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manda\Documents\Licitações_\Divisórias\"/>
    </mc:Choice>
  </mc:AlternateContent>
  <xr:revisionPtr revIDLastSave="0" documentId="13_ncr:1_{C6A45A90-F5D6-4C23-9F71-EB1EC562D9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II - Planilha analítica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dEoGgqx+6uucdsx8gQsQclYtt51f02Z2LRgkSo5OTgE="/>
    </ext>
  </extLst>
</workbook>
</file>

<file path=xl/calcChain.xml><?xml version="1.0" encoding="utf-8"?>
<calcChain xmlns="http://schemas.openxmlformats.org/spreadsheetml/2006/main">
  <c r="J365" i="6" l="1"/>
  <c r="J286" i="6"/>
  <c r="J182" i="6"/>
  <c r="J134" i="6"/>
  <c r="J10" i="6"/>
</calcChain>
</file>

<file path=xl/sharedStrings.xml><?xml version="1.0" encoding="utf-8"?>
<sst xmlns="http://schemas.openxmlformats.org/spreadsheetml/2006/main" count="2496" uniqueCount="427">
  <si>
    <t>SUPERINTENDÊNCIA DE OPERAÇÕES E MANUTENÇÃO</t>
  </si>
  <si>
    <t>COORDENAÇÃO DE MANUTENÇÃO</t>
  </si>
  <si>
    <t>Processo Eletrônico 23069.181125/2025-07</t>
  </si>
  <si>
    <t>Descrição</t>
  </si>
  <si>
    <t>UN</t>
  </si>
  <si>
    <t>SINAPI</t>
  </si>
  <si>
    <t>PAREDE COM SISTEMA EM CHAPAS DE GESSO PARA DRYWALL, USO INTERNO, COM DUAS FACES SIMPLES E ESTRUTURA METÁLICA COM GUIAS SIMPLES, SEM VÃOS. AF_07/2023_PS</t>
  </si>
  <si>
    <t>PAREDE COM SISTEMA EM CHAPAS DE GESSO PARA DRYWALL, USO INTERNO, COM DUAS FACES SIMPLES E ESTRUTURA METÁLICA COM GUIAS SIMPLES PARA PAREDES COM ÁREA LÍQUIDA MAIOR OU IGUAL A 6 M2, COM VÃOS. AF_07/2023_PS</t>
  </si>
  <si>
    <t>PAREDE COM SISTEMA EM CHAPAS DE GESSO PARA DRYWALL, USO INTERNO, COM DUAS FACES SIMPLES E ESTRUTURA METÁLICA COM GUIAS SIMPLES PARA PAREDES COM ÁREA LÍQUIDA MENOR QUE 6 M2, COM VÃOS. AF_07/2023_PS</t>
  </si>
  <si>
    <t>PAREDE COM SISTEMA EM CHAPAS DE GESSO PARA DRYWALL, USO INTERNO, COM DUAS FACES SIMPLES E ESTRUTURA METÁLICA COM GUIAS DUPLAS, SEM VÃOS. AF_07/2023_PS</t>
  </si>
  <si>
    <t>PAREDE COM SISTEMA EM CHAPAS DE GESSO PARA DRYWALL, USO INTERNO, COM DUAS FACES SIMPLES E ESTRUTURA METÁLICA COM GUIAS DUPLAS PARA PAREDES COM ÁREA LÍQUIDA MAIOR OU IGUAL A 6 M2, COM VÃOS. AF_07/2023_PS</t>
  </si>
  <si>
    <t>PAREDE COM SISTEMA EM CHAPAS DE GESSO PARA DRYWALL, USO INTERNO, COM DUAS FACES SIMPLES E ESTRUTURA METÁLICA COM GUIAS DUPLAS PARA PAREDES COM ÁREA LÍQUIDA MENOR QUE 6 M2, COM VÃOS. AF_07/2023_PS</t>
  </si>
  <si>
    <t>SCO</t>
  </si>
  <si>
    <t>FORRO EM DRYWALL, PARA AMBIENTES COMERCIAIS, INCLUSIVE ESTRUTURA BIRECIONAL DE FIXAÇÃO. AF_08/2023_PS</t>
  </si>
  <si>
    <t>FORRO EM RÉGUAS DE PVC, LISO, PARA AMBIENTES COMERCIAIS, INCLUSIVE ESTRUTURA BIDIRECIONAL DE FIXAÇÃO. AF_08/2023_PS</t>
  </si>
  <si>
    <t>Próprio</t>
  </si>
  <si>
    <t>SBC</t>
  </si>
  <si>
    <t>DOBRADICA 3.1/2""x3"" - GALVANIZADA</t>
  </si>
  <si>
    <t>APLICAÇÃO MANUAL DE GESSO DESEMPENADO (SEM TALISCAS) EM PAREDES, ESPESSURA DE 1,0CM. AF_03/2023</t>
  </si>
  <si>
    <t>EMASSAMENTO COM MASSA LÁTEX, APLICAÇÃO EM PAREDE, DUAS DEMÃOS, LIXAMENTO MANUAL. AF_04/2023</t>
  </si>
  <si>
    <t>EMASSAMENTO COM MASSA LÁTEX, APLICAÇÃO EM TETO, DUAS DEMÃOS, LIXAMENTO MANUAL. AF_04/2023</t>
  </si>
  <si>
    <t>PINTURA LÁTEX ACRÍLICA PREMIUM, APLICAÇÃO MANUAL EM PAREDES, DUAS DEMÃOS. AF_04/2023</t>
  </si>
  <si>
    <t>PINTURA LÁTEX ACRÍLICA PREMIUM, APLICAÇÃO MANUAL EM TETO, DUAS DEMÃOS. AF_04/2023</t>
  </si>
  <si>
    <t>PINTURA VERNIZ (INCOLOR) ALQUÍDICO EM MADEIRA, USO INTERNO E EXTERNO, 2 DEMÃOS. AF_01/2021</t>
  </si>
  <si>
    <t>PINTURA DE RODAPÉ COM TINTA EPÓXI, APLICAÇÃO MANUAL, 2 DEMÃOS, INCLUSÃO PRIMER EPÓXI. AF_05/2021</t>
  </si>
  <si>
    <t>INSTALAÇÃO DE ISOLAMENTO COM LÃ DE PET EM PAREDE DRYWALL. AF_07/2023</t>
  </si>
  <si>
    <t>INSTALAÇÃO DE REFORÇO DE MADEIRA EM PAREDE DRYWALL. AF_07/2023</t>
  </si>
  <si>
    <t>M</t>
  </si>
  <si>
    <t>RODAPÉ EM MADEIRA, ALTURA 7CM, FIXADO COM COLA E PARAFUSOS. AF_09/2020</t>
  </si>
  <si>
    <t>RODAPÉ EM POLIESTIRENO, ALTURA 5 CM. AF_09/2020</t>
  </si>
  <si>
    <t>Rodape de PVC tipo hospitalar, "plano" e "curvo", h = 7,5cm, para pisos vinilicos, tipo Paviflex ou similar. Fornecimento e colocacao.</t>
  </si>
  <si>
    <t>RODAMEIO-FAIXA DE PROTECAO MDF 1502 MOLDUFAMA 15mmx15cm</t>
  </si>
  <si>
    <t>RASPAGEM PISOS MADEIRA COM LIXADEIRA ELETRICA ROTATIVA</t>
  </si>
  <si>
    <t>APLICACAO DE SINTECO EM PISOS DE MADEIRA - MATERIAL E MO</t>
  </si>
  <si>
    <t>REMOÇÃO DE CHAPAS E PERFIS DE DRYWALL, DE FORMA MANUAL, SEM REAPROVEITAMENTO. AF_09/2023</t>
  </si>
  <si>
    <t>REMOÇÃO DE FORROS DE DRYWALL, PVC E FIBROMINERAL, DE FORMA MANUAL, SEM REAPROVEITAMENTO. AF_09/2023</t>
  </si>
  <si>
    <t>REMOÇÃO DE TAPUME/ CHAPAS METÁLICAS E DE MADEIRA, DE FORMA MANUAL, SEM REAPROVEITAMENTO. AF_09/2023</t>
  </si>
  <si>
    <t>REMOÇÃO DE INTERRUPTORES/TOMADAS ELÉTRICAS, DE FORMA MANUAL, SEM REAPROVEITAMENTO. AF_09/2023</t>
  </si>
  <si>
    <t>REMOÇÃO DE LUMINÁRIAS, DE FORMA MANUAL, SEM REAPROVEITAMENTO. AF_09/2023</t>
  </si>
  <si>
    <t>REMOÇÃO DE PORTAS, DE FORMA MANUAL, SEM REAPROVEITAMENTO. AF_09/2023</t>
  </si>
  <si>
    <t>MONTAGEM E DESMONTAGEM DE ANDAIME TUBULAR TIPO "TORRE" (EXCLUSIVE ANDAIME E LIMPEZA). AF_03/2024</t>
  </si>
  <si>
    <t>BANCADA DE GRANITO CINZA POLIDO, DE 1,50 X 0,60 M, PARA PIA DE COZINHA - FORNECIMENTO E INSTALAÇÃO. AF_01/2020</t>
  </si>
  <si>
    <t>BANCADA GRANITO CINZA 150 X 60 CM, COM CUBA DE EMBUTIR DE AÇO, VÁLVULA AMERICANA EM METAL, SIFÃO FLEXÍVEL EM PVC, ENGATE FLEXÍVEL 30 CM, TORNEIRA CROMADA LONGA, DE PAREDE, 1/2" OU 3/4", P/ COZINHA, PADRÃO POPULAR - FORNEC. E INSTALAÇÃO. AF_01/2020</t>
  </si>
  <si>
    <t>FURO PARA TORNEIRA OU OUTROS ACESSORIOS EM BANCADA DE MARMORE/ GRANITO OU OUTRO TIPO DE PEDRA NATURAL</t>
  </si>
  <si>
    <t>FORROS</t>
  </si>
  <si>
    <t>ESQUADRIAS</t>
  </si>
  <si>
    <t>PINTURA</t>
  </si>
  <si>
    <t>MARMORARIA</t>
  </si>
  <si>
    <t xml:space="preserve"> 96358 </t>
  </si>
  <si>
    <t xml:space="preserve"> 96359 </t>
  </si>
  <si>
    <t xml:space="preserve"> 104718 </t>
  </si>
  <si>
    <t xml:space="preserve"> 96360 </t>
  </si>
  <si>
    <t xml:space="preserve"> 96361 </t>
  </si>
  <si>
    <t xml:space="preserve"> 104719 </t>
  </si>
  <si>
    <t xml:space="preserve"> AL 10.05.0153 </t>
  </si>
  <si>
    <t>Divisoria tipo painel-painel, com 35mm de espessura, considerando uma area superior a 100m2, constituida de painel cego, com miolo semi-oco, revestido em chapa dura de alta densidade, com laminado melaminico de baixa pressao, estruturado em perfis de aco galvanizado, pintado, inclusive portas e exclusive suas ferragens. Fornecimento e colocacao.</t>
  </si>
  <si>
    <t xml:space="preserve"> AL 10.05.0800 </t>
  </si>
  <si>
    <t>Divisoria tipo painel-vidro-painel, com 35mm de espessura, considerando uma area superior a 100m2, constituida de painel cego ate a altura de 1,10m e acima de 2,10m, com vidro entre 1,10 e 2,10m (inclusive este), com miolo semi-oco, revestido em chapa dura de alta densidade, com laminado melaminico de baixa pressao, estruturado em perfis de aco galvanizado, pintado, inclusive portas e exclusive suas ferragens. Fornecimento e colocacao.</t>
  </si>
  <si>
    <t xml:space="preserve"> AL 10.05.0450 </t>
  </si>
  <si>
    <t>Divisoria tipo painel-bandeira de vidro, com 35mm de espessura, considerando uma area superior a 100m2, constituida de painel de vidro na parte superior (inclusive este), com miolo semi-oco, revestido em chapa dura de alta densidade, com laminado melaminico de baixa pressao, estruturado em perfis de aco galvanizado, pintado, inclusive portas e exclusive suas ferragens. Fornecimento e colocacao.</t>
  </si>
  <si>
    <t>ANEXO II - PLANILHA ANALÍTICA DE CUSTOS (exceto mobiliário)</t>
  </si>
  <si>
    <t>Encargos sociais: Não Desonerado: embutido nos preços unitário dos insumos de mão de obra, de acordo com as bases. Bancos: SINAPI - 03/2026 - Rio de Janeiro SBC - 04/2026 - Rio de Janeiro SCO - 03/2026</t>
  </si>
  <si>
    <t xml:space="preserve"> 1 </t>
  </si>
  <si>
    <t>DIVISÓRIAS, DRYWALL, FORROS, ESQUADRIAS E PINTURA</t>
  </si>
  <si>
    <t xml:space="preserve"> 1.1 </t>
  </si>
  <si>
    <t>Código</t>
  </si>
  <si>
    <t>Banco</t>
  </si>
  <si>
    <t>Tipo</t>
  </si>
  <si>
    <t>Und</t>
  </si>
  <si>
    <t>Quant.</t>
  </si>
  <si>
    <t>Valor Unit</t>
  </si>
  <si>
    <t>Total</t>
  </si>
  <si>
    <t>Composição</t>
  </si>
  <si>
    <t>Paredes em Drywall</t>
  </si>
  <si>
    <t>m²</t>
  </si>
  <si>
    <t>Composição Auxiliar</t>
  </si>
  <si>
    <t xml:space="preserve"> 88316 </t>
  </si>
  <si>
    <t>SERVENTE COM ENCARGOS COMPLEMENTARES</t>
  </si>
  <si>
    <t>Livro SINAPI: Cálculos e Parâmetros</t>
  </si>
  <si>
    <t>H</t>
  </si>
  <si>
    <t xml:space="preserve"> 88278 </t>
  </si>
  <si>
    <t>MONTADOR DE ESTRUTURAS METÁLICAS COM ENCARGOS COMPLEMENTARES</t>
  </si>
  <si>
    <t>Insumo</t>
  </si>
  <si>
    <t xml:space="preserve"> 00039443 </t>
  </si>
  <si>
    <t>PARAFUSO DRY WALL, EM ACO ZINCADO, CABECA LENTILHA E PONTA BROCA (LB), LARGURA 4,2 MM, COMPRIMENTO 13 MM</t>
  </si>
  <si>
    <t>Material</t>
  </si>
  <si>
    <t xml:space="preserve"> 00039431 </t>
  </si>
  <si>
    <t>FITA DE PAPEL MICROPERFURADO, 50 X 150 MM, PARA TRATAMENTO DE JUNTAS DE CHAPA DE GESSO PARA DRYWALL</t>
  </si>
  <si>
    <t xml:space="preserve"> 00039413 </t>
  </si>
  <si>
    <t>PLACA / CHAPA DE GESSO ACARTONADO, STANDARD (ST), COR BRANCA, E = 12,5 MM, 1200 X 2400 MM (L X C)</t>
  </si>
  <si>
    <t xml:space="preserve"> 00039432 </t>
  </si>
  <si>
    <t>FITA DE PAPEL REFORCADA COM LAMINA DE METAL PARA REFORCO DE CANTOS DE CHAPA DE GESSO PARA DRYWALL</t>
  </si>
  <si>
    <t xml:space="preserve"> 00039435 </t>
  </si>
  <si>
    <t>PARAFUSO DRY WALL, EM ACO FOSFATIZADO, CABECA TROMBETA E PONTA AGULHA (TA), COMPRIMENTO 25 MM</t>
  </si>
  <si>
    <t xml:space="preserve"> 00039434 </t>
  </si>
  <si>
    <t>MASSA DE REJUNTE EM PO PARA DRYWALL, A BASE DE GESSO, SECAGEM RAPIDA, PARA TRATAMENTO DE JUNTAS DE CHAPA DE GESSO (NECESSITA ADICAO DE AGUA)</t>
  </si>
  <si>
    <t>KG</t>
  </si>
  <si>
    <t xml:space="preserve"> 00039422 </t>
  </si>
  <si>
    <t>PERFIL MONTANTE, FORMATO C, EM ACO ZINCADO, PARA ESTRUTURA PAREDE DRYWALL, E = 0,5 MM, 70 X 3000 MM (L X C)</t>
  </si>
  <si>
    <t xml:space="preserve"> 00039419 </t>
  </si>
  <si>
    <t>PERFIL GUIA, FORMATO U, EM ACO ZINCADO, PARA ESTRUTURA PAREDE DRYWALL, E = 0,5 MM, 70 X 3000 MM (L X C)</t>
  </si>
  <si>
    <t xml:space="preserve"> 00037586 </t>
  </si>
  <si>
    <t>PINO DE ACO COM ARRUELA CONICA, DIAMETRO ARRUELA = *23* MM E COMP HASTE = *27* MM (ACAO INDIRETA)</t>
  </si>
  <si>
    <t>CENTO</t>
  </si>
  <si>
    <t>MO sem LS =&gt;</t>
  </si>
  <si>
    <t>LS =&gt;</t>
  </si>
  <si>
    <t>MO com LS =&gt;</t>
  </si>
  <si>
    <t>Valor do BDI =&gt;</t>
  </si>
  <si>
    <t>Quant. =&gt;</t>
  </si>
  <si>
    <t>Preço Total =&gt;</t>
  </si>
  <si>
    <t xml:space="preserve"> 1.2 </t>
  </si>
  <si>
    <t xml:space="preserve"> 1.3 </t>
  </si>
  <si>
    <t xml:space="preserve"> 1.4 </t>
  </si>
  <si>
    <t xml:space="preserve"> 1.5 </t>
  </si>
  <si>
    <t xml:space="preserve"> 1.6 </t>
  </si>
  <si>
    <t xml:space="preserve"> 1.7 </t>
  </si>
  <si>
    <t>AL</t>
  </si>
  <si>
    <t xml:space="preserve"> MAT049100 </t>
  </si>
  <si>
    <t>Divisoria tipo painel-painel, com espessura de 35mm, considerando uma area superior a 100m2, constituida de painel cego, com miolo semi-oco, revestido em chapa dura de alta densidade com laminado melaminico de baixa pressao, estruturado em perfis de aco galvanizado pintado, inclusive portas e exclusive suas ferragens. Fornecimento e colocacao</t>
  </si>
  <si>
    <t xml:space="preserve"> 1.8 </t>
  </si>
  <si>
    <t xml:space="preserve"> MAT049350 </t>
  </si>
  <si>
    <t>Divisoria tipo painel-vidro-painel, com espessura de 35mm, considerando uma area superior de 100m2, constituida de painel cego ate a altura de 1,10m e acima de 2,10m, com vidro entre 1,10m e 2,10m (inclusive este), com miolo semi-oco, revestido em chapa dura de alta densidade com laminado melaminico de baixa pressao, estruturado em perfis de aco galvanizado pintado, inclusive portas e exclusive suas ferragens. Fornecimento e colocacao</t>
  </si>
  <si>
    <t xml:space="preserve"> 1.9 </t>
  </si>
  <si>
    <t xml:space="preserve"> MAT048950 </t>
  </si>
  <si>
    <t>Divisoria tipo painel-bandeira de vidro, com espessura de 35mm, considerando uma area superior a 100m2, constituida de painel e vidro na parte superior (inclusive este), com miolo semi-oco, revestido em chapa dura de alta densidade com laminado melaminico de baixa pressao, estruturado em perfis de aco galvanizado pintado, inclusive portas e exclusive suas ferragens. Fornecimento e colocacao</t>
  </si>
  <si>
    <t xml:space="preserve"> 1.10 </t>
  </si>
  <si>
    <t xml:space="preserve"> 104757 </t>
  </si>
  <si>
    <t>FORRO EM FIBRA MINERAL, PARA AMBIENTES COMERCIAIS, INCLUSIVE ESTRUTURA DE FIXAÇÃO. AF_08/2023_PS</t>
  </si>
  <si>
    <t>Forros</t>
  </si>
  <si>
    <t xml:space="preserve"> 00039571 </t>
  </si>
  <si>
    <t>PERFIL LONGARINA (PRINCIPAL), T CLICADO, EM ACO, BRANCO NAS FACES APARENTES, PARA FORRO REMOVIVEL, 24 X 32 X 3750 MM (L X H X C</t>
  </si>
  <si>
    <t xml:space="preserve"> 00039430 </t>
  </si>
  <si>
    <t>PENDURAL OU PRESILHA REGULADORA, EM ACO GALVANIZADO, COM CORPO, MOLA E REBITE, PARA PERFIL TIPO CANALETA DE ESTRUTURA EM FORROS DRYWALL</t>
  </si>
  <si>
    <t xml:space="preserve"> 00039514 </t>
  </si>
  <si>
    <t>PLACA DE FIBRA MINERAL PARA FORRO, DE 625 X 625 MM, E = 15 MM, BORDA RETA, COM PINTURA ANTIMOFO (NAO INCLUI PERFIS)</t>
  </si>
  <si>
    <t xml:space="preserve"> 00040547 </t>
  </si>
  <si>
    <t>PARAFUSO ZINCADO, AUTOBROCANTE, FLANGEADO, 4,2 MM X 19 MM</t>
  </si>
  <si>
    <t xml:space="preserve"> 00043131 </t>
  </si>
  <si>
    <t>ARAME GALVANIZADO 6 BWG, D = 5,16 MM (0,157 KG/M), OU 8 BWG, D = 4,19 MM (0,101 KG/M), OU 10 BWG, D = 3,40 MM (0,0713 KG/M)</t>
  </si>
  <si>
    <t xml:space="preserve"> 00039570 </t>
  </si>
  <si>
    <t>PERFIL TRAVESSA (SECUNDARIO), T CLICADO, EM ACO GALVANIZADO, BRANCO, PARA FORRO REMOVIVEL, 24 X 1250 MM (L X C)</t>
  </si>
  <si>
    <t xml:space="preserve"> 1.11 </t>
  </si>
  <si>
    <t xml:space="preserve"> 96114 </t>
  </si>
  <si>
    <t xml:space="preserve"> 00039427 </t>
  </si>
  <si>
    <t>PERFIL CANALETA, FORMATO C, EM ACO ZINCADO, PARA ESTRUTURA FORRO DRYWALL, E = 0,5 MM, *46 X 18* (L X H), COMPRIMENTO 3 M</t>
  </si>
  <si>
    <t xml:space="preserve"> 1.12 </t>
  </si>
  <si>
    <t xml:space="preserve"> 96486 </t>
  </si>
  <si>
    <t xml:space="preserve"> 00036225 </t>
  </si>
  <si>
    <t>FORRO DE PVC LISO, BRANCO, REGUA DE 20 CM, ESPESSURA APROXIMADA DE 8 MM, COMPRIMENTO 6 M (SEM COLOCACAO)</t>
  </si>
  <si>
    <t xml:space="preserve"> 00040552 </t>
  </si>
  <si>
    <t>PARAFUSO, AUTOATARRAXANTE, CABECA CHATA, FENDA SIMPLES, EM ACO ZINCADO, 1/4" (6,35 MM) X 25 MM</t>
  </si>
  <si>
    <t xml:space="preserve"> 1.13 </t>
  </si>
  <si>
    <t xml:space="preserve"> 90790 </t>
  </si>
  <si>
    <t>KIT DE PORTA-PRONTA DE MADEIRA EM ACABAMENTO MELAMÍNICO BRANCO, FOLHA LEVE OU MÉDIA, 80X210CM, EXCLUSIVE FECHADURA, FIXAÇÃO COM PREENCHIMENTO PARCIAL DE ESPUMA EXPANSIVA - FORNECIMENTO E INSTALAÇÃO. AF_10/2025</t>
  </si>
  <si>
    <t>Esquadrias - Portas</t>
  </si>
  <si>
    <t xml:space="preserve"> 105925 </t>
  </si>
  <si>
    <t>ALIZAR DE 5X1,5CM PARA PORTA FIXADO COM PREGOS - SOMENTE INSTALAÇÃO. AF_10/2025</t>
  </si>
  <si>
    <t xml:space="preserve"> 88261 </t>
  </si>
  <si>
    <t>CARPINTEIRO DE ESQUADRIAS COM ENCARGOS COMPLEMENTARES</t>
  </si>
  <si>
    <t xml:space="preserve"> 00038124 </t>
  </si>
  <si>
    <t>ESPUMA EXPANSIVA DE POLIURETANO, APLICACAO MANUAL - 500 ML</t>
  </si>
  <si>
    <t xml:space="preserve"> 00039492 </t>
  </si>
  <si>
    <t>KIT PORTA PRONTA DE MADEIRA, FOLHA MEDIA (NBR 15930) DE 800 X 2100 MM, DE 35 MM A 40 MM DE ESPESSURA, NUCLEO SEMI-SOLIDO (SARRAFEADO), ESTRUTURA USINADA PARA FECHADURA, CAPA LISA EM HDF, ACABAMENTO MELAMINICO BRANCO (INCLUI MARCO, ALIZARES E DOBRADICAS)</t>
  </si>
  <si>
    <t xml:space="preserve"> 1.14 </t>
  </si>
  <si>
    <t xml:space="preserve"> 100675 </t>
  </si>
  <si>
    <t>KIT DE PORTA-PRONTA DE MADEIRA EM ACABAMENTO MELAMÍNICO BRANCO, FOLHA LEVE OU MÉDIA, 90X210, EXCLUSIVE FECHADURA, FIXAÇÃO COM PREENCHIMENTO TOTAL DE ESPUMA EXPANSIVA - FORNECIMENTO E INSTALAÇÃO. AF_10/2025</t>
  </si>
  <si>
    <t xml:space="preserve"> 00039493 </t>
  </si>
  <si>
    <t>KIT PORTA PRONTA DE MADEIRA, FOLHA MEDIA (NBR 15930) DE 900 X 2100 MM, DE 35 MM A 40 MM DE ESPESSURA, NUCLEO SEMI-SOLIDO (SARRAFEADO), ESTRUTURA USINADA PARA FECHADURA, CAPA LISA EM HDF, ACABAMENTO MELAMINICO BRANCO (INCLUI MARCO, ALIZARES E DOBRADICAS)</t>
  </si>
  <si>
    <t xml:space="preserve"> 1.15 </t>
  </si>
  <si>
    <t xml:space="preserve"> ESQ 002 </t>
  </si>
  <si>
    <t>KIT PORTA DE MADEIRA CORRER LISA DIREITA 210x80x12cm - Fornecimento e instalação - Adaptado de composição 106148 (SINAPI)</t>
  </si>
  <si>
    <t>ESQV - ESQUADRIAS/FERRAGENS/VIDROS</t>
  </si>
  <si>
    <t xml:space="preserve"> 88239 </t>
  </si>
  <si>
    <t>AJUDANTE DE CARPINTEIRO COM ENCARGOS COMPLEMENTARES</t>
  </si>
  <si>
    <t xml:space="preserve"> 004177 </t>
  </si>
  <si>
    <t>KIT PORTA DE MADEIRA CORRER LISA DIREITA 213x80,5x12cm ESEL</t>
  </si>
  <si>
    <t xml:space="preserve"> 014213 </t>
  </si>
  <si>
    <t>PREGO FERRO GALVANIZADO 15x15 (636 un/kg)</t>
  </si>
  <si>
    <t xml:space="preserve"> 004776 </t>
  </si>
  <si>
    <t>PREGO FERRO GALVANIZADO 19x36 (109 un/kg)</t>
  </si>
  <si>
    <t xml:space="preserve"> 002203 </t>
  </si>
  <si>
    <t>TACO DE MADEIRA PARA FIXACAO DE ESQUADRIAS/CAIXILHOS</t>
  </si>
  <si>
    <t xml:space="preserve"> 1.16 </t>
  </si>
  <si>
    <t xml:space="preserve"> ESQ 003 </t>
  </si>
  <si>
    <t>Fechadura, cromada, para portas de correr de ferro ou aluminio - Fornecimento e instalação - Adaptado de composição 91304 (SINAPI)</t>
  </si>
  <si>
    <t xml:space="preserve"> 00043612 </t>
  </si>
  <si>
    <t>FECHADURA BICO DE PAPAGAIO PARA PORTA DE CORRER EXTERNA, EM ACO INOX COM ACABAMENTO CROMADO, MAQUINA COM 45 MM, INCLUINDO CHAVE TIPO CILINDRO</t>
  </si>
  <si>
    <t>CJ</t>
  </si>
  <si>
    <t xml:space="preserve"> 1.17 </t>
  </si>
  <si>
    <t xml:space="preserve"> 91306 </t>
  </si>
  <si>
    <t>FECHADURA DE EMBUTIR SEM CILINDRO, PARA PORTAS INTERNAS, COMPLETA, ACABAMENTO PADRÃO MÉDIO, COM EXECUÇÃO DE FURO - FORNECIMENTO E INSTALAÇÃO. AF_10/2025</t>
  </si>
  <si>
    <t xml:space="preserve"> 00003093 </t>
  </si>
  <si>
    <t>FECHADURA ROSETA REDONDA PARA PORTA INTERNA, EM ACO INOX (MAQUINA, TESTA E CONTRA-TESTA) E EM ZAMAC (MACANETA, LINGUETA E TRINCOS) COM ACABAMENTO CROMADO, MAQUINA DE 55 MM, INCLUINDO CHAVE TIPO INTERNA</t>
  </si>
  <si>
    <t xml:space="preserve"> 1.18 </t>
  </si>
  <si>
    <t xml:space="preserve"> ESQ 001 </t>
  </si>
  <si>
    <t>FECHADURA PARA DIVISORIA/TUBULAR TIPO SOPRANO - Fornecimento e instalação - Adaptado da composição 91306 (SINAPI)</t>
  </si>
  <si>
    <t xml:space="preserve"> 012515 </t>
  </si>
  <si>
    <t>FECHADURA CILINDRICA CROMADA PARA DIVISORIA SOPRANO</t>
  </si>
  <si>
    <t xml:space="preserve"> 1.19 </t>
  </si>
  <si>
    <t xml:space="preserve"> 140027 </t>
  </si>
  <si>
    <t>FERRAGENS</t>
  </si>
  <si>
    <t xml:space="preserve"> 099449 </t>
  </si>
  <si>
    <t>AJUDANTE DE CARPINTEIRO</t>
  </si>
  <si>
    <t>Mão de Obra</t>
  </si>
  <si>
    <t xml:space="preserve"> 099360 </t>
  </si>
  <si>
    <t>CARPINTEIRO DE ESQUADRIA</t>
  </si>
  <si>
    <t xml:space="preserve"> 012743 </t>
  </si>
  <si>
    <t>DOBRADICA FERRO GALVANIZADO 1.1/2"x 3"</t>
  </si>
  <si>
    <t xml:space="preserve"> 1.20 </t>
  </si>
  <si>
    <t xml:space="preserve"> 91341 </t>
  </si>
  <si>
    <t>PORTA EM ALUMÍNIO DE ABRIR TIPO VENEZIANA COM GUARNIÇÃO, FIXAÇÃO COM PARAFUSOS - FORNECIMENTO E INSTALAÇÃO. AF_10/2025</t>
  </si>
  <si>
    <t xml:space="preserve"> 88309 </t>
  </si>
  <si>
    <t>PEDREIRO COM ENCARGOS COMPLEMENTARES</t>
  </si>
  <si>
    <t xml:space="preserve"> 00007568 </t>
  </si>
  <si>
    <t>BUCHA DE NYLON SEM ABA S10, COM PARAFUSO DE 6,10 X 65 MM EM ACO ZINCADO COM ROSCA SOBERBA, CABECA CHATA E FENDA PHILLIPS</t>
  </si>
  <si>
    <t xml:space="preserve"> 00036888 </t>
  </si>
  <si>
    <t>GUARNICAO / MOLDURA / ARREMATE DE ACABAMENTO PARA ESQUADRIA, EM ALUMINIO PERFIL 25, ACABAMENTO ANODIZADO BRANCO OU BRILHANTE, PARA 1 FACE</t>
  </si>
  <si>
    <t xml:space="preserve"> 00039025 </t>
  </si>
  <si>
    <t>PORTA DE ABRIR, TIPO VENEZIANA, EM ALUMINIO, ACABAMENTO ANODIZADO NATURAL, 90 CM X 210 CM (LARGURA X ALTURA), SEM GUARNICAO/ALIZAR/VISTA</t>
  </si>
  <si>
    <t xml:space="preserve"> 00000142 </t>
  </si>
  <si>
    <t>SELANTE ELASTICO MONOCOMPONENTE A BASE DE POLIURETANO (PU) PARA JUNTAS DIVERSAS</t>
  </si>
  <si>
    <t>310ML</t>
  </si>
  <si>
    <t xml:space="preserve"> 1.21 </t>
  </si>
  <si>
    <t xml:space="preserve"> ES 45.05.0309 </t>
  </si>
  <si>
    <t>Vidro liso, incolor, com espessura de 6mm. Fornecimento e instalacao.</t>
  </si>
  <si>
    <t>ES</t>
  </si>
  <si>
    <t xml:space="preserve"> MOD002450 </t>
  </si>
  <si>
    <t>Servente (inclusive encargos sociais e encargos complementares)</t>
  </si>
  <si>
    <t>h</t>
  </si>
  <si>
    <t xml:space="preserve"> MAT151900 </t>
  </si>
  <si>
    <t>Vidro liso, incolor, com espessura de 6mm, sem colocacao</t>
  </si>
  <si>
    <t xml:space="preserve"> MOD002800 </t>
  </si>
  <si>
    <t>Vidraceiro (inclusive encargos sociais e encargos complementares)</t>
  </si>
  <si>
    <t xml:space="preserve"> EVE000050 </t>
  </si>
  <si>
    <t>3% incidente sobre mao de obra direta com Encargos Sociais para cobrir despesas relativa a equipamentos de protecao individual, uniformes e ferramentas</t>
  </si>
  <si>
    <t>Outros</t>
  </si>
  <si>
    <t>%</t>
  </si>
  <si>
    <t xml:space="preserve"> 1.22 </t>
  </si>
  <si>
    <t xml:space="preserve"> RV 10.45.0050 </t>
  </si>
  <si>
    <t>Revestimento de formica brilhante, de 1mm de espessura, sobre pecas de madeira amplas, como portas, mesas, armarios e prateleiras fundas.</t>
  </si>
  <si>
    <t>RV</t>
  </si>
  <si>
    <t xml:space="preserve"> MAT034750 </t>
  </si>
  <si>
    <t>Cola para Formiplac ou similar</t>
  </si>
  <si>
    <t>gl</t>
  </si>
  <si>
    <t xml:space="preserve"> MAT031050 </t>
  </si>
  <si>
    <t>Chapa de laminado melaminico, medindo: (1250x3080x1)mm, Formiplac ou similar</t>
  </si>
  <si>
    <t>folha</t>
  </si>
  <si>
    <t xml:space="preserve"> MOD001350 </t>
  </si>
  <si>
    <t>Marceneiro - fabricacao de esquadria de madeira especial (inclusive encargos sociais e encargos complementares)</t>
  </si>
  <si>
    <t xml:space="preserve"> 1.23 </t>
  </si>
  <si>
    <t xml:space="preserve"> 87421 </t>
  </si>
  <si>
    <t>Gesso</t>
  </si>
  <si>
    <t xml:space="preserve"> 88269 </t>
  </si>
  <si>
    <t>GESSEIRO COM ENCARGOS COMPLEMENTARES</t>
  </si>
  <si>
    <t xml:space="preserve"> 00003315 </t>
  </si>
  <si>
    <t>GESSO EM PO PARA REVESTIMENTOS/MOLDURAS/SANCAS E USO GERAL</t>
  </si>
  <si>
    <t xml:space="preserve"> 1.24 </t>
  </si>
  <si>
    <t xml:space="preserve"> 88497 </t>
  </si>
  <si>
    <t>Pintura Interna</t>
  </si>
  <si>
    <t xml:space="preserve"> 88310 </t>
  </si>
  <si>
    <t>PINTOR COM ENCARGOS COMPLEMENTARES</t>
  </si>
  <si>
    <t xml:space="preserve"> 00043626 </t>
  </si>
  <si>
    <t>MASSA CORRIDA PARA SUPERFICIES DE AMBIENTES INTERNOS</t>
  </si>
  <si>
    <t xml:space="preserve"> 00003767 </t>
  </si>
  <si>
    <t>LIXA EM FOLHA PARA PAREDE OU MADEIRA, NUMERO 120, COR VERMELHA</t>
  </si>
  <si>
    <t xml:space="preserve"> 1.25 </t>
  </si>
  <si>
    <t xml:space="preserve"> 88496 </t>
  </si>
  <si>
    <t xml:space="preserve"> 1.26 </t>
  </si>
  <si>
    <t xml:space="preserve"> 96135 </t>
  </si>
  <si>
    <t>APLICAÇÃO MANUAL DE MASSA ACRÍLICA EM PAREDES EXTERNAS DE CASAS, DUAS DEMÃOS. AF_03/2024</t>
  </si>
  <si>
    <t>Pintura Externa</t>
  </si>
  <si>
    <t xml:space="preserve"> 00043651 </t>
  </si>
  <si>
    <t>MASSA ACRILICA PARA SUPERFICIES INTERNAS E EXTERNAS</t>
  </si>
  <si>
    <t xml:space="preserve"> 1.27 </t>
  </si>
  <si>
    <t xml:space="preserve"> 88489 </t>
  </si>
  <si>
    <t xml:space="preserve"> 00007356 </t>
  </si>
  <si>
    <t>TINTA LATEX ACRILICA PREMIUM, COR BRANCO FOSCO</t>
  </si>
  <si>
    <t>L</t>
  </si>
  <si>
    <t xml:space="preserve"> 1.28 </t>
  </si>
  <si>
    <t xml:space="preserve"> 88488 </t>
  </si>
  <si>
    <t xml:space="preserve"> 1.29 </t>
  </si>
  <si>
    <t xml:space="preserve"> 102213 </t>
  </si>
  <si>
    <t>Pintura em Madeira</t>
  </si>
  <si>
    <t xml:space="preserve"> 00010481 </t>
  </si>
  <si>
    <t>VERNIZ MARITIMO PREMIUM PARA MADEIRA, COM FILTRO SOLAR, BRILHANTE, USO INTERNO E EXTERNO</t>
  </si>
  <si>
    <t xml:space="preserve"> 00005318 </t>
  </si>
  <si>
    <t>DILUENTE AGUARRAS</t>
  </si>
  <si>
    <t xml:space="preserve"> 1.30 </t>
  </si>
  <si>
    <t xml:space="preserve"> 102496 </t>
  </si>
  <si>
    <t>Pintura para Pisos e para Sinalização Horizontal e Vertical</t>
  </si>
  <si>
    <t xml:space="preserve"> 00012815 </t>
  </si>
  <si>
    <t>FITA CREPE ROLO DE *25* MM X 50 M</t>
  </si>
  <si>
    <t xml:space="preserve"> 00007304 </t>
  </si>
  <si>
    <t>TINTA EPOXI BASE AGUA PREMIUM, BRANCA</t>
  </si>
  <si>
    <t xml:space="preserve"> 00044072 </t>
  </si>
  <si>
    <t>PRIMER EPOXI / EPOXIDICO</t>
  </si>
  <si>
    <t xml:space="preserve"> 00005330 </t>
  </si>
  <si>
    <t>DILUENTE EPOXI</t>
  </si>
  <si>
    <t xml:space="preserve"> 1.31 </t>
  </si>
  <si>
    <t xml:space="preserve"> 104726 </t>
  </si>
  <si>
    <t xml:space="preserve"> 00044948 </t>
  </si>
  <si>
    <t>LA DE PET CONSTITUIDA POR FIBRAS DE POLIESTER, SEM REVESTIMENTO EM AMBAS AS FACES, ESPESSURA 5,0 CM, ROLO COM LARGURA DE 0,60 M E COMPRIMENTO DE 25,00 M</t>
  </si>
  <si>
    <t xml:space="preserve"> 1.32 </t>
  </si>
  <si>
    <t xml:space="preserve"> 96374 </t>
  </si>
  <si>
    <t xml:space="preserve"> 00003990 </t>
  </si>
  <si>
    <t>TABUA APARELHADA *2,5 X 25* CM, EM MACARANDUBA/MASSARANDUBA, ANGELIM OU EQUIVALENTE DA REGIAO</t>
  </si>
  <si>
    <t xml:space="preserve"> 1.33 </t>
  </si>
  <si>
    <t xml:space="preserve"> 101739 </t>
  </si>
  <si>
    <t>Pisos</t>
  </si>
  <si>
    <t xml:space="preserve"> 00006186 </t>
  </si>
  <si>
    <t>RODAPE DE MADEIRA MACICA CUMARU/IPE CHAMPANHE OU EQUIVALENTE DA REGIAO, *1,5 X 7 CM</t>
  </si>
  <si>
    <t xml:space="preserve"> 00005061 </t>
  </si>
  <si>
    <t>PREGO DE ACO POLIDO COM CABECA 18 X 27 (2 1/2 X 10)</t>
  </si>
  <si>
    <t xml:space="preserve"> 00044396 </t>
  </si>
  <si>
    <t>COLA BRANCA BASE PVA</t>
  </si>
  <si>
    <t xml:space="preserve"> 1.34 </t>
  </si>
  <si>
    <t xml:space="preserve"> 98688 </t>
  </si>
  <si>
    <t xml:space="preserve"> 00039829 </t>
  </si>
  <si>
    <t>RODAPE EM POLIESTIRENO, BRANCO, H = *5* CM, E = *1,5* CM</t>
  </si>
  <si>
    <t xml:space="preserve"> 00004791 </t>
  </si>
  <si>
    <t>ADESIVO ACRILICO DE BASE AQUOSA / COLA DE CONTATO</t>
  </si>
  <si>
    <t xml:space="preserve"> 1.35 </t>
  </si>
  <si>
    <t xml:space="preserve"> RV 30.05.0550 </t>
  </si>
  <si>
    <t>m</t>
  </si>
  <si>
    <t xml:space="preserve"> MOD000800 </t>
  </si>
  <si>
    <t>Carpinteiro - esquadrias de madeira (inclusive encargos sociais e encargos complementares)</t>
  </si>
  <si>
    <t xml:space="preserve"> MAT098400 </t>
  </si>
  <si>
    <t>Piso vinilico - Rodape de PVC tipo hospitalar de sobrepor, altura de 7,5cm, para piso da linha Paviflex, Fademac ou similar</t>
  </si>
  <si>
    <t xml:space="preserve"> 1.36 </t>
  </si>
  <si>
    <t xml:space="preserve"> 130360 </t>
  </si>
  <si>
    <t>RODAPES, SOLEIRAS E PEITORIS</t>
  </si>
  <si>
    <t xml:space="preserve"> 002230 </t>
  </si>
  <si>
    <t>COLA PARA PISO VINILICO MAPEI ULTRABOND ECO MS 4 LVT WALL (GALAO 4KG)</t>
  </si>
  <si>
    <t xml:space="preserve"> 000600 </t>
  </si>
  <si>
    <t>RODAMEIO - FAIXA DE PROTECAO MDF 1502 MOLDUFAMA 15mmx15cm</t>
  </si>
  <si>
    <t xml:space="preserve"> 1.37 </t>
  </si>
  <si>
    <t xml:space="preserve"> 210013 </t>
  </si>
  <si>
    <t>LIMPEZA</t>
  </si>
  <si>
    <t xml:space="preserve"> 002605 </t>
  </si>
  <si>
    <t>LIXA PARA MASSA A257 GRAO 60</t>
  </si>
  <si>
    <t xml:space="preserve"> 009838 </t>
  </si>
  <si>
    <t>MASSA PARA CALAFETAR F12 CUMARU VIAPOL 200 gramas</t>
  </si>
  <si>
    <t xml:space="preserve"> 010904 </t>
  </si>
  <si>
    <t>ALUGUEL DE LIXADEIRA ELETRICA ROTATIVA PARA ASSOALHO MADEIRA</t>
  </si>
  <si>
    <t xml:space="preserve"> 1.38 </t>
  </si>
  <si>
    <t xml:space="preserve"> 170790 </t>
  </si>
  <si>
    <t>PAVIMENTACOES INTERNAS</t>
  </si>
  <si>
    <t xml:space="preserve"> 010905 </t>
  </si>
  <si>
    <t>APLICACAO DE SINTECO EM PISOS DE MADEIRA</t>
  </si>
  <si>
    <t xml:space="preserve"> 1.39 </t>
  </si>
  <si>
    <t xml:space="preserve"> 97638 </t>
  </si>
  <si>
    <t>Demolições e Remoções</t>
  </si>
  <si>
    <t xml:space="preserve"> 1.40 </t>
  </si>
  <si>
    <t xml:space="preserve"> 97640 </t>
  </si>
  <si>
    <t xml:space="preserve"> 1.41 </t>
  </si>
  <si>
    <t xml:space="preserve"> 97637 </t>
  </si>
  <si>
    <t xml:space="preserve"> 1.42 </t>
  </si>
  <si>
    <t xml:space="preserve"> 97660 </t>
  </si>
  <si>
    <t xml:space="preserve"> 88264 </t>
  </si>
  <si>
    <t>ELETRICISTA COM ENCARGOS COMPLEMENTARES</t>
  </si>
  <si>
    <t xml:space="preserve"> 1.43 </t>
  </si>
  <si>
    <t xml:space="preserve"> 97665 </t>
  </si>
  <si>
    <t xml:space="preserve"> 1.44 </t>
  </si>
  <si>
    <t xml:space="preserve"> 97644 </t>
  </si>
  <si>
    <t xml:space="preserve"> 1.45 </t>
  </si>
  <si>
    <t xml:space="preserve"> 97064 </t>
  </si>
  <si>
    <t>Equipamentos de Proteção Coletiva</t>
  </si>
  <si>
    <t xml:space="preserve"> 100251 </t>
  </si>
  <si>
    <t>TRANSPORTE HORIZONTAL MANUAL, DE TUBO DE AÇO CARBONO LEVE OU MÉDIO, PRETO OU GALVANIZADO, COM DIÂMETRO MAIOR QUE 32 MM E MENOR OU IGUAL A 65 MM (UNIDADE: MXKM). AF_07/2019</t>
  </si>
  <si>
    <t>Transporte de Materiais dentro do Canteiro de Obras</t>
  </si>
  <si>
    <t>MXKM</t>
  </si>
  <si>
    <t xml:space="preserve"> 2 </t>
  </si>
  <si>
    <t xml:space="preserve"> 2.1 </t>
  </si>
  <si>
    <t xml:space="preserve"> 86889 </t>
  </si>
  <si>
    <t>Louças e Metais</t>
  </si>
  <si>
    <t xml:space="preserve"> 88274 </t>
  </si>
  <si>
    <t>MARMORISTA/GRANITEIRO COM ENCARGOS COMPLEMENTARES</t>
  </si>
  <si>
    <t xml:space="preserve"> 00011795 </t>
  </si>
  <si>
    <t>GRANITO PARA BANCADA, POLIDO, TIPO ANDORINHA/ QUARTZ/ CASTELO/ CORUMBA OU OUTROS EQUIVALENTES DA REGIAO, E= *2,5* CM</t>
  </si>
  <si>
    <t xml:space="preserve"> 00004823 </t>
  </si>
  <si>
    <t>MASSA PLASTICA PARA MARMORE/GRANITO</t>
  </si>
  <si>
    <t xml:space="preserve"> 00037591 </t>
  </si>
  <si>
    <t>SUPORTE MAO-FRANCESA EM ACO, ABAS IGUAIS 40 CM, CAPACIDADE MINIMA 70 KG, BRANCO</t>
  </si>
  <si>
    <t xml:space="preserve"> 00037329 </t>
  </si>
  <si>
    <t>REJUNTE EPOXI, QUALQUER COR</t>
  </si>
  <si>
    <t xml:space="preserve"> 2.2 </t>
  </si>
  <si>
    <t xml:space="preserve"> 93441 </t>
  </si>
  <si>
    <t xml:space="preserve"> 86935 </t>
  </si>
  <si>
    <t>CUBA DE EMBUTIR DE AÇO INOXIDÁVEL MÉDIA, INCLUSO VÁLVULA TIPO AMERICANA EM METAL CROMADO E SIFÃO FLEXÍVEL EM PVC - FORNECIMENTO E INSTALAÇÃO. AF_02/2026</t>
  </si>
  <si>
    <t xml:space="preserve"> 86884 </t>
  </si>
  <si>
    <t>ENGATE FLEXÍVEL EM PLÁSTICO BRANCO, 1/2" X 30CM - FORNECIMENTO E INSTALAÇÃO. AF_02/2026</t>
  </si>
  <si>
    <t xml:space="preserve"> 86911 </t>
  </si>
  <si>
    <t>TORNEIRA CROMADA LONGA, DE PAREDE, 1/2" OU 3/4", PARA PIA DE COZINHA, PADRÃO POPULAR - FORNECIMENTO E INSTALAÇÃO. AF_02/2026</t>
  </si>
  <si>
    <t>BANCADA DE GRANITO CINZA POLIDO, DE 1,50 X 0,60 M, PARA PIA DE COZINHA - FORNECIMENTO E INSTALAÇÃO. AF_02/2026</t>
  </si>
  <si>
    <t xml:space="preserve"> 00045333 </t>
  </si>
  <si>
    <t>ABERTURA PARA ENCAIXE DE CUBA OU LAVATORIO EM BANCADA DE MARMORE/ GRANITO OU OUTRO TIPO DE PEDRA NATURAL</t>
  </si>
  <si>
    <t>Serviços</t>
  </si>
  <si>
    <t xml:space="preserve"> 2.3 </t>
  </si>
  <si>
    <t xml:space="preserve"> 102254 </t>
  </si>
  <si>
    <t>DIVISORIA SANITÁRIA, EM MÁRMORE BRANCO POLIDO, ESP = 3CM, ASSENTADO COM ARGAMASSA COLANTE AC III-E. AF_10/2025</t>
  </si>
  <si>
    <t>Instalações de Divisórias Diversas</t>
  </si>
  <si>
    <t xml:space="preserve"> 91693 </t>
  </si>
  <si>
    <t>SERRA CIRCULAR DE BANCADA COM MOTOR ELÉTRICO POTÊNCIA DE 5HP, COM COIFA PARA DISCO 10" - CHI DIURNO. AF_08/2015</t>
  </si>
  <si>
    <t>Custos Horários Produtivo e Improdutivo dos Equipamentos</t>
  </si>
  <si>
    <t>CHI</t>
  </si>
  <si>
    <t xml:space="preserve"> 91692 </t>
  </si>
  <si>
    <t>SERRA CIRCULAR DE BANCADA COM MOTOR ELÉTRICO POTÊNCIA DE 5HP, COM COIFA PARA DISCO 10" - CHP DIURNO. AF_08/2015</t>
  </si>
  <si>
    <t>CHP</t>
  </si>
  <si>
    <t xml:space="preserve"> 00037596 </t>
  </si>
  <si>
    <t>ARGAMASSA COLANTE TIPO AC III E</t>
  </si>
  <si>
    <t xml:space="preserve"> 00000131 </t>
  </si>
  <si>
    <t>ADESIVO ESTRUTURAL A BASE DE RESINA EPOXI, BICOMPONENTE, PASTOSO (TIXOTROPICO)</t>
  </si>
  <si>
    <t xml:space="preserve"> 00010629 </t>
  </si>
  <si>
    <t>DIVISORIA EM MARMORE, COM DUAS FACES POLIDAS, BRANCO COMUM, E= *3,0* CM</t>
  </si>
  <si>
    <t xml:space="preserve"> 2.4 </t>
  </si>
  <si>
    <t xml:space="preserve"> 102253 </t>
  </si>
  <si>
    <t>DIVISORIA SANITÁRIA, EM GRANITO CINZA POLIDO, ESP = 3CM, ASSENTADO COM ARGAMASSA COLANTE AC III-E. AF_10/2025</t>
  </si>
  <si>
    <t xml:space="preserve"> 00044476 </t>
  </si>
  <si>
    <t>DIVISORIA EM GRANITO, COM DUAS FACES POLIDAS, TIPO ANDORINHA/ QUARTZ/ CASTELO/ CORUMBA OU OUTROS EQUIVALENTES DA REGIAO, E= *3,0* CM</t>
  </si>
  <si>
    <t xml:space="preserve"> 00045334 </t>
  </si>
  <si>
    <t>Total sem BDI</t>
  </si>
  <si>
    <t>Total do BDI</t>
  </si>
  <si>
    <t>Total Geral</t>
  </si>
  <si>
    <t>_______________________________________________________________
CMA SOMA
Setor de Engenharia</t>
  </si>
  <si>
    <t>DIVISÓRIAS E DRYWALL</t>
  </si>
  <si>
    <t>SERVIÇOS COMPLEMENTARES</t>
  </si>
  <si>
    <t>Percentual de BDI(%)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</si>
</sst>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00000"/>
  </numFmts>
  <fonts count="9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1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1"/>
      <name val="Arial"/>
      <family val="1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FF0D8"/>
        <bgColor rgb="FFDFF0D8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  <fill>
      <patternFill patternType="solid">
        <fgColor rgb="FFF7F3DF"/>
        <bgColor rgb="FFF7F3DF"/>
      </patternFill>
    </fill>
    <fill>
      <patternFill patternType="solid">
        <fgColor theme="4" tint="0.59999389629810485"/>
        <bgColor rgb="FFDFF0D8"/>
      </patternFill>
    </fill>
    <fill>
      <patternFill patternType="solid">
        <fgColor theme="4" tint="0.59999389629810485"/>
        <bgColor rgb="FFD8ECF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 style="thick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ck">
        <color indexed="64"/>
      </top>
      <bottom style="thin">
        <color rgb="FFCCCCCC"/>
      </bottom>
      <diagonal/>
    </border>
    <border>
      <left/>
      <right/>
      <top style="thin">
        <color rgb="FFCCCCCC"/>
      </top>
      <bottom style="thick">
        <color indexed="64"/>
      </bottom>
      <diagonal/>
    </border>
    <border>
      <left/>
      <right style="thin">
        <color rgb="FFCCCCCC"/>
      </right>
      <top style="thin">
        <color rgb="FFCCCCCC"/>
      </top>
      <bottom style="thick">
        <color indexed="6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 style="thin">
        <color rgb="FFCCCCCC"/>
      </right>
      <top style="thick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center" vertical="top" wrapText="1"/>
    </xf>
    <xf numFmtId="167" fontId="4" fillId="3" borderId="2" xfId="0" applyNumberFormat="1" applyFont="1" applyFill="1" applyBorder="1" applyAlignment="1">
      <alignment horizontal="right" vertical="top" wrapText="1"/>
    </xf>
    <xf numFmtId="4" fontId="4" fillId="3" borderId="2" xfId="0" applyNumberFormat="1" applyFont="1" applyFill="1" applyBorder="1" applyAlignment="1">
      <alignment horizontal="righ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right" vertical="top" wrapText="1"/>
    </xf>
    <xf numFmtId="0" fontId="5" fillId="4" borderId="2" xfId="0" applyFont="1" applyFill="1" applyBorder="1" applyAlignment="1">
      <alignment horizontal="center" vertical="top" wrapText="1"/>
    </xf>
    <xf numFmtId="167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right" vertical="top" wrapText="1"/>
    </xf>
    <xf numFmtId="0" fontId="5" fillId="5" borderId="2" xfId="0" applyFont="1" applyFill="1" applyBorder="1" applyAlignment="1">
      <alignment horizontal="center" vertical="top" wrapText="1"/>
    </xf>
    <xf numFmtId="167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0" fontId="5" fillId="2" borderId="0" xfId="0" applyFont="1" applyFill="1" applyAlignment="1">
      <alignment horizontal="right" vertical="top" wrapText="1"/>
    </xf>
    <xf numFmtId="4" fontId="5" fillId="2" borderId="0" xfId="0" applyNumberFormat="1" applyFont="1" applyFill="1" applyAlignment="1">
      <alignment horizontal="right" vertical="top" wrapText="1"/>
    </xf>
    <xf numFmtId="0" fontId="6" fillId="2" borderId="0" xfId="0" applyFont="1" applyFill="1" applyAlignment="1">
      <alignment horizontal="right" vertical="top" wrapText="1"/>
    </xf>
    <xf numFmtId="4" fontId="6" fillId="2" borderId="0" xfId="0" applyNumberFormat="1" applyFont="1" applyFill="1" applyAlignment="1">
      <alignment horizontal="righ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right" vertical="top" wrapText="1"/>
    </xf>
    <xf numFmtId="0" fontId="4" fillId="6" borderId="2" xfId="0" applyFont="1" applyFill="1" applyBorder="1" applyAlignment="1">
      <alignment horizontal="center" vertical="top" wrapText="1"/>
    </xf>
    <xf numFmtId="167" fontId="4" fillId="6" borderId="2" xfId="0" applyNumberFormat="1" applyFont="1" applyFill="1" applyBorder="1" applyAlignment="1">
      <alignment horizontal="right" vertical="top" wrapText="1"/>
    </xf>
    <xf numFmtId="4" fontId="4" fillId="6" borderId="2" xfId="0" applyNumberFormat="1" applyFont="1" applyFill="1" applyBorder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7" fillId="0" borderId="0" xfId="0" applyFont="1"/>
    <xf numFmtId="0" fontId="5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top" wrapText="1"/>
    </xf>
    <xf numFmtId="0" fontId="4" fillId="7" borderId="3" xfId="0" applyFont="1" applyFill="1" applyBorder="1" applyAlignment="1">
      <alignment horizontal="left" vertical="top" wrapText="1"/>
    </xf>
    <xf numFmtId="0" fontId="2" fillId="8" borderId="2" xfId="0" applyFont="1" applyFill="1" applyBorder="1" applyAlignment="1">
      <alignment horizontal="left" vertical="top" wrapText="1"/>
    </xf>
    <xf numFmtId="4" fontId="2" fillId="8" borderId="2" xfId="0" applyNumberFormat="1" applyFont="1" applyFill="1" applyBorder="1" applyAlignment="1">
      <alignment horizontal="right" vertical="top" wrapText="1"/>
    </xf>
    <xf numFmtId="0" fontId="8" fillId="7" borderId="3" xfId="0" applyFont="1" applyFill="1" applyBorder="1" applyAlignment="1">
      <alignment horizontal="left" vertical="top" wrapText="1"/>
    </xf>
    <xf numFmtId="0" fontId="2" fillId="8" borderId="6" xfId="0" applyFont="1" applyFill="1" applyBorder="1" applyAlignment="1">
      <alignment horizontal="left" vertical="top" wrapText="1"/>
    </xf>
    <xf numFmtId="0" fontId="2" fillId="8" borderId="7" xfId="0" applyFont="1" applyFill="1" applyBorder="1" applyAlignment="1">
      <alignment horizontal="left" vertical="top" wrapText="1"/>
    </xf>
    <xf numFmtId="0" fontId="5" fillId="5" borderId="8" xfId="0" applyFont="1" applyFill="1" applyBorder="1" applyAlignment="1">
      <alignment horizontal="left" vertical="top" wrapText="1"/>
    </xf>
    <xf numFmtId="0" fontId="2" fillId="8" borderId="9" xfId="0" applyFont="1" applyFill="1" applyBorder="1" applyAlignment="1">
      <alignment vertical="top" wrapText="1"/>
    </xf>
    <xf numFmtId="0" fontId="2" fillId="8" borderId="4" xfId="0" applyFont="1" applyFill="1" applyBorder="1" applyAlignment="1">
      <alignment vertical="top" wrapText="1"/>
    </xf>
    <xf numFmtId="0" fontId="2" fillId="8" borderId="10" xfId="0" applyFont="1" applyFill="1" applyBorder="1" applyAlignment="1">
      <alignment horizontal="left" vertical="top" wrapText="1"/>
    </xf>
    <xf numFmtId="4" fontId="2" fillId="8" borderId="11" xfId="0" applyNumberFormat="1" applyFont="1" applyFill="1" applyBorder="1" applyAlignment="1">
      <alignment horizontal="right" vertical="top" wrapText="1"/>
    </xf>
    <xf numFmtId="0" fontId="2" fillId="8" borderId="10" xfId="0" applyFont="1" applyFill="1" applyBorder="1" applyAlignment="1">
      <alignment vertical="top" wrapText="1"/>
    </xf>
    <xf numFmtId="0" fontId="2" fillId="8" borderId="13" xfId="0" applyFont="1" applyFill="1" applyBorder="1" applyAlignment="1">
      <alignment vertical="top" wrapText="1"/>
    </xf>
    <xf numFmtId="0" fontId="2" fillId="8" borderId="14" xfId="0" applyFont="1" applyFill="1" applyBorder="1" applyAlignment="1">
      <alignment horizontal="left" vertical="top" wrapText="1"/>
    </xf>
    <xf numFmtId="4" fontId="2" fillId="8" borderId="14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4" fontId="2" fillId="8" borderId="12" xfId="0" applyNumberFormat="1" applyFont="1" applyFill="1" applyBorder="1" applyAlignment="1">
      <alignment vertical="top" wrapText="1"/>
    </xf>
    <xf numFmtId="4" fontId="8" fillId="7" borderId="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4" fontId="6" fillId="2" borderId="0" xfId="0" applyNumberFormat="1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7" fillId="0" borderId="0" xfId="0" applyFont="1"/>
    <xf numFmtId="0" fontId="2" fillId="8" borderId="2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2" fillId="8" borderId="1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10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47625</xdr:rowOff>
    </xdr:from>
    <xdr:ext cx="1057275" cy="1047750"/>
    <xdr:pic>
      <xdr:nvPicPr>
        <xdr:cNvPr id="5" name="image1.png">
          <a:extLst>
            <a:ext uri="{FF2B5EF4-FFF2-40B4-BE49-F238E27FC236}">
              <a16:creationId xmlns:a16="http://schemas.microsoft.com/office/drawing/2014/main" id="{87C9BFB8-6B60-4110-899C-6CF1CB674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47625"/>
          <a:ext cx="1057275" cy="1047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BD489-6ECF-435A-A470-11A94665F7EB}">
  <sheetPr>
    <pageSetUpPr fitToPage="1"/>
  </sheetPr>
  <dimension ref="A1:J561"/>
  <sheetViews>
    <sheetView tabSelected="1" workbookViewId="0">
      <selection activeCell="D20" sqref="D20"/>
    </sheetView>
  </sheetViews>
  <sheetFormatPr defaultRowHeight="15" x14ac:dyDescent="0.25"/>
  <cols>
    <col min="4" max="4" width="71.85546875" customWidth="1"/>
    <col min="5" max="5" width="17.7109375" customWidth="1"/>
    <col min="8" max="8" width="10.5703125" bestFit="1" customWidth="1"/>
    <col min="9" max="9" width="8.42578125" bestFit="1" customWidth="1"/>
    <col min="10" max="10" width="11.7109375" bestFit="1" customWidth="1"/>
  </cols>
  <sheetData>
    <row r="1" spans="1:10" x14ac:dyDescent="0.25">
      <c r="A1" s="68"/>
      <c r="B1" s="68"/>
      <c r="C1" s="54" t="s">
        <v>0</v>
      </c>
      <c r="D1" s="54"/>
      <c r="E1" s="54"/>
      <c r="F1" s="54"/>
      <c r="G1" s="54"/>
      <c r="H1" s="54"/>
      <c r="I1" s="54"/>
      <c r="J1" s="54"/>
    </row>
    <row r="2" spans="1:10" x14ac:dyDescent="0.25">
      <c r="A2" s="68"/>
      <c r="B2" s="68"/>
      <c r="C2" s="54" t="s">
        <v>1</v>
      </c>
      <c r="D2" s="54"/>
      <c r="E2" s="54"/>
      <c r="F2" s="54"/>
      <c r="G2" s="54"/>
      <c r="H2" s="54"/>
      <c r="I2" s="54"/>
      <c r="J2" s="54"/>
    </row>
    <row r="3" spans="1:10" x14ac:dyDescent="0.25">
      <c r="A3" s="68"/>
      <c r="B3" s="68"/>
      <c r="C3" s="54" t="s">
        <v>60</v>
      </c>
      <c r="D3" s="54"/>
      <c r="E3" s="54"/>
      <c r="F3" s="54"/>
      <c r="G3" s="54"/>
      <c r="H3" s="54"/>
      <c r="I3" s="54"/>
      <c r="J3" s="54"/>
    </row>
    <row r="4" spans="1:10" x14ac:dyDescent="0.25">
      <c r="A4" s="68"/>
      <c r="B4" s="68"/>
      <c r="C4" s="70" t="s">
        <v>61</v>
      </c>
      <c r="D4" s="70"/>
      <c r="E4" s="54" t="s">
        <v>2</v>
      </c>
      <c r="F4" s="54"/>
      <c r="G4" s="54"/>
      <c r="H4" s="54"/>
      <c r="I4" s="54"/>
      <c r="J4" s="54"/>
    </row>
    <row r="5" spans="1:10" x14ac:dyDescent="0.25">
      <c r="A5" s="68"/>
      <c r="B5" s="68"/>
      <c r="C5" s="70"/>
      <c r="D5" s="70"/>
      <c r="E5" s="55" t="s">
        <v>426</v>
      </c>
      <c r="F5" s="55"/>
      <c r="G5" s="55"/>
      <c r="H5" s="55"/>
      <c r="I5" s="71">
        <v>0.2354</v>
      </c>
      <c r="J5" s="71"/>
    </row>
    <row r="6" spans="1:10" x14ac:dyDescent="0.25">
      <c r="A6" s="68"/>
      <c r="B6" s="68"/>
      <c r="C6" s="70"/>
      <c r="D6" s="70"/>
      <c r="E6" s="55"/>
      <c r="F6" s="55"/>
      <c r="G6" s="55"/>
      <c r="H6" s="55"/>
      <c r="I6" s="71"/>
      <c r="J6" s="71"/>
    </row>
    <row r="7" spans="1:10" x14ac:dyDescent="0.25">
      <c r="A7" s="48"/>
      <c r="B7" s="48"/>
      <c r="C7" s="49"/>
      <c r="D7" s="49"/>
      <c r="E7" s="50"/>
      <c r="F7" s="50"/>
      <c r="G7" s="50"/>
      <c r="H7" s="50"/>
      <c r="I7" s="51"/>
      <c r="J7" s="51"/>
    </row>
    <row r="8" spans="1:10" x14ac:dyDescent="0.25">
      <c r="A8" s="41" t="s">
        <v>62</v>
      </c>
      <c r="B8" s="46"/>
      <c r="C8" s="46"/>
      <c r="D8" s="46" t="s">
        <v>63</v>
      </c>
      <c r="E8" s="46"/>
      <c r="F8" s="69"/>
      <c r="G8" s="69"/>
      <c r="H8" s="46"/>
      <c r="I8" s="46"/>
      <c r="J8" s="47">
        <v>1733387.7</v>
      </c>
    </row>
    <row r="9" spans="1:10" ht="15.75" thickBot="1" x14ac:dyDescent="0.3">
      <c r="A9" s="44"/>
      <c r="B9" s="42"/>
      <c r="C9" s="37"/>
      <c r="D9" s="38"/>
      <c r="E9" s="42"/>
      <c r="F9" s="42"/>
      <c r="G9" s="42"/>
      <c r="H9" s="42"/>
      <c r="I9" s="42"/>
      <c r="J9" s="43"/>
    </row>
    <row r="10" spans="1:10" ht="15" customHeight="1" thickTop="1" x14ac:dyDescent="0.25">
      <c r="A10" s="41"/>
      <c r="B10" s="41"/>
      <c r="C10" s="45"/>
      <c r="D10" s="40" t="s">
        <v>424</v>
      </c>
      <c r="E10" s="41"/>
      <c r="F10" s="41"/>
      <c r="G10" s="41"/>
      <c r="H10" s="41"/>
      <c r="I10" s="41"/>
      <c r="J10" s="52">
        <f>SUM(J26,J43,J60,J77,J94,J111,J118,J125,J132)</f>
        <v>802225.5</v>
      </c>
    </row>
    <row r="11" spans="1:10" ht="30" x14ac:dyDescent="0.25">
      <c r="A11" s="1" t="s">
        <v>64</v>
      </c>
      <c r="B11" s="2" t="s">
        <v>65</v>
      </c>
      <c r="C11" s="1" t="s">
        <v>66</v>
      </c>
      <c r="D11" s="1" t="s">
        <v>3</v>
      </c>
      <c r="E11" s="57" t="s">
        <v>67</v>
      </c>
      <c r="F11" s="57"/>
      <c r="G11" s="3" t="s">
        <v>68</v>
      </c>
      <c r="H11" s="2" t="s">
        <v>69</v>
      </c>
      <c r="I11" s="2" t="s">
        <v>70</v>
      </c>
      <c r="J11" s="2" t="s">
        <v>71</v>
      </c>
    </row>
    <row r="12" spans="1:10" ht="38.25" x14ac:dyDescent="0.25">
      <c r="A12" s="4" t="s">
        <v>72</v>
      </c>
      <c r="B12" s="5" t="s">
        <v>48</v>
      </c>
      <c r="C12" s="4" t="s">
        <v>5</v>
      </c>
      <c r="D12" s="4" t="s">
        <v>6</v>
      </c>
      <c r="E12" s="59" t="s">
        <v>73</v>
      </c>
      <c r="F12" s="59"/>
      <c r="G12" s="6" t="s">
        <v>74</v>
      </c>
      <c r="H12" s="7">
        <v>1</v>
      </c>
      <c r="I12" s="8">
        <v>99.91</v>
      </c>
      <c r="J12" s="8">
        <v>99.91</v>
      </c>
    </row>
    <row r="13" spans="1:10" ht="38.25" x14ac:dyDescent="0.25">
      <c r="A13" s="9" t="s">
        <v>75</v>
      </c>
      <c r="B13" s="10" t="s">
        <v>76</v>
      </c>
      <c r="C13" s="9" t="s">
        <v>5</v>
      </c>
      <c r="D13" s="9" t="s">
        <v>77</v>
      </c>
      <c r="E13" s="60" t="s">
        <v>78</v>
      </c>
      <c r="F13" s="60"/>
      <c r="G13" s="11" t="s">
        <v>79</v>
      </c>
      <c r="H13" s="12">
        <v>0.17100000000000001</v>
      </c>
      <c r="I13" s="13">
        <v>32.119999999999997</v>
      </c>
      <c r="J13" s="13">
        <v>5.49</v>
      </c>
    </row>
    <row r="14" spans="1:10" ht="38.25" x14ac:dyDescent="0.25">
      <c r="A14" s="9" t="s">
        <v>75</v>
      </c>
      <c r="B14" s="10" t="s">
        <v>80</v>
      </c>
      <c r="C14" s="9" t="s">
        <v>5</v>
      </c>
      <c r="D14" s="9" t="s">
        <v>81</v>
      </c>
      <c r="E14" s="60" t="s">
        <v>78</v>
      </c>
      <c r="F14" s="60"/>
      <c r="G14" s="11" t="s">
        <v>79</v>
      </c>
      <c r="H14" s="12">
        <v>0.52200000000000002</v>
      </c>
      <c r="I14" s="13">
        <v>43.95</v>
      </c>
      <c r="J14" s="13">
        <v>22.94</v>
      </c>
    </row>
    <row r="15" spans="1:10" ht="25.5" x14ac:dyDescent="0.25">
      <c r="A15" s="14" t="s">
        <v>82</v>
      </c>
      <c r="B15" s="15" t="s">
        <v>83</v>
      </c>
      <c r="C15" s="14" t="s">
        <v>5</v>
      </c>
      <c r="D15" s="14" t="s">
        <v>84</v>
      </c>
      <c r="E15" s="56" t="s">
        <v>85</v>
      </c>
      <c r="F15" s="56"/>
      <c r="G15" s="16" t="s">
        <v>4</v>
      </c>
      <c r="H15" s="17">
        <v>0.4803</v>
      </c>
      <c r="I15" s="18">
        <v>0.28000000000000003</v>
      </c>
      <c r="J15" s="18">
        <v>0.13</v>
      </c>
    </row>
    <row r="16" spans="1:10" ht="25.5" x14ac:dyDescent="0.25">
      <c r="A16" s="14" t="s">
        <v>82</v>
      </c>
      <c r="B16" s="15" t="s">
        <v>86</v>
      </c>
      <c r="C16" s="14" t="s">
        <v>5</v>
      </c>
      <c r="D16" s="39" t="s">
        <v>87</v>
      </c>
      <c r="E16" s="67" t="s">
        <v>85</v>
      </c>
      <c r="F16" s="56"/>
      <c r="G16" s="16" t="s">
        <v>27</v>
      </c>
      <c r="H16" s="17">
        <v>2.5026999999999999</v>
      </c>
      <c r="I16" s="18">
        <v>0.31</v>
      </c>
      <c r="J16" s="18">
        <v>0.77</v>
      </c>
    </row>
    <row r="17" spans="1:10" ht="25.5" x14ac:dyDescent="0.25">
      <c r="A17" s="14" t="s">
        <v>82</v>
      </c>
      <c r="B17" s="15" t="s">
        <v>88</v>
      </c>
      <c r="C17" s="14" t="s">
        <v>5</v>
      </c>
      <c r="D17" s="14" t="s">
        <v>89</v>
      </c>
      <c r="E17" s="56" t="s">
        <v>85</v>
      </c>
      <c r="F17" s="56"/>
      <c r="G17" s="16" t="s">
        <v>74</v>
      </c>
      <c r="H17" s="17">
        <v>2.1059999999999999</v>
      </c>
      <c r="I17" s="18">
        <v>19.97</v>
      </c>
      <c r="J17" s="18">
        <v>42.05</v>
      </c>
    </row>
    <row r="18" spans="1:10" ht="25.5" x14ac:dyDescent="0.25">
      <c r="A18" s="14" t="s">
        <v>82</v>
      </c>
      <c r="B18" s="15" t="s">
        <v>90</v>
      </c>
      <c r="C18" s="14" t="s">
        <v>5</v>
      </c>
      <c r="D18" s="14" t="s">
        <v>91</v>
      </c>
      <c r="E18" s="56" t="s">
        <v>85</v>
      </c>
      <c r="F18" s="56"/>
      <c r="G18" s="16" t="s">
        <v>27</v>
      </c>
      <c r="H18" s="17">
        <v>0.74070000000000003</v>
      </c>
      <c r="I18" s="18">
        <v>2.76</v>
      </c>
      <c r="J18" s="18">
        <v>2.04</v>
      </c>
    </row>
    <row r="19" spans="1:10" ht="25.5" x14ac:dyDescent="0.25">
      <c r="A19" s="14" t="s">
        <v>82</v>
      </c>
      <c r="B19" s="15" t="s">
        <v>92</v>
      </c>
      <c r="C19" s="14" t="s">
        <v>5</v>
      </c>
      <c r="D19" s="14" t="s">
        <v>93</v>
      </c>
      <c r="E19" s="56" t="s">
        <v>85</v>
      </c>
      <c r="F19" s="56"/>
      <c r="G19" s="16" t="s">
        <v>4</v>
      </c>
      <c r="H19" s="17">
        <v>20.186800000000002</v>
      </c>
      <c r="I19" s="18">
        <v>0.12</v>
      </c>
      <c r="J19" s="18">
        <v>2.42</v>
      </c>
    </row>
    <row r="20" spans="1:10" ht="38.25" x14ac:dyDescent="0.25">
      <c r="A20" s="14" t="s">
        <v>82</v>
      </c>
      <c r="B20" s="15" t="s">
        <v>94</v>
      </c>
      <c r="C20" s="14" t="s">
        <v>5</v>
      </c>
      <c r="D20" s="14" t="s">
        <v>95</v>
      </c>
      <c r="E20" s="56" t="s">
        <v>85</v>
      </c>
      <c r="F20" s="56"/>
      <c r="G20" s="16" t="s">
        <v>96</v>
      </c>
      <c r="H20" s="17">
        <v>1.0978000000000001</v>
      </c>
      <c r="I20" s="18">
        <v>3.46</v>
      </c>
      <c r="J20" s="18">
        <v>3.79</v>
      </c>
    </row>
    <row r="21" spans="1:10" ht="25.5" x14ac:dyDescent="0.25">
      <c r="A21" s="14" t="s">
        <v>82</v>
      </c>
      <c r="B21" s="15" t="s">
        <v>97</v>
      </c>
      <c r="C21" s="14" t="s">
        <v>5</v>
      </c>
      <c r="D21" s="14" t="s">
        <v>98</v>
      </c>
      <c r="E21" s="56" t="s">
        <v>85</v>
      </c>
      <c r="F21" s="56"/>
      <c r="G21" s="16" t="s">
        <v>27</v>
      </c>
      <c r="H21" s="17">
        <v>2.0005999999999999</v>
      </c>
      <c r="I21" s="18">
        <v>6.83</v>
      </c>
      <c r="J21" s="18">
        <v>13.66</v>
      </c>
    </row>
    <row r="22" spans="1:10" ht="25.5" x14ac:dyDescent="0.25">
      <c r="A22" s="14" t="s">
        <v>82</v>
      </c>
      <c r="B22" s="15" t="s">
        <v>99</v>
      </c>
      <c r="C22" s="14" t="s">
        <v>5</v>
      </c>
      <c r="D22" s="14" t="s">
        <v>100</v>
      </c>
      <c r="E22" s="56" t="s">
        <v>85</v>
      </c>
      <c r="F22" s="56"/>
      <c r="G22" s="16" t="s">
        <v>27</v>
      </c>
      <c r="H22" s="17">
        <v>0.76239999999999997</v>
      </c>
      <c r="I22" s="18">
        <v>6.02</v>
      </c>
      <c r="J22" s="18">
        <v>4.58</v>
      </c>
    </row>
    <row r="23" spans="1:10" ht="25.5" x14ac:dyDescent="0.25">
      <c r="A23" s="14" t="s">
        <v>82</v>
      </c>
      <c r="B23" s="15" t="s">
        <v>101</v>
      </c>
      <c r="C23" s="14" t="s">
        <v>5</v>
      </c>
      <c r="D23" s="14" t="s">
        <v>102</v>
      </c>
      <c r="E23" s="56" t="s">
        <v>85</v>
      </c>
      <c r="F23" s="56"/>
      <c r="G23" s="16" t="s">
        <v>103</v>
      </c>
      <c r="H23" s="17">
        <v>2.4799999999999999E-2</v>
      </c>
      <c r="I23" s="18">
        <v>82.42</v>
      </c>
      <c r="J23" s="18">
        <v>2.04</v>
      </c>
    </row>
    <row r="24" spans="1:10" ht="25.5" x14ac:dyDescent="0.25">
      <c r="A24" s="19"/>
      <c r="B24" s="19"/>
      <c r="C24" s="19"/>
      <c r="D24" s="19"/>
      <c r="E24" s="19"/>
      <c r="F24" s="19" t="s">
        <v>104</v>
      </c>
      <c r="G24" s="20">
        <v>22.01</v>
      </c>
      <c r="H24" s="19" t="s">
        <v>105</v>
      </c>
      <c r="I24" s="19" t="s">
        <v>106</v>
      </c>
      <c r="J24" s="20">
        <v>22.01</v>
      </c>
    </row>
    <row r="25" spans="1:10" ht="25.5" x14ac:dyDescent="0.25">
      <c r="A25" s="19"/>
      <c r="B25" s="19"/>
      <c r="C25" s="19"/>
      <c r="D25" s="19"/>
      <c r="E25" s="19"/>
      <c r="F25" s="19" t="s">
        <v>107</v>
      </c>
      <c r="G25" s="20">
        <v>23.51</v>
      </c>
      <c r="H25" s="19"/>
      <c r="I25" s="19"/>
      <c r="J25" s="20">
        <v>123.42</v>
      </c>
    </row>
    <row r="26" spans="1:10" ht="26.25" thickBot="1" x14ac:dyDescent="0.3">
      <c r="A26" s="21"/>
      <c r="B26" s="21"/>
      <c r="C26" s="21"/>
      <c r="D26" s="21"/>
      <c r="E26" s="21"/>
      <c r="F26" s="21"/>
      <c r="G26" s="21"/>
      <c r="H26" s="21" t="s">
        <v>108</v>
      </c>
      <c r="I26" s="21" t="s">
        <v>109</v>
      </c>
      <c r="J26" s="22">
        <v>49368</v>
      </c>
    </row>
    <row r="27" spans="1:10" ht="15.75" thickTop="1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</row>
    <row r="28" spans="1:10" ht="30" x14ac:dyDescent="0.25">
      <c r="A28" s="1" t="s">
        <v>110</v>
      </c>
      <c r="B28" s="2" t="s">
        <v>65</v>
      </c>
      <c r="C28" s="1" t="s">
        <v>66</v>
      </c>
      <c r="D28" s="1" t="s">
        <v>3</v>
      </c>
      <c r="E28" s="57" t="s">
        <v>67</v>
      </c>
      <c r="F28" s="57"/>
      <c r="G28" s="3" t="s">
        <v>68</v>
      </c>
      <c r="H28" s="2" t="s">
        <v>69</v>
      </c>
      <c r="I28" s="2" t="s">
        <v>70</v>
      </c>
      <c r="J28" s="2" t="s">
        <v>71</v>
      </c>
    </row>
    <row r="29" spans="1:10" ht="51" x14ac:dyDescent="0.25">
      <c r="A29" s="4" t="s">
        <v>72</v>
      </c>
      <c r="B29" s="5" t="s">
        <v>49</v>
      </c>
      <c r="C29" s="4" t="s">
        <v>5</v>
      </c>
      <c r="D29" s="4" t="s">
        <v>7</v>
      </c>
      <c r="E29" s="59" t="s">
        <v>73</v>
      </c>
      <c r="F29" s="59"/>
      <c r="G29" s="6" t="s">
        <v>74</v>
      </c>
      <c r="H29" s="7">
        <v>1</v>
      </c>
      <c r="I29" s="8">
        <v>111.58</v>
      </c>
      <c r="J29" s="8">
        <v>111.58</v>
      </c>
    </row>
    <row r="30" spans="1:10" ht="38.25" x14ac:dyDescent="0.25">
      <c r="A30" s="9" t="s">
        <v>75</v>
      </c>
      <c r="B30" s="10" t="s">
        <v>80</v>
      </c>
      <c r="C30" s="9" t="s">
        <v>5</v>
      </c>
      <c r="D30" s="9" t="s">
        <v>81</v>
      </c>
      <c r="E30" s="60" t="s">
        <v>78</v>
      </c>
      <c r="F30" s="60"/>
      <c r="G30" s="11" t="s">
        <v>79</v>
      </c>
      <c r="H30" s="12">
        <v>0.59499999999999997</v>
      </c>
      <c r="I30" s="13">
        <v>43.95</v>
      </c>
      <c r="J30" s="13">
        <v>26.15</v>
      </c>
    </row>
    <row r="31" spans="1:10" ht="38.25" x14ac:dyDescent="0.25">
      <c r="A31" s="9" t="s">
        <v>75</v>
      </c>
      <c r="B31" s="10" t="s">
        <v>76</v>
      </c>
      <c r="C31" s="9" t="s">
        <v>5</v>
      </c>
      <c r="D31" s="9" t="s">
        <v>77</v>
      </c>
      <c r="E31" s="60" t="s">
        <v>78</v>
      </c>
      <c r="F31" s="60"/>
      <c r="G31" s="11" t="s">
        <v>79</v>
      </c>
      <c r="H31" s="12">
        <v>0.19500000000000001</v>
      </c>
      <c r="I31" s="13">
        <v>32.119999999999997</v>
      </c>
      <c r="J31" s="13">
        <v>6.26</v>
      </c>
    </row>
    <row r="32" spans="1:10" ht="25.5" x14ac:dyDescent="0.25">
      <c r="A32" s="14" t="s">
        <v>82</v>
      </c>
      <c r="B32" s="15" t="s">
        <v>88</v>
      </c>
      <c r="C32" s="14" t="s">
        <v>5</v>
      </c>
      <c r="D32" s="14" t="s">
        <v>89</v>
      </c>
      <c r="E32" s="56" t="s">
        <v>85</v>
      </c>
      <c r="F32" s="56"/>
      <c r="G32" s="16" t="s">
        <v>74</v>
      </c>
      <c r="H32" s="17">
        <v>2.1059999999999999</v>
      </c>
      <c r="I32" s="18">
        <v>19.97</v>
      </c>
      <c r="J32" s="18">
        <v>42.05</v>
      </c>
    </row>
    <row r="33" spans="1:10" ht="25.5" x14ac:dyDescent="0.25">
      <c r="A33" s="14" t="s">
        <v>82</v>
      </c>
      <c r="B33" s="15" t="s">
        <v>92</v>
      </c>
      <c r="C33" s="14" t="s">
        <v>5</v>
      </c>
      <c r="D33" s="14" t="s">
        <v>93</v>
      </c>
      <c r="E33" s="56" t="s">
        <v>85</v>
      </c>
      <c r="F33" s="56"/>
      <c r="G33" s="16" t="s">
        <v>4</v>
      </c>
      <c r="H33" s="17">
        <v>20.186800000000002</v>
      </c>
      <c r="I33" s="18">
        <v>0.12</v>
      </c>
      <c r="J33" s="18">
        <v>2.42</v>
      </c>
    </row>
    <row r="34" spans="1:10" ht="25.5" x14ac:dyDescent="0.25">
      <c r="A34" s="14" t="s">
        <v>82</v>
      </c>
      <c r="B34" s="15" t="s">
        <v>99</v>
      </c>
      <c r="C34" s="14" t="s">
        <v>5</v>
      </c>
      <c r="D34" s="14" t="s">
        <v>100</v>
      </c>
      <c r="E34" s="56" t="s">
        <v>85</v>
      </c>
      <c r="F34" s="56"/>
      <c r="G34" s="16" t="s">
        <v>27</v>
      </c>
      <c r="H34" s="17">
        <v>0.91169999999999995</v>
      </c>
      <c r="I34" s="18">
        <v>6.02</v>
      </c>
      <c r="J34" s="18">
        <v>5.48</v>
      </c>
    </row>
    <row r="35" spans="1:10" ht="38.25" x14ac:dyDescent="0.25">
      <c r="A35" s="14" t="s">
        <v>82</v>
      </c>
      <c r="B35" s="15" t="s">
        <v>94</v>
      </c>
      <c r="C35" s="14" t="s">
        <v>5</v>
      </c>
      <c r="D35" s="14" t="s">
        <v>95</v>
      </c>
      <c r="E35" s="56" t="s">
        <v>85</v>
      </c>
      <c r="F35" s="56"/>
      <c r="G35" s="16" t="s">
        <v>96</v>
      </c>
      <c r="H35" s="17">
        <v>1.0978000000000001</v>
      </c>
      <c r="I35" s="18">
        <v>3.46</v>
      </c>
      <c r="J35" s="18">
        <v>3.79</v>
      </c>
    </row>
    <row r="36" spans="1:10" ht="25.5" x14ac:dyDescent="0.25">
      <c r="A36" s="14" t="s">
        <v>82</v>
      </c>
      <c r="B36" s="15" t="s">
        <v>101</v>
      </c>
      <c r="C36" s="14" t="s">
        <v>5</v>
      </c>
      <c r="D36" s="14" t="s">
        <v>102</v>
      </c>
      <c r="E36" s="56" t="s">
        <v>85</v>
      </c>
      <c r="F36" s="56"/>
      <c r="G36" s="16" t="s">
        <v>103</v>
      </c>
      <c r="H36" s="17">
        <v>2.9600000000000001E-2</v>
      </c>
      <c r="I36" s="18">
        <v>82.42</v>
      </c>
      <c r="J36" s="18">
        <v>2.4300000000000002</v>
      </c>
    </row>
    <row r="37" spans="1:10" ht="25.5" x14ac:dyDescent="0.25">
      <c r="A37" s="14" t="s">
        <v>82</v>
      </c>
      <c r="B37" s="15" t="s">
        <v>97</v>
      </c>
      <c r="C37" s="14" t="s">
        <v>5</v>
      </c>
      <c r="D37" s="14" t="s">
        <v>98</v>
      </c>
      <c r="E37" s="56" t="s">
        <v>85</v>
      </c>
      <c r="F37" s="56"/>
      <c r="G37" s="16" t="s">
        <v>27</v>
      </c>
      <c r="H37" s="17">
        <v>2.9138999999999999</v>
      </c>
      <c r="I37" s="18">
        <v>6.83</v>
      </c>
      <c r="J37" s="18">
        <v>19.899999999999999</v>
      </c>
    </row>
    <row r="38" spans="1:10" ht="25.5" x14ac:dyDescent="0.25">
      <c r="A38" s="14" t="s">
        <v>82</v>
      </c>
      <c r="B38" s="15" t="s">
        <v>90</v>
      </c>
      <c r="C38" s="14" t="s">
        <v>5</v>
      </c>
      <c r="D38" s="14" t="s">
        <v>91</v>
      </c>
      <c r="E38" s="56" t="s">
        <v>85</v>
      </c>
      <c r="F38" s="56"/>
      <c r="G38" s="16" t="s">
        <v>27</v>
      </c>
      <c r="H38" s="17">
        <v>0.79249999999999998</v>
      </c>
      <c r="I38" s="18">
        <v>2.76</v>
      </c>
      <c r="J38" s="18">
        <v>2.1800000000000002</v>
      </c>
    </row>
    <row r="39" spans="1:10" ht="25.5" x14ac:dyDescent="0.25">
      <c r="A39" s="14" t="s">
        <v>82</v>
      </c>
      <c r="B39" s="15" t="s">
        <v>83</v>
      </c>
      <c r="C39" s="14" t="s">
        <v>5</v>
      </c>
      <c r="D39" s="14" t="s">
        <v>84</v>
      </c>
      <c r="E39" s="56" t="s">
        <v>85</v>
      </c>
      <c r="F39" s="56"/>
      <c r="G39" s="16" t="s">
        <v>4</v>
      </c>
      <c r="H39" s="17">
        <v>0.54410000000000003</v>
      </c>
      <c r="I39" s="18">
        <v>0.28000000000000003</v>
      </c>
      <c r="J39" s="18">
        <v>0.15</v>
      </c>
    </row>
    <row r="40" spans="1:10" ht="25.5" x14ac:dyDescent="0.25">
      <c r="A40" s="14" t="s">
        <v>82</v>
      </c>
      <c r="B40" s="15" t="s">
        <v>86</v>
      </c>
      <c r="C40" s="14" t="s">
        <v>5</v>
      </c>
      <c r="D40" s="14" t="s">
        <v>87</v>
      </c>
      <c r="E40" s="56" t="s">
        <v>85</v>
      </c>
      <c r="F40" s="56"/>
      <c r="G40" s="16" t="s">
        <v>27</v>
      </c>
      <c r="H40" s="17">
        <v>2.5026999999999999</v>
      </c>
      <c r="I40" s="18">
        <v>0.31</v>
      </c>
      <c r="J40" s="18">
        <v>0.77</v>
      </c>
    </row>
    <row r="41" spans="1:10" ht="25.5" x14ac:dyDescent="0.25">
      <c r="A41" s="19"/>
      <c r="B41" s="19"/>
      <c r="C41" s="19"/>
      <c r="D41" s="19"/>
      <c r="E41" s="19"/>
      <c r="F41" s="19" t="s">
        <v>104</v>
      </c>
      <c r="G41" s="20">
        <v>25.09</v>
      </c>
      <c r="H41" s="19" t="s">
        <v>105</v>
      </c>
      <c r="I41" s="19" t="s">
        <v>106</v>
      </c>
      <c r="J41" s="20">
        <v>25.09</v>
      </c>
    </row>
    <row r="42" spans="1:10" ht="25.5" x14ac:dyDescent="0.25">
      <c r="A42" s="19"/>
      <c r="B42" s="19"/>
      <c r="C42" s="19"/>
      <c r="D42" s="19"/>
      <c r="E42" s="19"/>
      <c r="F42" s="19" t="s">
        <v>107</v>
      </c>
      <c r="G42" s="20">
        <v>26.26</v>
      </c>
      <c r="H42" s="19"/>
      <c r="I42" s="19"/>
      <c r="J42" s="20">
        <v>137.84</v>
      </c>
    </row>
    <row r="43" spans="1:10" ht="26.25" thickBot="1" x14ac:dyDescent="0.3">
      <c r="A43" s="21"/>
      <c r="B43" s="21"/>
      <c r="C43" s="21"/>
      <c r="D43" s="21"/>
      <c r="E43" s="21"/>
      <c r="F43" s="21"/>
      <c r="G43" s="21"/>
      <c r="H43" s="21" t="s">
        <v>108</v>
      </c>
      <c r="I43" s="21" t="s">
        <v>109</v>
      </c>
      <c r="J43" s="22">
        <v>55136</v>
      </c>
    </row>
    <row r="44" spans="1:10" ht="15.75" thickTop="1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</row>
    <row r="45" spans="1:10" ht="30" x14ac:dyDescent="0.25">
      <c r="A45" s="1" t="s">
        <v>111</v>
      </c>
      <c r="B45" s="2" t="s">
        <v>65</v>
      </c>
      <c r="C45" s="1" t="s">
        <v>66</v>
      </c>
      <c r="D45" s="1" t="s">
        <v>3</v>
      </c>
      <c r="E45" s="57" t="s">
        <v>67</v>
      </c>
      <c r="F45" s="57"/>
      <c r="G45" s="3" t="s">
        <v>68</v>
      </c>
      <c r="H45" s="2" t="s">
        <v>69</v>
      </c>
      <c r="I45" s="2" t="s">
        <v>70</v>
      </c>
      <c r="J45" s="2" t="s">
        <v>71</v>
      </c>
    </row>
    <row r="46" spans="1:10" ht="51" x14ac:dyDescent="0.25">
      <c r="A46" s="4" t="s">
        <v>72</v>
      </c>
      <c r="B46" s="5" t="s">
        <v>50</v>
      </c>
      <c r="C46" s="4" t="s">
        <v>5</v>
      </c>
      <c r="D46" s="4" t="s">
        <v>8</v>
      </c>
      <c r="E46" s="59" t="s">
        <v>73</v>
      </c>
      <c r="F46" s="59"/>
      <c r="G46" s="6" t="s">
        <v>74</v>
      </c>
      <c r="H46" s="7">
        <v>1</v>
      </c>
      <c r="I46" s="8">
        <v>133.15</v>
      </c>
      <c r="J46" s="8">
        <v>133.15</v>
      </c>
    </row>
    <row r="47" spans="1:10" ht="38.25" x14ac:dyDescent="0.25">
      <c r="A47" s="9" t="s">
        <v>75</v>
      </c>
      <c r="B47" s="10" t="s">
        <v>80</v>
      </c>
      <c r="C47" s="9" t="s">
        <v>5</v>
      </c>
      <c r="D47" s="9" t="s">
        <v>81</v>
      </c>
      <c r="E47" s="60" t="s">
        <v>78</v>
      </c>
      <c r="F47" s="60"/>
      <c r="G47" s="11" t="s">
        <v>79</v>
      </c>
      <c r="H47" s="12">
        <v>0.754</v>
      </c>
      <c r="I47" s="13">
        <v>43.95</v>
      </c>
      <c r="J47" s="13">
        <v>33.130000000000003</v>
      </c>
    </row>
    <row r="48" spans="1:10" ht="38.25" x14ac:dyDescent="0.25">
      <c r="A48" s="9" t="s">
        <v>75</v>
      </c>
      <c r="B48" s="10" t="s">
        <v>76</v>
      </c>
      <c r="C48" s="9" t="s">
        <v>5</v>
      </c>
      <c r="D48" s="9" t="s">
        <v>77</v>
      </c>
      <c r="E48" s="60" t="s">
        <v>78</v>
      </c>
      <c r="F48" s="60"/>
      <c r="G48" s="11" t="s">
        <v>79</v>
      </c>
      <c r="H48" s="12">
        <v>0.247</v>
      </c>
      <c r="I48" s="13">
        <v>32.119999999999997</v>
      </c>
      <c r="J48" s="13">
        <v>7.93</v>
      </c>
    </row>
    <row r="49" spans="1:10" ht="25.5" x14ac:dyDescent="0.25">
      <c r="A49" s="14" t="s">
        <v>82</v>
      </c>
      <c r="B49" s="15" t="s">
        <v>101</v>
      </c>
      <c r="C49" s="14" t="s">
        <v>5</v>
      </c>
      <c r="D49" s="14" t="s">
        <v>102</v>
      </c>
      <c r="E49" s="56" t="s">
        <v>85</v>
      </c>
      <c r="F49" s="56"/>
      <c r="G49" s="16" t="s">
        <v>103</v>
      </c>
      <c r="H49" s="17">
        <v>3.4700000000000002E-2</v>
      </c>
      <c r="I49" s="18">
        <v>82.42</v>
      </c>
      <c r="J49" s="18">
        <v>2.85</v>
      </c>
    </row>
    <row r="50" spans="1:10" ht="25.5" x14ac:dyDescent="0.25">
      <c r="A50" s="14" t="s">
        <v>82</v>
      </c>
      <c r="B50" s="15" t="s">
        <v>88</v>
      </c>
      <c r="C50" s="14" t="s">
        <v>5</v>
      </c>
      <c r="D50" s="14" t="s">
        <v>89</v>
      </c>
      <c r="E50" s="56" t="s">
        <v>85</v>
      </c>
      <c r="F50" s="56"/>
      <c r="G50" s="16" t="s">
        <v>74</v>
      </c>
      <c r="H50" s="17">
        <v>2.1059999999999999</v>
      </c>
      <c r="I50" s="18">
        <v>19.97</v>
      </c>
      <c r="J50" s="18">
        <v>42.05</v>
      </c>
    </row>
    <row r="51" spans="1:10" ht="25.5" x14ac:dyDescent="0.25">
      <c r="A51" s="14" t="s">
        <v>82</v>
      </c>
      <c r="B51" s="15" t="s">
        <v>92</v>
      </c>
      <c r="C51" s="14" t="s">
        <v>5</v>
      </c>
      <c r="D51" s="14" t="s">
        <v>93</v>
      </c>
      <c r="E51" s="56" t="s">
        <v>85</v>
      </c>
      <c r="F51" s="56"/>
      <c r="G51" s="16" t="s">
        <v>4</v>
      </c>
      <c r="H51" s="17">
        <v>20.186800000000002</v>
      </c>
      <c r="I51" s="18">
        <v>0.12</v>
      </c>
      <c r="J51" s="18">
        <v>2.42</v>
      </c>
    </row>
    <row r="52" spans="1:10" ht="38.25" x14ac:dyDescent="0.25">
      <c r="A52" s="14" t="s">
        <v>82</v>
      </c>
      <c r="B52" s="15" t="s">
        <v>94</v>
      </c>
      <c r="C52" s="14" t="s">
        <v>5</v>
      </c>
      <c r="D52" s="14" t="s">
        <v>95</v>
      </c>
      <c r="E52" s="56" t="s">
        <v>85</v>
      </c>
      <c r="F52" s="56"/>
      <c r="G52" s="16" t="s">
        <v>96</v>
      </c>
      <c r="H52" s="17">
        <v>1.0978000000000001</v>
      </c>
      <c r="I52" s="18">
        <v>3.46</v>
      </c>
      <c r="J52" s="18">
        <v>3.79</v>
      </c>
    </row>
    <row r="53" spans="1:10" ht="25.5" x14ac:dyDescent="0.25">
      <c r="A53" s="14" t="s">
        <v>82</v>
      </c>
      <c r="B53" s="15" t="s">
        <v>90</v>
      </c>
      <c r="C53" s="14" t="s">
        <v>5</v>
      </c>
      <c r="D53" s="14" t="s">
        <v>91</v>
      </c>
      <c r="E53" s="56" t="s">
        <v>85</v>
      </c>
      <c r="F53" s="56"/>
      <c r="G53" s="16" t="s">
        <v>27</v>
      </c>
      <c r="H53" s="17">
        <v>0.84699999999999998</v>
      </c>
      <c r="I53" s="18">
        <v>2.76</v>
      </c>
      <c r="J53" s="18">
        <v>2.33</v>
      </c>
    </row>
    <row r="54" spans="1:10" ht="25.5" x14ac:dyDescent="0.25">
      <c r="A54" s="14" t="s">
        <v>82</v>
      </c>
      <c r="B54" s="15" t="s">
        <v>97</v>
      </c>
      <c r="C54" s="14" t="s">
        <v>5</v>
      </c>
      <c r="D54" s="14" t="s">
        <v>98</v>
      </c>
      <c r="E54" s="56" t="s">
        <v>85</v>
      </c>
      <c r="F54" s="56"/>
      <c r="G54" s="16" t="s">
        <v>27</v>
      </c>
      <c r="H54" s="17">
        <v>4.5540000000000003</v>
      </c>
      <c r="I54" s="18">
        <v>6.83</v>
      </c>
      <c r="J54" s="18">
        <v>31.1</v>
      </c>
    </row>
    <row r="55" spans="1:10" ht="25.5" x14ac:dyDescent="0.25">
      <c r="A55" s="14" t="s">
        <v>82</v>
      </c>
      <c r="B55" s="15" t="s">
        <v>99</v>
      </c>
      <c r="C55" s="14" t="s">
        <v>5</v>
      </c>
      <c r="D55" s="14" t="s">
        <v>100</v>
      </c>
      <c r="E55" s="56" t="s">
        <v>85</v>
      </c>
      <c r="F55" s="56"/>
      <c r="G55" s="16" t="s">
        <v>27</v>
      </c>
      <c r="H55" s="17">
        <v>1.0686</v>
      </c>
      <c r="I55" s="18">
        <v>6.02</v>
      </c>
      <c r="J55" s="18">
        <v>6.43</v>
      </c>
    </row>
    <row r="56" spans="1:10" ht="25.5" x14ac:dyDescent="0.25">
      <c r="A56" s="14" t="s">
        <v>82</v>
      </c>
      <c r="B56" s="15" t="s">
        <v>86</v>
      </c>
      <c r="C56" s="14" t="s">
        <v>5</v>
      </c>
      <c r="D56" s="14" t="s">
        <v>87</v>
      </c>
      <c r="E56" s="56" t="s">
        <v>85</v>
      </c>
      <c r="F56" s="56"/>
      <c r="G56" s="16" t="s">
        <v>27</v>
      </c>
      <c r="H56" s="17">
        <v>2.5026999999999999</v>
      </c>
      <c r="I56" s="18">
        <v>0.31</v>
      </c>
      <c r="J56" s="18">
        <v>0.77</v>
      </c>
    </row>
    <row r="57" spans="1:10" ht="25.5" x14ac:dyDescent="0.25">
      <c r="A57" s="14" t="s">
        <v>82</v>
      </c>
      <c r="B57" s="15" t="s">
        <v>83</v>
      </c>
      <c r="C57" s="14" t="s">
        <v>5</v>
      </c>
      <c r="D57" s="14" t="s">
        <v>84</v>
      </c>
      <c r="E57" s="56" t="s">
        <v>85</v>
      </c>
      <c r="F57" s="56"/>
      <c r="G57" s="16" t="s">
        <v>4</v>
      </c>
      <c r="H57" s="17">
        <v>1.2755000000000001</v>
      </c>
      <c r="I57" s="18">
        <v>0.28000000000000003</v>
      </c>
      <c r="J57" s="18">
        <v>0.35</v>
      </c>
    </row>
    <row r="58" spans="1:10" ht="25.5" x14ac:dyDescent="0.25">
      <c r="A58" s="19"/>
      <c r="B58" s="19"/>
      <c r="C58" s="19"/>
      <c r="D58" s="19"/>
      <c r="E58" s="19"/>
      <c r="F58" s="19" t="s">
        <v>104</v>
      </c>
      <c r="G58" s="20">
        <v>31.8</v>
      </c>
      <c r="H58" s="19" t="s">
        <v>105</v>
      </c>
      <c r="I58" s="19" t="s">
        <v>106</v>
      </c>
      <c r="J58" s="20">
        <v>31.8</v>
      </c>
    </row>
    <row r="59" spans="1:10" ht="25.5" x14ac:dyDescent="0.25">
      <c r="A59" s="19"/>
      <c r="B59" s="19"/>
      <c r="C59" s="19"/>
      <c r="D59" s="19"/>
      <c r="E59" s="19"/>
      <c r="F59" s="19" t="s">
        <v>107</v>
      </c>
      <c r="G59" s="20">
        <v>31.34</v>
      </c>
      <c r="H59" s="19"/>
      <c r="I59" s="19"/>
      <c r="J59" s="20">
        <v>164.49</v>
      </c>
    </row>
    <row r="60" spans="1:10" ht="26.25" thickBot="1" x14ac:dyDescent="0.3">
      <c r="A60" s="21"/>
      <c r="B60" s="21"/>
      <c r="C60" s="21"/>
      <c r="D60" s="21"/>
      <c r="E60" s="21"/>
      <c r="F60" s="21"/>
      <c r="G60" s="21"/>
      <c r="H60" s="21" t="s">
        <v>108</v>
      </c>
      <c r="I60" s="21" t="s">
        <v>109</v>
      </c>
      <c r="J60" s="22">
        <v>65796</v>
      </c>
    </row>
    <row r="61" spans="1:10" ht="15.75" thickTop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</row>
    <row r="62" spans="1:10" ht="30" x14ac:dyDescent="0.25">
      <c r="A62" s="1" t="s">
        <v>112</v>
      </c>
      <c r="B62" s="2" t="s">
        <v>65</v>
      </c>
      <c r="C62" s="1" t="s">
        <v>66</v>
      </c>
      <c r="D62" s="1" t="s">
        <v>3</v>
      </c>
      <c r="E62" s="57" t="s">
        <v>67</v>
      </c>
      <c r="F62" s="57"/>
      <c r="G62" s="3" t="s">
        <v>68</v>
      </c>
      <c r="H62" s="2" t="s">
        <v>69</v>
      </c>
      <c r="I62" s="2" t="s">
        <v>70</v>
      </c>
      <c r="J62" s="2" t="s">
        <v>71</v>
      </c>
    </row>
    <row r="63" spans="1:10" ht="38.25" x14ac:dyDescent="0.25">
      <c r="A63" s="4" t="s">
        <v>72</v>
      </c>
      <c r="B63" s="5" t="s">
        <v>51</v>
      </c>
      <c r="C63" s="4" t="s">
        <v>5</v>
      </c>
      <c r="D63" s="4" t="s">
        <v>9</v>
      </c>
      <c r="E63" s="59" t="s">
        <v>73</v>
      </c>
      <c r="F63" s="59"/>
      <c r="G63" s="6" t="s">
        <v>74</v>
      </c>
      <c r="H63" s="7">
        <v>1</v>
      </c>
      <c r="I63" s="8">
        <v>127.27</v>
      </c>
      <c r="J63" s="8">
        <v>127.27</v>
      </c>
    </row>
    <row r="64" spans="1:10" ht="38.25" x14ac:dyDescent="0.25">
      <c r="A64" s="9" t="s">
        <v>75</v>
      </c>
      <c r="B64" s="10" t="s">
        <v>80</v>
      </c>
      <c r="C64" s="9" t="s">
        <v>5</v>
      </c>
      <c r="D64" s="9" t="s">
        <v>81</v>
      </c>
      <c r="E64" s="60" t="s">
        <v>78</v>
      </c>
      <c r="F64" s="60"/>
      <c r="G64" s="11" t="s">
        <v>79</v>
      </c>
      <c r="H64" s="12">
        <v>0.61499999999999999</v>
      </c>
      <c r="I64" s="13">
        <v>43.95</v>
      </c>
      <c r="J64" s="13">
        <v>27.02</v>
      </c>
    </row>
    <row r="65" spans="1:10" ht="38.25" x14ac:dyDescent="0.25">
      <c r="A65" s="9" t="s">
        <v>75</v>
      </c>
      <c r="B65" s="10" t="s">
        <v>76</v>
      </c>
      <c r="C65" s="9" t="s">
        <v>5</v>
      </c>
      <c r="D65" s="9" t="s">
        <v>77</v>
      </c>
      <c r="E65" s="60" t="s">
        <v>78</v>
      </c>
      <c r="F65" s="60"/>
      <c r="G65" s="11" t="s">
        <v>79</v>
      </c>
      <c r="H65" s="12">
        <v>0.20100000000000001</v>
      </c>
      <c r="I65" s="13">
        <v>32.119999999999997</v>
      </c>
      <c r="J65" s="13">
        <v>6.45</v>
      </c>
    </row>
    <row r="66" spans="1:10" ht="25.5" x14ac:dyDescent="0.25">
      <c r="A66" s="14" t="s">
        <v>82</v>
      </c>
      <c r="B66" s="15" t="s">
        <v>86</v>
      </c>
      <c r="C66" s="14" t="s">
        <v>5</v>
      </c>
      <c r="D66" s="14" t="s">
        <v>87</v>
      </c>
      <c r="E66" s="56" t="s">
        <v>85</v>
      </c>
      <c r="F66" s="56"/>
      <c r="G66" s="16" t="s">
        <v>27</v>
      </c>
      <c r="H66" s="17">
        <v>2.5026999999999999</v>
      </c>
      <c r="I66" s="18">
        <v>0.31</v>
      </c>
      <c r="J66" s="18">
        <v>0.77</v>
      </c>
    </row>
    <row r="67" spans="1:10" ht="25.5" x14ac:dyDescent="0.25">
      <c r="A67" s="14" t="s">
        <v>82</v>
      </c>
      <c r="B67" s="15" t="s">
        <v>92</v>
      </c>
      <c r="C67" s="14" t="s">
        <v>5</v>
      </c>
      <c r="D67" s="14" t="s">
        <v>93</v>
      </c>
      <c r="E67" s="56" t="s">
        <v>85</v>
      </c>
      <c r="F67" s="56"/>
      <c r="G67" s="16" t="s">
        <v>4</v>
      </c>
      <c r="H67" s="17">
        <v>20.186800000000002</v>
      </c>
      <c r="I67" s="18">
        <v>0.12</v>
      </c>
      <c r="J67" s="18">
        <v>2.42</v>
      </c>
    </row>
    <row r="68" spans="1:10" ht="38.25" x14ac:dyDescent="0.25">
      <c r="A68" s="14" t="s">
        <v>82</v>
      </c>
      <c r="B68" s="15" t="s">
        <v>94</v>
      </c>
      <c r="C68" s="14" t="s">
        <v>5</v>
      </c>
      <c r="D68" s="14" t="s">
        <v>95</v>
      </c>
      <c r="E68" s="56" t="s">
        <v>85</v>
      </c>
      <c r="F68" s="56"/>
      <c r="G68" s="16" t="s">
        <v>96</v>
      </c>
      <c r="H68" s="17">
        <v>1.0978000000000001</v>
      </c>
      <c r="I68" s="18">
        <v>3.46</v>
      </c>
      <c r="J68" s="18">
        <v>3.79</v>
      </c>
    </row>
    <row r="69" spans="1:10" ht="25.5" x14ac:dyDescent="0.25">
      <c r="A69" s="14" t="s">
        <v>82</v>
      </c>
      <c r="B69" s="15" t="s">
        <v>101</v>
      </c>
      <c r="C69" s="14" t="s">
        <v>5</v>
      </c>
      <c r="D69" s="14" t="s">
        <v>102</v>
      </c>
      <c r="E69" s="56" t="s">
        <v>85</v>
      </c>
      <c r="F69" s="56"/>
      <c r="G69" s="16" t="s">
        <v>103</v>
      </c>
      <c r="H69" s="17">
        <v>4.9500000000000002E-2</v>
      </c>
      <c r="I69" s="18">
        <v>82.42</v>
      </c>
      <c r="J69" s="18">
        <v>4.07</v>
      </c>
    </row>
    <row r="70" spans="1:10" ht="25.5" x14ac:dyDescent="0.25">
      <c r="A70" s="14" t="s">
        <v>82</v>
      </c>
      <c r="B70" s="15" t="s">
        <v>90</v>
      </c>
      <c r="C70" s="14" t="s">
        <v>5</v>
      </c>
      <c r="D70" s="14" t="s">
        <v>91</v>
      </c>
      <c r="E70" s="56" t="s">
        <v>85</v>
      </c>
      <c r="F70" s="56"/>
      <c r="G70" s="16" t="s">
        <v>27</v>
      </c>
      <c r="H70" s="17">
        <v>1.4815</v>
      </c>
      <c r="I70" s="18">
        <v>2.76</v>
      </c>
      <c r="J70" s="18">
        <v>4.08</v>
      </c>
    </row>
    <row r="71" spans="1:10" ht="25.5" x14ac:dyDescent="0.25">
      <c r="A71" s="14" t="s">
        <v>82</v>
      </c>
      <c r="B71" s="15" t="s">
        <v>99</v>
      </c>
      <c r="C71" s="14" t="s">
        <v>5</v>
      </c>
      <c r="D71" s="14" t="s">
        <v>100</v>
      </c>
      <c r="E71" s="56" t="s">
        <v>85</v>
      </c>
      <c r="F71" s="56"/>
      <c r="G71" s="16" t="s">
        <v>27</v>
      </c>
      <c r="H71" s="17">
        <v>1.5247999999999999</v>
      </c>
      <c r="I71" s="18">
        <v>6.02</v>
      </c>
      <c r="J71" s="18">
        <v>9.17</v>
      </c>
    </row>
    <row r="72" spans="1:10" ht="25.5" x14ac:dyDescent="0.25">
      <c r="A72" s="14" t="s">
        <v>82</v>
      </c>
      <c r="B72" s="15" t="s">
        <v>88</v>
      </c>
      <c r="C72" s="14" t="s">
        <v>5</v>
      </c>
      <c r="D72" s="14" t="s">
        <v>89</v>
      </c>
      <c r="E72" s="56" t="s">
        <v>85</v>
      </c>
      <c r="F72" s="56"/>
      <c r="G72" s="16" t="s">
        <v>74</v>
      </c>
      <c r="H72" s="17">
        <v>2.1059999999999999</v>
      </c>
      <c r="I72" s="18">
        <v>19.97</v>
      </c>
      <c r="J72" s="18">
        <v>42.05</v>
      </c>
    </row>
    <row r="73" spans="1:10" ht="25.5" x14ac:dyDescent="0.25">
      <c r="A73" s="14" t="s">
        <v>82</v>
      </c>
      <c r="B73" s="15" t="s">
        <v>83</v>
      </c>
      <c r="C73" s="14" t="s">
        <v>5</v>
      </c>
      <c r="D73" s="14" t="s">
        <v>84</v>
      </c>
      <c r="E73" s="56" t="s">
        <v>85</v>
      </c>
      <c r="F73" s="56"/>
      <c r="G73" s="16" t="s">
        <v>4</v>
      </c>
      <c r="H73" s="17">
        <v>0.4803</v>
      </c>
      <c r="I73" s="18">
        <v>0.28000000000000003</v>
      </c>
      <c r="J73" s="18">
        <v>0.13</v>
      </c>
    </row>
    <row r="74" spans="1:10" ht="25.5" x14ac:dyDescent="0.25">
      <c r="A74" s="14" t="s">
        <v>82</v>
      </c>
      <c r="B74" s="15" t="s">
        <v>97</v>
      </c>
      <c r="C74" s="14" t="s">
        <v>5</v>
      </c>
      <c r="D74" s="14" t="s">
        <v>98</v>
      </c>
      <c r="E74" s="56" t="s">
        <v>85</v>
      </c>
      <c r="F74" s="56"/>
      <c r="G74" s="16" t="s">
        <v>27</v>
      </c>
      <c r="H74" s="17">
        <v>4.0011000000000001</v>
      </c>
      <c r="I74" s="18">
        <v>6.83</v>
      </c>
      <c r="J74" s="18">
        <v>27.32</v>
      </c>
    </row>
    <row r="75" spans="1:10" ht="25.5" x14ac:dyDescent="0.25">
      <c r="A75" s="19"/>
      <c r="B75" s="19"/>
      <c r="C75" s="19"/>
      <c r="D75" s="19"/>
      <c r="E75" s="19"/>
      <c r="F75" s="19" t="s">
        <v>104</v>
      </c>
      <c r="G75" s="20">
        <v>25.92</v>
      </c>
      <c r="H75" s="19" t="s">
        <v>105</v>
      </c>
      <c r="I75" s="19" t="s">
        <v>106</v>
      </c>
      <c r="J75" s="20">
        <v>25.92</v>
      </c>
    </row>
    <row r="76" spans="1:10" ht="25.5" x14ac:dyDescent="0.25">
      <c r="A76" s="19"/>
      <c r="B76" s="19"/>
      <c r="C76" s="19"/>
      <c r="D76" s="19"/>
      <c r="E76" s="19"/>
      <c r="F76" s="19" t="s">
        <v>107</v>
      </c>
      <c r="G76" s="20">
        <v>29.95</v>
      </c>
      <c r="H76" s="19"/>
      <c r="I76" s="19"/>
      <c r="J76" s="20">
        <v>157.22</v>
      </c>
    </row>
    <row r="77" spans="1:10" ht="26.25" thickBot="1" x14ac:dyDescent="0.3">
      <c r="A77" s="21"/>
      <c r="B77" s="21"/>
      <c r="C77" s="21"/>
      <c r="D77" s="21"/>
      <c r="E77" s="21"/>
      <c r="F77" s="21"/>
      <c r="G77" s="21"/>
      <c r="H77" s="21" t="s">
        <v>108</v>
      </c>
      <c r="I77" s="21" t="s">
        <v>109</v>
      </c>
      <c r="J77" s="22">
        <v>94332</v>
      </c>
    </row>
    <row r="78" spans="1:10" ht="15.75" thickTop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</row>
    <row r="79" spans="1:10" ht="30" x14ac:dyDescent="0.25">
      <c r="A79" s="1" t="s">
        <v>113</v>
      </c>
      <c r="B79" s="2" t="s">
        <v>65</v>
      </c>
      <c r="C79" s="1" t="s">
        <v>66</v>
      </c>
      <c r="D79" s="1" t="s">
        <v>3</v>
      </c>
      <c r="E79" s="57" t="s">
        <v>67</v>
      </c>
      <c r="F79" s="57"/>
      <c r="G79" s="3" t="s">
        <v>68</v>
      </c>
      <c r="H79" s="2" t="s">
        <v>69</v>
      </c>
      <c r="I79" s="2" t="s">
        <v>70</v>
      </c>
      <c r="J79" s="2" t="s">
        <v>71</v>
      </c>
    </row>
    <row r="80" spans="1:10" ht="51" x14ac:dyDescent="0.25">
      <c r="A80" s="4" t="s">
        <v>72</v>
      </c>
      <c r="B80" s="5" t="s">
        <v>52</v>
      </c>
      <c r="C80" s="4" t="s">
        <v>5</v>
      </c>
      <c r="D80" s="4" t="s">
        <v>10</v>
      </c>
      <c r="E80" s="59" t="s">
        <v>73</v>
      </c>
      <c r="F80" s="59"/>
      <c r="G80" s="6" t="s">
        <v>74</v>
      </c>
      <c r="H80" s="7">
        <v>1</v>
      </c>
      <c r="I80" s="8">
        <v>148.69999999999999</v>
      </c>
      <c r="J80" s="8">
        <v>148.69999999999999</v>
      </c>
    </row>
    <row r="81" spans="1:10" ht="38.25" x14ac:dyDescent="0.25">
      <c r="A81" s="9" t="s">
        <v>75</v>
      </c>
      <c r="B81" s="10" t="s">
        <v>80</v>
      </c>
      <c r="C81" s="9" t="s">
        <v>5</v>
      </c>
      <c r="D81" s="9" t="s">
        <v>81</v>
      </c>
      <c r="E81" s="60" t="s">
        <v>78</v>
      </c>
      <c r="F81" s="60"/>
      <c r="G81" s="11" t="s">
        <v>79</v>
      </c>
      <c r="H81" s="12">
        <v>0.72599999999999998</v>
      </c>
      <c r="I81" s="13">
        <v>43.95</v>
      </c>
      <c r="J81" s="13">
        <v>31.9</v>
      </c>
    </row>
    <row r="82" spans="1:10" ht="38.25" x14ac:dyDescent="0.25">
      <c r="A82" s="9" t="s">
        <v>75</v>
      </c>
      <c r="B82" s="10" t="s">
        <v>76</v>
      </c>
      <c r="C82" s="9" t="s">
        <v>5</v>
      </c>
      <c r="D82" s="9" t="s">
        <v>77</v>
      </c>
      <c r="E82" s="60" t="s">
        <v>78</v>
      </c>
      <c r="F82" s="60"/>
      <c r="G82" s="11" t="s">
        <v>79</v>
      </c>
      <c r="H82" s="12">
        <v>0.23699999999999999</v>
      </c>
      <c r="I82" s="13">
        <v>32.119999999999997</v>
      </c>
      <c r="J82" s="13">
        <v>7.61</v>
      </c>
    </row>
    <row r="83" spans="1:10" ht="25.5" x14ac:dyDescent="0.25">
      <c r="A83" s="14" t="s">
        <v>82</v>
      </c>
      <c r="B83" s="15" t="s">
        <v>90</v>
      </c>
      <c r="C83" s="14" t="s">
        <v>5</v>
      </c>
      <c r="D83" s="14" t="s">
        <v>91</v>
      </c>
      <c r="E83" s="56" t="s">
        <v>85</v>
      </c>
      <c r="F83" s="56"/>
      <c r="G83" s="16" t="s">
        <v>27</v>
      </c>
      <c r="H83" s="17">
        <v>1.5851</v>
      </c>
      <c r="I83" s="18">
        <v>2.76</v>
      </c>
      <c r="J83" s="18">
        <v>4.37</v>
      </c>
    </row>
    <row r="84" spans="1:10" ht="25.5" x14ac:dyDescent="0.25">
      <c r="A84" s="14" t="s">
        <v>82</v>
      </c>
      <c r="B84" s="15" t="s">
        <v>88</v>
      </c>
      <c r="C84" s="14" t="s">
        <v>5</v>
      </c>
      <c r="D84" s="14" t="s">
        <v>89</v>
      </c>
      <c r="E84" s="56" t="s">
        <v>85</v>
      </c>
      <c r="F84" s="56"/>
      <c r="G84" s="16" t="s">
        <v>74</v>
      </c>
      <c r="H84" s="17">
        <v>2.1059999999999999</v>
      </c>
      <c r="I84" s="18">
        <v>19.97</v>
      </c>
      <c r="J84" s="18">
        <v>42.05</v>
      </c>
    </row>
    <row r="85" spans="1:10" ht="25.5" x14ac:dyDescent="0.25">
      <c r="A85" s="14" t="s">
        <v>82</v>
      </c>
      <c r="B85" s="15" t="s">
        <v>92</v>
      </c>
      <c r="C85" s="14" t="s">
        <v>5</v>
      </c>
      <c r="D85" s="14" t="s">
        <v>93</v>
      </c>
      <c r="E85" s="56" t="s">
        <v>85</v>
      </c>
      <c r="F85" s="56"/>
      <c r="G85" s="16" t="s">
        <v>4</v>
      </c>
      <c r="H85" s="17">
        <v>20.186800000000002</v>
      </c>
      <c r="I85" s="18">
        <v>0.12</v>
      </c>
      <c r="J85" s="18">
        <v>2.42</v>
      </c>
    </row>
    <row r="86" spans="1:10" ht="38.25" x14ac:dyDescent="0.25">
      <c r="A86" s="14" t="s">
        <v>82</v>
      </c>
      <c r="B86" s="15" t="s">
        <v>94</v>
      </c>
      <c r="C86" s="14" t="s">
        <v>5</v>
      </c>
      <c r="D86" s="14" t="s">
        <v>95</v>
      </c>
      <c r="E86" s="56" t="s">
        <v>85</v>
      </c>
      <c r="F86" s="56"/>
      <c r="G86" s="16" t="s">
        <v>96</v>
      </c>
      <c r="H86" s="17">
        <v>1.0978000000000001</v>
      </c>
      <c r="I86" s="18">
        <v>3.46</v>
      </c>
      <c r="J86" s="18">
        <v>3.79</v>
      </c>
    </row>
    <row r="87" spans="1:10" ht="25.5" x14ac:dyDescent="0.25">
      <c r="A87" s="14" t="s">
        <v>82</v>
      </c>
      <c r="B87" s="15" t="s">
        <v>99</v>
      </c>
      <c r="C87" s="14" t="s">
        <v>5</v>
      </c>
      <c r="D87" s="14" t="s">
        <v>100</v>
      </c>
      <c r="E87" s="56" t="s">
        <v>85</v>
      </c>
      <c r="F87" s="56"/>
      <c r="G87" s="16" t="s">
        <v>27</v>
      </c>
      <c r="H87" s="17">
        <v>1.8233999999999999</v>
      </c>
      <c r="I87" s="18">
        <v>6.02</v>
      </c>
      <c r="J87" s="18">
        <v>10.97</v>
      </c>
    </row>
    <row r="88" spans="1:10" ht="25.5" x14ac:dyDescent="0.25">
      <c r="A88" s="14" t="s">
        <v>82</v>
      </c>
      <c r="B88" s="15" t="s">
        <v>101</v>
      </c>
      <c r="C88" s="14" t="s">
        <v>5</v>
      </c>
      <c r="D88" s="14" t="s">
        <v>102</v>
      </c>
      <c r="E88" s="56" t="s">
        <v>85</v>
      </c>
      <c r="F88" s="56"/>
      <c r="G88" s="16" t="s">
        <v>103</v>
      </c>
      <c r="H88" s="17">
        <v>5.9200000000000003E-2</v>
      </c>
      <c r="I88" s="18">
        <v>82.42</v>
      </c>
      <c r="J88" s="18">
        <v>4.87</v>
      </c>
    </row>
    <row r="89" spans="1:10" ht="25.5" x14ac:dyDescent="0.25">
      <c r="A89" s="14" t="s">
        <v>82</v>
      </c>
      <c r="B89" s="15" t="s">
        <v>83</v>
      </c>
      <c r="C89" s="14" t="s">
        <v>5</v>
      </c>
      <c r="D89" s="14" t="s">
        <v>84</v>
      </c>
      <c r="E89" s="56" t="s">
        <v>85</v>
      </c>
      <c r="F89" s="56"/>
      <c r="G89" s="16" t="s">
        <v>4</v>
      </c>
      <c r="H89" s="17">
        <v>0.54410000000000003</v>
      </c>
      <c r="I89" s="18">
        <v>0.28000000000000003</v>
      </c>
      <c r="J89" s="18">
        <v>0.15</v>
      </c>
    </row>
    <row r="90" spans="1:10" ht="25.5" x14ac:dyDescent="0.25">
      <c r="A90" s="14" t="s">
        <v>82</v>
      </c>
      <c r="B90" s="15" t="s">
        <v>86</v>
      </c>
      <c r="C90" s="14" t="s">
        <v>5</v>
      </c>
      <c r="D90" s="14" t="s">
        <v>87</v>
      </c>
      <c r="E90" s="56" t="s">
        <v>85</v>
      </c>
      <c r="F90" s="56"/>
      <c r="G90" s="16" t="s">
        <v>27</v>
      </c>
      <c r="H90" s="17">
        <v>2.5026999999999999</v>
      </c>
      <c r="I90" s="18">
        <v>0.31</v>
      </c>
      <c r="J90" s="18">
        <v>0.77</v>
      </c>
    </row>
    <row r="91" spans="1:10" ht="25.5" x14ac:dyDescent="0.25">
      <c r="A91" s="14" t="s">
        <v>82</v>
      </c>
      <c r="B91" s="15" t="s">
        <v>97</v>
      </c>
      <c r="C91" s="14" t="s">
        <v>5</v>
      </c>
      <c r="D91" s="14" t="s">
        <v>98</v>
      </c>
      <c r="E91" s="56" t="s">
        <v>85</v>
      </c>
      <c r="F91" s="56"/>
      <c r="G91" s="16" t="s">
        <v>27</v>
      </c>
      <c r="H91" s="17">
        <v>5.8277999999999999</v>
      </c>
      <c r="I91" s="18">
        <v>6.83</v>
      </c>
      <c r="J91" s="18">
        <v>39.799999999999997</v>
      </c>
    </row>
    <row r="92" spans="1:10" ht="25.5" x14ac:dyDescent="0.25">
      <c r="A92" s="19"/>
      <c r="B92" s="19"/>
      <c r="C92" s="19"/>
      <c r="D92" s="19"/>
      <c r="E92" s="19"/>
      <c r="F92" s="19" t="s">
        <v>104</v>
      </c>
      <c r="G92" s="20">
        <v>30.6</v>
      </c>
      <c r="H92" s="19" t="s">
        <v>105</v>
      </c>
      <c r="I92" s="19" t="s">
        <v>106</v>
      </c>
      <c r="J92" s="20">
        <v>30.6</v>
      </c>
    </row>
    <row r="93" spans="1:10" ht="25.5" x14ac:dyDescent="0.25">
      <c r="A93" s="19"/>
      <c r="B93" s="19"/>
      <c r="C93" s="19"/>
      <c r="D93" s="19"/>
      <c r="E93" s="19"/>
      <c r="F93" s="19" t="s">
        <v>107</v>
      </c>
      <c r="G93" s="20">
        <v>35</v>
      </c>
      <c r="H93" s="19"/>
      <c r="I93" s="19"/>
      <c r="J93" s="20">
        <v>183.7</v>
      </c>
    </row>
    <row r="94" spans="1:10" ht="26.25" thickBot="1" x14ac:dyDescent="0.3">
      <c r="A94" s="21"/>
      <c r="B94" s="21"/>
      <c r="C94" s="21"/>
      <c r="D94" s="21"/>
      <c r="E94" s="21"/>
      <c r="F94" s="21"/>
      <c r="G94" s="21"/>
      <c r="H94" s="21" t="s">
        <v>108</v>
      </c>
      <c r="I94" s="21" t="s">
        <v>109</v>
      </c>
      <c r="J94" s="22">
        <v>110220</v>
      </c>
    </row>
    <row r="95" spans="1:10" ht="15.75" thickTop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</row>
    <row r="96" spans="1:10" ht="30" x14ac:dyDescent="0.25">
      <c r="A96" s="1" t="s">
        <v>114</v>
      </c>
      <c r="B96" s="2" t="s">
        <v>65</v>
      </c>
      <c r="C96" s="1" t="s">
        <v>66</v>
      </c>
      <c r="D96" s="1" t="s">
        <v>3</v>
      </c>
      <c r="E96" s="57" t="s">
        <v>67</v>
      </c>
      <c r="F96" s="57"/>
      <c r="G96" s="3" t="s">
        <v>68</v>
      </c>
      <c r="H96" s="2" t="s">
        <v>69</v>
      </c>
      <c r="I96" s="2" t="s">
        <v>70</v>
      </c>
      <c r="J96" s="2" t="s">
        <v>71</v>
      </c>
    </row>
    <row r="97" spans="1:10" ht="51" x14ac:dyDescent="0.25">
      <c r="A97" s="4" t="s">
        <v>72</v>
      </c>
      <c r="B97" s="5" t="s">
        <v>53</v>
      </c>
      <c r="C97" s="4" t="s">
        <v>5</v>
      </c>
      <c r="D97" s="4" t="s">
        <v>11</v>
      </c>
      <c r="E97" s="59" t="s">
        <v>73</v>
      </c>
      <c r="F97" s="59"/>
      <c r="G97" s="6" t="s">
        <v>74</v>
      </c>
      <c r="H97" s="7">
        <v>1</v>
      </c>
      <c r="I97" s="8">
        <v>186.97</v>
      </c>
      <c r="J97" s="8">
        <v>186.97</v>
      </c>
    </row>
    <row r="98" spans="1:10" ht="38.25" x14ac:dyDescent="0.25">
      <c r="A98" s="9" t="s">
        <v>75</v>
      </c>
      <c r="B98" s="10" t="s">
        <v>80</v>
      </c>
      <c r="C98" s="9" t="s">
        <v>5</v>
      </c>
      <c r="D98" s="9" t="s">
        <v>81</v>
      </c>
      <c r="E98" s="60" t="s">
        <v>78</v>
      </c>
      <c r="F98" s="60"/>
      <c r="G98" s="11" t="s">
        <v>79</v>
      </c>
      <c r="H98" s="12">
        <v>0.95799999999999996</v>
      </c>
      <c r="I98" s="13">
        <v>43.95</v>
      </c>
      <c r="J98" s="13">
        <v>42.1</v>
      </c>
    </row>
    <row r="99" spans="1:10" ht="38.25" x14ac:dyDescent="0.25">
      <c r="A99" s="9" t="s">
        <v>75</v>
      </c>
      <c r="B99" s="10" t="s">
        <v>76</v>
      </c>
      <c r="C99" s="9" t="s">
        <v>5</v>
      </c>
      <c r="D99" s="9" t="s">
        <v>77</v>
      </c>
      <c r="E99" s="60" t="s">
        <v>78</v>
      </c>
      <c r="F99" s="60"/>
      <c r="G99" s="11" t="s">
        <v>79</v>
      </c>
      <c r="H99" s="12">
        <v>0.313</v>
      </c>
      <c r="I99" s="13">
        <v>32.119999999999997</v>
      </c>
      <c r="J99" s="13">
        <v>10.050000000000001</v>
      </c>
    </row>
    <row r="100" spans="1:10" ht="25.5" x14ac:dyDescent="0.25">
      <c r="A100" s="14" t="s">
        <v>82</v>
      </c>
      <c r="B100" s="15" t="s">
        <v>86</v>
      </c>
      <c r="C100" s="14" t="s">
        <v>5</v>
      </c>
      <c r="D100" s="14" t="s">
        <v>87</v>
      </c>
      <c r="E100" s="56" t="s">
        <v>85</v>
      </c>
      <c r="F100" s="56"/>
      <c r="G100" s="16" t="s">
        <v>27</v>
      </c>
      <c r="H100" s="17">
        <v>2.5026999999999999</v>
      </c>
      <c r="I100" s="18">
        <v>0.31</v>
      </c>
      <c r="J100" s="18">
        <v>0.77</v>
      </c>
    </row>
    <row r="101" spans="1:10" ht="25.5" x14ac:dyDescent="0.25">
      <c r="A101" s="14" t="s">
        <v>82</v>
      </c>
      <c r="B101" s="15" t="s">
        <v>101</v>
      </c>
      <c r="C101" s="14" t="s">
        <v>5</v>
      </c>
      <c r="D101" s="14" t="s">
        <v>102</v>
      </c>
      <c r="E101" s="56" t="s">
        <v>85</v>
      </c>
      <c r="F101" s="56"/>
      <c r="G101" s="16" t="s">
        <v>103</v>
      </c>
      <c r="H101" s="17">
        <v>6.9400000000000003E-2</v>
      </c>
      <c r="I101" s="18">
        <v>82.42</v>
      </c>
      <c r="J101" s="18">
        <v>5.71</v>
      </c>
    </row>
    <row r="102" spans="1:10" ht="25.5" x14ac:dyDescent="0.25">
      <c r="A102" s="14" t="s">
        <v>82</v>
      </c>
      <c r="B102" s="15" t="s">
        <v>83</v>
      </c>
      <c r="C102" s="14" t="s">
        <v>5</v>
      </c>
      <c r="D102" s="14" t="s">
        <v>84</v>
      </c>
      <c r="E102" s="56" t="s">
        <v>85</v>
      </c>
      <c r="F102" s="56"/>
      <c r="G102" s="16" t="s">
        <v>4</v>
      </c>
      <c r="H102" s="17">
        <v>1.2755000000000001</v>
      </c>
      <c r="I102" s="18">
        <v>0.28000000000000003</v>
      </c>
      <c r="J102" s="18">
        <v>0.35</v>
      </c>
    </row>
    <row r="103" spans="1:10" ht="25.5" x14ac:dyDescent="0.25">
      <c r="A103" s="14" t="s">
        <v>82</v>
      </c>
      <c r="B103" s="15" t="s">
        <v>88</v>
      </c>
      <c r="C103" s="14" t="s">
        <v>5</v>
      </c>
      <c r="D103" s="14" t="s">
        <v>89</v>
      </c>
      <c r="E103" s="56" t="s">
        <v>85</v>
      </c>
      <c r="F103" s="56"/>
      <c r="G103" s="16" t="s">
        <v>74</v>
      </c>
      <c r="H103" s="17">
        <v>2.1059999999999999</v>
      </c>
      <c r="I103" s="18">
        <v>19.97</v>
      </c>
      <c r="J103" s="18">
        <v>42.05</v>
      </c>
    </row>
    <row r="104" spans="1:10" ht="38.25" x14ac:dyDescent="0.25">
      <c r="A104" s="14" t="s">
        <v>82</v>
      </c>
      <c r="B104" s="15" t="s">
        <v>94</v>
      </c>
      <c r="C104" s="14" t="s">
        <v>5</v>
      </c>
      <c r="D104" s="14" t="s">
        <v>95</v>
      </c>
      <c r="E104" s="56" t="s">
        <v>85</v>
      </c>
      <c r="F104" s="56"/>
      <c r="G104" s="16" t="s">
        <v>96</v>
      </c>
      <c r="H104" s="17">
        <v>1.0978000000000001</v>
      </c>
      <c r="I104" s="18">
        <v>3.46</v>
      </c>
      <c r="J104" s="18">
        <v>3.79</v>
      </c>
    </row>
    <row r="105" spans="1:10" ht="25.5" x14ac:dyDescent="0.25">
      <c r="A105" s="14" t="s">
        <v>82</v>
      </c>
      <c r="B105" s="15" t="s">
        <v>99</v>
      </c>
      <c r="C105" s="14" t="s">
        <v>5</v>
      </c>
      <c r="D105" s="14" t="s">
        <v>100</v>
      </c>
      <c r="E105" s="56" t="s">
        <v>85</v>
      </c>
      <c r="F105" s="56"/>
      <c r="G105" s="16" t="s">
        <v>27</v>
      </c>
      <c r="H105" s="17">
        <v>2.1373000000000002</v>
      </c>
      <c r="I105" s="18">
        <v>6.02</v>
      </c>
      <c r="J105" s="18">
        <v>12.86</v>
      </c>
    </row>
    <row r="106" spans="1:10" ht="25.5" x14ac:dyDescent="0.25">
      <c r="A106" s="14" t="s">
        <v>82</v>
      </c>
      <c r="B106" s="15" t="s">
        <v>90</v>
      </c>
      <c r="C106" s="14" t="s">
        <v>5</v>
      </c>
      <c r="D106" s="14" t="s">
        <v>91</v>
      </c>
      <c r="E106" s="56" t="s">
        <v>85</v>
      </c>
      <c r="F106" s="56"/>
      <c r="G106" s="16" t="s">
        <v>27</v>
      </c>
      <c r="H106" s="17">
        <v>1.694</v>
      </c>
      <c r="I106" s="18">
        <v>2.76</v>
      </c>
      <c r="J106" s="18">
        <v>4.67</v>
      </c>
    </row>
    <row r="107" spans="1:10" ht="25.5" x14ac:dyDescent="0.25">
      <c r="A107" s="14" t="s">
        <v>82</v>
      </c>
      <c r="B107" s="15" t="s">
        <v>92</v>
      </c>
      <c r="C107" s="14" t="s">
        <v>5</v>
      </c>
      <c r="D107" s="14" t="s">
        <v>93</v>
      </c>
      <c r="E107" s="56" t="s">
        <v>85</v>
      </c>
      <c r="F107" s="56"/>
      <c r="G107" s="16" t="s">
        <v>4</v>
      </c>
      <c r="H107" s="17">
        <v>20.186800000000002</v>
      </c>
      <c r="I107" s="18">
        <v>0.12</v>
      </c>
      <c r="J107" s="18">
        <v>2.42</v>
      </c>
    </row>
    <row r="108" spans="1:10" ht="25.5" x14ac:dyDescent="0.25">
      <c r="A108" s="14" t="s">
        <v>82</v>
      </c>
      <c r="B108" s="15" t="s">
        <v>97</v>
      </c>
      <c r="C108" s="14" t="s">
        <v>5</v>
      </c>
      <c r="D108" s="14" t="s">
        <v>98</v>
      </c>
      <c r="E108" s="56" t="s">
        <v>85</v>
      </c>
      <c r="F108" s="56"/>
      <c r="G108" s="16" t="s">
        <v>27</v>
      </c>
      <c r="H108" s="17">
        <v>9.1079000000000008</v>
      </c>
      <c r="I108" s="18">
        <v>6.83</v>
      </c>
      <c r="J108" s="18">
        <v>62.2</v>
      </c>
    </row>
    <row r="109" spans="1:10" ht="25.5" x14ac:dyDescent="0.25">
      <c r="A109" s="19"/>
      <c r="B109" s="19"/>
      <c r="C109" s="19"/>
      <c r="D109" s="19"/>
      <c r="E109" s="19"/>
      <c r="F109" s="19" t="s">
        <v>104</v>
      </c>
      <c r="G109" s="20">
        <v>40.380000000000003</v>
      </c>
      <c r="H109" s="19" t="s">
        <v>105</v>
      </c>
      <c r="I109" s="19" t="s">
        <v>106</v>
      </c>
      <c r="J109" s="20">
        <v>40.380000000000003</v>
      </c>
    </row>
    <row r="110" spans="1:10" ht="25.5" x14ac:dyDescent="0.25">
      <c r="A110" s="19"/>
      <c r="B110" s="19"/>
      <c r="C110" s="19"/>
      <c r="D110" s="19"/>
      <c r="E110" s="19"/>
      <c r="F110" s="19" t="s">
        <v>107</v>
      </c>
      <c r="G110" s="20">
        <v>44.01</v>
      </c>
      <c r="H110" s="19"/>
      <c r="I110" s="19"/>
      <c r="J110" s="20">
        <v>230.98</v>
      </c>
    </row>
    <row r="111" spans="1:10" ht="26.25" thickBot="1" x14ac:dyDescent="0.3">
      <c r="A111" s="21"/>
      <c r="B111" s="21"/>
      <c r="C111" s="21"/>
      <c r="D111" s="21"/>
      <c r="E111" s="21"/>
      <c r="F111" s="21"/>
      <c r="G111" s="21"/>
      <c r="H111" s="21" t="s">
        <v>108</v>
      </c>
      <c r="I111" s="21" t="s">
        <v>109</v>
      </c>
      <c r="J111" s="22">
        <v>138588</v>
      </c>
    </row>
    <row r="112" spans="1:10" ht="15.75" thickTop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</row>
    <row r="113" spans="1:10" ht="30" x14ac:dyDescent="0.25">
      <c r="A113" s="1" t="s">
        <v>115</v>
      </c>
      <c r="B113" s="2" t="s">
        <v>65</v>
      </c>
      <c r="C113" s="1" t="s">
        <v>66</v>
      </c>
      <c r="D113" s="1" t="s">
        <v>3</v>
      </c>
      <c r="E113" s="57" t="s">
        <v>67</v>
      </c>
      <c r="F113" s="57"/>
      <c r="G113" s="3" t="s">
        <v>68</v>
      </c>
      <c r="H113" s="2" t="s">
        <v>69</v>
      </c>
      <c r="I113" s="2" t="s">
        <v>70</v>
      </c>
      <c r="J113" s="2" t="s">
        <v>71</v>
      </c>
    </row>
    <row r="114" spans="1:10" ht="63.75" x14ac:dyDescent="0.25">
      <c r="A114" s="4" t="s">
        <v>72</v>
      </c>
      <c r="B114" s="5" t="s">
        <v>54</v>
      </c>
      <c r="C114" s="4" t="s">
        <v>12</v>
      </c>
      <c r="D114" s="4" t="s">
        <v>55</v>
      </c>
      <c r="E114" s="59" t="s">
        <v>116</v>
      </c>
      <c r="F114" s="59"/>
      <c r="G114" s="6" t="s">
        <v>74</v>
      </c>
      <c r="H114" s="7">
        <v>1</v>
      </c>
      <c r="I114" s="8">
        <v>162.79</v>
      </c>
      <c r="J114" s="8">
        <v>162.79</v>
      </c>
    </row>
    <row r="115" spans="1:10" ht="63.75" x14ac:dyDescent="0.25">
      <c r="A115" s="14" t="s">
        <v>82</v>
      </c>
      <c r="B115" s="15" t="s">
        <v>117</v>
      </c>
      <c r="C115" s="14" t="s">
        <v>12</v>
      </c>
      <c r="D115" s="14" t="s">
        <v>118</v>
      </c>
      <c r="E115" s="56" t="s">
        <v>85</v>
      </c>
      <c r="F115" s="56"/>
      <c r="G115" s="16" t="s">
        <v>74</v>
      </c>
      <c r="H115" s="17">
        <v>1</v>
      </c>
      <c r="I115" s="18">
        <v>162.79</v>
      </c>
      <c r="J115" s="18">
        <v>162.79</v>
      </c>
    </row>
    <row r="116" spans="1:10" ht="25.5" x14ac:dyDescent="0.25">
      <c r="A116" s="19"/>
      <c r="B116" s="19"/>
      <c r="C116" s="19"/>
      <c r="D116" s="19"/>
      <c r="E116" s="19"/>
      <c r="F116" s="19" t="s">
        <v>104</v>
      </c>
      <c r="G116" s="20">
        <v>0</v>
      </c>
      <c r="H116" s="19" t="s">
        <v>105</v>
      </c>
      <c r="I116" s="19" t="s">
        <v>106</v>
      </c>
      <c r="J116" s="20">
        <v>0</v>
      </c>
    </row>
    <row r="117" spans="1:10" ht="25.5" x14ac:dyDescent="0.25">
      <c r="A117" s="19"/>
      <c r="B117" s="19"/>
      <c r="C117" s="19"/>
      <c r="D117" s="19"/>
      <c r="E117" s="19"/>
      <c r="F117" s="19" t="s">
        <v>107</v>
      </c>
      <c r="G117" s="20">
        <v>38.32</v>
      </c>
      <c r="H117" s="19"/>
      <c r="I117" s="19"/>
      <c r="J117" s="20">
        <v>201.11</v>
      </c>
    </row>
    <row r="118" spans="1:10" ht="26.25" thickBot="1" x14ac:dyDescent="0.3">
      <c r="A118" s="21"/>
      <c r="B118" s="21"/>
      <c r="C118" s="21"/>
      <c r="D118" s="21"/>
      <c r="E118" s="21"/>
      <c r="F118" s="21"/>
      <c r="G118" s="21"/>
      <c r="H118" s="21" t="s">
        <v>108</v>
      </c>
      <c r="I118" s="21" t="s">
        <v>109</v>
      </c>
      <c r="J118" s="22">
        <v>160888</v>
      </c>
    </row>
    <row r="119" spans="1:10" ht="15.75" thickTop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</row>
    <row r="120" spans="1:10" ht="30" x14ac:dyDescent="0.25">
      <c r="A120" s="1" t="s">
        <v>119</v>
      </c>
      <c r="B120" s="2" t="s">
        <v>65</v>
      </c>
      <c r="C120" s="1" t="s">
        <v>66</v>
      </c>
      <c r="D120" s="1" t="s">
        <v>3</v>
      </c>
      <c r="E120" s="57" t="s">
        <v>67</v>
      </c>
      <c r="F120" s="57"/>
      <c r="G120" s="3" t="s">
        <v>68</v>
      </c>
      <c r="H120" s="2" t="s">
        <v>69</v>
      </c>
      <c r="I120" s="2" t="s">
        <v>70</v>
      </c>
      <c r="J120" s="2" t="s">
        <v>71</v>
      </c>
    </row>
    <row r="121" spans="1:10" ht="76.5" x14ac:dyDescent="0.25">
      <c r="A121" s="4" t="s">
        <v>72</v>
      </c>
      <c r="B121" s="5" t="s">
        <v>56</v>
      </c>
      <c r="C121" s="4" t="s">
        <v>12</v>
      </c>
      <c r="D121" s="4" t="s">
        <v>57</v>
      </c>
      <c r="E121" s="59" t="s">
        <v>116</v>
      </c>
      <c r="F121" s="59"/>
      <c r="G121" s="6" t="s">
        <v>74</v>
      </c>
      <c r="H121" s="7">
        <v>1</v>
      </c>
      <c r="I121" s="8">
        <v>179.02</v>
      </c>
      <c r="J121" s="8">
        <v>179.02</v>
      </c>
    </row>
    <row r="122" spans="1:10" ht="76.5" x14ac:dyDescent="0.25">
      <c r="A122" s="14" t="s">
        <v>82</v>
      </c>
      <c r="B122" s="15" t="s">
        <v>120</v>
      </c>
      <c r="C122" s="14" t="s">
        <v>12</v>
      </c>
      <c r="D122" s="14" t="s">
        <v>121</v>
      </c>
      <c r="E122" s="56" t="s">
        <v>85</v>
      </c>
      <c r="F122" s="56"/>
      <c r="G122" s="16" t="s">
        <v>74</v>
      </c>
      <c r="H122" s="17">
        <v>1</v>
      </c>
      <c r="I122" s="18">
        <v>179.02</v>
      </c>
      <c r="J122" s="18">
        <v>179.02</v>
      </c>
    </row>
    <row r="123" spans="1:10" ht="25.5" x14ac:dyDescent="0.25">
      <c r="A123" s="19"/>
      <c r="B123" s="19"/>
      <c r="C123" s="19"/>
      <c r="D123" s="19"/>
      <c r="E123" s="19"/>
      <c r="F123" s="19" t="s">
        <v>104</v>
      </c>
      <c r="G123" s="20">
        <v>0</v>
      </c>
      <c r="H123" s="19" t="s">
        <v>105</v>
      </c>
      <c r="I123" s="19" t="s">
        <v>106</v>
      </c>
      <c r="J123" s="20">
        <v>0</v>
      </c>
    </row>
    <row r="124" spans="1:10" ht="25.5" x14ac:dyDescent="0.25">
      <c r="A124" s="19"/>
      <c r="B124" s="19"/>
      <c r="C124" s="19"/>
      <c r="D124" s="19"/>
      <c r="E124" s="19"/>
      <c r="F124" s="19" t="s">
        <v>107</v>
      </c>
      <c r="G124" s="20">
        <v>42.14</v>
      </c>
      <c r="H124" s="19"/>
      <c r="I124" s="19"/>
      <c r="J124" s="20">
        <v>221.16</v>
      </c>
    </row>
    <row r="125" spans="1:10" ht="26.25" thickBot="1" x14ac:dyDescent="0.3">
      <c r="A125" s="21"/>
      <c r="B125" s="21"/>
      <c r="C125" s="21"/>
      <c r="D125" s="21"/>
      <c r="E125" s="21"/>
      <c r="F125" s="21"/>
      <c r="G125" s="21"/>
      <c r="H125" s="21" t="s">
        <v>108</v>
      </c>
      <c r="I125" s="21" t="s">
        <v>109</v>
      </c>
      <c r="J125" s="22">
        <v>55290</v>
      </c>
    </row>
    <row r="126" spans="1:10" ht="15.75" thickTop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</row>
    <row r="127" spans="1:10" ht="30" x14ac:dyDescent="0.25">
      <c r="A127" s="1" t="s">
        <v>122</v>
      </c>
      <c r="B127" s="2" t="s">
        <v>65</v>
      </c>
      <c r="C127" s="1" t="s">
        <v>66</v>
      </c>
      <c r="D127" s="1" t="s">
        <v>3</v>
      </c>
      <c r="E127" s="57" t="s">
        <v>67</v>
      </c>
      <c r="F127" s="57"/>
      <c r="G127" s="3" t="s">
        <v>68</v>
      </c>
      <c r="H127" s="2" t="s">
        <v>69</v>
      </c>
      <c r="I127" s="2" t="s">
        <v>70</v>
      </c>
      <c r="J127" s="2" t="s">
        <v>71</v>
      </c>
    </row>
    <row r="128" spans="1:10" ht="63.75" x14ac:dyDescent="0.25">
      <c r="A128" s="4" t="s">
        <v>72</v>
      </c>
      <c r="B128" s="5" t="s">
        <v>58</v>
      </c>
      <c r="C128" s="4" t="s">
        <v>12</v>
      </c>
      <c r="D128" s="4" t="s">
        <v>59</v>
      </c>
      <c r="E128" s="59" t="s">
        <v>116</v>
      </c>
      <c r="F128" s="59"/>
      <c r="G128" s="6" t="s">
        <v>74</v>
      </c>
      <c r="H128" s="7">
        <v>1</v>
      </c>
      <c r="I128" s="8">
        <v>235.09</v>
      </c>
      <c r="J128" s="8">
        <v>235.09</v>
      </c>
    </row>
    <row r="129" spans="1:10" ht="63.75" x14ac:dyDescent="0.25">
      <c r="A129" s="14" t="s">
        <v>82</v>
      </c>
      <c r="B129" s="15" t="s">
        <v>123</v>
      </c>
      <c r="C129" s="14" t="s">
        <v>12</v>
      </c>
      <c r="D129" s="14" t="s">
        <v>124</v>
      </c>
      <c r="E129" s="56" t="s">
        <v>85</v>
      </c>
      <c r="F129" s="56"/>
      <c r="G129" s="16" t="s">
        <v>74</v>
      </c>
      <c r="H129" s="17">
        <v>1</v>
      </c>
      <c r="I129" s="18">
        <v>235.09</v>
      </c>
      <c r="J129" s="18">
        <v>235.09</v>
      </c>
    </row>
    <row r="130" spans="1:10" ht="25.5" x14ac:dyDescent="0.25">
      <c r="A130" s="19"/>
      <c r="B130" s="19"/>
      <c r="C130" s="19"/>
      <c r="D130" s="19"/>
      <c r="E130" s="19"/>
      <c r="F130" s="19" t="s">
        <v>104</v>
      </c>
      <c r="G130" s="20">
        <v>0</v>
      </c>
      <c r="H130" s="19" t="s">
        <v>105</v>
      </c>
      <c r="I130" s="19" t="s">
        <v>106</v>
      </c>
      <c r="J130" s="20">
        <v>0</v>
      </c>
    </row>
    <row r="131" spans="1:10" ht="25.5" x14ac:dyDescent="0.25">
      <c r="A131" s="19"/>
      <c r="B131" s="19"/>
      <c r="C131" s="19"/>
      <c r="D131" s="19"/>
      <c r="E131" s="19"/>
      <c r="F131" s="19" t="s">
        <v>107</v>
      </c>
      <c r="G131" s="20">
        <v>55.34</v>
      </c>
      <c r="H131" s="19"/>
      <c r="I131" s="19"/>
      <c r="J131" s="20">
        <v>290.43</v>
      </c>
    </row>
    <row r="132" spans="1:10" ht="25.5" x14ac:dyDescent="0.25">
      <c r="A132" s="21"/>
      <c r="B132" s="21"/>
      <c r="C132" s="21"/>
      <c r="D132" s="21"/>
      <c r="E132" s="21"/>
      <c r="F132" s="21"/>
      <c r="G132" s="21"/>
      <c r="H132" s="21" t="s">
        <v>108</v>
      </c>
      <c r="I132" s="21" t="s">
        <v>109</v>
      </c>
      <c r="J132" s="22">
        <v>72607.5</v>
      </c>
    </row>
    <row r="133" spans="1:10" ht="15.75" thickBo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2"/>
    </row>
    <row r="134" spans="1:10" ht="15.75" thickTop="1" x14ac:dyDescent="0.25">
      <c r="A134" s="33"/>
      <c r="B134" s="33"/>
      <c r="C134" s="33"/>
      <c r="D134" s="33" t="s">
        <v>44</v>
      </c>
      <c r="E134" s="33"/>
      <c r="F134" s="33"/>
      <c r="G134" s="33"/>
      <c r="H134" s="33"/>
      <c r="I134" s="33"/>
      <c r="J134" s="53">
        <f>SUM(J147,J164,J178)</f>
        <v>276999</v>
      </c>
    </row>
    <row r="135" spans="1:10" ht="30" x14ac:dyDescent="0.25">
      <c r="A135" s="1" t="s">
        <v>125</v>
      </c>
      <c r="B135" s="2" t="s">
        <v>65</v>
      </c>
      <c r="C135" s="1" t="s">
        <v>66</v>
      </c>
      <c r="D135" s="1" t="s">
        <v>3</v>
      </c>
      <c r="E135" s="57" t="s">
        <v>67</v>
      </c>
      <c r="F135" s="57"/>
      <c r="G135" s="3" t="s">
        <v>68</v>
      </c>
      <c r="H135" s="2" t="s">
        <v>69</v>
      </c>
      <c r="I135" s="2" t="s">
        <v>70</v>
      </c>
      <c r="J135" s="2" t="s">
        <v>71</v>
      </c>
    </row>
    <row r="136" spans="1:10" ht="25.5" x14ac:dyDescent="0.25">
      <c r="A136" s="4" t="s">
        <v>72</v>
      </c>
      <c r="B136" s="5" t="s">
        <v>126</v>
      </c>
      <c r="C136" s="4" t="s">
        <v>5</v>
      </c>
      <c r="D136" s="4" t="s">
        <v>127</v>
      </c>
      <c r="E136" s="59" t="s">
        <v>128</v>
      </c>
      <c r="F136" s="59"/>
      <c r="G136" s="6" t="s">
        <v>74</v>
      </c>
      <c r="H136" s="7">
        <v>1</v>
      </c>
      <c r="I136" s="8">
        <v>122.63</v>
      </c>
      <c r="J136" s="8">
        <v>122.63</v>
      </c>
    </row>
    <row r="137" spans="1:10" ht="38.25" x14ac:dyDescent="0.25">
      <c r="A137" s="9" t="s">
        <v>75</v>
      </c>
      <c r="B137" s="10" t="s">
        <v>80</v>
      </c>
      <c r="C137" s="9" t="s">
        <v>5</v>
      </c>
      <c r="D137" s="9" t="s">
        <v>81</v>
      </c>
      <c r="E137" s="60" t="s">
        <v>78</v>
      </c>
      <c r="F137" s="60"/>
      <c r="G137" s="11" t="s">
        <v>79</v>
      </c>
      <c r="H137" s="12">
        <v>0.71750000000000003</v>
      </c>
      <c r="I137" s="13">
        <v>43.95</v>
      </c>
      <c r="J137" s="13">
        <v>31.53</v>
      </c>
    </row>
    <row r="138" spans="1:10" ht="25.5" x14ac:dyDescent="0.25">
      <c r="A138" s="14" t="s">
        <v>82</v>
      </c>
      <c r="B138" s="15" t="s">
        <v>129</v>
      </c>
      <c r="C138" s="14" t="s">
        <v>5</v>
      </c>
      <c r="D138" s="14" t="s">
        <v>130</v>
      </c>
      <c r="E138" s="56" t="s">
        <v>85</v>
      </c>
      <c r="F138" s="56"/>
      <c r="G138" s="16" t="s">
        <v>27</v>
      </c>
      <c r="H138" s="17">
        <v>1.0188999999999999</v>
      </c>
      <c r="I138" s="18">
        <v>4.01</v>
      </c>
      <c r="J138" s="18">
        <v>4.08</v>
      </c>
    </row>
    <row r="139" spans="1:10" ht="38.25" x14ac:dyDescent="0.25">
      <c r="A139" s="14" t="s">
        <v>82</v>
      </c>
      <c r="B139" s="15" t="s">
        <v>131</v>
      </c>
      <c r="C139" s="14" t="s">
        <v>5</v>
      </c>
      <c r="D139" s="14" t="s">
        <v>132</v>
      </c>
      <c r="E139" s="56" t="s">
        <v>85</v>
      </c>
      <c r="F139" s="56"/>
      <c r="G139" s="16" t="s">
        <v>4</v>
      </c>
      <c r="H139" s="17">
        <v>0.94099999999999995</v>
      </c>
      <c r="I139" s="18">
        <v>1.67</v>
      </c>
      <c r="J139" s="18">
        <v>1.57</v>
      </c>
    </row>
    <row r="140" spans="1:10" ht="25.5" x14ac:dyDescent="0.25">
      <c r="A140" s="14" t="s">
        <v>82</v>
      </c>
      <c r="B140" s="15" t="s">
        <v>133</v>
      </c>
      <c r="C140" s="14" t="s">
        <v>5</v>
      </c>
      <c r="D140" s="14" t="s">
        <v>134</v>
      </c>
      <c r="E140" s="56" t="s">
        <v>85</v>
      </c>
      <c r="F140" s="56"/>
      <c r="G140" s="16" t="s">
        <v>4</v>
      </c>
      <c r="H140" s="17">
        <v>2.7366000000000001</v>
      </c>
      <c r="I140" s="18">
        <v>26.5</v>
      </c>
      <c r="J140" s="18">
        <v>72.510000000000005</v>
      </c>
    </row>
    <row r="141" spans="1:10" ht="25.5" x14ac:dyDescent="0.25">
      <c r="A141" s="14" t="s">
        <v>82</v>
      </c>
      <c r="B141" s="15" t="s">
        <v>135</v>
      </c>
      <c r="C141" s="14" t="s">
        <v>5</v>
      </c>
      <c r="D141" s="14" t="s">
        <v>136</v>
      </c>
      <c r="E141" s="56" t="s">
        <v>85</v>
      </c>
      <c r="F141" s="56"/>
      <c r="G141" s="16" t="s">
        <v>103</v>
      </c>
      <c r="H141" s="17">
        <v>9.41E-3</v>
      </c>
      <c r="I141" s="18">
        <v>31.94</v>
      </c>
      <c r="J141" s="18">
        <v>0.3</v>
      </c>
    </row>
    <row r="142" spans="1:10" ht="25.5" x14ac:dyDescent="0.25">
      <c r="A142" s="14" t="s">
        <v>82</v>
      </c>
      <c r="B142" s="15" t="s">
        <v>83</v>
      </c>
      <c r="C142" s="14" t="s">
        <v>5</v>
      </c>
      <c r="D142" s="14" t="s">
        <v>84</v>
      </c>
      <c r="E142" s="56" t="s">
        <v>85</v>
      </c>
      <c r="F142" s="56"/>
      <c r="G142" s="16" t="s">
        <v>4</v>
      </c>
      <c r="H142" s="17">
        <v>3.1846000000000001</v>
      </c>
      <c r="I142" s="18">
        <v>0.28000000000000003</v>
      </c>
      <c r="J142" s="18">
        <v>0.89</v>
      </c>
    </row>
    <row r="143" spans="1:10" ht="25.5" x14ac:dyDescent="0.25">
      <c r="A143" s="14" t="s">
        <v>82</v>
      </c>
      <c r="B143" s="15" t="s">
        <v>137</v>
      </c>
      <c r="C143" s="14" t="s">
        <v>5</v>
      </c>
      <c r="D143" s="14" t="s">
        <v>138</v>
      </c>
      <c r="E143" s="56" t="s">
        <v>85</v>
      </c>
      <c r="F143" s="56"/>
      <c r="G143" s="16" t="s">
        <v>96</v>
      </c>
      <c r="H143" s="17">
        <v>2.8299999999999999E-2</v>
      </c>
      <c r="I143" s="18">
        <v>25.55</v>
      </c>
      <c r="J143" s="18">
        <v>0.72</v>
      </c>
    </row>
    <row r="144" spans="1:10" ht="25.5" x14ac:dyDescent="0.25">
      <c r="A144" s="14" t="s">
        <v>82</v>
      </c>
      <c r="B144" s="15" t="s">
        <v>139</v>
      </c>
      <c r="C144" s="14" t="s">
        <v>5</v>
      </c>
      <c r="D144" s="14" t="s">
        <v>140</v>
      </c>
      <c r="E144" s="56" t="s">
        <v>85</v>
      </c>
      <c r="F144" s="56"/>
      <c r="G144" s="16" t="s">
        <v>27</v>
      </c>
      <c r="H144" s="17">
        <v>2.8018999999999998</v>
      </c>
      <c r="I144" s="18">
        <v>3.94</v>
      </c>
      <c r="J144" s="18">
        <v>11.03</v>
      </c>
    </row>
    <row r="145" spans="1:10" ht="25.5" x14ac:dyDescent="0.25">
      <c r="A145" s="19"/>
      <c r="B145" s="19"/>
      <c r="C145" s="19"/>
      <c r="D145" s="19"/>
      <c r="E145" s="19"/>
      <c r="F145" s="19" t="s">
        <v>104</v>
      </c>
      <c r="G145" s="20">
        <v>25.11</v>
      </c>
      <c r="H145" s="19" t="s">
        <v>105</v>
      </c>
      <c r="I145" s="19" t="s">
        <v>106</v>
      </c>
      <c r="J145" s="20">
        <v>25.11</v>
      </c>
    </row>
    <row r="146" spans="1:10" ht="25.5" x14ac:dyDescent="0.25">
      <c r="A146" s="19"/>
      <c r="B146" s="19"/>
      <c r="C146" s="19"/>
      <c r="D146" s="19"/>
      <c r="E146" s="19"/>
      <c r="F146" s="19" t="s">
        <v>107</v>
      </c>
      <c r="G146" s="20">
        <v>28.86</v>
      </c>
      <c r="H146" s="19"/>
      <c r="I146" s="19"/>
      <c r="J146" s="20">
        <v>151.49</v>
      </c>
    </row>
    <row r="147" spans="1:10" ht="26.25" thickBot="1" x14ac:dyDescent="0.3">
      <c r="A147" s="21"/>
      <c r="B147" s="21"/>
      <c r="C147" s="21"/>
      <c r="D147" s="21"/>
      <c r="E147" s="21"/>
      <c r="F147" s="21"/>
      <c r="G147" s="21"/>
      <c r="H147" s="21" t="s">
        <v>108</v>
      </c>
      <c r="I147" s="21" t="s">
        <v>109</v>
      </c>
      <c r="J147" s="22">
        <v>151490</v>
      </c>
    </row>
    <row r="148" spans="1:10" ht="15.75" thickTop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</row>
    <row r="149" spans="1:10" ht="30" x14ac:dyDescent="0.25">
      <c r="A149" s="1" t="s">
        <v>141</v>
      </c>
      <c r="B149" s="2" t="s">
        <v>65</v>
      </c>
      <c r="C149" s="1" t="s">
        <v>66</v>
      </c>
      <c r="D149" s="1" t="s">
        <v>3</v>
      </c>
      <c r="E149" s="57" t="s">
        <v>67</v>
      </c>
      <c r="F149" s="57"/>
      <c r="G149" s="3" t="s">
        <v>68</v>
      </c>
      <c r="H149" s="2" t="s">
        <v>69</v>
      </c>
      <c r="I149" s="2" t="s">
        <v>70</v>
      </c>
      <c r="J149" s="2" t="s">
        <v>71</v>
      </c>
    </row>
    <row r="150" spans="1:10" ht="25.5" x14ac:dyDescent="0.25">
      <c r="A150" s="4" t="s">
        <v>72</v>
      </c>
      <c r="B150" s="5" t="s">
        <v>142</v>
      </c>
      <c r="C150" s="4" t="s">
        <v>5</v>
      </c>
      <c r="D150" s="4" t="s">
        <v>13</v>
      </c>
      <c r="E150" s="59" t="s">
        <v>128</v>
      </c>
      <c r="F150" s="59"/>
      <c r="G150" s="6" t="s">
        <v>74</v>
      </c>
      <c r="H150" s="7">
        <v>1</v>
      </c>
      <c r="I150" s="8">
        <v>84.94</v>
      </c>
      <c r="J150" s="8">
        <v>84.94</v>
      </c>
    </row>
    <row r="151" spans="1:10" ht="38.25" x14ac:dyDescent="0.25">
      <c r="A151" s="9" t="s">
        <v>75</v>
      </c>
      <c r="B151" s="10" t="s">
        <v>80</v>
      </c>
      <c r="C151" s="9" t="s">
        <v>5</v>
      </c>
      <c r="D151" s="9" t="s">
        <v>81</v>
      </c>
      <c r="E151" s="60" t="s">
        <v>78</v>
      </c>
      <c r="F151" s="60"/>
      <c r="G151" s="11" t="s">
        <v>79</v>
      </c>
      <c r="H151" s="12">
        <v>0.47860000000000003</v>
      </c>
      <c r="I151" s="13">
        <v>43.95</v>
      </c>
      <c r="J151" s="13">
        <v>21.03</v>
      </c>
    </row>
    <row r="152" spans="1:10" ht="38.25" x14ac:dyDescent="0.25">
      <c r="A152" s="9" t="s">
        <v>75</v>
      </c>
      <c r="B152" s="10" t="s">
        <v>76</v>
      </c>
      <c r="C152" s="9" t="s">
        <v>5</v>
      </c>
      <c r="D152" s="9" t="s">
        <v>77</v>
      </c>
      <c r="E152" s="60" t="s">
        <v>78</v>
      </c>
      <c r="F152" s="60"/>
      <c r="G152" s="11" t="s">
        <v>79</v>
      </c>
      <c r="H152" s="12">
        <v>0.47860000000000003</v>
      </c>
      <c r="I152" s="13">
        <v>32.119999999999997</v>
      </c>
      <c r="J152" s="13">
        <v>15.37</v>
      </c>
    </row>
    <row r="153" spans="1:10" ht="25.5" x14ac:dyDescent="0.25">
      <c r="A153" s="14" t="s">
        <v>82</v>
      </c>
      <c r="B153" s="15" t="s">
        <v>137</v>
      </c>
      <c r="C153" s="14" t="s">
        <v>5</v>
      </c>
      <c r="D153" s="14" t="s">
        <v>138</v>
      </c>
      <c r="E153" s="56" t="s">
        <v>85</v>
      </c>
      <c r="F153" s="56"/>
      <c r="G153" s="16" t="s">
        <v>96</v>
      </c>
      <c r="H153" s="17">
        <v>3.6999999999999998E-2</v>
      </c>
      <c r="I153" s="18">
        <v>25.55</v>
      </c>
      <c r="J153" s="18">
        <v>0.94</v>
      </c>
    </row>
    <row r="154" spans="1:10" ht="38.25" x14ac:dyDescent="0.25">
      <c r="A154" s="14" t="s">
        <v>82</v>
      </c>
      <c r="B154" s="15" t="s">
        <v>94</v>
      </c>
      <c r="C154" s="14" t="s">
        <v>5</v>
      </c>
      <c r="D154" s="14" t="s">
        <v>95</v>
      </c>
      <c r="E154" s="56" t="s">
        <v>85</v>
      </c>
      <c r="F154" s="56"/>
      <c r="G154" s="16" t="s">
        <v>96</v>
      </c>
      <c r="H154" s="17">
        <v>0.69259999999999999</v>
      </c>
      <c r="I154" s="18">
        <v>3.46</v>
      </c>
      <c r="J154" s="18">
        <v>2.39</v>
      </c>
    </row>
    <row r="155" spans="1:10" ht="25.5" x14ac:dyDescent="0.25">
      <c r="A155" s="14" t="s">
        <v>82</v>
      </c>
      <c r="B155" s="15" t="s">
        <v>83</v>
      </c>
      <c r="C155" s="14" t="s">
        <v>5</v>
      </c>
      <c r="D155" s="14" t="s">
        <v>84</v>
      </c>
      <c r="E155" s="56" t="s">
        <v>85</v>
      </c>
      <c r="F155" s="56"/>
      <c r="G155" s="16" t="s">
        <v>4</v>
      </c>
      <c r="H155" s="17">
        <v>1.2266999999999999</v>
      </c>
      <c r="I155" s="18">
        <v>0.28000000000000003</v>
      </c>
      <c r="J155" s="18">
        <v>0.34</v>
      </c>
    </row>
    <row r="156" spans="1:10" ht="38.25" x14ac:dyDescent="0.25">
      <c r="A156" s="14" t="s">
        <v>82</v>
      </c>
      <c r="B156" s="15" t="s">
        <v>131</v>
      </c>
      <c r="C156" s="14" t="s">
        <v>5</v>
      </c>
      <c r="D156" s="14" t="s">
        <v>132</v>
      </c>
      <c r="E156" s="56" t="s">
        <v>85</v>
      </c>
      <c r="F156" s="56"/>
      <c r="G156" s="16" t="s">
        <v>4</v>
      </c>
      <c r="H156" s="17">
        <v>1.2266999999999999</v>
      </c>
      <c r="I156" s="18">
        <v>1.67</v>
      </c>
      <c r="J156" s="18">
        <v>2.04</v>
      </c>
    </row>
    <row r="157" spans="1:10" ht="25.5" x14ac:dyDescent="0.25">
      <c r="A157" s="14" t="s">
        <v>82</v>
      </c>
      <c r="B157" s="15" t="s">
        <v>135</v>
      </c>
      <c r="C157" s="14" t="s">
        <v>5</v>
      </c>
      <c r="D157" s="14" t="s">
        <v>136</v>
      </c>
      <c r="E157" s="56" t="s">
        <v>85</v>
      </c>
      <c r="F157" s="56"/>
      <c r="G157" s="16" t="s">
        <v>103</v>
      </c>
      <c r="H157" s="17">
        <v>1.23E-2</v>
      </c>
      <c r="I157" s="18">
        <v>31.94</v>
      </c>
      <c r="J157" s="18">
        <v>0.39</v>
      </c>
    </row>
    <row r="158" spans="1:10" ht="25.5" x14ac:dyDescent="0.25">
      <c r="A158" s="14" t="s">
        <v>82</v>
      </c>
      <c r="B158" s="15" t="s">
        <v>88</v>
      </c>
      <c r="C158" s="14" t="s">
        <v>5</v>
      </c>
      <c r="D158" s="14" t="s">
        <v>89</v>
      </c>
      <c r="E158" s="56" t="s">
        <v>85</v>
      </c>
      <c r="F158" s="56"/>
      <c r="G158" s="16" t="s">
        <v>74</v>
      </c>
      <c r="H158" s="17">
        <v>1.0838000000000001</v>
      </c>
      <c r="I158" s="18">
        <v>19.97</v>
      </c>
      <c r="J158" s="18">
        <v>21.64</v>
      </c>
    </row>
    <row r="159" spans="1:10" ht="25.5" x14ac:dyDescent="0.25">
      <c r="A159" s="14" t="s">
        <v>82</v>
      </c>
      <c r="B159" s="15" t="s">
        <v>92</v>
      </c>
      <c r="C159" s="14" t="s">
        <v>5</v>
      </c>
      <c r="D159" s="14" t="s">
        <v>93</v>
      </c>
      <c r="E159" s="56" t="s">
        <v>85</v>
      </c>
      <c r="F159" s="56"/>
      <c r="G159" s="16" t="s">
        <v>4</v>
      </c>
      <c r="H159" s="17">
        <v>9.6469000000000005</v>
      </c>
      <c r="I159" s="18">
        <v>0.12</v>
      </c>
      <c r="J159" s="18">
        <v>1.1499999999999999</v>
      </c>
    </row>
    <row r="160" spans="1:10" ht="25.5" x14ac:dyDescent="0.25">
      <c r="A160" s="14" t="s">
        <v>82</v>
      </c>
      <c r="B160" s="15" t="s">
        <v>90</v>
      </c>
      <c r="C160" s="14" t="s">
        <v>5</v>
      </c>
      <c r="D160" s="14" t="s">
        <v>91</v>
      </c>
      <c r="E160" s="56" t="s">
        <v>85</v>
      </c>
      <c r="F160" s="56"/>
      <c r="G160" s="16" t="s">
        <v>27</v>
      </c>
      <c r="H160" s="17">
        <v>1.4276</v>
      </c>
      <c r="I160" s="18">
        <v>2.76</v>
      </c>
      <c r="J160" s="18">
        <v>3.94</v>
      </c>
    </row>
    <row r="161" spans="1:10" ht="25.5" x14ac:dyDescent="0.25">
      <c r="A161" s="14" t="s">
        <v>82</v>
      </c>
      <c r="B161" s="15" t="s">
        <v>143</v>
      </c>
      <c r="C161" s="14" t="s">
        <v>5</v>
      </c>
      <c r="D161" s="14" t="s">
        <v>144</v>
      </c>
      <c r="E161" s="56" t="s">
        <v>85</v>
      </c>
      <c r="F161" s="56"/>
      <c r="G161" s="16" t="s">
        <v>27</v>
      </c>
      <c r="H161" s="17">
        <v>3.5470000000000002</v>
      </c>
      <c r="I161" s="18">
        <v>4.43</v>
      </c>
      <c r="J161" s="18">
        <v>15.71</v>
      </c>
    </row>
    <row r="162" spans="1:10" ht="25.5" x14ac:dyDescent="0.25">
      <c r="A162" s="19"/>
      <c r="B162" s="19"/>
      <c r="C162" s="19"/>
      <c r="D162" s="19"/>
      <c r="E162" s="19"/>
      <c r="F162" s="19" t="s">
        <v>104</v>
      </c>
      <c r="G162" s="20">
        <v>27.23</v>
      </c>
      <c r="H162" s="19" t="s">
        <v>105</v>
      </c>
      <c r="I162" s="19" t="s">
        <v>106</v>
      </c>
      <c r="J162" s="20">
        <v>27.23</v>
      </c>
    </row>
    <row r="163" spans="1:10" ht="25.5" x14ac:dyDescent="0.25">
      <c r="A163" s="19"/>
      <c r="B163" s="19"/>
      <c r="C163" s="19"/>
      <c r="D163" s="19"/>
      <c r="E163" s="19"/>
      <c r="F163" s="19" t="s">
        <v>107</v>
      </c>
      <c r="G163" s="20">
        <v>19.989999999999998</v>
      </c>
      <c r="H163" s="19"/>
      <c r="I163" s="19"/>
      <c r="J163" s="20">
        <v>104.93</v>
      </c>
    </row>
    <row r="164" spans="1:10" ht="26.25" thickBot="1" x14ac:dyDescent="0.3">
      <c r="A164" s="21"/>
      <c r="B164" s="21"/>
      <c r="C164" s="21"/>
      <c r="D164" s="21"/>
      <c r="E164" s="21"/>
      <c r="F164" s="21"/>
      <c r="G164" s="21"/>
      <c r="H164" s="21" t="s">
        <v>108</v>
      </c>
      <c r="I164" s="21" t="s">
        <v>109</v>
      </c>
      <c r="J164" s="22">
        <v>52465</v>
      </c>
    </row>
    <row r="165" spans="1:10" ht="15.75" thickTop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</row>
    <row r="166" spans="1:10" ht="30" x14ac:dyDescent="0.25">
      <c r="A166" s="1" t="s">
        <v>145</v>
      </c>
      <c r="B166" s="2" t="s">
        <v>65</v>
      </c>
      <c r="C166" s="1" t="s">
        <v>66</v>
      </c>
      <c r="D166" s="1" t="s">
        <v>3</v>
      </c>
      <c r="E166" s="57" t="s">
        <v>67</v>
      </c>
      <c r="F166" s="57"/>
      <c r="G166" s="3" t="s">
        <v>68</v>
      </c>
      <c r="H166" s="2" t="s">
        <v>69</v>
      </c>
      <c r="I166" s="2" t="s">
        <v>70</v>
      </c>
      <c r="J166" s="2" t="s">
        <v>71</v>
      </c>
    </row>
    <row r="167" spans="1:10" ht="25.5" x14ac:dyDescent="0.25">
      <c r="A167" s="4" t="s">
        <v>72</v>
      </c>
      <c r="B167" s="5" t="s">
        <v>146</v>
      </c>
      <c r="C167" s="4" t="s">
        <v>5</v>
      </c>
      <c r="D167" s="4" t="s">
        <v>14</v>
      </c>
      <c r="E167" s="59" t="s">
        <v>128</v>
      </c>
      <c r="F167" s="59"/>
      <c r="G167" s="6" t="s">
        <v>74</v>
      </c>
      <c r="H167" s="7">
        <v>1</v>
      </c>
      <c r="I167" s="8">
        <v>98.55</v>
      </c>
      <c r="J167" s="8">
        <v>98.55</v>
      </c>
    </row>
    <row r="168" spans="1:10" ht="38.25" x14ac:dyDescent="0.25">
      <c r="A168" s="9" t="s">
        <v>75</v>
      </c>
      <c r="B168" s="10" t="s">
        <v>80</v>
      </c>
      <c r="C168" s="9" t="s">
        <v>5</v>
      </c>
      <c r="D168" s="9" t="s">
        <v>81</v>
      </c>
      <c r="E168" s="60" t="s">
        <v>78</v>
      </c>
      <c r="F168" s="60"/>
      <c r="G168" s="11" t="s">
        <v>79</v>
      </c>
      <c r="H168" s="12">
        <v>0.6</v>
      </c>
      <c r="I168" s="13">
        <v>43.95</v>
      </c>
      <c r="J168" s="13">
        <v>26.37</v>
      </c>
    </row>
    <row r="169" spans="1:10" ht="25.5" x14ac:dyDescent="0.25">
      <c r="A169" s="14" t="s">
        <v>82</v>
      </c>
      <c r="B169" s="15" t="s">
        <v>147</v>
      </c>
      <c r="C169" s="14" t="s">
        <v>5</v>
      </c>
      <c r="D169" s="14" t="s">
        <v>148</v>
      </c>
      <c r="E169" s="56" t="s">
        <v>85</v>
      </c>
      <c r="F169" s="56"/>
      <c r="G169" s="16" t="s">
        <v>74</v>
      </c>
      <c r="H169" s="17">
        <v>1.0363</v>
      </c>
      <c r="I169" s="18">
        <v>48.89</v>
      </c>
      <c r="J169" s="18">
        <v>50.66</v>
      </c>
    </row>
    <row r="170" spans="1:10" ht="25.5" x14ac:dyDescent="0.25">
      <c r="A170" s="14" t="s">
        <v>82</v>
      </c>
      <c r="B170" s="15" t="s">
        <v>143</v>
      </c>
      <c r="C170" s="14" t="s">
        <v>5</v>
      </c>
      <c r="D170" s="14" t="s">
        <v>144</v>
      </c>
      <c r="E170" s="56" t="s">
        <v>85</v>
      </c>
      <c r="F170" s="56"/>
      <c r="G170" s="16" t="s">
        <v>27</v>
      </c>
      <c r="H170" s="17">
        <v>3.5470000000000002</v>
      </c>
      <c r="I170" s="18">
        <v>4.43</v>
      </c>
      <c r="J170" s="18">
        <v>15.71</v>
      </c>
    </row>
    <row r="171" spans="1:10" ht="25.5" x14ac:dyDescent="0.25">
      <c r="A171" s="14" t="s">
        <v>82</v>
      </c>
      <c r="B171" s="15" t="s">
        <v>135</v>
      </c>
      <c r="C171" s="14" t="s">
        <v>5</v>
      </c>
      <c r="D171" s="14" t="s">
        <v>136</v>
      </c>
      <c r="E171" s="56" t="s">
        <v>85</v>
      </c>
      <c r="F171" s="56"/>
      <c r="G171" s="16" t="s">
        <v>103</v>
      </c>
      <c r="H171" s="17">
        <v>1.23E-2</v>
      </c>
      <c r="I171" s="18">
        <v>31.94</v>
      </c>
      <c r="J171" s="18">
        <v>0.39</v>
      </c>
    </row>
    <row r="172" spans="1:10" ht="25.5" x14ac:dyDescent="0.25">
      <c r="A172" s="14" t="s">
        <v>82</v>
      </c>
      <c r="B172" s="15" t="s">
        <v>137</v>
      </c>
      <c r="C172" s="14" t="s">
        <v>5</v>
      </c>
      <c r="D172" s="14" t="s">
        <v>138</v>
      </c>
      <c r="E172" s="56" t="s">
        <v>85</v>
      </c>
      <c r="F172" s="56"/>
      <c r="G172" s="16" t="s">
        <v>96</v>
      </c>
      <c r="H172" s="17">
        <v>3.6999999999999998E-2</v>
      </c>
      <c r="I172" s="18">
        <v>25.55</v>
      </c>
      <c r="J172" s="18">
        <v>0.94</v>
      </c>
    </row>
    <row r="173" spans="1:10" ht="38.25" x14ac:dyDescent="0.25">
      <c r="A173" s="14" t="s">
        <v>82</v>
      </c>
      <c r="B173" s="15" t="s">
        <v>131</v>
      </c>
      <c r="C173" s="14" t="s">
        <v>5</v>
      </c>
      <c r="D173" s="14" t="s">
        <v>132</v>
      </c>
      <c r="E173" s="56" t="s">
        <v>85</v>
      </c>
      <c r="F173" s="56"/>
      <c r="G173" s="16" t="s">
        <v>4</v>
      </c>
      <c r="H173" s="17">
        <v>1.2266999999999999</v>
      </c>
      <c r="I173" s="18">
        <v>1.67</v>
      </c>
      <c r="J173" s="18">
        <v>2.04</v>
      </c>
    </row>
    <row r="174" spans="1:10" ht="25.5" x14ac:dyDescent="0.25">
      <c r="A174" s="14" t="s">
        <v>82</v>
      </c>
      <c r="B174" s="15" t="s">
        <v>149</v>
      </c>
      <c r="C174" s="14" t="s">
        <v>5</v>
      </c>
      <c r="D174" s="14" t="s">
        <v>150</v>
      </c>
      <c r="E174" s="56" t="s">
        <v>85</v>
      </c>
      <c r="F174" s="56"/>
      <c r="G174" s="16" t="s">
        <v>103</v>
      </c>
      <c r="H174" s="17">
        <v>3.3599999999999998E-2</v>
      </c>
      <c r="I174" s="18">
        <v>54.76</v>
      </c>
      <c r="J174" s="18">
        <v>1.83</v>
      </c>
    </row>
    <row r="175" spans="1:10" ht="25.5" x14ac:dyDescent="0.25">
      <c r="A175" s="14" t="s">
        <v>82</v>
      </c>
      <c r="B175" s="15" t="s">
        <v>83</v>
      </c>
      <c r="C175" s="14" t="s">
        <v>5</v>
      </c>
      <c r="D175" s="14" t="s">
        <v>84</v>
      </c>
      <c r="E175" s="56" t="s">
        <v>85</v>
      </c>
      <c r="F175" s="56"/>
      <c r="G175" s="16" t="s">
        <v>4</v>
      </c>
      <c r="H175" s="17">
        <v>2.2134</v>
      </c>
      <c r="I175" s="18">
        <v>0.28000000000000003</v>
      </c>
      <c r="J175" s="18">
        <v>0.61</v>
      </c>
    </row>
    <row r="176" spans="1:10" ht="25.5" x14ac:dyDescent="0.25">
      <c r="A176" s="19"/>
      <c r="B176" s="19"/>
      <c r="C176" s="19"/>
      <c r="D176" s="19"/>
      <c r="E176" s="19"/>
      <c r="F176" s="19" t="s">
        <v>104</v>
      </c>
      <c r="G176" s="20">
        <v>21</v>
      </c>
      <c r="H176" s="19" t="s">
        <v>105</v>
      </c>
      <c r="I176" s="19" t="s">
        <v>106</v>
      </c>
      <c r="J176" s="20">
        <v>21</v>
      </c>
    </row>
    <row r="177" spans="1:10" ht="25.5" x14ac:dyDescent="0.25">
      <c r="A177" s="19"/>
      <c r="B177" s="19"/>
      <c r="C177" s="19"/>
      <c r="D177" s="19"/>
      <c r="E177" s="19"/>
      <c r="F177" s="19" t="s">
        <v>107</v>
      </c>
      <c r="G177" s="20">
        <v>23.19</v>
      </c>
      <c r="H177" s="19"/>
      <c r="I177" s="19"/>
      <c r="J177" s="20">
        <v>121.74</v>
      </c>
    </row>
    <row r="178" spans="1:10" ht="25.5" x14ac:dyDescent="0.25">
      <c r="A178" s="21"/>
      <c r="B178" s="21"/>
      <c r="C178" s="21"/>
      <c r="D178" s="21"/>
      <c r="E178" s="21"/>
      <c r="F178" s="21"/>
      <c r="G178" s="21"/>
      <c r="H178" s="21" t="s">
        <v>108</v>
      </c>
      <c r="I178" s="21" t="s">
        <v>109</v>
      </c>
      <c r="J178" s="22">
        <v>73044</v>
      </c>
    </row>
    <row r="179" spans="1:10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2"/>
    </row>
    <row r="180" spans="1:10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2"/>
    </row>
    <row r="181" spans="1:10" ht="15.75" thickBo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2"/>
    </row>
    <row r="182" spans="1:10" ht="15.75" thickTop="1" x14ac:dyDescent="0.25">
      <c r="A182" s="33"/>
      <c r="B182" s="33"/>
      <c r="C182" s="33"/>
      <c r="D182" s="36" t="s">
        <v>45</v>
      </c>
      <c r="E182" s="33"/>
      <c r="F182" s="33"/>
      <c r="G182" s="33"/>
      <c r="H182" s="33"/>
      <c r="I182" s="33"/>
      <c r="J182" s="53">
        <f>SUM(J192,J203,J215,J224,J233,J242,J251,J263,J273,J284)</f>
        <v>251138.7</v>
      </c>
    </row>
    <row r="183" spans="1:10" ht="30" x14ac:dyDescent="0.25">
      <c r="A183" s="1" t="s">
        <v>151</v>
      </c>
      <c r="B183" s="2" t="s">
        <v>65</v>
      </c>
      <c r="C183" s="1" t="s">
        <v>66</v>
      </c>
      <c r="D183" s="1" t="s">
        <v>3</v>
      </c>
      <c r="E183" s="57" t="s">
        <v>67</v>
      </c>
      <c r="F183" s="57"/>
      <c r="G183" s="3" t="s">
        <v>68</v>
      </c>
      <c r="H183" s="2" t="s">
        <v>69</v>
      </c>
      <c r="I183" s="2" t="s">
        <v>70</v>
      </c>
      <c r="J183" s="2" t="s">
        <v>71</v>
      </c>
    </row>
    <row r="184" spans="1:10" ht="51" x14ac:dyDescent="0.25">
      <c r="A184" s="4" t="s">
        <v>72</v>
      </c>
      <c r="B184" s="5" t="s">
        <v>152</v>
      </c>
      <c r="C184" s="4" t="s">
        <v>5</v>
      </c>
      <c r="D184" s="4" t="s">
        <v>153</v>
      </c>
      <c r="E184" s="59" t="s">
        <v>154</v>
      </c>
      <c r="F184" s="59"/>
      <c r="G184" s="6" t="s">
        <v>4</v>
      </c>
      <c r="H184" s="7">
        <v>1</v>
      </c>
      <c r="I184" s="8">
        <v>1032.5</v>
      </c>
      <c r="J184" s="8">
        <v>1032.5</v>
      </c>
    </row>
    <row r="185" spans="1:10" ht="38.25" x14ac:dyDescent="0.25">
      <c r="A185" s="9" t="s">
        <v>75</v>
      </c>
      <c r="B185" s="10" t="s">
        <v>76</v>
      </c>
      <c r="C185" s="9" t="s">
        <v>5</v>
      </c>
      <c r="D185" s="9" t="s">
        <v>77</v>
      </c>
      <c r="E185" s="60" t="s">
        <v>78</v>
      </c>
      <c r="F185" s="60"/>
      <c r="G185" s="11" t="s">
        <v>79</v>
      </c>
      <c r="H185" s="12">
        <v>0.22366710000000001</v>
      </c>
      <c r="I185" s="13">
        <v>32.119999999999997</v>
      </c>
      <c r="J185" s="13">
        <v>7.18</v>
      </c>
    </row>
    <row r="186" spans="1:10" ht="38.25" x14ac:dyDescent="0.25">
      <c r="A186" s="9" t="s">
        <v>75</v>
      </c>
      <c r="B186" s="10" t="s">
        <v>155</v>
      </c>
      <c r="C186" s="9" t="s">
        <v>5</v>
      </c>
      <c r="D186" s="9" t="s">
        <v>156</v>
      </c>
      <c r="E186" s="60" t="s">
        <v>154</v>
      </c>
      <c r="F186" s="60"/>
      <c r="G186" s="11" t="s">
        <v>27</v>
      </c>
      <c r="H186" s="12">
        <v>10</v>
      </c>
      <c r="I186" s="13">
        <v>3.8</v>
      </c>
      <c r="J186" s="13">
        <v>38</v>
      </c>
    </row>
    <row r="187" spans="1:10" ht="38.25" x14ac:dyDescent="0.25">
      <c r="A187" s="9" t="s">
        <v>75</v>
      </c>
      <c r="B187" s="10" t="s">
        <v>157</v>
      </c>
      <c r="C187" s="9" t="s">
        <v>5</v>
      </c>
      <c r="D187" s="9" t="s">
        <v>158</v>
      </c>
      <c r="E187" s="60" t="s">
        <v>78</v>
      </c>
      <c r="F187" s="60"/>
      <c r="G187" s="11" t="s">
        <v>79</v>
      </c>
      <c r="H187" s="12">
        <v>0.79143759999999996</v>
      </c>
      <c r="I187" s="13">
        <v>43.12</v>
      </c>
      <c r="J187" s="13">
        <v>34.119999999999997</v>
      </c>
    </row>
    <row r="188" spans="1:10" ht="25.5" x14ac:dyDescent="0.25">
      <c r="A188" s="14" t="s">
        <v>82</v>
      </c>
      <c r="B188" s="15" t="s">
        <v>159</v>
      </c>
      <c r="C188" s="14" t="s">
        <v>5</v>
      </c>
      <c r="D188" s="14" t="s">
        <v>160</v>
      </c>
      <c r="E188" s="56" t="s">
        <v>85</v>
      </c>
      <c r="F188" s="56"/>
      <c r="G188" s="16" t="s">
        <v>4</v>
      </c>
      <c r="H188" s="17">
        <v>0.38600000000000001</v>
      </c>
      <c r="I188" s="18">
        <v>29.9</v>
      </c>
      <c r="J188" s="18">
        <v>11.54</v>
      </c>
    </row>
    <row r="189" spans="1:10" ht="63.75" x14ac:dyDescent="0.25">
      <c r="A189" s="14" t="s">
        <v>82</v>
      </c>
      <c r="B189" s="15" t="s">
        <v>161</v>
      </c>
      <c r="C189" s="14" t="s">
        <v>5</v>
      </c>
      <c r="D189" s="14" t="s">
        <v>162</v>
      </c>
      <c r="E189" s="56" t="s">
        <v>85</v>
      </c>
      <c r="F189" s="56"/>
      <c r="G189" s="16" t="s">
        <v>4</v>
      </c>
      <c r="H189" s="17">
        <v>1</v>
      </c>
      <c r="I189" s="18">
        <v>941.66</v>
      </c>
      <c r="J189" s="18">
        <v>941.66</v>
      </c>
    </row>
    <row r="190" spans="1:10" ht="25.5" x14ac:dyDescent="0.25">
      <c r="A190" s="19"/>
      <c r="B190" s="19"/>
      <c r="C190" s="19"/>
      <c r="D190" s="19"/>
      <c r="E190" s="19"/>
      <c r="F190" s="19" t="s">
        <v>104</v>
      </c>
      <c r="G190" s="20">
        <v>58.95</v>
      </c>
      <c r="H190" s="19" t="s">
        <v>105</v>
      </c>
      <c r="I190" s="19" t="s">
        <v>106</v>
      </c>
      <c r="J190" s="20">
        <v>58.95</v>
      </c>
    </row>
    <row r="191" spans="1:10" ht="25.5" x14ac:dyDescent="0.25">
      <c r="A191" s="19"/>
      <c r="B191" s="19"/>
      <c r="C191" s="19"/>
      <c r="D191" s="19"/>
      <c r="E191" s="19"/>
      <c r="F191" s="19" t="s">
        <v>107</v>
      </c>
      <c r="G191" s="20">
        <v>243.05</v>
      </c>
      <c r="H191" s="19"/>
      <c r="I191" s="19"/>
      <c r="J191" s="20">
        <v>1275.55</v>
      </c>
    </row>
    <row r="192" spans="1:10" ht="26.25" thickBot="1" x14ac:dyDescent="0.3">
      <c r="A192" s="21"/>
      <c r="B192" s="21"/>
      <c r="C192" s="21"/>
      <c r="D192" s="21"/>
      <c r="E192" s="21"/>
      <c r="F192" s="21"/>
      <c r="G192" s="21"/>
      <c r="H192" s="21" t="s">
        <v>108</v>
      </c>
      <c r="I192" s="21" t="s">
        <v>109</v>
      </c>
      <c r="J192" s="22">
        <v>38266.5</v>
      </c>
    </row>
    <row r="193" spans="1:10" ht="15.75" thickTop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</row>
    <row r="194" spans="1:10" ht="30" x14ac:dyDescent="0.25">
      <c r="A194" s="1" t="s">
        <v>163</v>
      </c>
      <c r="B194" s="2" t="s">
        <v>65</v>
      </c>
      <c r="C194" s="1" t="s">
        <v>66</v>
      </c>
      <c r="D194" s="1" t="s">
        <v>3</v>
      </c>
      <c r="E194" s="57" t="s">
        <v>67</v>
      </c>
      <c r="F194" s="57"/>
      <c r="G194" s="3" t="s">
        <v>68</v>
      </c>
      <c r="H194" s="2" t="s">
        <v>69</v>
      </c>
      <c r="I194" s="2" t="s">
        <v>70</v>
      </c>
      <c r="J194" s="2" t="s">
        <v>71</v>
      </c>
    </row>
    <row r="195" spans="1:10" ht="51" x14ac:dyDescent="0.25">
      <c r="A195" s="4" t="s">
        <v>72</v>
      </c>
      <c r="B195" s="5" t="s">
        <v>164</v>
      </c>
      <c r="C195" s="4" t="s">
        <v>5</v>
      </c>
      <c r="D195" s="4" t="s">
        <v>165</v>
      </c>
      <c r="E195" s="59" t="s">
        <v>154</v>
      </c>
      <c r="F195" s="59"/>
      <c r="G195" s="6" t="s">
        <v>4</v>
      </c>
      <c r="H195" s="7">
        <v>1</v>
      </c>
      <c r="I195" s="8">
        <v>1114.52</v>
      </c>
      <c r="J195" s="8">
        <v>1114.52</v>
      </c>
    </row>
    <row r="196" spans="1:10" ht="38.25" x14ac:dyDescent="0.25">
      <c r="A196" s="9" t="s">
        <v>75</v>
      </c>
      <c r="B196" s="10" t="s">
        <v>155</v>
      </c>
      <c r="C196" s="9" t="s">
        <v>5</v>
      </c>
      <c r="D196" s="9" t="s">
        <v>156</v>
      </c>
      <c r="E196" s="60" t="s">
        <v>154</v>
      </c>
      <c r="F196" s="60"/>
      <c r="G196" s="11" t="s">
        <v>27</v>
      </c>
      <c r="H196" s="12">
        <v>10.199999999999999</v>
      </c>
      <c r="I196" s="13">
        <v>3.8</v>
      </c>
      <c r="J196" s="13">
        <v>38.76</v>
      </c>
    </row>
    <row r="197" spans="1:10" ht="38.25" x14ac:dyDescent="0.25">
      <c r="A197" s="9" t="s">
        <v>75</v>
      </c>
      <c r="B197" s="10" t="s">
        <v>157</v>
      </c>
      <c r="C197" s="9" t="s">
        <v>5</v>
      </c>
      <c r="D197" s="9" t="s">
        <v>158</v>
      </c>
      <c r="E197" s="60" t="s">
        <v>78</v>
      </c>
      <c r="F197" s="60"/>
      <c r="G197" s="11" t="s">
        <v>79</v>
      </c>
      <c r="H197" s="12">
        <v>0.82863489999999995</v>
      </c>
      <c r="I197" s="13">
        <v>43.12</v>
      </c>
      <c r="J197" s="13">
        <v>35.729999999999997</v>
      </c>
    </row>
    <row r="198" spans="1:10" ht="38.25" x14ac:dyDescent="0.25">
      <c r="A198" s="9" t="s">
        <v>75</v>
      </c>
      <c r="B198" s="10" t="s">
        <v>76</v>
      </c>
      <c r="C198" s="9" t="s">
        <v>5</v>
      </c>
      <c r="D198" s="9" t="s">
        <v>77</v>
      </c>
      <c r="E198" s="60" t="s">
        <v>78</v>
      </c>
      <c r="F198" s="60"/>
      <c r="G198" s="11" t="s">
        <v>79</v>
      </c>
      <c r="H198" s="12">
        <v>0.23417940000000001</v>
      </c>
      <c r="I198" s="13">
        <v>32.119999999999997</v>
      </c>
      <c r="J198" s="13">
        <v>7.52</v>
      </c>
    </row>
    <row r="199" spans="1:10" ht="25.5" x14ac:dyDescent="0.25">
      <c r="A199" s="14" t="s">
        <v>82</v>
      </c>
      <c r="B199" s="15" t="s">
        <v>159</v>
      </c>
      <c r="C199" s="14" t="s">
        <v>5</v>
      </c>
      <c r="D199" s="14" t="s">
        <v>160</v>
      </c>
      <c r="E199" s="56" t="s">
        <v>85</v>
      </c>
      <c r="F199" s="56"/>
      <c r="G199" s="16" t="s">
        <v>4</v>
      </c>
      <c r="H199" s="17">
        <v>0.75239999999999996</v>
      </c>
      <c r="I199" s="18">
        <v>29.9</v>
      </c>
      <c r="J199" s="18">
        <v>22.49</v>
      </c>
    </row>
    <row r="200" spans="1:10" ht="63.75" x14ac:dyDescent="0.25">
      <c r="A200" s="14" t="s">
        <v>82</v>
      </c>
      <c r="B200" s="15" t="s">
        <v>166</v>
      </c>
      <c r="C200" s="14" t="s">
        <v>5</v>
      </c>
      <c r="D200" s="14" t="s">
        <v>167</v>
      </c>
      <c r="E200" s="56" t="s">
        <v>85</v>
      </c>
      <c r="F200" s="56"/>
      <c r="G200" s="16" t="s">
        <v>4</v>
      </c>
      <c r="H200" s="17">
        <v>1</v>
      </c>
      <c r="I200" s="18">
        <v>1010.02</v>
      </c>
      <c r="J200" s="18">
        <v>1010.02</v>
      </c>
    </row>
    <row r="201" spans="1:10" ht="25.5" x14ac:dyDescent="0.25">
      <c r="A201" s="19"/>
      <c r="B201" s="19"/>
      <c r="C201" s="19"/>
      <c r="D201" s="19"/>
      <c r="E201" s="19"/>
      <c r="F201" s="19" t="s">
        <v>104</v>
      </c>
      <c r="G201" s="20">
        <v>60.97</v>
      </c>
      <c r="H201" s="19" t="s">
        <v>105</v>
      </c>
      <c r="I201" s="19" t="s">
        <v>106</v>
      </c>
      <c r="J201" s="20">
        <v>60.97</v>
      </c>
    </row>
    <row r="202" spans="1:10" ht="25.5" x14ac:dyDescent="0.25">
      <c r="A202" s="19"/>
      <c r="B202" s="19"/>
      <c r="C202" s="19"/>
      <c r="D202" s="19"/>
      <c r="E202" s="19"/>
      <c r="F202" s="19" t="s">
        <v>107</v>
      </c>
      <c r="G202" s="20">
        <v>262.35000000000002</v>
      </c>
      <c r="H202" s="19"/>
      <c r="I202" s="19"/>
      <c r="J202" s="20">
        <v>1376.87</v>
      </c>
    </row>
    <row r="203" spans="1:10" ht="26.25" thickBot="1" x14ac:dyDescent="0.3">
      <c r="A203" s="21"/>
      <c r="B203" s="21"/>
      <c r="C203" s="21"/>
      <c r="D203" s="21"/>
      <c r="E203" s="21"/>
      <c r="F203" s="21"/>
      <c r="G203" s="21"/>
      <c r="H203" s="21" t="s">
        <v>108</v>
      </c>
      <c r="I203" s="21" t="s">
        <v>109</v>
      </c>
      <c r="J203" s="22">
        <v>68843.5</v>
      </c>
    </row>
    <row r="204" spans="1:10" ht="15.75" thickTop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</row>
    <row r="205" spans="1:10" ht="30" x14ac:dyDescent="0.25">
      <c r="A205" s="1" t="s">
        <v>168</v>
      </c>
      <c r="B205" s="2" t="s">
        <v>65</v>
      </c>
      <c r="C205" s="1" t="s">
        <v>66</v>
      </c>
      <c r="D205" s="1" t="s">
        <v>3</v>
      </c>
      <c r="E205" s="57" t="s">
        <v>67</v>
      </c>
      <c r="F205" s="57"/>
      <c r="G205" s="3" t="s">
        <v>68</v>
      </c>
      <c r="H205" s="2" t="s">
        <v>69</v>
      </c>
      <c r="I205" s="2" t="s">
        <v>70</v>
      </c>
      <c r="J205" s="2" t="s">
        <v>71</v>
      </c>
    </row>
    <row r="206" spans="1:10" ht="25.5" x14ac:dyDescent="0.25">
      <c r="A206" s="4" t="s">
        <v>72</v>
      </c>
      <c r="B206" s="5" t="s">
        <v>169</v>
      </c>
      <c r="C206" s="4" t="s">
        <v>15</v>
      </c>
      <c r="D206" s="4" t="s">
        <v>170</v>
      </c>
      <c r="E206" s="59" t="s">
        <v>171</v>
      </c>
      <c r="F206" s="59"/>
      <c r="G206" s="6" t="s">
        <v>4</v>
      </c>
      <c r="H206" s="7">
        <v>1</v>
      </c>
      <c r="I206" s="8">
        <v>1434.99</v>
      </c>
      <c r="J206" s="8">
        <v>1434.99</v>
      </c>
    </row>
    <row r="207" spans="1:10" ht="38.25" x14ac:dyDescent="0.25">
      <c r="A207" s="9" t="s">
        <v>75</v>
      </c>
      <c r="B207" s="10" t="s">
        <v>172</v>
      </c>
      <c r="C207" s="9" t="s">
        <v>5</v>
      </c>
      <c r="D207" s="9" t="s">
        <v>173</v>
      </c>
      <c r="E207" s="60" t="s">
        <v>78</v>
      </c>
      <c r="F207" s="60"/>
      <c r="G207" s="11" t="s">
        <v>79</v>
      </c>
      <c r="H207" s="12">
        <v>1.504904</v>
      </c>
      <c r="I207" s="13">
        <v>32.729999999999997</v>
      </c>
      <c r="J207" s="13">
        <v>49.25</v>
      </c>
    </row>
    <row r="208" spans="1:10" ht="38.25" x14ac:dyDescent="0.25">
      <c r="A208" s="9" t="s">
        <v>75</v>
      </c>
      <c r="B208" s="10" t="s">
        <v>157</v>
      </c>
      <c r="C208" s="9" t="s">
        <v>5</v>
      </c>
      <c r="D208" s="9" t="s">
        <v>158</v>
      </c>
      <c r="E208" s="60" t="s">
        <v>78</v>
      </c>
      <c r="F208" s="60"/>
      <c r="G208" s="11" t="s">
        <v>79</v>
      </c>
      <c r="H208" s="12">
        <v>5.3250450000000003</v>
      </c>
      <c r="I208" s="13">
        <v>43.12</v>
      </c>
      <c r="J208" s="13">
        <v>229.61</v>
      </c>
    </row>
    <row r="209" spans="1:10" x14ac:dyDescent="0.25">
      <c r="A209" s="14" t="s">
        <v>82</v>
      </c>
      <c r="B209" s="15" t="s">
        <v>174</v>
      </c>
      <c r="C209" s="14" t="s">
        <v>16</v>
      </c>
      <c r="D209" s="14" t="s">
        <v>175</v>
      </c>
      <c r="E209" s="56" t="s">
        <v>85</v>
      </c>
      <c r="F209" s="56"/>
      <c r="G209" s="16" t="s">
        <v>4</v>
      </c>
      <c r="H209" s="17">
        <v>1</v>
      </c>
      <c r="I209" s="18">
        <v>1149.9000000000001</v>
      </c>
      <c r="J209" s="18">
        <v>1149.9000000000001</v>
      </c>
    </row>
    <row r="210" spans="1:10" x14ac:dyDescent="0.25">
      <c r="A210" s="14" t="s">
        <v>82</v>
      </c>
      <c r="B210" s="15" t="s">
        <v>176</v>
      </c>
      <c r="C210" s="14" t="s">
        <v>16</v>
      </c>
      <c r="D210" s="14" t="s">
        <v>177</v>
      </c>
      <c r="E210" s="56" t="s">
        <v>85</v>
      </c>
      <c r="F210" s="56"/>
      <c r="G210" s="16" t="s">
        <v>96</v>
      </c>
      <c r="H210" s="17">
        <v>2.8000000000000001E-2</v>
      </c>
      <c r="I210" s="18">
        <v>19.86</v>
      </c>
      <c r="J210" s="18">
        <v>0.55000000000000004</v>
      </c>
    </row>
    <row r="211" spans="1:10" x14ac:dyDescent="0.25">
      <c r="A211" s="14" t="s">
        <v>82</v>
      </c>
      <c r="B211" s="15" t="s">
        <v>178</v>
      </c>
      <c r="C211" s="14" t="s">
        <v>16</v>
      </c>
      <c r="D211" s="14" t="s">
        <v>179</v>
      </c>
      <c r="E211" s="56" t="s">
        <v>85</v>
      </c>
      <c r="F211" s="56"/>
      <c r="G211" s="16" t="s">
        <v>96</v>
      </c>
      <c r="H211" s="17">
        <v>0.09</v>
      </c>
      <c r="I211" s="18">
        <v>23.22</v>
      </c>
      <c r="J211" s="18">
        <v>2.08</v>
      </c>
    </row>
    <row r="212" spans="1:10" x14ac:dyDescent="0.25">
      <c r="A212" s="14" t="s">
        <v>82</v>
      </c>
      <c r="B212" s="15" t="s">
        <v>180</v>
      </c>
      <c r="C212" s="14" t="s">
        <v>16</v>
      </c>
      <c r="D212" s="14" t="s">
        <v>181</v>
      </c>
      <c r="E212" s="56" t="s">
        <v>85</v>
      </c>
      <c r="F212" s="56"/>
      <c r="G212" s="16" t="s">
        <v>4</v>
      </c>
      <c r="H212" s="17">
        <v>4</v>
      </c>
      <c r="I212" s="18">
        <v>0.9</v>
      </c>
      <c r="J212" s="18">
        <v>3.6</v>
      </c>
    </row>
    <row r="213" spans="1:10" ht="25.5" x14ac:dyDescent="0.25">
      <c r="A213" s="19"/>
      <c r="B213" s="19"/>
      <c r="C213" s="19"/>
      <c r="D213" s="19"/>
      <c r="E213" s="19"/>
      <c r="F213" s="19" t="s">
        <v>104</v>
      </c>
      <c r="G213" s="20">
        <v>211.79</v>
      </c>
      <c r="H213" s="19" t="s">
        <v>105</v>
      </c>
      <c r="I213" s="19" t="s">
        <v>106</v>
      </c>
      <c r="J213" s="20">
        <v>211.79</v>
      </c>
    </row>
    <row r="214" spans="1:10" ht="25.5" x14ac:dyDescent="0.25">
      <c r="A214" s="19"/>
      <c r="B214" s="19"/>
      <c r="C214" s="19"/>
      <c r="D214" s="19"/>
      <c r="E214" s="19"/>
      <c r="F214" s="19" t="s">
        <v>107</v>
      </c>
      <c r="G214" s="20">
        <v>337.79</v>
      </c>
      <c r="H214" s="19"/>
      <c r="I214" s="19"/>
      <c r="J214" s="20">
        <v>1772.78</v>
      </c>
    </row>
    <row r="215" spans="1:10" ht="26.25" thickBot="1" x14ac:dyDescent="0.3">
      <c r="A215" s="21"/>
      <c r="B215" s="21"/>
      <c r="C215" s="21"/>
      <c r="D215" s="21"/>
      <c r="E215" s="21"/>
      <c r="F215" s="21"/>
      <c r="G215" s="21"/>
      <c r="H215" s="21" t="s">
        <v>108</v>
      </c>
      <c r="I215" s="21" t="s">
        <v>109</v>
      </c>
      <c r="J215" s="22">
        <v>17727.8</v>
      </c>
    </row>
    <row r="216" spans="1:10" ht="15.75" thickTop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</row>
    <row r="217" spans="1:10" ht="30" x14ac:dyDescent="0.25">
      <c r="A217" s="1" t="s">
        <v>182</v>
      </c>
      <c r="B217" s="2" t="s">
        <v>65</v>
      </c>
      <c r="C217" s="1" t="s">
        <v>66</v>
      </c>
      <c r="D217" s="1" t="s">
        <v>3</v>
      </c>
      <c r="E217" s="57" t="s">
        <v>67</v>
      </c>
      <c r="F217" s="57"/>
      <c r="G217" s="3" t="s">
        <v>68</v>
      </c>
      <c r="H217" s="2" t="s">
        <v>69</v>
      </c>
      <c r="I217" s="2" t="s">
        <v>70</v>
      </c>
      <c r="J217" s="2" t="s">
        <v>71</v>
      </c>
    </row>
    <row r="218" spans="1:10" ht="25.5" x14ac:dyDescent="0.25">
      <c r="A218" s="4" t="s">
        <v>72</v>
      </c>
      <c r="B218" s="5" t="s">
        <v>183</v>
      </c>
      <c r="C218" s="4" t="s">
        <v>15</v>
      </c>
      <c r="D218" s="4" t="s">
        <v>184</v>
      </c>
      <c r="E218" s="59" t="s">
        <v>171</v>
      </c>
      <c r="F218" s="59"/>
      <c r="G218" s="6" t="s">
        <v>4</v>
      </c>
      <c r="H218" s="7">
        <v>1</v>
      </c>
      <c r="I218" s="8">
        <v>199.42</v>
      </c>
      <c r="J218" s="8">
        <v>199.42</v>
      </c>
    </row>
    <row r="219" spans="1:10" ht="38.25" x14ac:dyDescent="0.25">
      <c r="A219" s="9" t="s">
        <v>75</v>
      </c>
      <c r="B219" s="10" t="s">
        <v>157</v>
      </c>
      <c r="C219" s="9" t="s">
        <v>5</v>
      </c>
      <c r="D219" s="9" t="s">
        <v>158</v>
      </c>
      <c r="E219" s="60" t="s">
        <v>78</v>
      </c>
      <c r="F219" s="60"/>
      <c r="G219" s="11" t="s">
        <v>79</v>
      </c>
      <c r="H219" s="12">
        <v>1.4528015000000001</v>
      </c>
      <c r="I219" s="13">
        <v>43.12</v>
      </c>
      <c r="J219" s="13">
        <v>62.64</v>
      </c>
    </row>
    <row r="220" spans="1:10" ht="38.25" x14ac:dyDescent="0.25">
      <c r="A220" s="9" t="s">
        <v>75</v>
      </c>
      <c r="B220" s="10" t="s">
        <v>76</v>
      </c>
      <c r="C220" s="9" t="s">
        <v>5</v>
      </c>
      <c r="D220" s="9" t="s">
        <v>77</v>
      </c>
      <c r="E220" s="60" t="s">
        <v>78</v>
      </c>
      <c r="F220" s="60"/>
      <c r="G220" s="11" t="s">
        <v>79</v>
      </c>
      <c r="H220" s="12">
        <v>0.4105743</v>
      </c>
      <c r="I220" s="13">
        <v>32.119999999999997</v>
      </c>
      <c r="J220" s="13">
        <v>13.18</v>
      </c>
    </row>
    <row r="221" spans="1:10" ht="38.25" x14ac:dyDescent="0.25">
      <c r="A221" s="14" t="s">
        <v>82</v>
      </c>
      <c r="B221" s="15" t="s">
        <v>185</v>
      </c>
      <c r="C221" s="14" t="s">
        <v>5</v>
      </c>
      <c r="D221" s="14" t="s">
        <v>186</v>
      </c>
      <c r="E221" s="56" t="s">
        <v>85</v>
      </c>
      <c r="F221" s="56"/>
      <c r="G221" s="16" t="s">
        <v>187</v>
      </c>
      <c r="H221" s="17">
        <v>1</v>
      </c>
      <c r="I221" s="18">
        <v>123.6</v>
      </c>
      <c r="J221" s="18">
        <v>123.6</v>
      </c>
    </row>
    <row r="222" spans="1:10" ht="25.5" x14ac:dyDescent="0.25">
      <c r="A222" s="19"/>
      <c r="B222" s="19"/>
      <c r="C222" s="19"/>
      <c r="D222" s="19"/>
      <c r="E222" s="19"/>
      <c r="F222" s="19" t="s">
        <v>104</v>
      </c>
      <c r="G222" s="20">
        <v>57.36</v>
      </c>
      <c r="H222" s="19" t="s">
        <v>105</v>
      </c>
      <c r="I222" s="19" t="s">
        <v>106</v>
      </c>
      <c r="J222" s="20">
        <v>57.36</v>
      </c>
    </row>
    <row r="223" spans="1:10" ht="25.5" x14ac:dyDescent="0.25">
      <c r="A223" s="19"/>
      <c r="B223" s="19"/>
      <c r="C223" s="19"/>
      <c r="D223" s="19"/>
      <c r="E223" s="19"/>
      <c r="F223" s="19" t="s">
        <v>107</v>
      </c>
      <c r="G223" s="20">
        <v>46.94</v>
      </c>
      <c r="H223" s="19"/>
      <c r="I223" s="19"/>
      <c r="J223" s="20">
        <v>246.36</v>
      </c>
    </row>
    <row r="224" spans="1:10" ht="26.25" thickBot="1" x14ac:dyDescent="0.3">
      <c r="A224" s="21"/>
      <c r="B224" s="21"/>
      <c r="C224" s="21"/>
      <c r="D224" s="21"/>
      <c r="E224" s="21"/>
      <c r="F224" s="21"/>
      <c r="G224" s="21"/>
      <c r="H224" s="21" t="s">
        <v>108</v>
      </c>
      <c r="I224" s="21" t="s">
        <v>109</v>
      </c>
      <c r="J224" s="22">
        <v>2463.6</v>
      </c>
    </row>
    <row r="225" spans="1:10" ht="15.75" thickTop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</row>
    <row r="226" spans="1:10" ht="30" x14ac:dyDescent="0.25">
      <c r="A226" s="1" t="s">
        <v>188</v>
      </c>
      <c r="B226" s="2" t="s">
        <v>65</v>
      </c>
      <c r="C226" s="1" t="s">
        <v>66</v>
      </c>
      <c r="D226" s="1" t="s">
        <v>3</v>
      </c>
      <c r="E226" s="57" t="s">
        <v>67</v>
      </c>
      <c r="F226" s="57"/>
      <c r="G226" s="3" t="s">
        <v>68</v>
      </c>
      <c r="H226" s="2" t="s">
        <v>69</v>
      </c>
      <c r="I226" s="2" t="s">
        <v>70</v>
      </c>
      <c r="J226" s="2" t="s">
        <v>71</v>
      </c>
    </row>
    <row r="227" spans="1:10" ht="38.25" x14ac:dyDescent="0.25">
      <c r="A227" s="4" t="s">
        <v>72</v>
      </c>
      <c r="B227" s="5" t="s">
        <v>189</v>
      </c>
      <c r="C227" s="4" t="s">
        <v>5</v>
      </c>
      <c r="D227" s="4" t="s">
        <v>190</v>
      </c>
      <c r="E227" s="59" t="s">
        <v>154</v>
      </c>
      <c r="F227" s="59"/>
      <c r="G227" s="6" t="s">
        <v>4</v>
      </c>
      <c r="H227" s="7">
        <v>1</v>
      </c>
      <c r="I227" s="8">
        <v>210.27</v>
      </c>
      <c r="J227" s="8">
        <v>210.27</v>
      </c>
    </row>
    <row r="228" spans="1:10" ht="38.25" x14ac:dyDescent="0.25">
      <c r="A228" s="9" t="s">
        <v>75</v>
      </c>
      <c r="B228" s="10" t="s">
        <v>76</v>
      </c>
      <c r="C228" s="9" t="s">
        <v>5</v>
      </c>
      <c r="D228" s="9" t="s">
        <v>77</v>
      </c>
      <c r="E228" s="60" t="s">
        <v>78</v>
      </c>
      <c r="F228" s="60"/>
      <c r="G228" s="11" t="s">
        <v>79</v>
      </c>
      <c r="H228" s="12">
        <v>0.31444309999999998</v>
      </c>
      <c r="I228" s="13">
        <v>32.119999999999997</v>
      </c>
      <c r="J228" s="13">
        <v>10.09</v>
      </c>
    </row>
    <row r="229" spans="1:10" ht="38.25" x14ac:dyDescent="0.25">
      <c r="A229" s="9" t="s">
        <v>75</v>
      </c>
      <c r="B229" s="10" t="s">
        <v>157</v>
      </c>
      <c r="C229" s="9" t="s">
        <v>5</v>
      </c>
      <c r="D229" s="9" t="s">
        <v>158</v>
      </c>
      <c r="E229" s="60" t="s">
        <v>78</v>
      </c>
      <c r="F229" s="60"/>
      <c r="G229" s="11" t="s">
        <v>79</v>
      </c>
      <c r="H229" s="12">
        <v>1.1126448</v>
      </c>
      <c r="I229" s="13">
        <v>43.12</v>
      </c>
      <c r="J229" s="13">
        <v>47.97</v>
      </c>
    </row>
    <row r="230" spans="1:10" ht="51" x14ac:dyDescent="0.25">
      <c r="A230" s="14" t="s">
        <v>82</v>
      </c>
      <c r="B230" s="15" t="s">
        <v>191</v>
      </c>
      <c r="C230" s="14" t="s">
        <v>5</v>
      </c>
      <c r="D230" s="14" t="s">
        <v>192</v>
      </c>
      <c r="E230" s="56" t="s">
        <v>85</v>
      </c>
      <c r="F230" s="56"/>
      <c r="G230" s="16" t="s">
        <v>187</v>
      </c>
      <c r="H230" s="17">
        <v>1</v>
      </c>
      <c r="I230" s="18">
        <v>152.21</v>
      </c>
      <c r="J230" s="18">
        <v>152.21</v>
      </c>
    </row>
    <row r="231" spans="1:10" ht="25.5" x14ac:dyDescent="0.25">
      <c r="A231" s="19"/>
      <c r="B231" s="19"/>
      <c r="C231" s="19"/>
      <c r="D231" s="19"/>
      <c r="E231" s="19"/>
      <c r="F231" s="19" t="s">
        <v>104</v>
      </c>
      <c r="G231" s="20">
        <v>43.93</v>
      </c>
      <c r="H231" s="19" t="s">
        <v>105</v>
      </c>
      <c r="I231" s="19" t="s">
        <v>106</v>
      </c>
      <c r="J231" s="20">
        <v>43.93</v>
      </c>
    </row>
    <row r="232" spans="1:10" ht="25.5" x14ac:dyDescent="0.25">
      <c r="A232" s="19"/>
      <c r="B232" s="19"/>
      <c r="C232" s="19"/>
      <c r="D232" s="19"/>
      <c r="E232" s="19"/>
      <c r="F232" s="19" t="s">
        <v>107</v>
      </c>
      <c r="G232" s="20">
        <v>49.49</v>
      </c>
      <c r="H232" s="19"/>
      <c r="I232" s="19"/>
      <c r="J232" s="20">
        <v>259.76</v>
      </c>
    </row>
    <row r="233" spans="1:10" ht="26.25" thickBot="1" x14ac:dyDescent="0.3">
      <c r="A233" s="21"/>
      <c r="B233" s="21"/>
      <c r="C233" s="21"/>
      <c r="D233" s="21"/>
      <c r="E233" s="21"/>
      <c r="F233" s="21"/>
      <c r="G233" s="21"/>
      <c r="H233" s="21" t="s">
        <v>108</v>
      </c>
      <c r="I233" s="21" t="s">
        <v>109</v>
      </c>
      <c r="J233" s="22">
        <v>20780.8</v>
      </c>
    </row>
    <row r="234" spans="1:10" ht="15.75" thickTop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</row>
    <row r="235" spans="1:10" ht="30" x14ac:dyDescent="0.25">
      <c r="A235" s="1" t="s">
        <v>193</v>
      </c>
      <c r="B235" s="2" t="s">
        <v>65</v>
      </c>
      <c r="C235" s="1" t="s">
        <v>66</v>
      </c>
      <c r="D235" s="1" t="s">
        <v>3</v>
      </c>
      <c r="E235" s="57" t="s">
        <v>67</v>
      </c>
      <c r="F235" s="57"/>
      <c r="G235" s="3" t="s">
        <v>68</v>
      </c>
      <c r="H235" s="2" t="s">
        <v>69</v>
      </c>
      <c r="I235" s="2" t="s">
        <v>70</v>
      </c>
      <c r="J235" s="2" t="s">
        <v>71</v>
      </c>
    </row>
    <row r="236" spans="1:10" ht="25.5" x14ac:dyDescent="0.25">
      <c r="A236" s="4" t="s">
        <v>72</v>
      </c>
      <c r="B236" s="5" t="s">
        <v>194</v>
      </c>
      <c r="C236" s="4" t="s">
        <v>15</v>
      </c>
      <c r="D236" s="4" t="s">
        <v>195</v>
      </c>
      <c r="E236" s="59" t="s">
        <v>171</v>
      </c>
      <c r="F236" s="59"/>
      <c r="G236" s="6" t="s">
        <v>4</v>
      </c>
      <c r="H236" s="7">
        <v>1</v>
      </c>
      <c r="I236" s="8">
        <v>127.05</v>
      </c>
      <c r="J236" s="8">
        <v>127.05</v>
      </c>
    </row>
    <row r="237" spans="1:10" ht="38.25" x14ac:dyDescent="0.25">
      <c r="A237" s="9" t="s">
        <v>75</v>
      </c>
      <c r="B237" s="10" t="s">
        <v>76</v>
      </c>
      <c r="C237" s="9" t="s">
        <v>5</v>
      </c>
      <c r="D237" s="9" t="s">
        <v>77</v>
      </c>
      <c r="E237" s="60" t="s">
        <v>78</v>
      </c>
      <c r="F237" s="60"/>
      <c r="G237" s="11" t="s">
        <v>79</v>
      </c>
      <c r="H237" s="12">
        <v>0.31444309999999998</v>
      </c>
      <c r="I237" s="13">
        <v>32.119999999999997</v>
      </c>
      <c r="J237" s="13">
        <v>10.09</v>
      </c>
    </row>
    <row r="238" spans="1:10" ht="38.25" x14ac:dyDescent="0.25">
      <c r="A238" s="9" t="s">
        <v>75</v>
      </c>
      <c r="B238" s="10" t="s">
        <v>157</v>
      </c>
      <c r="C238" s="9" t="s">
        <v>5</v>
      </c>
      <c r="D238" s="9" t="s">
        <v>158</v>
      </c>
      <c r="E238" s="60" t="s">
        <v>78</v>
      </c>
      <c r="F238" s="60"/>
      <c r="G238" s="11" t="s">
        <v>79</v>
      </c>
      <c r="H238" s="12">
        <v>1.1126448</v>
      </c>
      <c r="I238" s="13">
        <v>43.12</v>
      </c>
      <c r="J238" s="13">
        <v>47.97</v>
      </c>
    </row>
    <row r="239" spans="1:10" x14ac:dyDescent="0.25">
      <c r="A239" s="14" t="s">
        <v>82</v>
      </c>
      <c r="B239" s="15" t="s">
        <v>196</v>
      </c>
      <c r="C239" s="14" t="s">
        <v>16</v>
      </c>
      <c r="D239" s="14" t="s">
        <v>197</v>
      </c>
      <c r="E239" s="56" t="s">
        <v>85</v>
      </c>
      <c r="F239" s="56"/>
      <c r="G239" s="16" t="s">
        <v>4</v>
      </c>
      <c r="H239" s="17">
        <v>1</v>
      </c>
      <c r="I239" s="18">
        <v>68.989999999999995</v>
      </c>
      <c r="J239" s="18">
        <v>68.989999999999995</v>
      </c>
    </row>
    <row r="240" spans="1:10" ht="25.5" x14ac:dyDescent="0.25">
      <c r="A240" s="19"/>
      <c r="B240" s="19"/>
      <c r="C240" s="19"/>
      <c r="D240" s="19"/>
      <c r="E240" s="19"/>
      <c r="F240" s="19" t="s">
        <v>104</v>
      </c>
      <c r="G240" s="20">
        <v>43.93</v>
      </c>
      <c r="H240" s="19" t="s">
        <v>105</v>
      </c>
      <c r="I240" s="19" t="s">
        <v>106</v>
      </c>
      <c r="J240" s="20">
        <v>43.93</v>
      </c>
    </row>
    <row r="241" spans="1:10" ht="25.5" x14ac:dyDescent="0.25">
      <c r="A241" s="19"/>
      <c r="B241" s="19"/>
      <c r="C241" s="19"/>
      <c r="D241" s="19"/>
      <c r="E241" s="19"/>
      <c r="F241" s="19" t="s">
        <v>107</v>
      </c>
      <c r="G241" s="20">
        <v>29.9</v>
      </c>
      <c r="H241" s="19"/>
      <c r="I241" s="19"/>
      <c r="J241" s="20">
        <v>156.94999999999999</v>
      </c>
    </row>
    <row r="242" spans="1:10" ht="26.25" thickBot="1" x14ac:dyDescent="0.3">
      <c r="A242" s="21"/>
      <c r="B242" s="21"/>
      <c r="C242" s="21"/>
      <c r="D242" s="21"/>
      <c r="E242" s="21"/>
      <c r="F242" s="21"/>
      <c r="G242" s="21"/>
      <c r="H242" s="21" t="s">
        <v>108</v>
      </c>
      <c r="I242" s="21" t="s">
        <v>109</v>
      </c>
      <c r="J242" s="22">
        <v>12556</v>
      </c>
    </row>
    <row r="243" spans="1:10" ht="15.75" thickTop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</row>
    <row r="244" spans="1:10" ht="30" x14ac:dyDescent="0.25">
      <c r="A244" s="1" t="s">
        <v>198</v>
      </c>
      <c r="B244" s="2" t="s">
        <v>65</v>
      </c>
      <c r="C244" s="1" t="s">
        <v>66</v>
      </c>
      <c r="D244" s="1" t="s">
        <v>3</v>
      </c>
      <c r="E244" s="57" t="s">
        <v>67</v>
      </c>
      <c r="F244" s="57"/>
      <c r="G244" s="3" t="s">
        <v>68</v>
      </c>
      <c r="H244" s="2" t="s">
        <v>69</v>
      </c>
      <c r="I244" s="2" t="s">
        <v>70</v>
      </c>
      <c r="J244" s="2" t="s">
        <v>71</v>
      </c>
    </row>
    <row r="245" spans="1:10" ht="25.5" x14ac:dyDescent="0.25">
      <c r="A245" s="4" t="s">
        <v>72</v>
      </c>
      <c r="B245" s="5" t="s">
        <v>199</v>
      </c>
      <c r="C245" s="4" t="s">
        <v>16</v>
      </c>
      <c r="D245" s="4" t="s">
        <v>17</v>
      </c>
      <c r="E245" s="59" t="s">
        <v>200</v>
      </c>
      <c r="F245" s="59"/>
      <c r="G245" s="6" t="s">
        <v>4</v>
      </c>
      <c r="H245" s="7">
        <v>1</v>
      </c>
      <c r="I245" s="8">
        <v>44.11</v>
      </c>
      <c r="J245" s="8">
        <v>44.11</v>
      </c>
    </row>
    <row r="246" spans="1:10" x14ac:dyDescent="0.25">
      <c r="A246" s="14" t="s">
        <v>82</v>
      </c>
      <c r="B246" s="15" t="s">
        <v>201</v>
      </c>
      <c r="C246" s="14" t="s">
        <v>16</v>
      </c>
      <c r="D246" s="14" t="s">
        <v>202</v>
      </c>
      <c r="E246" s="56" t="s">
        <v>203</v>
      </c>
      <c r="F246" s="56"/>
      <c r="G246" s="16" t="s">
        <v>79</v>
      </c>
      <c r="H246" s="17">
        <v>0.309</v>
      </c>
      <c r="I246" s="18">
        <v>21.644863999999998</v>
      </c>
      <c r="J246" s="18">
        <v>6.68</v>
      </c>
    </row>
    <row r="247" spans="1:10" x14ac:dyDescent="0.25">
      <c r="A247" s="14" t="s">
        <v>82</v>
      </c>
      <c r="B247" s="15" t="s">
        <v>204</v>
      </c>
      <c r="C247" s="14" t="s">
        <v>16</v>
      </c>
      <c r="D247" s="14" t="s">
        <v>205</v>
      </c>
      <c r="E247" s="56" t="s">
        <v>203</v>
      </c>
      <c r="F247" s="56"/>
      <c r="G247" s="16" t="s">
        <v>79</v>
      </c>
      <c r="H247" s="17">
        <v>0.70099999999999996</v>
      </c>
      <c r="I247" s="18">
        <v>30.592544</v>
      </c>
      <c r="J247" s="18">
        <v>21.44</v>
      </c>
    </row>
    <row r="248" spans="1:10" x14ac:dyDescent="0.25">
      <c r="A248" s="14" t="s">
        <v>82</v>
      </c>
      <c r="B248" s="15" t="s">
        <v>206</v>
      </c>
      <c r="C248" s="14" t="s">
        <v>16</v>
      </c>
      <c r="D248" s="14" t="s">
        <v>207</v>
      </c>
      <c r="E248" s="56" t="s">
        <v>85</v>
      </c>
      <c r="F248" s="56"/>
      <c r="G248" s="16" t="s">
        <v>4</v>
      </c>
      <c r="H248" s="17">
        <v>1</v>
      </c>
      <c r="I248" s="18">
        <v>15.99</v>
      </c>
      <c r="J248" s="18">
        <v>15.99</v>
      </c>
    </row>
    <row r="249" spans="1:10" ht="25.5" x14ac:dyDescent="0.25">
      <c r="A249" s="19"/>
      <c r="B249" s="19"/>
      <c r="C249" s="19"/>
      <c r="D249" s="19"/>
      <c r="E249" s="19"/>
      <c r="F249" s="19" t="s">
        <v>104</v>
      </c>
      <c r="G249" s="20">
        <v>28.12</v>
      </c>
      <c r="H249" s="19" t="s">
        <v>105</v>
      </c>
      <c r="I249" s="19" t="s">
        <v>106</v>
      </c>
      <c r="J249" s="20">
        <v>28.12</v>
      </c>
    </row>
    <row r="250" spans="1:10" ht="25.5" x14ac:dyDescent="0.25">
      <c r="A250" s="19"/>
      <c r="B250" s="19"/>
      <c r="C250" s="19"/>
      <c r="D250" s="19"/>
      <c r="E250" s="19"/>
      <c r="F250" s="19" t="s">
        <v>107</v>
      </c>
      <c r="G250" s="20">
        <v>10.38</v>
      </c>
      <c r="H250" s="19"/>
      <c r="I250" s="19"/>
      <c r="J250" s="20">
        <v>54.49</v>
      </c>
    </row>
    <row r="251" spans="1:10" ht="26.25" thickBot="1" x14ac:dyDescent="0.3">
      <c r="A251" s="21"/>
      <c r="B251" s="21"/>
      <c r="C251" s="21"/>
      <c r="D251" s="21"/>
      <c r="E251" s="21"/>
      <c r="F251" s="21"/>
      <c r="G251" s="21"/>
      <c r="H251" s="21" t="s">
        <v>108</v>
      </c>
      <c r="I251" s="21" t="s">
        <v>109</v>
      </c>
      <c r="J251" s="22">
        <v>8173.5</v>
      </c>
    </row>
    <row r="252" spans="1:10" ht="15.75" thickTop="1" x14ac:dyDescent="0.25">
      <c r="A252" s="23"/>
      <c r="B252" s="23"/>
      <c r="C252" s="23"/>
      <c r="D252" s="23"/>
      <c r="E252" s="23"/>
      <c r="F252" s="23"/>
      <c r="G252" s="23"/>
      <c r="H252" s="23"/>
      <c r="I252" s="23"/>
      <c r="J252" s="23"/>
    </row>
    <row r="253" spans="1:10" ht="30" x14ac:dyDescent="0.25">
      <c r="A253" s="1" t="s">
        <v>208</v>
      </c>
      <c r="B253" s="2" t="s">
        <v>65</v>
      </c>
      <c r="C253" s="1" t="s">
        <v>66</v>
      </c>
      <c r="D253" s="1" t="s">
        <v>3</v>
      </c>
      <c r="E253" s="57" t="s">
        <v>67</v>
      </c>
      <c r="F253" s="57"/>
      <c r="G253" s="3" t="s">
        <v>68</v>
      </c>
      <c r="H253" s="2" t="s">
        <v>69</v>
      </c>
      <c r="I253" s="2" t="s">
        <v>70</v>
      </c>
      <c r="J253" s="2" t="s">
        <v>71</v>
      </c>
    </row>
    <row r="254" spans="1:10" ht="25.5" x14ac:dyDescent="0.25">
      <c r="A254" s="4" t="s">
        <v>72</v>
      </c>
      <c r="B254" s="5" t="s">
        <v>209</v>
      </c>
      <c r="C254" s="4" t="s">
        <v>5</v>
      </c>
      <c r="D254" s="4" t="s">
        <v>210</v>
      </c>
      <c r="E254" s="59" t="s">
        <v>154</v>
      </c>
      <c r="F254" s="59"/>
      <c r="G254" s="6" t="s">
        <v>74</v>
      </c>
      <c r="H254" s="7">
        <v>1</v>
      </c>
      <c r="I254" s="8">
        <v>917.6</v>
      </c>
      <c r="J254" s="8">
        <v>917.6</v>
      </c>
    </row>
    <row r="255" spans="1:10" ht="38.25" x14ac:dyDescent="0.25">
      <c r="A255" s="9" t="s">
        <v>75</v>
      </c>
      <c r="B255" s="10" t="s">
        <v>76</v>
      </c>
      <c r="C255" s="9" t="s">
        <v>5</v>
      </c>
      <c r="D255" s="9" t="s">
        <v>77</v>
      </c>
      <c r="E255" s="60" t="s">
        <v>78</v>
      </c>
      <c r="F255" s="60"/>
      <c r="G255" s="11" t="s">
        <v>79</v>
      </c>
      <c r="H255" s="12">
        <v>0.1568136</v>
      </c>
      <c r="I255" s="13">
        <v>32.119999999999997</v>
      </c>
      <c r="J255" s="13">
        <v>5.03</v>
      </c>
    </row>
    <row r="256" spans="1:10" ht="38.25" x14ac:dyDescent="0.25">
      <c r="A256" s="9" t="s">
        <v>75</v>
      </c>
      <c r="B256" s="10" t="s">
        <v>211</v>
      </c>
      <c r="C256" s="9" t="s">
        <v>5</v>
      </c>
      <c r="D256" s="9" t="s">
        <v>212</v>
      </c>
      <c r="E256" s="60" t="s">
        <v>78</v>
      </c>
      <c r="F256" s="60"/>
      <c r="G256" s="11" t="s">
        <v>79</v>
      </c>
      <c r="H256" s="12">
        <v>0.55487889999999995</v>
      </c>
      <c r="I256" s="13">
        <v>41.17</v>
      </c>
      <c r="J256" s="13">
        <v>22.84</v>
      </c>
    </row>
    <row r="257" spans="1:10" ht="25.5" x14ac:dyDescent="0.25">
      <c r="A257" s="14" t="s">
        <v>82</v>
      </c>
      <c r="B257" s="15" t="s">
        <v>213</v>
      </c>
      <c r="C257" s="14" t="s">
        <v>5</v>
      </c>
      <c r="D257" s="14" t="s">
        <v>214</v>
      </c>
      <c r="E257" s="56" t="s">
        <v>85</v>
      </c>
      <c r="F257" s="56"/>
      <c r="G257" s="16" t="s">
        <v>4</v>
      </c>
      <c r="H257" s="17">
        <v>4.8166000000000002</v>
      </c>
      <c r="I257" s="18">
        <v>0.61</v>
      </c>
      <c r="J257" s="18">
        <v>2.93</v>
      </c>
    </row>
    <row r="258" spans="1:10" ht="38.25" x14ac:dyDescent="0.25">
      <c r="A258" s="14" t="s">
        <v>82</v>
      </c>
      <c r="B258" s="15" t="s">
        <v>215</v>
      </c>
      <c r="C258" s="14" t="s">
        <v>5</v>
      </c>
      <c r="D258" s="14" t="s">
        <v>216</v>
      </c>
      <c r="E258" s="56" t="s">
        <v>85</v>
      </c>
      <c r="F258" s="56"/>
      <c r="G258" s="16" t="s">
        <v>27</v>
      </c>
      <c r="H258" s="17">
        <v>6.8503999999999996</v>
      </c>
      <c r="I258" s="18">
        <v>58.88</v>
      </c>
      <c r="J258" s="18">
        <v>403.35</v>
      </c>
    </row>
    <row r="259" spans="1:10" ht="38.25" x14ac:dyDescent="0.25">
      <c r="A259" s="14" t="s">
        <v>82</v>
      </c>
      <c r="B259" s="15" t="s">
        <v>217</v>
      </c>
      <c r="C259" s="14" t="s">
        <v>5</v>
      </c>
      <c r="D259" s="14" t="s">
        <v>218</v>
      </c>
      <c r="E259" s="56" t="s">
        <v>85</v>
      </c>
      <c r="F259" s="56"/>
      <c r="G259" s="16" t="s">
        <v>4</v>
      </c>
      <c r="H259" s="17">
        <v>0.54730000000000001</v>
      </c>
      <c r="I259" s="18">
        <v>831.05</v>
      </c>
      <c r="J259" s="18">
        <v>454.83</v>
      </c>
    </row>
    <row r="260" spans="1:10" ht="25.5" x14ac:dyDescent="0.25">
      <c r="A260" s="14" t="s">
        <v>82</v>
      </c>
      <c r="B260" s="15" t="s">
        <v>219</v>
      </c>
      <c r="C260" s="14" t="s">
        <v>5</v>
      </c>
      <c r="D260" s="14" t="s">
        <v>220</v>
      </c>
      <c r="E260" s="56" t="s">
        <v>85</v>
      </c>
      <c r="F260" s="56"/>
      <c r="G260" s="16" t="s">
        <v>221</v>
      </c>
      <c r="H260" s="17">
        <v>0.88290000000000002</v>
      </c>
      <c r="I260" s="18">
        <v>32.42</v>
      </c>
      <c r="J260" s="18">
        <v>28.62</v>
      </c>
    </row>
    <row r="261" spans="1:10" ht="25.5" x14ac:dyDescent="0.25">
      <c r="A261" s="19"/>
      <c r="B261" s="19"/>
      <c r="C261" s="19"/>
      <c r="D261" s="19"/>
      <c r="E261" s="19"/>
      <c r="F261" s="19" t="s">
        <v>104</v>
      </c>
      <c r="G261" s="20">
        <v>20.6</v>
      </c>
      <c r="H261" s="19" t="s">
        <v>105</v>
      </c>
      <c r="I261" s="19" t="s">
        <v>106</v>
      </c>
      <c r="J261" s="20">
        <v>20.6</v>
      </c>
    </row>
    <row r="262" spans="1:10" ht="25.5" x14ac:dyDescent="0.25">
      <c r="A262" s="19"/>
      <c r="B262" s="19"/>
      <c r="C262" s="19"/>
      <c r="D262" s="19"/>
      <c r="E262" s="19"/>
      <c r="F262" s="19" t="s">
        <v>107</v>
      </c>
      <c r="G262" s="20">
        <v>216</v>
      </c>
      <c r="H262" s="19"/>
      <c r="I262" s="19"/>
      <c r="J262" s="20">
        <v>1133.5999999999999</v>
      </c>
    </row>
    <row r="263" spans="1:10" ht="26.25" thickBot="1" x14ac:dyDescent="0.3">
      <c r="A263" s="21"/>
      <c r="B263" s="21"/>
      <c r="C263" s="21"/>
      <c r="D263" s="21"/>
      <c r="E263" s="21"/>
      <c r="F263" s="21"/>
      <c r="G263" s="21"/>
      <c r="H263" s="21" t="s">
        <v>108</v>
      </c>
      <c r="I263" s="21" t="s">
        <v>109</v>
      </c>
      <c r="J263" s="22">
        <v>56680</v>
      </c>
    </row>
    <row r="264" spans="1:10" ht="15.75" thickTop="1" x14ac:dyDescent="0.25">
      <c r="A264" s="23"/>
      <c r="B264" s="23"/>
      <c r="C264" s="23"/>
      <c r="D264" s="23"/>
      <c r="E264" s="23"/>
      <c r="F264" s="23"/>
      <c r="G264" s="23"/>
      <c r="H264" s="23"/>
      <c r="I264" s="23"/>
      <c r="J264" s="23"/>
    </row>
    <row r="265" spans="1:10" ht="30" x14ac:dyDescent="0.25">
      <c r="A265" s="1" t="s">
        <v>222</v>
      </c>
      <c r="B265" s="2" t="s">
        <v>65</v>
      </c>
      <c r="C265" s="1" t="s">
        <v>66</v>
      </c>
      <c r="D265" s="1" t="s">
        <v>3</v>
      </c>
      <c r="E265" s="57" t="s">
        <v>67</v>
      </c>
      <c r="F265" s="57"/>
      <c r="G265" s="3" t="s">
        <v>68</v>
      </c>
      <c r="H265" s="2" t="s">
        <v>69</v>
      </c>
      <c r="I265" s="2" t="s">
        <v>70</v>
      </c>
      <c r="J265" s="2" t="s">
        <v>71</v>
      </c>
    </row>
    <row r="266" spans="1:10" ht="38.25" x14ac:dyDescent="0.25">
      <c r="A266" s="4" t="s">
        <v>72</v>
      </c>
      <c r="B266" s="5" t="s">
        <v>223</v>
      </c>
      <c r="C266" s="4" t="s">
        <v>12</v>
      </c>
      <c r="D266" s="4" t="s">
        <v>224</v>
      </c>
      <c r="E266" s="59" t="s">
        <v>225</v>
      </c>
      <c r="F266" s="59"/>
      <c r="G266" s="6" t="s">
        <v>74</v>
      </c>
      <c r="H266" s="7">
        <v>1</v>
      </c>
      <c r="I266" s="8">
        <v>296.61</v>
      </c>
      <c r="J266" s="8">
        <v>296.61</v>
      </c>
    </row>
    <row r="267" spans="1:10" ht="38.25" x14ac:dyDescent="0.25">
      <c r="A267" s="14" t="s">
        <v>82</v>
      </c>
      <c r="B267" s="15" t="s">
        <v>226</v>
      </c>
      <c r="C267" s="14" t="s">
        <v>12</v>
      </c>
      <c r="D267" s="14" t="s">
        <v>227</v>
      </c>
      <c r="E267" s="56" t="s">
        <v>203</v>
      </c>
      <c r="F267" s="56"/>
      <c r="G267" s="16" t="s">
        <v>228</v>
      </c>
      <c r="H267" s="17">
        <v>0.6</v>
      </c>
      <c r="I267" s="18">
        <v>27.35</v>
      </c>
      <c r="J267" s="18">
        <v>16.41</v>
      </c>
    </row>
    <row r="268" spans="1:10" ht="38.25" x14ac:dyDescent="0.25">
      <c r="A268" s="14" t="s">
        <v>82</v>
      </c>
      <c r="B268" s="15" t="s">
        <v>229</v>
      </c>
      <c r="C268" s="14" t="s">
        <v>12</v>
      </c>
      <c r="D268" s="14" t="s">
        <v>230</v>
      </c>
      <c r="E268" s="56" t="s">
        <v>85</v>
      </c>
      <c r="F268" s="56"/>
      <c r="G268" s="16" t="s">
        <v>74</v>
      </c>
      <c r="H268" s="17">
        <v>1</v>
      </c>
      <c r="I268" s="18">
        <v>255.6</v>
      </c>
      <c r="J268" s="18">
        <v>255.6</v>
      </c>
    </row>
    <row r="269" spans="1:10" ht="38.25" x14ac:dyDescent="0.25">
      <c r="A269" s="14" t="s">
        <v>82</v>
      </c>
      <c r="B269" s="15" t="s">
        <v>231</v>
      </c>
      <c r="C269" s="14" t="s">
        <v>12</v>
      </c>
      <c r="D269" s="14" t="s">
        <v>232</v>
      </c>
      <c r="E269" s="56" t="s">
        <v>203</v>
      </c>
      <c r="F269" s="56"/>
      <c r="G269" s="16" t="s">
        <v>228</v>
      </c>
      <c r="H269" s="17">
        <v>0.6</v>
      </c>
      <c r="I269" s="18">
        <v>39.03</v>
      </c>
      <c r="J269" s="18">
        <v>23.41</v>
      </c>
    </row>
    <row r="270" spans="1:10" ht="38.25" x14ac:dyDescent="0.25">
      <c r="A270" s="14" t="s">
        <v>82</v>
      </c>
      <c r="B270" s="15" t="s">
        <v>233</v>
      </c>
      <c r="C270" s="14" t="s">
        <v>12</v>
      </c>
      <c r="D270" s="14" t="s">
        <v>234</v>
      </c>
      <c r="E270" s="56" t="s">
        <v>235</v>
      </c>
      <c r="F270" s="56"/>
      <c r="G270" s="16" t="s">
        <v>236</v>
      </c>
      <c r="H270" s="17">
        <v>39.82</v>
      </c>
      <c r="I270" s="18">
        <v>1</v>
      </c>
      <c r="J270" s="18">
        <v>1.19</v>
      </c>
    </row>
    <row r="271" spans="1:10" ht="25.5" x14ac:dyDescent="0.25">
      <c r="A271" s="19"/>
      <c r="B271" s="19"/>
      <c r="C271" s="19"/>
      <c r="D271" s="19"/>
      <c r="E271" s="19"/>
      <c r="F271" s="19" t="s">
        <v>104</v>
      </c>
      <c r="G271" s="20">
        <v>39.82</v>
      </c>
      <c r="H271" s="19" t="s">
        <v>105</v>
      </c>
      <c r="I271" s="19" t="s">
        <v>106</v>
      </c>
      <c r="J271" s="20">
        <v>39.82</v>
      </c>
    </row>
    <row r="272" spans="1:10" ht="25.5" x14ac:dyDescent="0.25">
      <c r="A272" s="19"/>
      <c r="B272" s="19"/>
      <c r="C272" s="19"/>
      <c r="D272" s="19"/>
      <c r="E272" s="19"/>
      <c r="F272" s="19" t="s">
        <v>107</v>
      </c>
      <c r="G272" s="20">
        <v>69.819999999999993</v>
      </c>
      <c r="H272" s="19"/>
      <c r="I272" s="19"/>
      <c r="J272" s="20">
        <v>366.43</v>
      </c>
    </row>
    <row r="273" spans="1:10" ht="26.25" thickBot="1" x14ac:dyDescent="0.3">
      <c r="A273" s="21"/>
      <c r="B273" s="21"/>
      <c r="C273" s="21"/>
      <c r="D273" s="21"/>
      <c r="E273" s="21"/>
      <c r="F273" s="21"/>
      <c r="G273" s="21"/>
      <c r="H273" s="21" t="s">
        <v>108</v>
      </c>
      <c r="I273" s="21" t="s">
        <v>109</v>
      </c>
      <c r="J273" s="22">
        <v>18321.5</v>
      </c>
    </row>
    <row r="274" spans="1:10" ht="15.75" thickTop="1" x14ac:dyDescent="0.25">
      <c r="A274" s="23"/>
      <c r="B274" s="23"/>
      <c r="C274" s="23"/>
      <c r="D274" s="23"/>
      <c r="E274" s="23"/>
      <c r="F274" s="23"/>
      <c r="G274" s="23"/>
      <c r="H274" s="23"/>
      <c r="I274" s="23"/>
      <c r="J274" s="23"/>
    </row>
    <row r="275" spans="1:10" ht="30" x14ac:dyDescent="0.25">
      <c r="A275" s="1" t="s">
        <v>237</v>
      </c>
      <c r="B275" s="2" t="s">
        <v>65</v>
      </c>
      <c r="C275" s="1" t="s">
        <v>66</v>
      </c>
      <c r="D275" s="1" t="s">
        <v>3</v>
      </c>
      <c r="E275" s="57" t="s">
        <v>67</v>
      </c>
      <c r="F275" s="57"/>
      <c r="G275" s="3" t="s">
        <v>68</v>
      </c>
      <c r="H275" s="2" t="s">
        <v>69</v>
      </c>
      <c r="I275" s="2" t="s">
        <v>70</v>
      </c>
      <c r="J275" s="2" t="s">
        <v>71</v>
      </c>
    </row>
    <row r="276" spans="1:10" ht="38.25" x14ac:dyDescent="0.25">
      <c r="A276" s="4" t="s">
        <v>72</v>
      </c>
      <c r="B276" s="5" t="s">
        <v>238</v>
      </c>
      <c r="C276" s="4" t="s">
        <v>12</v>
      </c>
      <c r="D276" s="4" t="s">
        <v>239</v>
      </c>
      <c r="E276" s="59" t="s">
        <v>240</v>
      </c>
      <c r="F276" s="59"/>
      <c r="G276" s="6" t="s">
        <v>74</v>
      </c>
      <c r="H276" s="7">
        <v>1</v>
      </c>
      <c r="I276" s="8">
        <v>118.6</v>
      </c>
      <c r="J276" s="8">
        <v>118.6</v>
      </c>
    </row>
    <row r="277" spans="1:10" ht="38.25" x14ac:dyDescent="0.25">
      <c r="A277" s="14" t="s">
        <v>82</v>
      </c>
      <c r="B277" s="15" t="s">
        <v>241</v>
      </c>
      <c r="C277" s="14" t="s">
        <v>12</v>
      </c>
      <c r="D277" s="14" t="s">
        <v>242</v>
      </c>
      <c r="E277" s="56" t="s">
        <v>85</v>
      </c>
      <c r="F277" s="56"/>
      <c r="G277" s="16" t="s">
        <v>243</v>
      </c>
      <c r="H277" s="17">
        <v>0.1</v>
      </c>
      <c r="I277" s="18">
        <v>149</v>
      </c>
      <c r="J277" s="18">
        <v>14.9</v>
      </c>
    </row>
    <row r="278" spans="1:10" ht="38.25" x14ac:dyDescent="0.25">
      <c r="A278" s="14" t="s">
        <v>82</v>
      </c>
      <c r="B278" s="15" t="s">
        <v>233</v>
      </c>
      <c r="C278" s="14" t="s">
        <v>12</v>
      </c>
      <c r="D278" s="14" t="s">
        <v>234</v>
      </c>
      <c r="E278" s="56" t="s">
        <v>235</v>
      </c>
      <c r="F278" s="56"/>
      <c r="G278" s="16" t="s">
        <v>236</v>
      </c>
      <c r="H278" s="17">
        <v>64.760000000000005</v>
      </c>
      <c r="I278" s="18">
        <v>1</v>
      </c>
      <c r="J278" s="18">
        <v>1.94</v>
      </c>
    </row>
    <row r="279" spans="1:10" ht="38.25" x14ac:dyDescent="0.25">
      <c r="A279" s="14" t="s">
        <v>82</v>
      </c>
      <c r="B279" s="15" t="s">
        <v>244</v>
      </c>
      <c r="C279" s="14" t="s">
        <v>12</v>
      </c>
      <c r="D279" s="14" t="s">
        <v>245</v>
      </c>
      <c r="E279" s="56" t="s">
        <v>85</v>
      </c>
      <c r="F279" s="56"/>
      <c r="G279" s="16" t="s">
        <v>246</v>
      </c>
      <c r="H279" s="17">
        <v>0.3</v>
      </c>
      <c r="I279" s="18">
        <v>123.36</v>
      </c>
      <c r="J279" s="18">
        <v>37</v>
      </c>
    </row>
    <row r="280" spans="1:10" ht="38.25" x14ac:dyDescent="0.25">
      <c r="A280" s="14" t="s">
        <v>82</v>
      </c>
      <c r="B280" s="15" t="s">
        <v>226</v>
      </c>
      <c r="C280" s="14" t="s">
        <v>12</v>
      </c>
      <c r="D280" s="14" t="s">
        <v>227</v>
      </c>
      <c r="E280" s="56" t="s">
        <v>203</v>
      </c>
      <c r="F280" s="56"/>
      <c r="G280" s="16" t="s">
        <v>228</v>
      </c>
      <c r="H280" s="17">
        <v>1</v>
      </c>
      <c r="I280" s="18">
        <v>27.35</v>
      </c>
      <c r="J280" s="18">
        <v>27.35</v>
      </c>
    </row>
    <row r="281" spans="1:10" ht="38.25" x14ac:dyDescent="0.25">
      <c r="A281" s="14" t="s">
        <v>82</v>
      </c>
      <c r="B281" s="15" t="s">
        <v>247</v>
      </c>
      <c r="C281" s="14" t="s">
        <v>12</v>
      </c>
      <c r="D281" s="14" t="s">
        <v>248</v>
      </c>
      <c r="E281" s="56" t="s">
        <v>203</v>
      </c>
      <c r="F281" s="56"/>
      <c r="G281" s="16" t="s">
        <v>228</v>
      </c>
      <c r="H281" s="17">
        <v>1</v>
      </c>
      <c r="I281" s="18">
        <v>37.409999999999997</v>
      </c>
      <c r="J281" s="18">
        <v>37.409999999999997</v>
      </c>
    </row>
    <row r="282" spans="1:10" ht="25.5" x14ac:dyDescent="0.25">
      <c r="A282" s="19"/>
      <c r="B282" s="19"/>
      <c r="C282" s="19"/>
      <c r="D282" s="19"/>
      <c r="E282" s="19"/>
      <c r="F282" s="19" t="s">
        <v>104</v>
      </c>
      <c r="G282" s="20">
        <v>64.760000000000005</v>
      </c>
      <c r="H282" s="19" t="s">
        <v>105</v>
      </c>
      <c r="I282" s="19" t="s">
        <v>106</v>
      </c>
      <c r="J282" s="20">
        <v>64.760000000000005</v>
      </c>
    </row>
    <row r="283" spans="1:10" ht="25.5" x14ac:dyDescent="0.25">
      <c r="A283" s="19"/>
      <c r="B283" s="19"/>
      <c r="C283" s="19"/>
      <c r="D283" s="19"/>
      <c r="E283" s="19"/>
      <c r="F283" s="19" t="s">
        <v>107</v>
      </c>
      <c r="G283" s="20">
        <v>27.91</v>
      </c>
      <c r="H283" s="19"/>
      <c r="I283" s="19"/>
      <c r="J283" s="20">
        <v>146.51</v>
      </c>
    </row>
    <row r="284" spans="1:10" ht="25.5" x14ac:dyDescent="0.25">
      <c r="A284" s="21"/>
      <c r="B284" s="21"/>
      <c r="C284" s="21"/>
      <c r="D284" s="21"/>
      <c r="E284" s="21"/>
      <c r="F284" s="21"/>
      <c r="G284" s="21"/>
      <c r="H284" s="21" t="s">
        <v>108</v>
      </c>
      <c r="I284" s="21" t="s">
        <v>109</v>
      </c>
      <c r="J284" s="22">
        <v>7325.5</v>
      </c>
    </row>
    <row r="285" spans="1:10" ht="15.75" thickBot="1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2"/>
    </row>
    <row r="286" spans="1:10" ht="15.75" thickTop="1" x14ac:dyDescent="0.25">
      <c r="A286" s="33"/>
      <c r="B286" s="33"/>
      <c r="C286" s="33"/>
      <c r="D286" s="36" t="s">
        <v>46</v>
      </c>
      <c r="E286" s="33"/>
      <c r="F286" s="33"/>
      <c r="G286" s="33"/>
      <c r="H286" s="33"/>
      <c r="I286" s="33"/>
      <c r="J286" s="53">
        <f>SUM(J294,J304,J314,J324,J333,J342,J351,J363)</f>
        <v>246511</v>
      </c>
    </row>
    <row r="287" spans="1:10" ht="30" x14ac:dyDescent="0.25">
      <c r="A287" s="1" t="s">
        <v>249</v>
      </c>
      <c r="B287" s="2" t="s">
        <v>65</v>
      </c>
      <c r="C287" s="1" t="s">
        <v>66</v>
      </c>
      <c r="D287" s="1" t="s">
        <v>3</v>
      </c>
      <c r="E287" s="57" t="s">
        <v>67</v>
      </c>
      <c r="F287" s="57"/>
      <c r="G287" s="3" t="s">
        <v>68</v>
      </c>
      <c r="H287" s="2" t="s">
        <v>69</v>
      </c>
      <c r="I287" s="2" t="s">
        <v>70</v>
      </c>
      <c r="J287" s="2" t="s">
        <v>71</v>
      </c>
    </row>
    <row r="288" spans="1:10" ht="25.5" x14ac:dyDescent="0.25">
      <c r="A288" s="4" t="s">
        <v>72</v>
      </c>
      <c r="B288" s="5" t="s">
        <v>250</v>
      </c>
      <c r="C288" s="4" t="s">
        <v>5</v>
      </c>
      <c r="D288" s="4" t="s">
        <v>18</v>
      </c>
      <c r="E288" s="59" t="s">
        <v>251</v>
      </c>
      <c r="F288" s="59"/>
      <c r="G288" s="6" t="s">
        <v>74</v>
      </c>
      <c r="H288" s="7">
        <v>1</v>
      </c>
      <c r="I288" s="8">
        <v>36.130000000000003</v>
      </c>
      <c r="J288" s="8">
        <v>36.130000000000003</v>
      </c>
    </row>
    <row r="289" spans="1:10" ht="38.25" x14ac:dyDescent="0.25">
      <c r="A289" s="9" t="s">
        <v>75</v>
      </c>
      <c r="B289" s="10" t="s">
        <v>252</v>
      </c>
      <c r="C289" s="9" t="s">
        <v>5</v>
      </c>
      <c r="D289" s="9" t="s">
        <v>253</v>
      </c>
      <c r="E289" s="60" t="s">
        <v>78</v>
      </c>
      <c r="F289" s="60"/>
      <c r="G289" s="11" t="s">
        <v>79</v>
      </c>
      <c r="H289" s="12">
        <v>0.45096999999999998</v>
      </c>
      <c r="I289" s="13">
        <v>40.08</v>
      </c>
      <c r="J289" s="13">
        <v>18.07</v>
      </c>
    </row>
    <row r="290" spans="1:10" ht="38.25" x14ac:dyDescent="0.25">
      <c r="A290" s="9" t="s">
        <v>75</v>
      </c>
      <c r="B290" s="10" t="s">
        <v>76</v>
      </c>
      <c r="C290" s="9" t="s">
        <v>5</v>
      </c>
      <c r="D290" s="9" t="s">
        <v>77</v>
      </c>
      <c r="E290" s="60" t="s">
        <v>78</v>
      </c>
      <c r="F290" s="60"/>
      <c r="G290" s="11" t="s">
        <v>79</v>
      </c>
      <c r="H290" s="12">
        <v>0.14280999999999999</v>
      </c>
      <c r="I290" s="13">
        <v>32.119999999999997</v>
      </c>
      <c r="J290" s="13">
        <v>4.58</v>
      </c>
    </row>
    <row r="291" spans="1:10" ht="25.5" x14ac:dyDescent="0.25">
      <c r="A291" s="14" t="s">
        <v>82</v>
      </c>
      <c r="B291" s="15" t="s">
        <v>254</v>
      </c>
      <c r="C291" s="14" t="s">
        <v>5</v>
      </c>
      <c r="D291" s="14" t="s">
        <v>255</v>
      </c>
      <c r="E291" s="56" t="s">
        <v>85</v>
      </c>
      <c r="F291" s="56"/>
      <c r="G291" s="16" t="s">
        <v>96</v>
      </c>
      <c r="H291" s="17">
        <v>17.073789999999999</v>
      </c>
      <c r="I291" s="18">
        <v>0.79</v>
      </c>
      <c r="J291" s="18">
        <v>13.48</v>
      </c>
    </row>
    <row r="292" spans="1:10" ht="25.5" x14ac:dyDescent="0.25">
      <c r="A292" s="19"/>
      <c r="B292" s="19"/>
      <c r="C292" s="19"/>
      <c r="D292" s="19"/>
      <c r="E292" s="19"/>
      <c r="F292" s="19" t="s">
        <v>104</v>
      </c>
      <c r="G292" s="20">
        <v>16.59</v>
      </c>
      <c r="H292" s="19" t="s">
        <v>105</v>
      </c>
      <c r="I292" s="19" t="s">
        <v>106</v>
      </c>
      <c r="J292" s="20">
        <v>16.59</v>
      </c>
    </row>
    <row r="293" spans="1:10" ht="25.5" x14ac:dyDescent="0.25">
      <c r="A293" s="19"/>
      <c r="B293" s="19"/>
      <c r="C293" s="19"/>
      <c r="D293" s="19"/>
      <c r="E293" s="19"/>
      <c r="F293" s="19" t="s">
        <v>107</v>
      </c>
      <c r="G293" s="20">
        <v>8.5</v>
      </c>
      <c r="H293" s="19"/>
      <c r="I293" s="19"/>
      <c r="J293" s="20">
        <v>44.63</v>
      </c>
    </row>
    <row r="294" spans="1:10" ht="26.25" thickBot="1" x14ac:dyDescent="0.3">
      <c r="A294" s="21"/>
      <c r="B294" s="21"/>
      <c r="C294" s="21"/>
      <c r="D294" s="21"/>
      <c r="E294" s="21"/>
      <c r="F294" s="21"/>
      <c r="G294" s="21"/>
      <c r="H294" s="21" t="s">
        <v>108</v>
      </c>
      <c r="I294" s="21" t="s">
        <v>109</v>
      </c>
      <c r="J294" s="22">
        <v>22315</v>
      </c>
    </row>
    <row r="295" spans="1:10" ht="15.75" thickTop="1" x14ac:dyDescent="0.25">
      <c r="A295" s="23"/>
      <c r="B295" s="23"/>
      <c r="C295" s="23"/>
      <c r="D295" s="23"/>
      <c r="E295" s="23"/>
      <c r="F295" s="23"/>
      <c r="G295" s="23"/>
      <c r="H295" s="23"/>
      <c r="I295" s="23"/>
      <c r="J295" s="23"/>
    </row>
    <row r="296" spans="1:10" ht="30" x14ac:dyDescent="0.25">
      <c r="A296" s="1" t="s">
        <v>256</v>
      </c>
      <c r="B296" s="2" t="s">
        <v>65</v>
      </c>
      <c r="C296" s="1" t="s">
        <v>66</v>
      </c>
      <c r="D296" s="1" t="s">
        <v>3</v>
      </c>
      <c r="E296" s="57" t="s">
        <v>67</v>
      </c>
      <c r="F296" s="57"/>
      <c r="G296" s="3" t="s">
        <v>68</v>
      </c>
      <c r="H296" s="2" t="s">
        <v>69</v>
      </c>
      <c r="I296" s="2" t="s">
        <v>70</v>
      </c>
      <c r="J296" s="2" t="s">
        <v>71</v>
      </c>
    </row>
    <row r="297" spans="1:10" ht="25.5" x14ac:dyDescent="0.25">
      <c r="A297" s="4" t="s">
        <v>72</v>
      </c>
      <c r="B297" s="5" t="s">
        <v>257</v>
      </c>
      <c r="C297" s="4" t="s">
        <v>5</v>
      </c>
      <c r="D297" s="4" t="s">
        <v>19</v>
      </c>
      <c r="E297" s="59" t="s">
        <v>258</v>
      </c>
      <c r="F297" s="59"/>
      <c r="G297" s="6" t="s">
        <v>74</v>
      </c>
      <c r="H297" s="7">
        <v>1</v>
      </c>
      <c r="I297" s="8">
        <v>24.45</v>
      </c>
      <c r="J297" s="8">
        <v>24.45</v>
      </c>
    </row>
    <row r="298" spans="1:10" ht="38.25" x14ac:dyDescent="0.25">
      <c r="A298" s="9" t="s">
        <v>75</v>
      </c>
      <c r="B298" s="10" t="s">
        <v>76</v>
      </c>
      <c r="C298" s="9" t="s">
        <v>5</v>
      </c>
      <c r="D298" s="9" t="s">
        <v>77</v>
      </c>
      <c r="E298" s="60" t="s">
        <v>78</v>
      </c>
      <c r="F298" s="60"/>
      <c r="G298" s="11" t="s">
        <v>79</v>
      </c>
      <c r="H298" s="12">
        <v>0.1203</v>
      </c>
      <c r="I298" s="13">
        <v>32.119999999999997</v>
      </c>
      <c r="J298" s="13">
        <v>3.86</v>
      </c>
    </row>
    <row r="299" spans="1:10" ht="38.25" x14ac:dyDescent="0.25">
      <c r="A299" s="9" t="s">
        <v>75</v>
      </c>
      <c r="B299" s="10" t="s">
        <v>259</v>
      </c>
      <c r="C299" s="9" t="s">
        <v>5</v>
      </c>
      <c r="D299" s="9" t="s">
        <v>260</v>
      </c>
      <c r="E299" s="60" t="s">
        <v>78</v>
      </c>
      <c r="F299" s="60"/>
      <c r="G299" s="11" t="s">
        <v>79</v>
      </c>
      <c r="H299" s="12">
        <v>0.36099999999999999</v>
      </c>
      <c r="I299" s="13">
        <v>41.98</v>
      </c>
      <c r="J299" s="13">
        <v>15.15</v>
      </c>
    </row>
    <row r="300" spans="1:10" ht="25.5" x14ac:dyDescent="0.25">
      <c r="A300" s="14" t="s">
        <v>82</v>
      </c>
      <c r="B300" s="15" t="s">
        <v>261</v>
      </c>
      <c r="C300" s="14" t="s">
        <v>5</v>
      </c>
      <c r="D300" s="14" t="s">
        <v>262</v>
      </c>
      <c r="E300" s="56" t="s">
        <v>85</v>
      </c>
      <c r="F300" s="56"/>
      <c r="G300" s="16" t="s">
        <v>96</v>
      </c>
      <c r="H300" s="17">
        <v>1.3389</v>
      </c>
      <c r="I300" s="18">
        <v>3.99</v>
      </c>
      <c r="J300" s="18">
        <v>5.34</v>
      </c>
    </row>
    <row r="301" spans="1:10" ht="25.5" x14ac:dyDescent="0.25">
      <c r="A301" s="14" t="s">
        <v>82</v>
      </c>
      <c r="B301" s="15" t="s">
        <v>263</v>
      </c>
      <c r="C301" s="14" t="s">
        <v>5</v>
      </c>
      <c r="D301" s="14" t="s">
        <v>264</v>
      </c>
      <c r="E301" s="56" t="s">
        <v>85</v>
      </c>
      <c r="F301" s="56"/>
      <c r="G301" s="16" t="s">
        <v>4</v>
      </c>
      <c r="H301" s="17">
        <v>8.0199999999999994E-2</v>
      </c>
      <c r="I301" s="18">
        <v>1.35</v>
      </c>
      <c r="J301" s="18">
        <v>0.1</v>
      </c>
    </row>
    <row r="302" spans="1:10" ht="25.5" x14ac:dyDescent="0.25">
      <c r="A302" s="19"/>
      <c r="B302" s="19"/>
      <c r="C302" s="19"/>
      <c r="D302" s="19"/>
      <c r="E302" s="19"/>
      <c r="F302" s="19" t="s">
        <v>104</v>
      </c>
      <c r="G302" s="20">
        <v>13.47</v>
      </c>
      <c r="H302" s="19" t="s">
        <v>105</v>
      </c>
      <c r="I302" s="19" t="s">
        <v>106</v>
      </c>
      <c r="J302" s="20">
        <v>13.47</v>
      </c>
    </row>
    <row r="303" spans="1:10" ht="25.5" x14ac:dyDescent="0.25">
      <c r="A303" s="19"/>
      <c r="B303" s="19"/>
      <c r="C303" s="19"/>
      <c r="D303" s="19"/>
      <c r="E303" s="19"/>
      <c r="F303" s="19" t="s">
        <v>107</v>
      </c>
      <c r="G303" s="20">
        <v>5.75</v>
      </c>
      <c r="H303" s="19"/>
      <c r="I303" s="19"/>
      <c r="J303" s="20">
        <v>30.2</v>
      </c>
    </row>
    <row r="304" spans="1:10" ht="26.25" thickBot="1" x14ac:dyDescent="0.3">
      <c r="A304" s="21"/>
      <c r="B304" s="21"/>
      <c r="C304" s="21"/>
      <c r="D304" s="21"/>
      <c r="E304" s="21"/>
      <c r="F304" s="21"/>
      <c r="G304" s="21"/>
      <c r="H304" s="21" t="s">
        <v>108</v>
      </c>
      <c r="I304" s="21" t="s">
        <v>109</v>
      </c>
      <c r="J304" s="22">
        <v>15100</v>
      </c>
    </row>
    <row r="305" spans="1:10" ht="15.75" thickTop="1" x14ac:dyDescent="0.25">
      <c r="A305" s="23"/>
      <c r="B305" s="23"/>
      <c r="C305" s="23"/>
      <c r="D305" s="23"/>
      <c r="E305" s="23"/>
      <c r="F305" s="23"/>
      <c r="G305" s="23"/>
      <c r="H305" s="23"/>
      <c r="I305" s="23"/>
      <c r="J305" s="23"/>
    </row>
    <row r="306" spans="1:10" ht="30" x14ac:dyDescent="0.25">
      <c r="A306" s="1" t="s">
        <v>265</v>
      </c>
      <c r="B306" s="2" t="s">
        <v>65</v>
      </c>
      <c r="C306" s="1" t="s">
        <v>66</v>
      </c>
      <c r="D306" s="1" t="s">
        <v>3</v>
      </c>
      <c r="E306" s="57" t="s">
        <v>67</v>
      </c>
      <c r="F306" s="57"/>
      <c r="G306" s="3" t="s">
        <v>68</v>
      </c>
      <c r="H306" s="2" t="s">
        <v>69</v>
      </c>
      <c r="I306" s="2" t="s">
        <v>70</v>
      </c>
      <c r="J306" s="2" t="s">
        <v>71</v>
      </c>
    </row>
    <row r="307" spans="1:10" ht="25.5" x14ac:dyDescent="0.25">
      <c r="A307" s="4" t="s">
        <v>72</v>
      </c>
      <c r="B307" s="5" t="s">
        <v>266</v>
      </c>
      <c r="C307" s="4" t="s">
        <v>5</v>
      </c>
      <c r="D307" s="4" t="s">
        <v>20</v>
      </c>
      <c r="E307" s="59" t="s">
        <v>258</v>
      </c>
      <c r="F307" s="59"/>
      <c r="G307" s="6" t="s">
        <v>74</v>
      </c>
      <c r="H307" s="7">
        <v>1</v>
      </c>
      <c r="I307" s="8">
        <v>44.52</v>
      </c>
      <c r="J307" s="8">
        <v>44.52</v>
      </c>
    </row>
    <row r="308" spans="1:10" ht="38.25" x14ac:dyDescent="0.25">
      <c r="A308" s="9" t="s">
        <v>75</v>
      </c>
      <c r="B308" s="10" t="s">
        <v>259</v>
      </c>
      <c r="C308" s="9" t="s">
        <v>5</v>
      </c>
      <c r="D308" s="9" t="s">
        <v>260</v>
      </c>
      <c r="E308" s="60" t="s">
        <v>78</v>
      </c>
      <c r="F308" s="60"/>
      <c r="G308" s="11" t="s">
        <v>79</v>
      </c>
      <c r="H308" s="12">
        <v>0.7419</v>
      </c>
      <c r="I308" s="13">
        <v>41.98</v>
      </c>
      <c r="J308" s="13">
        <v>31.14</v>
      </c>
    </row>
    <row r="309" spans="1:10" ht="38.25" x14ac:dyDescent="0.25">
      <c r="A309" s="9" t="s">
        <v>75</v>
      </c>
      <c r="B309" s="10" t="s">
        <v>76</v>
      </c>
      <c r="C309" s="9" t="s">
        <v>5</v>
      </c>
      <c r="D309" s="9" t="s">
        <v>77</v>
      </c>
      <c r="E309" s="60" t="s">
        <v>78</v>
      </c>
      <c r="F309" s="60"/>
      <c r="G309" s="11" t="s">
        <v>79</v>
      </c>
      <c r="H309" s="12">
        <v>0.24729999999999999</v>
      </c>
      <c r="I309" s="13">
        <v>32.119999999999997</v>
      </c>
      <c r="J309" s="13">
        <v>7.94</v>
      </c>
    </row>
    <row r="310" spans="1:10" ht="25.5" x14ac:dyDescent="0.25">
      <c r="A310" s="14" t="s">
        <v>82</v>
      </c>
      <c r="B310" s="15" t="s">
        <v>261</v>
      </c>
      <c r="C310" s="14" t="s">
        <v>5</v>
      </c>
      <c r="D310" s="14" t="s">
        <v>262</v>
      </c>
      <c r="E310" s="56" t="s">
        <v>85</v>
      </c>
      <c r="F310" s="56"/>
      <c r="G310" s="16" t="s">
        <v>96</v>
      </c>
      <c r="H310" s="17">
        <v>1.3389</v>
      </c>
      <c r="I310" s="18">
        <v>3.99</v>
      </c>
      <c r="J310" s="18">
        <v>5.34</v>
      </c>
    </row>
    <row r="311" spans="1:10" ht="25.5" x14ac:dyDescent="0.25">
      <c r="A311" s="14" t="s">
        <v>82</v>
      </c>
      <c r="B311" s="15" t="s">
        <v>263</v>
      </c>
      <c r="C311" s="14" t="s">
        <v>5</v>
      </c>
      <c r="D311" s="14" t="s">
        <v>264</v>
      </c>
      <c r="E311" s="56" t="s">
        <v>85</v>
      </c>
      <c r="F311" s="56"/>
      <c r="G311" s="16" t="s">
        <v>4</v>
      </c>
      <c r="H311" s="17">
        <v>8.0199999999999994E-2</v>
      </c>
      <c r="I311" s="18">
        <v>1.35</v>
      </c>
      <c r="J311" s="18">
        <v>0.1</v>
      </c>
    </row>
    <row r="312" spans="1:10" ht="25.5" x14ac:dyDescent="0.25">
      <c r="A312" s="19"/>
      <c r="B312" s="19"/>
      <c r="C312" s="19"/>
      <c r="D312" s="19"/>
      <c r="E312" s="19"/>
      <c r="F312" s="19" t="s">
        <v>104</v>
      </c>
      <c r="G312" s="20">
        <v>27.7</v>
      </c>
      <c r="H312" s="19" t="s">
        <v>105</v>
      </c>
      <c r="I312" s="19" t="s">
        <v>106</v>
      </c>
      <c r="J312" s="20">
        <v>27.7</v>
      </c>
    </row>
    <row r="313" spans="1:10" ht="25.5" x14ac:dyDescent="0.25">
      <c r="A313" s="19"/>
      <c r="B313" s="19"/>
      <c r="C313" s="19"/>
      <c r="D313" s="19"/>
      <c r="E313" s="19"/>
      <c r="F313" s="19" t="s">
        <v>107</v>
      </c>
      <c r="G313" s="20">
        <v>10.48</v>
      </c>
      <c r="H313" s="19"/>
      <c r="I313" s="19"/>
      <c r="J313" s="20">
        <v>55</v>
      </c>
    </row>
    <row r="314" spans="1:10" ht="26.25" thickBot="1" x14ac:dyDescent="0.3">
      <c r="A314" s="21"/>
      <c r="B314" s="21"/>
      <c r="C314" s="21"/>
      <c r="D314" s="21"/>
      <c r="E314" s="21"/>
      <c r="F314" s="21"/>
      <c r="G314" s="21"/>
      <c r="H314" s="21" t="s">
        <v>108</v>
      </c>
      <c r="I314" s="21" t="s">
        <v>109</v>
      </c>
      <c r="J314" s="22">
        <v>11000</v>
      </c>
    </row>
    <row r="315" spans="1:10" ht="15.75" thickTop="1" x14ac:dyDescent="0.25">
      <c r="A315" s="23"/>
      <c r="B315" s="23"/>
      <c r="C315" s="23"/>
      <c r="D315" s="23"/>
      <c r="E315" s="23"/>
      <c r="F315" s="23"/>
      <c r="G315" s="23"/>
      <c r="H315" s="23"/>
      <c r="I315" s="23"/>
      <c r="J315" s="23"/>
    </row>
    <row r="316" spans="1:10" ht="30" x14ac:dyDescent="0.25">
      <c r="A316" s="1" t="s">
        <v>267</v>
      </c>
      <c r="B316" s="2" t="s">
        <v>65</v>
      </c>
      <c r="C316" s="1" t="s">
        <v>66</v>
      </c>
      <c r="D316" s="1" t="s">
        <v>3</v>
      </c>
      <c r="E316" s="57" t="s">
        <v>67</v>
      </c>
      <c r="F316" s="57"/>
      <c r="G316" s="3" t="s">
        <v>68</v>
      </c>
      <c r="H316" s="2" t="s">
        <v>69</v>
      </c>
      <c r="I316" s="2" t="s">
        <v>70</v>
      </c>
      <c r="J316" s="2" t="s">
        <v>71</v>
      </c>
    </row>
    <row r="317" spans="1:10" ht="25.5" x14ac:dyDescent="0.25">
      <c r="A317" s="4" t="s">
        <v>72</v>
      </c>
      <c r="B317" s="5" t="s">
        <v>268</v>
      </c>
      <c r="C317" s="4" t="s">
        <v>5</v>
      </c>
      <c r="D317" s="4" t="s">
        <v>269</v>
      </c>
      <c r="E317" s="59" t="s">
        <v>270</v>
      </c>
      <c r="F317" s="59"/>
      <c r="G317" s="6" t="s">
        <v>74</v>
      </c>
      <c r="H317" s="7">
        <v>1</v>
      </c>
      <c r="I317" s="8">
        <v>40.01</v>
      </c>
      <c r="J317" s="8">
        <v>40.01</v>
      </c>
    </row>
    <row r="318" spans="1:10" ht="38.25" x14ac:dyDescent="0.25">
      <c r="A318" s="9" t="s">
        <v>75</v>
      </c>
      <c r="B318" s="10" t="s">
        <v>76</v>
      </c>
      <c r="C318" s="9" t="s">
        <v>5</v>
      </c>
      <c r="D318" s="9" t="s">
        <v>77</v>
      </c>
      <c r="E318" s="60" t="s">
        <v>78</v>
      </c>
      <c r="F318" s="60"/>
      <c r="G318" s="11" t="s">
        <v>79</v>
      </c>
      <c r="H318" s="12">
        <v>0.1036</v>
      </c>
      <c r="I318" s="13">
        <v>32.119999999999997</v>
      </c>
      <c r="J318" s="13">
        <v>3.32</v>
      </c>
    </row>
    <row r="319" spans="1:10" ht="38.25" x14ac:dyDescent="0.25">
      <c r="A319" s="9" t="s">
        <v>75</v>
      </c>
      <c r="B319" s="10" t="s">
        <v>259</v>
      </c>
      <c r="C319" s="9" t="s">
        <v>5</v>
      </c>
      <c r="D319" s="9" t="s">
        <v>260</v>
      </c>
      <c r="E319" s="60" t="s">
        <v>78</v>
      </c>
      <c r="F319" s="60"/>
      <c r="G319" s="11" t="s">
        <v>79</v>
      </c>
      <c r="H319" s="12">
        <v>0.63439999999999996</v>
      </c>
      <c r="I319" s="13">
        <v>41.98</v>
      </c>
      <c r="J319" s="13">
        <v>26.63</v>
      </c>
    </row>
    <row r="320" spans="1:10" ht="25.5" x14ac:dyDescent="0.25">
      <c r="A320" s="14" t="s">
        <v>82</v>
      </c>
      <c r="B320" s="15" t="s">
        <v>271</v>
      </c>
      <c r="C320" s="14" t="s">
        <v>5</v>
      </c>
      <c r="D320" s="14" t="s">
        <v>272</v>
      </c>
      <c r="E320" s="56" t="s">
        <v>85</v>
      </c>
      <c r="F320" s="56"/>
      <c r="G320" s="16" t="s">
        <v>96</v>
      </c>
      <c r="H320" s="17">
        <v>1.3870899999999999</v>
      </c>
      <c r="I320" s="18">
        <v>7.18</v>
      </c>
      <c r="J320" s="18">
        <v>9.9499999999999993</v>
      </c>
    </row>
    <row r="321" spans="1:10" ht="25.5" x14ac:dyDescent="0.25">
      <c r="A321" s="14" t="s">
        <v>82</v>
      </c>
      <c r="B321" s="15" t="s">
        <v>263</v>
      </c>
      <c r="C321" s="14" t="s">
        <v>5</v>
      </c>
      <c r="D321" s="14" t="s">
        <v>264</v>
      </c>
      <c r="E321" s="56" t="s">
        <v>85</v>
      </c>
      <c r="F321" s="56"/>
      <c r="G321" s="16" t="s">
        <v>4</v>
      </c>
      <c r="H321" s="17">
        <v>8.2869999999999999E-2</v>
      </c>
      <c r="I321" s="18">
        <v>1.35</v>
      </c>
      <c r="J321" s="18">
        <v>0.11</v>
      </c>
    </row>
    <row r="322" spans="1:10" ht="25.5" x14ac:dyDescent="0.25">
      <c r="A322" s="19"/>
      <c r="B322" s="19"/>
      <c r="C322" s="19"/>
      <c r="D322" s="19"/>
      <c r="E322" s="19"/>
      <c r="F322" s="19" t="s">
        <v>104</v>
      </c>
      <c r="G322" s="20">
        <v>21.32</v>
      </c>
      <c r="H322" s="19" t="s">
        <v>105</v>
      </c>
      <c r="I322" s="19" t="s">
        <v>106</v>
      </c>
      <c r="J322" s="20">
        <v>21.32</v>
      </c>
    </row>
    <row r="323" spans="1:10" ht="25.5" x14ac:dyDescent="0.25">
      <c r="A323" s="19"/>
      <c r="B323" s="19"/>
      <c r="C323" s="19"/>
      <c r="D323" s="19"/>
      <c r="E323" s="19"/>
      <c r="F323" s="19" t="s">
        <v>107</v>
      </c>
      <c r="G323" s="20">
        <v>9.41</v>
      </c>
      <c r="H323" s="19"/>
      <c r="I323" s="19"/>
      <c r="J323" s="20">
        <v>49.42</v>
      </c>
    </row>
    <row r="324" spans="1:10" ht="26.25" thickBot="1" x14ac:dyDescent="0.3">
      <c r="A324" s="21"/>
      <c r="B324" s="21"/>
      <c r="C324" s="21"/>
      <c r="D324" s="21"/>
      <c r="E324" s="21"/>
      <c r="F324" s="21"/>
      <c r="G324" s="21"/>
      <c r="H324" s="21" t="s">
        <v>108</v>
      </c>
      <c r="I324" s="21" t="s">
        <v>109</v>
      </c>
      <c r="J324" s="22">
        <v>4942</v>
      </c>
    </row>
    <row r="325" spans="1:10" ht="15.75" thickTop="1" x14ac:dyDescent="0.25">
      <c r="A325" s="23"/>
      <c r="B325" s="23"/>
      <c r="C325" s="23"/>
      <c r="D325" s="23"/>
      <c r="E325" s="23"/>
      <c r="F325" s="23"/>
      <c r="G325" s="23"/>
      <c r="H325" s="23"/>
      <c r="I325" s="23"/>
      <c r="J325" s="23"/>
    </row>
    <row r="326" spans="1:10" ht="30" x14ac:dyDescent="0.25">
      <c r="A326" s="1" t="s">
        <v>273</v>
      </c>
      <c r="B326" s="2" t="s">
        <v>65</v>
      </c>
      <c r="C326" s="1" t="s">
        <v>66</v>
      </c>
      <c r="D326" s="1" t="s">
        <v>3</v>
      </c>
      <c r="E326" s="57" t="s">
        <v>67</v>
      </c>
      <c r="F326" s="57"/>
      <c r="G326" s="3" t="s">
        <v>68</v>
      </c>
      <c r="H326" s="2" t="s">
        <v>69</v>
      </c>
      <c r="I326" s="2" t="s">
        <v>70</v>
      </c>
      <c r="J326" s="2" t="s">
        <v>71</v>
      </c>
    </row>
    <row r="327" spans="1:10" ht="25.5" x14ac:dyDescent="0.25">
      <c r="A327" s="4" t="s">
        <v>72</v>
      </c>
      <c r="B327" s="5" t="s">
        <v>274</v>
      </c>
      <c r="C327" s="4" t="s">
        <v>5</v>
      </c>
      <c r="D327" s="4" t="s">
        <v>21</v>
      </c>
      <c r="E327" s="59" t="s">
        <v>258</v>
      </c>
      <c r="F327" s="59"/>
      <c r="G327" s="6" t="s">
        <v>74</v>
      </c>
      <c r="H327" s="7">
        <v>1</v>
      </c>
      <c r="I327" s="8">
        <v>15.93</v>
      </c>
      <c r="J327" s="8">
        <v>15.93</v>
      </c>
    </row>
    <row r="328" spans="1:10" ht="38.25" x14ac:dyDescent="0.25">
      <c r="A328" s="9" t="s">
        <v>75</v>
      </c>
      <c r="B328" s="10" t="s">
        <v>76</v>
      </c>
      <c r="C328" s="9" t="s">
        <v>5</v>
      </c>
      <c r="D328" s="9" t="s">
        <v>77</v>
      </c>
      <c r="E328" s="60" t="s">
        <v>78</v>
      </c>
      <c r="F328" s="60"/>
      <c r="G328" s="11" t="s">
        <v>79</v>
      </c>
      <c r="H328" s="12">
        <v>5.4399999999999997E-2</v>
      </c>
      <c r="I328" s="13">
        <v>32.119999999999997</v>
      </c>
      <c r="J328" s="13">
        <v>1.74</v>
      </c>
    </row>
    <row r="329" spans="1:10" ht="38.25" x14ac:dyDescent="0.25">
      <c r="A329" s="9" t="s">
        <v>75</v>
      </c>
      <c r="B329" s="10" t="s">
        <v>259</v>
      </c>
      <c r="C329" s="9" t="s">
        <v>5</v>
      </c>
      <c r="D329" s="9" t="s">
        <v>260</v>
      </c>
      <c r="E329" s="60" t="s">
        <v>78</v>
      </c>
      <c r="F329" s="60"/>
      <c r="G329" s="11" t="s">
        <v>79</v>
      </c>
      <c r="H329" s="12">
        <v>0.16309999999999999</v>
      </c>
      <c r="I329" s="13">
        <v>41.98</v>
      </c>
      <c r="J329" s="13">
        <v>6.84</v>
      </c>
    </row>
    <row r="330" spans="1:10" ht="25.5" x14ac:dyDescent="0.25">
      <c r="A330" s="14" t="s">
        <v>82</v>
      </c>
      <c r="B330" s="15" t="s">
        <v>275</v>
      </c>
      <c r="C330" s="14" t="s">
        <v>5</v>
      </c>
      <c r="D330" s="14" t="s">
        <v>276</v>
      </c>
      <c r="E330" s="56" t="s">
        <v>85</v>
      </c>
      <c r="F330" s="56"/>
      <c r="G330" s="16" t="s">
        <v>277</v>
      </c>
      <c r="H330" s="17">
        <v>0.22850000000000001</v>
      </c>
      <c r="I330" s="18">
        <v>32.19</v>
      </c>
      <c r="J330" s="18">
        <v>7.35</v>
      </c>
    </row>
    <row r="331" spans="1:10" ht="25.5" x14ac:dyDescent="0.25">
      <c r="A331" s="19"/>
      <c r="B331" s="19"/>
      <c r="C331" s="19"/>
      <c r="D331" s="19"/>
      <c r="E331" s="19"/>
      <c r="F331" s="19" t="s">
        <v>104</v>
      </c>
      <c r="G331" s="20">
        <v>6.09</v>
      </c>
      <c r="H331" s="19" t="s">
        <v>105</v>
      </c>
      <c r="I331" s="19" t="s">
        <v>106</v>
      </c>
      <c r="J331" s="20">
        <v>6.09</v>
      </c>
    </row>
    <row r="332" spans="1:10" ht="25.5" x14ac:dyDescent="0.25">
      <c r="A332" s="19"/>
      <c r="B332" s="19"/>
      <c r="C332" s="19"/>
      <c r="D332" s="19"/>
      <c r="E332" s="19"/>
      <c r="F332" s="19" t="s">
        <v>107</v>
      </c>
      <c r="G332" s="20">
        <v>3.74</v>
      </c>
      <c r="H332" s="19"/>
      <c r="I332" s="19"/>
      <c r="J332" s="20">
        <v>19.670000000000002</v>
      </c>
    </row>
    <row r="333" spans="1:10" ht="26.25" thickBot="1" x14ac:dyDescent="0.3">
      <c r="A333" s="21"/>
      <c r="B333" s="21"/>
      <c r="C333" s="21"/>
      <c r="D333" s="21"/>
      <c r="E333" s="21"/>
      <c r="F333" s="21"/>
      <c r="G333" s="21"/>
      <c r="H333" s="21" t="s">
        <v>108</v>
      </c>
      <c r="I333" s="21" t="s">
        <v>109</v>
      </c>
      <c r="J333" s="22">
        <v>157360</v>
      </c>
    </row>
    <row r="334" spans="1:10" ht="15.75" thickTop="1" x14ac:dyDescent="0.25">
      <c r="A334" s="23"/>
      <c r="B334" s="23"/>
      <c r="C334" s="23"/>
      <c r="D334" s="23"/>
      <c r="E334" s="23"/>
      <c r="F334" s="23"/>
      <c r="G334" s="23"/>
      <c r="H334" s="23"/>
      <c r="I334" s="23"/>
      <c r="J334" s="23"/>
    </row>
    <row r="335" spans="1:10" ht="30" x14ac:dyDescent="0.25">
      <c r="A335" s="1" t="s">
        <v>278</v>
      </c>
      <c r="B335" s="2" t="s">
        <v>65</v>
      </c>
      <c r="C335" s="1" t="s">
        <v>66</v>
      </c>
      <c r="D335" s="1" t="s">
        <v>3</v>
      </c>
      <c r="E335" s="57" t="s">
        <v>67</v>
      </c>
      <c r="F335" s="57"/>
      <c r="G335" s="3" t="s">
        <v>68</v>
      </c>
      <c r="H335" s="2" t="s">
        <v>69</v>
      </c>
      <c r="I335" s="2" t="s">
        <v>70</v>
      </c>
      <c r="J335" s="2" t="s">
        <v>71</v>
      </c>
    </row>
    <row r="336" spans="1:10" ht="25.5" x14ac:dyDescent="0.25">
      <c r="A336" s="4" t="s">
        <v>72</v>
      </c>
      <c r="B336" s="5" t="s">
        <v>279</v>
      </c>
      <c r="C336" s="4" t="s">
        <v>5</v>
      </c>
      <c r="D336" s="4" t="s">
        <v>22</v>
      </c>
      <c r="E336" s="59" t="s">
        <v>258</v>
      </c>
      <c r="F336" s="59"/>
      <c r="G336" s="6" t="s">
        <v>74</v>
      </c>
      <c r="H336" s="7">
        <v>1</v>
      </c>
      <c r="I336" s="8">
        <v>19.3</v>
      </c>
      <c r="J336" s="8">
        <v>19.3</v>
      </c>
    </row>
    <row r="337" spans="1:10" ht="38.25" x14ac:dyDescent="0.25">
      <c r="A337" s="9" t="s">
        <v>75</v>
      </c>
      <c r="B337" s="10" t="s">
        <v>76</v>
      </c>
      <c r="C337" s="9" t="s">
        <v>5</v>
      </c>
      <c r="D337" s="9" t="s">
        <v>77</v>
      </c>
      <c r="E337" s="60" t="s">
        <v>78</v>
      </c>
      <c r="F337" s="60"/>
      <c r="G337" s="11" t="s">
        <v>79</v>
      </c>
      <c r="H337" s="12">
        <v>7.5700000000000003E-2</v>
      </c>
      <c r="I337" s="13">
        <v>32.119999999999997</v>
      </c>
      <c r="J337" s="13">
        <v>2.4300000000000002</v>
      </c>
    </row>
    <row r="338" spans="1:10" ht="38.25" x14ac:dyDescent="0.25">
      <c r="A338" s="9" t="s">
        <v>75</v>
      </c>
      <c r="B338" s="10" t="s">
        <v>259</v>
      </c>
      <c r="C338" s="9" t="s">
        <v>5</v>
      </c>
      <c r="D338" s="9" t="s">
        <v>260</v>
      </c>
      <c r="E338" s="60" t="s">
        <v>78</v>
      </c>
      <c r="F338" s="60"/>
      <c r="G338" s="11" t="s">
        <v>79</v>
      </c>
      <c r="H338" s="12">
        <v>0.22700000000000001</v>
      </c>
      <c r="I338" s="13">
        <v>41.98</v>
      </c>
      <c r="J338" s="13">
        <v>9.52</v>
      </c>
    </row>
    <row r="339" spans="1:10" ht="25.5" x14ac:dyDescent="0.25">
      <c r="A339" s="14" t="s">
        <v>82</v>
      </c>
      <c r="B339" s="15" t="s">
        <v>275</v>
      </c>
      <c r="C339" s="14" t="s">
        <v>5</v>
      </c>
      <c r="D339" s="14" t="s">
        <v>276</v>
      </c>
      <c r="E339" s="56" t="s">
        <v>85</v>
      </c>
      <c r="F339" s="56"/>
      <c r="G339" s="16" t="s">
        <v>277</v>
      </c>
      <c r="H339" s="17">
        <v>0.22850000000000001</v>
      </c>
      <c r="I339" s="18">
        <v>32.19</v>
      </c>
      <c r="J339" s="18">
        <v>7.35</v>
      </c>
    </row>
    <row r="340" spans="1:10" ht="25.5" x14ac:dyDescent="0.25">
      <c r="A340" s="19"/>
      <c r="B340" s="19"/>
      <c r="C340" s="19"/>
      <c r="D340" s="19"/>
      <c r="E340" s="19"/>
      <c r="F340" s="19" t="s">
        <v>104</v>
      </c>
      <c r="G340" s="20">
        <v>8.4700000000000006</v>
      </c>
      <c r="H340" s="19" t="s">
        <v>105</v>
      </c>
      <c r="I340" s="19" t="s">
        <v>106</v>
      </c>
      <c r="J340" s="20">
        <v>8.4700000000000006</v>
      </c>
    </row>
    <row r="341" spans="1:10" ht="25.5" x14ac:dyDescent="0.25">
      <c r="A341" s="19"/>
      <c r="B341" s="19"/>
      <c r="C341" s="19"/>
      <c r="D341" s="19"/>
      <c r="E341" s="19"/>
      <c r="F341" s="19" t="s">
        <v>107</v>
      </c>
      <c r="G341" s="20">
        <v>4.54</v>
      </c>
      <c r="H341" s="19"/>
      <c r="I341" s="19"/>
      <c r="J341" s="20">
        <v>23.84</v>
      </c>
    </row>
    <row r="342" spans="1:10" ht="26.25" thickBot="1" x14ac:dyDescent="0.3">
      <c r="A342" s="21"/>
      <c r="B342" s="21"/>
      <c r="C342" s="21"/>
      <c r="D342" s="21"/>
      <c r="E342" s="21"/>
      <c r="F342" s="21"/>
      <c r="G342" s="21"/>
      <c r="H342" s="21" t="s">
        <v>108</v>
      </c>
      <c r="I342" s="21" t="s">
        <v>109</v>
      </c>
      <c r="J342" s="22">
        <v>11920</v>
      </c>
    </row>
    <row r="343" spans="1:10" ht="15.75" thickTop="1" x14ac:dyDescent="0.25">
      <c r="A343" s="23"/>
      <c r="B343" s="23"/>
      <c r="C343" s="23"/>
      <c r="D343" s="23"/>
      <c r="E343" s="23"/>
      <c r="F343" s="23"/>
      <c r="G343" s="23"/>
      <c r="H343" s="23"/>
      <c r="I343" s="23"/>
      <c r="J343" s="23"/>
    </row>
    <row r="344" spans="1:10" ht="30" x14ac:dyDescent="0.25">
      <c r="A344" s="1" t="s">
        <v>280</v>
      </c>
      <c r="B344" s="2" t="s">
        <v>65</v>
      </c>
      <c r="C344" s="1" t="s">
        <v>66</v>
      </c>
      <c r="D344" s="1" t="s">
        <v>3</v>
      </c>
      <c r="E344" s="57" t="s">
        <v>67</v>
      </c>
      <c r="F344" s="57"/>
      <c r="G344" s="3" t="s">
        <v>68</v>
      </c>
      <c r="H344" s="2" t="s">
        <v>69</v>
      </c>
      <c r="I344" s="2" t="s">
        <v>70</v>
      </c>
      <c r="J344" s="2" t="s">
        <v>71</v>
      </c>
    </row>
    <row r="345" spans="1:10" ht="25.5" x14ac:dyDescent="0.25">
      <c r="A345" s="4" t="s">
        <v>72</v>
      </c>
      <c r="B345" s="5" t="s">
        <v>281</v>
      </c>
      <c r="C345" s="4" t="s">
        <v>5</v>
      </c>
      <c r="D345" s="4" t="s">
        <v>23</v>
      </c>
      <c r="E345" s="59" t="s">
        <v>282</v>
      </c>
      <c r="F345" s="59"/>
      <c r="G345" s="6" t="s">
        <v>74</v>
      </c>
      <c r="H345" s="7">
        <v>1</v>
      </c>
      <c r="I345" s="8">
        <v>27.44</v>
      </c>
      <c r="J345" s="8">
        <v>27.44</v>
      </c>
    </row>
    <row r="346" spans="1:10" ht="38.25" x14ac:dyDescent="0.25">
      <c r="A346" s="9" t="s">
        <v>75</v>
      </c>
      <c r="B346" s="10" t="s">
        <v>259</v>
      </c>
      <c r="C346" s="9" t="s">
        <v>5</v>
      </c>
      <c r="D346" s="9" t="s">
        <v>260</v>
      </c>
      <c r="E346" s="60" t="s">
        <v>78</v>
      </c>
      <c r="F346" s="60"/>
      <c r="G346" s="11" t="s">
        <v>79</v>
      </c>
      <c r="H346" s="12">
        <v>0.4718</v>
      </c>
      <c r="I346" s="13">
        <v>41.98</v>
      </c>
      <c r="J346" s="13">
        <v>19.8</v>
      </c>
    </row>
    <row r="347" spans="1:10" ht="25.5" x14ac:dyDescent="0.25">
      <c r="A347" s="14" t="s">
        <v>82</v>
      </c>
      <c r="B347" s="15" t="s">
        <v>283</v>
      </c>
      <c r="C347" s="14" t="s">
        <v>5</v>
      </c>
      <c r="D347" s="14" t="s">
        <v>284</v>
      </c>
      <c r="E347" s="56" t="s">
        <v>85</v>
      </c>
      <c r="F347" s="56"/>
      <c r="G347" s="16" t="s">
        <v>277</v>
      </c>
      <c r="H347" s="17">
        <v>0.1804</v>
      </c>
      <c r="I347" s="18">
        <v>39.33</v>
      </c>
      <c r="J347" s="18">
        <v>7.09</v>
      </c>
    </row>
    <row r="348" spans="1:10" ht="25.5" x14ac:dyDescent="0.25">
      <c r="A348" s="14" t="s">
        <v>82</v>
      </c>
      <c r="B348" s="15" t="s">
        <v>285</v>
      </c>
      <c r="C348" s="14" t="s">
        <v>5</v>
      </c>
      <c r="D348" s="14" t="s">
        <v>286</v>
      </c>
      <c r="E348" s="56" t="s">
        <v>85</v>
      </c>
      <c r="F348" s="56"/>
      <c r="G348" s="16" t="s">
        <v>277</v>
      </c>
      <c r="H348" s="17">
        <v>2.7099999999999999E-2</v>
      </c>
      <c r="I348" s="18">
        <v>20.66</v>
      </c>
      <c r="J348" s="18">
        <v>0.55000000000000004</v>
      </c>
    </row>
    <row r="349" spans="1:10" ht="25.5" x14ac:dyDescent="0.25">
      <c r="A349" s="19"/>
      <c r="B349" s="19"/>
      <c r="C349" s="19"/>
      <c r="D349" s="19"/>
      <c r="E349" s="19"/>
      <c r="F349" s="19" t="s">
        <v>104</v>
      </c>
      <c r="G349" s="20">
        <v>14.17</v>
      </c>
      <c r="H349" s="19" t="s">
        <v>105</v>
      </c>
      <c r="I349" s="19" t="s">
        <v>106</v>
      </c>
      <c r="J349" s="20">
        <v>14.17</v>
      </c>
    </row>
    <row r="350" spans="1:10" ht="25.5" x14ac:dyDescent="0.25">
      <c r="A350" s="19"/>
      <c r="B350" s="19"/>
      <c r="C350" s="19"/>
      <c r="D350" s="19"/>
      <c r="E350" s="19"/>
      <c r="F350" s="19" t="s">
        <v>107</v>
      </c>
      <c r="G350" s="20">
        <v>6.45</v>
      </c>
      <c r="H350" s="19"/>
      <c r="I350" s="19"/>
      <c r="J350" s="20">
        <v>33.89</v>
      </c>
    </row>
    <row r="351" spans="1:10" ht="26.25" thickBot="1" x14ac:dyDescent="0.3">
      <c r="A351" s="21"/>
      <c r="B351" s="21"/>
      <c r="C351" s="21"/>
      <c r="D351" s="21"/>
      <c r="E351" s="21"/>
      <c r="F351" s="21"/>
      <c r="G351" s="21"/>
      <c r="H351" s="21" t="s">
        <v>108</v>
      </c>
      <c r="I351" s="21" t="s">
        <v>109</v>
      </c>
      <c r="J351" s="22">
        <v>6778</v>
      </c>
    </row>
    <row r="352" spans="1:10" ht="15.75" thickTop="1" x14ac:dyDescent="0.25">
      <c r="A352" s="23"/>
      <c r="B352" s="23"/>
      <c r="C352" s="23"/>
      <c r="D352" s="23"/>
      <c r="E352" s="23"/>
      <c r="F352" s="23"/>
      <c r="G352" s="23"/>
      <c r="H352" s="23"/>
      <c r="I352" s="23"/>
      <c r="J352" s="23"/>
    </row>
    <row r="353" spans="1:10" ht="30" x14ac:dyDescent="0.25">
      <c r="A353" s="1" t="s">
        <v>287</v>
      </c>
      <c r="B353" s="2" t="s">
        <v>65</v>
      </c>
      <c r="C353" s="1" t="s">
        <v>66</v>
      </c>
      <c r="D353" s="1" t="s">
        <v>3</v>
      </c>
      <c r="E353" s="57" t="s">
        <v>67</v>
      </c>
      <c r="F353" s="57"/>
      <c r="G353" s="3" t="s">
        <v>68</v>
      </c>
      <c r="H353" s="2" t="s">
        <v>69</v>
      </c>
      <c r="I353" s="2" t="s">
        <v>70</v>
      </c>
      <c r="J353" s="2" t="s">
        <v>71</v>
      </c>
    </row>
    <row r="354" spans="1:10" ht="25.5" x14ac:dyDescent="0.25">
      <c r="A354" s="4" t="s">
        <v>72</v>
      </c>
      <c r="B354" s="5" t="s">
        <v>288</v>
      </c>
      <c r="C354" s="4" t="s">
        <v>5</v>
      </c>
      <c r="D354" s="4" t="s">
        <v>24</v>
      </c>
      <c r="E354" s="59" t="s">
        <v>289</v>
      </c>
      <c r="F354" s="59"/>
      <c r="G354" s="6" t="s">
        <v>27</v>
      </c>
      <c r="H354" s="7">
        <v>1</v>
      </c>
      <c r="I354" s="8">
        <v>17.3</v>
      </c>
      <c r="J354" s="8">
        <v>17.3</v>
      </c>
    </row>
    <row r="355" spans="1:10" ht="38.25" x14ac:dyDescent="0.25">
      <c r="A355" s="9" t="s">
        <v>75</v>
      </c>
      <c r="B355" s="10" t="s">
        <v>76</v>
      </c>
      <c r="C355" s="9" t="s">
        <v>5</v>
      </c>
      <c r="D355" s="9" t="s">
        <v>77</v>
      </c>
      <c r="E355" s="60" t="s">
        <v>78</v>
      </c>
      <c r="F355" s="60"/>
      <c r="G355" s="11" t="s">
        <v>79</v>
      </c>
      <c r="H355" s="12">
        <v>5.3999999999999999E-2</v>
      </c>
      <c r="I355" s="13">
        <v>32.119999999999997</v>
      </c>
      <c r="J355" s="13">
        <v>1.73</v>
      </c>
    </row>
    <row r="356" spans="1:10" ht="38.25" x14ac:dyDescent="0.25">
      <c r="A356" s="9" t="s">
        <v>75</v>
      </c>
      <c r="B356" s="10" t="s">
        <v>259</v>
      </c>
      <c r="C356" s="9" t="s">
        <v>5</v>
      </c>
      <c r="D356" s="9" t="s">
        <v>260</v>
      </c>
      <c r="E356" s="60" t="s">
        <v>78</v>
      </c>
      <c r="F356" s="60"/>
      <c r="G356" s="11" t="s">
        <v>79</v>
      </c>
      <c r="H356" s="12">
        <v>0.13</v>
      </c>
      <c r="I356" s="13">
        <v>41.98</v>
      </c>
      <c r="J356" s="13">
        <v>5.45</v>
      </c>
    </row>
    <row r="357" spans="1:10" ht="25.5" x14ac:dyDescent="0.25">
      <c r="A357" s="14" t="s">
        <v>82</v>
      </c>
      <c r="B357" s="15" t="s">
        <v>290</v>
      </c>
      <c r="C357" s="14" t="s">
        <v>5</v>
      </c>
      <c r="D357" s="14" t="s">
        <v>291</v>
      </c>
      <c r="E357" s="56" t="s">
        <v>85</v>
      </c>
      <c r="F357" s="56"/>
      <c r="G357" s="16" t="s">
        <v>4</v>
      </c>
      <c r="H357" s="17">
        <v>0.02</v>
      </c>
      <c r="I357" s="18">
        <v>11.91</v>
      </c>
      <c r="J357" s="18">
        <v>0.23</v>
      </c>
    </row>
    <row r="358" spans="1:10" ht="25.5" x14ac:dyDescent="0.25">
      <c r="A358" s="14" t="s">
        <v>82</v>
      </c>
      <c r="B358" s="15" t="s">
        <v>292</v>
      </c>
      <c r="C358" s="14" t="s">
        <v>5</v>
      </c>
      <c r="D358" s="14" t="s">
        <v>293</v>
      </c>
      <c r="E358" s="56" t="s">
        <v>85</v>
      </c>
      <c r="F358" s="56"/>
      <c r="G358" s="16" t="s">
        <v>277</v>
      </c>
      <c r="H358" s="17">
        <v>5.2999999999999999E-2</v>
      </c>
      <c r="I358" s="18">
        <v>97.38</v>
      </c>
      <c r="J358" s="18">
        <v>5.16</v>
      </c>
    </row>
    <row r="359" spans="1:10" ht="25.5" x14ac:dyDescent="0.25">
      <c r="A359" s="14" t="s">
        <v>82</v>
      </c>
      <c r="B359" s="15" t="s">
        <v>294</v>
      </c>
      <c r="C359" s="14" t="s">
        <v>5</v>
      </c>
      <c r="D359" s="14" t="s">
        <v>295</v>
      </c>
      <c r="E359" s="56" t="s">
        <v>85</v>
      </c>
      <c r="F359" s="56"/>
      <c r="G359" s="16" t="s">
        <v>277</v>
      </c>
      <c r="H359" s="17">
        <v>2.8799999999999999E-2</v>
      </c>
      <c r="I359" s="18">
        <v>146.62</v>
      </c>
      <c r="J359" s="18">
        <v>4.22</v>
      </c>
    </row>
    <row r="360" spans="1:10" ht="25.5" x14ac:dyDescent="0.25">
      <c r="A360" s="14" t="s">
        <v>82</v>
      </c>
      <c r="B360" s="15" t="s">
        <v>296</v>
      </c>
      <c r="C360" s="14" t="s">
        <v>5</v>
      </c>
      <c r="D360" s="14" t="s">
        <v>297</v>
      </c>
      <c r="E360" s="56" t="s">
        <v>85</v>
      </c>
      <c r="F360" s="56"/>
      <c r="G360" s="16" t="s">
        <v>277</v>
      </c>
      <c r="H360" s="17">
        <v>1.0999999999999999E-2</v>
      </c>
      <c r="I360" s="18">
        <v>47.09</v>
      </c>
      <c r="J360" s="18">
        <v>0.51</v>
      </c>
    </row>
    <row r="361" spans="1:10" ht="25.5" x14ac:dyDescent="0.25">
      <c r="A361" s="19"/>
      <c r="B361" s="19"/>
      <c r="C361" s="19"/>
      <c r="D361" s="19"/>
      <c r="E361" s="19"/>
      <c r="F361" s="19" t="s">
        <v>104</v>
      </c>
      <c r="G361" s="20">
        <v>5.08</v>
      </c>
      <c r="H361" s="19" t="s">
        <v>105</v>
      </c>
      <c r="I361" s="19" t="s">
        <v>106</v>
      </c>
      <c r="J361" s="20">
        <v>5.08</v>
      </c>
    </row>
    <row r="362" spans="1:10" ht="25.5" x14ac:dyDescent="0.25">
      <c r="A362" s="19"/>
      <c r="B362" s="19"/>
      <c r="C362" s="19"/>
      <c r="D362" s="19"/>
      <c r="E362" s="19"/>
      <c r="F362" s="19" t="s">
        <v>107</v>
      </c>
      <c r="G362" s="20">
        <v>4.07</v>
      </c>
      <c r="H362" s="19"/>
      <c r="I362" s="19"/>
      <c r="J362" s="20">
        <v>21.37</v>
      </c>
    </row>
    <row r="363" spans="1:10" ht="25.5" x14ac:dyDescent="0.25">
      <c r="A363" s="21"/>
      <c r="B363" s="21"/>
      <c r="C363" s="21"/>
      <c r="D363" s="21"/>
      <c r="E363" s="21"/>
      <c r="F363" s="21"/>
      <c r="G363" s="21"/>
      <c r="H363" s="21" t="s">
        <v>108</v>
      </c>
      <c r="I363" s="21" t="s">
        <v>109</v>
      </c>
      <c r="J363" s="22">
        <v>17096</v>
      </c>
    </row>
    <row r="364" spans="1:10" ht="15.75" thickBot="1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2"/>
    </row>
    <row r="365" spans="1:10" ht="15.75" thickTop="1" x14ac:dyDescent="0.25">
      <c r="A365" s="33"/>
      <c r="B365" s="33"/>
      <c r="C365" s="33"/>
      <c r="D365" s="33" t="s">
        <v>425</v>
      </c>
      <c r="E365" s="33"/>
      <c r="F365" s="33"/>
      <c r="G365" s="33"/>
      <c r="H365" s="33"/>
      <c r="I365" s="33"/>
      <c r="J365" s="53">
        <f>SUM(J373,J383,J394,J404,J413,J423,J433,J440,J448,J456,J464,J472,J480,J488,J497)</f>
        <v>156513.5</v>
      </c>
    </row>
    <row r="366" spans="1:10" ht="30" x14ac:dyDescent="0.25">
      <c r="A366" s="1" t="s">
        <v>298</v>
      </c>
      <c r="B366" s="2" t="s">
        <v>65</v>
      </c>
      <c r="C366" s="1" t="s">
        <v>66</v>
      </c>
      <c r="D366" s="1" t="s">
        <v>3</v>
      </c>
      <c r="E366" s="57" t="s">
        <v>67</v>
      </c>
      <c r="F366" s="57"/>
      <c r="G366" s="3" t="s">
        <v>68</v>
      </c>
      <c r="H366" s="2" t="s">
        <v>69</v>
      </c>
      <c r="I366" s="2" t="s">
        <v>70</v>
      </c>
      <c r="J366" s="2" t="s">
        <v>71</v>
      </c>
    </row>
    <row r="367" spans="1:10" ht="25.5" x14ac:dyDescent="0.25">
      <c r="A367" s="4" t="s">
        <v>72</v>
      </c>
      <c r="B367" s="5" t="s">
        <v>299</v>
      </c>
      <c r="C367" s="4" t="s">
        <v>5</v>
      </c>
      <c r="D367" s="4" t="s">
        <v>25</v>
      </c>
      <c r="E367" s="59" t="s">
        <v>73</v>
      </c>
      <c r="F367" s="59"/>
      <c r="G367" s="6" t="s">
        <v>74</v>
      </c>
      <c r="H367" s="7">
        <v>1</v>
      </c>
      <c r="I367" s="8">
        <v>4.09</v>
      </c>
      <c r="J367" s="8">
        <v>4.09</v>
      </c>
    </row>
    <row r="368" spans="1:10" ht="38.25" x14ac:dyDescent="0.25">
      <c r="A368" s="9" t="s">
        <v>75</v>
      </c>
      <c r="B368" s="10" t="s">
        <v>80</v>
      </c>
      <c r="C368" s="9" t="s">
        <v>5</v>
      </c>
      <c r="D368" s="9" t="s">
        <v>81</v>
      </c>
      <c r="E368" s="60" t="s">
        <v>78</v>
      </c>
      <c r="F368" s="60"/>
      <c r="G368" s="11" t="s">
        <v>79</v>
      </c>
      <c r="H368" s="12">
        <v>7.4999999999999997E-2</v>
      </c>
      <c r="I368" s="13">
        <v>43.95</v>
      </c>
      <c r="J368" s="13">
        <v>3.29</v>
      </c>
    </row>
    <row r="369" spans="1:10" ht="38.25" x14ac:dyDescent="0.25">
      <c r="A369" s="9" t="s">
        <v>75</v>
      </c>
      <c r="B369" s="10" t="s">
        <v>76</v>
      </c>
      <c r="C369" s="9" t="s">
        <v>5</v>
      </c>
      <c r="D369" s="9" t="s">
        <v>77</v>
      </c>
      <c r="E369" s="60" t="s">
        <v>78</v>
      </c>
      <c r="F369" s="60"/>
      <c r="G369" s="11" t="s">
        <v>79</v>
      </c>
      <c r="H369" s="12">
        <v>2.5000000000000001E-2</v>
      </c>
      <c r="I369" s="13">
        <v>32.119999999999997</v>
      </c>
      <c r="J369" s="13">
        <v>0.8</v>
      </c>
    </row>
    <row r="370" spans="1:10" ht="38.25" x14ac:dyDescent="0.25">
      <c r="A370" s="14" t="s">
        <v>82</v>
      </c>
      <c r="B370" s="15" t="s">
        <v>300</v>
      </c>
      <c r="C370" s="14" t="s">
        <v>5</v>
      </c>
      <c r="D370" s="14" t="s">
        <v>301</v>
      </c>
      <c r="E370" s="56" t="s">
        <v>85</v>
      </c>
      <c r="F370" s="56"/>
      <c r="G370" s="16" t="s">
        <v>74</v>
      </c>
      <c r="H370" s="17">
        <v>1</v>
      </c>
      <c r="I370" s="18">
        <v>0</v>
      </c>
      <c r="J370" s="18">
        <v>0</v>
      </c>
    </row>
    <row r="371" spans="1:10" ht="25.5" x14ac:dyDescent="0.25">
      <c r="A371" s="19"/>
      <c r="B371" s="19"/>
      <c r="C371" s="19"/>
      <c r="D371" s="19"/>
      <c r="E371" s="19"/>
      <c r="F371" s="19" t="s">
        <v>104</v>
      </c>
      <c r="G371" s="20">
        <v>3.16</v>
      </c>
      <c r="H371" s="19" t="s">
        <v>105</v>
      </c>
      <c r="I371" s="19" t="s">
        <v>106</v>
      </c>
      <c r="J371" s="20">
        <v>3.16</v>
      </c>
    </row>
    <row r="372" spans="1:10" ht="25.5" x14ac:dyDescent="0.25">
      <c r="A372" s="19"/>
      <c r="B372" s="19"/>
      <c r="C372" s="19"/>
      <c r="D372" s="19"/>
      <c r="E372" s="19"/>
      <c r="F372" s="19" t="s">
        <v>107</v>
      </c>
      <c r="G372" s="20">
        <v>0.96</v>
      </c>
      <c r="H372" s="19"/>
      <c r="I372" s="19"/>
      <c r="J372" s="20">
        <v>5.05</v>
      </c>
    </row>
    <row r="373" spans="1:10" ht="26.25" thickBot="1" x14ac:dyDescent="0.3">
      <c r="A373" s="21"/>
      <c r="B373" s="21"/>
      <c r="C373" s="21"/>
      <c r="D373" s="21"/>
      <c r="E373" s="21"/>
      <c r="F373" s="21"/>
      <c r="G373" s="21"/>
      <c r="H373" s="21" t="s">
        <v>108</v>
      </c>
      <c r="I373" s="21" t="s">
        <v>109</v>
      </c>
      <c r="J373" s="22">
        <v>9090</v>
      </c>
    </row>
    <row r="374" spans="1:10" ht="15.75" thickTop="1" x14ac:dyDescent="0.25">
      <c r="A374" s="23"/>
      <c r="B374" s="23"/>
      <c r="C374" s="23"/>
      <c r="D374" s="23"/>
      <c r="E374" s="23"/>
      <c r="F374" s="23"/>
      <c r="G374" s="23"/>
      <c r="H374" s="23"/>
      <c r="I374" s="23"/>
      <c r="J374" s="23"/>
    </row>
    <row r="375" spans="1:10" ht="30" x14ac:dyDescent="0.25">
      <c r="A375" s="1" t="s">
        <v>302</v>
      </c>
      <c r="B375" s="2" t="s">
        <v>65</v>
      </c>
      <c r="C375" s="1" t="s">
        <v>66</v>
      </c>
      <c r="D375" s="1" t="s">
        <v>3</v>
      </c>
      <c r="E375" s="57" t="s">
        <v>67</v>
      </c>
      <c r="F375" s="57"/>
      <c r="G375" s="3" t="s">
        <v>68</v>
      </c>
      <c r="H375" s="2" t="s">
        <v>69</v>
      </c>
      <c r="I375" s="2" t="s">
        <v>70</v>
      </c>
      <c r="J375" s="2" t="s">
        <v>71</v>
      </c>
    </row>
    <row r="376" spans="1:10" ht="25.5" x14ac:dyDescent="0.25">
      <c r="A376" s="4" t="s">
        <v>72</v>
      </c>
      <c r="B376" s="5" t="s">
        <v>303</v>
      </c>
      <c r="C376" s="4" t="s">
        <v>5</v>
      </c>
      <c r="D376" s="4" t="s">
        <v>26</v>
      </c>
      <c r="E376" s="59" t="s">
        <v>73</v>
      </c>
      <c r="F376" s="59"/>
      <c r="G376" s="6" t="s">
        <v>27</v>
      </c>
      <c r="H376" s="7">
        <v>1</v>
      </c>
      <c r="I376" s="8">
        <v>36.6</v>
      </c>
      <c r="J376" s="8">
        <v>36.6</v>
      </c>
    </row>
    <row r="377" spans="1:10" ht="38.25" x14ac:dyDescent="0.25">
      <c r="A377" s="9" t="s">
        <v>75</v>
      </c>
      <c r="B377" s="10" t="s">
        <v>76</v>
      </c>
      <c r="C377" s="9" t="s">
        <v>5</v>
      </c>
      <c r="D377" s="9" t="s">
        <v>77</v>
      </c>
      <c r="E377" s="60" t="s">
        <v>78</v>
      </c>
      <c r="F377" s="60"/>
      <c r="G377" s="11" t="s">
        <v>79</v>
      </c>
      <c r="H377" s="12">
        <v>2.7E-2</v>
      </c>
      <c r="I377" s="13">
        <v>32.119999999999997</v>
      </c>
      <c r="J377" s="13">
        <v>0.86</v>
      </c>
    </row>
    <row r="378" spans="1:10" ht="38.25" x14ac:dyDescent="0.25">
      <c r="A378" s="9" t="s">
        <v>75</v>
      </c>
      <c r="B378" s="10" t="s">
        <v>80</v>
      </c>
      <c r="C378" s="9" t="s">
        <v>5</v>
      </c>
      <c r="D378" s="9" t="s">
        <v>81</v>
      </c>
      <c r="E378" s="60" t="s">
        <v>78</v>
      </c>
      <c r="F378" s="60"/>
      <c r="G378" s="11" t="s">
        <v>79</v>
      </c>
      <c r="H378" s="12">
        <v>8.2000000000000003E-2</v>
      </c>
      <c r="I378" s="13">
        <v>43.95</v>
      </c>
      <c r="J378" s="13">
        <v>3.6</v>
      </c>
    </row>
    <row r="379" spans="1:10" ht="25.5" x14ac:dyDescent="0.25">
      <c r="A379" s="14" t="s">
        <v>82</v>
      </c>
      <c r="B379" s="15" t="s">
        <v>83</v>
      </c>
      <c r="C379" s="14" t="s">
        <v>5</v>
      </c>
      <c r="D379" s="14" t="s">
        <v>84</v>
      </c>
      <c r="E379" s="56" t="s">
        <v>85</v>
      </c>
      <c r="F379" s="56"/>
      <c r="G379" s="16" t="s">
        <v>4</v>
      </c>
      <c r="H379" s="17">
        <v>7.6364000000000001</v>
      </c>
      <c r="I379" s="18">
        <v>0.28000000000000003</v>
      </c>
      <c r="J379" s="18">
        <v>2.13</v>
      </c>
    </row>
    <row r="380" spans="1:10" ht="25.5" x14ac:dyDescent="0.25">
      <c r="A380" s="14" t="s">
        <v>82</v>
      </c>
      <c r="B380" s="15" t="s">
        <v>304</v>
      </c>
      <c r="C380" s="14" t="s">
        <v>5</v>
      </c>
      <c r="D380" s="14" t="s">
        <v>305</v>
      </c>
      <c r="E380" s="56" t="s">
        <v>85</v>
      </c>
      <c r="F380" s="56"/>
      <c r="G380" s="16" t="s">
        <v>27</v>
      </c>
      <c r="H380" s="17">
        <v>1.1000000000000001</v>
      </c>
      <c r="I380" s="18">
        <v>27.29</v>
      </c>
      <c r="J380" s="18">
        <v>30.01</v>
      </c>
    </row>
    <row r="381" spans="1:10" ht="25.5" x14ac:dyDescent="0.25">
      <c r="A381" s="19"/>
      <c r="B381" s="19"/>
      <c r="C381" s="19"/>
      <c r="D381" s="19"/>
      <c r="E381" s="19"/>
      <c r="F381" s="19" t="s">
        <v>104</v>
      </c>
      <c r="G381" s="20">
        <v>3.46</v>
      </c>
      <c r="H381" s="19" t="s">
        <v>105</v>
      </c>
      <c r="I381" s="19" t="s">
        <v>106</v>
      </c>
      <c r="J381" s="20">
        <v>3.46</v>
      </c>
    </row>
    <row r="382" spans="1:10" ht="25.5" x14ac:dyDescent="0.25">
      <c r="A382" s="19"/>
      <c r="B382" s="19"/>
      <c r="C382" s="19"/>
      <c r="D382" s="19"/>
      <c r="E382" s="19"/>
      <c r="F382" s="19" t="s">
        <v>107</v>
      </c>
      <c r="G382" s="20">
        <v>8.61</v>
      </c>
      <c r="H382" s="19"/>
      <c r="I382" s="19"/>
      <c r="J382" s="20">
        <v>45.21</v>
      </c>
    </row>
    <row r="383" spans="1:10" ht="26.25" thickBot="1" x14ac:dyDescent="0.3">
      <c r="A383" s="21"/>
      <c r="B383" s="21"/>
      <c r="C383" s="21"/>
      <c r="D383" s="21"/>
      <c r="E383" s="21"/>
      <c r="F383" s="21"/>
      <c r="G383" s="21"/>
      <c r="H383" s="21" t="s">
        <v>108</v>
      </c>
      <c r="I383" s="21" t="s">
        <v>109</v>
      </c>
      <c r="J383" s="22">
        <v>4521</v>
      </c>
    </row>
    <row r="384" spans="1:10" ht="15.75" thickTop="1" x14ac:dyDescent="0.25">
      <c r="A384" s="23"/>
      <c r="B384" s="23"/>
      <c r="C384" s="23"/>
      <c r="D384" s="23"/>
      <c r="E384" s="23"/>
      <c r="F384" s="23"/>
      <c r="G384" s="23"/>
      <c r="H384" s="23"/>
      <c r="I384" s="23"/>
      <c r="J384" s="23"/>
    </row>
    <row r="385" spans="1:10" ht="30" x14ac:dyDescent="0.25">
      <c r="A385" s="1" t="s">
        <v>306</v>
      </c>
      <c r="B385" s="2" t="s">
        <v>65</v>
      </c>
      <c r="C385" s="1" t="s">
        <v>66</v>
      </c>
      <c r="D385" s="1" t="s">
        <v>3</v>
      </c>
      <c r="E385" s="57" t="s">
        <v>67</v>
      </c>
      <c r="F385" s="57"/>
      <c r="G385" s="3" t="s">
        <v>68</v>
      </c>
      <c r="H385" s="2" t="s">
        <v>69</v>
      </c>
      <c r="I385" s="2" t="s">
        <v>70</v>
      </c>
      <c r="J385" s="2" t="s">
        <v>71</v>
      </c>
    </row>
    <row r="386" spans="1:10" ht="25.5" x14ac:dyDescent="0.25">
      <c r="A386" s="4" t="s">
        <v>72</v>
      </c>
      <c r="B386" s="5" t="s">
        <v>307</v>
      </c>
      <c r="C386" s="4" t="s">
        <v>5</v>
      </c>
      <c r="D386" s="4" t="s">
        <v>28</v>
      </c>
      <c r="E386" s="59" t="s">
        <v>308</v>
      </c>
      <c r="F386" s="59"/>
      <c r="G386" s="6" t="s">
        <v>27</v>
      </c>
      <c r="H386" s="7">
        <v>1</v>
      </c>
      <c r="I386" s="8">
        <v>53.27</v>
      </c>
      <c r="J386" s="8">
        <v>53.27</v>
      </c>
    </row>
    <row r="387" spans="1:10" ht="38.25" x14ac:dyDescent="0.25">
      <c r="A387" s="9" t="s">
        <v>75</v>
      </c>
      <c r="B387" s="10" t="s">
        <v>157</v>
      </c>
      <c r="C387" s="9" t="s">
        <v>5</v>
      </c>
      <c r="D387" s="9" t="s">
        <v>158</v>
      </c>
      <c r="E387" s="60" t="s">
        <v>78</v>
      </c>
      <c r="F387" s="60"/>
      <c r="G387" s="11" t="s">
        <v>79</v>
      </c>
      <c r="H387" s="12">
        <v>0.46666669999999999</v>
      </c>
      <c r="I387" s="13">
        <v>43.12</v>
      </c>
      <c r="J387" s="13">
        <v>20.12</v>
      </c>
    </row>
    <row r="388" spans="1:10" ht="38.25" x14ac:dyDescent="0.25">
      <c r="A388" s="9" t="s">
        <v>75</v>
      </c>
      <c r="B388" s="10" t="s">
        <v>76</v>
      </c>
      <c r="C388" s="9" t="s">
        <v>5</v>
      </c>
      <c r="D388" s="9" t="s">
        <v>77</v>
      </c>
      <c r="E388" s="60" t="s">
        <v>78</v>
      </c>
      <c r="F388" s="60"/>
      <c r="G388" s="11" t="s">
        <v>79</v>
      </c>
      <c r="H388" s="12">
        <v>0.23333329999999999</v>
      </c>
      <c r="I388" s="13">
        <v>32.119999999999997</v>
      </c>
      <c r="J388" s="13">
        <v>7.49</v>
      </c>
    </row>
    <row r="389" spans="1:10" ht="25.5" x14ac:dyDescent="0.25">
      <c r="A389" s="14" t="s">
        <v>82</v>
      </c>
      <c r="B389" s="15" t="s">
        <v>309</v>
      </c>
      <c r="C389" s="14" t="s">
        <v>5</v>
      </c>
      <c r="D389" s="14" t="s">
        <v>310</v>
      </c>
      <c r="E389" s="56" t="s">
        <v>85</v>
      </c>
      <c r="F389" s="56"/>
      <c r="G389" s="16" t="s">
        <v>27</v>
      </c>
      <c r="H389" s="17">
        <v>1.34</v>
      </c>
      <c r="I389" s="18">
        <v>17.5</v>
      </c>
      <c r="J389" s="18">
        <v>23.45</v>
      </c>
    </row>
    <row r="390" spans="1:10" ht="25.5" x14ac:dyDescent="0.25">
      <c r="A390" s="14" t="s">
        <v>82</v>
      </c>
      <c r="B390" s="15" t="s">
        <v>311</v>
      </c>
      <c r="C390" s="14" t="s">
        <v>5</v>
      </c>
      <c r="D390" s="14" t="s">
        <v>312</v>
      </c>
      <c r="E390" s="56" t="s">
        <v>85</v>
      </c>
      <c r="F390" s="56"/>
      <c r="G390" s="16" t="s">
        <v>96</v>
      </c>
      <c r="H390" s="17">
        <v>8.2500000000000004E-3</v>
      </c>
      <c r="I390" s="18">
        <v>18</v>
      </c>
      <c r="J390" s="18">
        <v>0.14000000000000001</v>
      </c>
    </row>
    <row r="391" spans="1:10" ht="25.5" x14ac:dyDescent="0.25">
      <c r="A391" s="14" t="s">
        <v>82</v>
      </c>
      <c r="B391" s="15" t="s">
        <v>313</v>
      </c>
      <c r="C391" s="14" t="s">
        <v>5</v>
      </c>
      <c r="D391" s="14" t="s">
        <v>314</v>
      </c>
      <c r="E391" s="56" t="s">
        <v>85</v>
      </c>
      <c r="F391" s="56"/>
      <c r="G391" s="16" t="s">
        <v>96</v>
      </c>
      <c r="H391" s="17">
        <v>4.0250000000000001E-2</v>
      </c>
      <c r="I391" s="18">
        <v>51.44</v>
      </c>
      <c r="J391" s="18">
        <v>2.0699999999999998</v>
      </c>
    </row>
    <row r="392" spans="1:10" ht="25.5" x14ac:dyDescent="0.25">
      <c r="A392" s="19"/>
      <c r="B392" s="19"/>
      <c r="C392" s="19"/>
      <c r="D392" s="19"/>
      <c r="E392" s="19"/>
      <c r="F392" s="19" t="s">
        <v>104</v>
      </c>
      <c r="G392" s="20">
        <v>20.65</v>
      </c>
      <c r="H392" s="19" t="s">
        <v>105</v>
      </c>
      <c r="I392" s="19" t="s">
        <v>106</v>
      </c>
      <c r="J392" s="20">
        <v>20.65</v>
      </c>
    </row>
    <row r="393" spans="1:10" ht="25.5" x14ac:dyDescent="0.25">
      <c r="A393" s="19"/>
      <c r="B393" s="19"/>
      <c r="C393" s="19"/>
      <c r="D393" s="19"/>
      <c r="E393" s="19"/>
      <c r="F393" s="19" t="s">
        <v>107</v>
      </c>
      <c r="G393" s="20">
        <v>12.53</v>
      </c>
      <c r="H393" s="19"/>
      <c r="I393" s="19"/>
      <c r="J393" s="20">
        <v>65.8</v>
      </c>
    </row>
    <row r="394" spans="1:10" ht="26.25" thickBot="1" x14ac:dyDescent="0.3">
      <c r="A394" s="21"/>
      <c r="B394" s="21"/>
      <c r="C394" s="21"/>
      <c r="D394" s="21"/>
      <c r="E394" s="21"/>
      <c r="F394" s="21"/>
      <c r="G394" s="21"/>
      <c r="H394" s="21" t="s">
        <v>108</v>
      </c>
      <c r="I394" s="21" t="s">
        <v>109</v>
      </c>
      <c r="J394" s="22">
        <v>13160</v>
      </c>
    </row>
    <row r="395" spans="1:10" ht="15.75" thickTop="1" x14ac:dyDescent="0.25">
      <c r="A395" s="23"/>
      <c r="B395" s="23"/>
      <c r="C395" s="23"/>
      <c r="D395" s="23"/>
      <c r="E395" s="23"/>
      <c r="F395" s="23"/>
      <c r="G395" s="23"/>
      <c r="H395" s="23"/>
      <c r="I395" s="23"/>
      <c r="J395" s="23"/>
    </row>
    <row r="396" spans="1:10" ht="30" x14ac:dyDescent="0.25">
      <c r="A396" s="1" t="s">
        <v>315</v>
      </c>
      <c r="B396" s="2" t="s">
        <v>65</v>
      </c>
      <c r="C396" s="1" t="s">
        <v>66</v>
      </c>
      <c r="D396" s="1" t="s">
        <v>3</v>
      </c>
      <c r="E396" s="57" t="s">
        <v>67</v>
      </c>
      <c r="F396" s="57"/>
      <c r="G396" s="3" t="s">
        <v>68</v>
      </c>
      <c r="H396" s="2" t="s">
        <v>69</v>
      </c>
      <c r="I396" s="2" t="s">
        <v>70</v>
      </c>
      <c r="J396" s="2" t="s">
        <v>71</v>
      </c>
    </row>
    <row r="397" spans="1:10" ht="25.5" x14ac:dyDescent="0.25">
      <c r="A397" s="4" t="s">
        <v>72</v>
      </c>
      <c r="B397" s="5" t="s">
        <v>316</v>
      </c>
      <c r="C397" s="4" t="s">
        <v>5</v>
      </c>
      <c r="D397" s="4" t="s">
        <v>29</v>
      </c>
      <c r="E397" s="59" t="s">
        <v>308</v>
      </c>
      <c r="F397" s="59"/>
      <c r="G397" s="6" t="s">
        <v>27</v>
      </c>
      <c r="H397" s="7">
        <v>1</v>
      </c>
      <c r="I397" s="8">
        <v>61.72</v>
      </c>
      <c r="J397" s="8">
        <v>61.72</v>
      </c>
    </row>
    <row r="398" spans="1:10" ht="38.25" x14ac:dyDescent="0.25">
      <c r="A398" s="9" t="s">
        <v>75</v>
      </c>
      <c r="B398" s="10" t="s">
        <v>211</v>
      </c>
      <c r="C398" s="9" t="s">
        <v>5</v>
      </c>
      <c r="D398" s="9" t="s">
        <v>212</v>
      </c>
      <c r="E398" s="60" t="s">
        <v>78</v>
      </c>
      <c r="F398" s="60"/>
      <c r="G398" s="11" t="s">
        <v>79</v>
      </c>
      <c r="H398" s="12">
        <v>6.7902100000000007E-2</v>
      </c>
      <c r="I398" s="13">
        <v>41.17</v>
      </c>
      <c r="J398" s="13">
        <v>2.79</v>
      </c>
    </row>
    <row r="399" spans="1:10" ht="38.25" x14ac:dyDescent="0.25">
      <c r="A399" s="9" t="s">
        <v>75</v>
      </c>
      <c r="B399" s="10" t="s">
        <v>76</v>
      </c>
      <c r="C399" s="9" t="s">
        <v>5</v>
      </c>
      <c r="D399" s="9" t="s">
        <v>77</v>
      </c>
      <c r="E399" s="60" t="s">
        <v>78</v>
      </c>
      <c r="F399" s="60"/>
      <c r="G399" s="11" t="s">
        <v>79</v>
      </c>
      <c r="H399" s="12">
        <v>3.3951099999999998E-2</v>
      </c>
      <c r="I399" s="13">
        <v>32.119999999999997</v>
      </c>
      <c r="J399" s="13">
        <v>1.0900000000000001</v>
      </c>
    </row>
    <row r="400" spans="1:10" ht="25.5" x14ac:dyDescent="0.25">
      <c r="A400" s="14" t="s">
        <v>82</v>
      </c>
      <c r="B400" s="15" t="s">
        <v>317</v>
      </c>
      <c r="C400" s="14" t="s">
        <v>5</v>
      </c>
      <c r="D400" s="14" t="s">
        <v>318</v>
      </c>
      <c r="E400" s="56" t="s">
        <v>85</v>
      </c>
      <c r="F400" s="56"/>
      <c r="G400" s="16" t="s">
        <v>27</v>
      </c>
      <c r="H400" s="17">
        <v>1.34</v>
      </c>
      <c r="I400" s="18">
        <v>29.15</v>
      </c>
      <c r="J400" s="18">
        <v>39.06</v>
      </c>
    </row>
    <row r="401" spans="1:10" ht="25.5" x14ac:dyDescent="0.25">
      <c r="A401" s="14" t="s">
        <v>82</v>
      </c>
      <c r="B401" s="15" t="s">
        <v>319</v>
      </c>
      <c r="C401" s="14" t="s">
        <v>5</v>
      </c>
      <c r="D401" s="14" t="s">
        <v>320</v>
      </c>
      <c r="E401" s="56" t="s">
        <v>85</v>
      </c>
      <c r="F401" s="56"/>
      <c r="G401" s="16" t="s">
        <v>96</v>
      </c>
      <c r="H401" s="17">
        <v>0.33</v>
      </c>
      <c r="I401" s="18">
        <v>56.91</v>
      </c>
      <c r="J401" s="18">
        <v>18.78</v>
      </c>
    </row>
    <row r="402" spans="1:10" ht="25.5" x14ac:dyDescent="0.25">
      <c r="A402" s="19"/>
      <c r="B402" s="19"/>
      <c r="C402" s="19"/>
      <c r="D402" s="19"/>
      <c r="E402" s="19"/>
      <c r="F402" s="19" t="s">
        <v>104</v>
      </c>
      <c r="G402" s="20">
        <v>2.84</v>
      </c>
      <c r="H402" s="19" t="s">
        <v>105</v>
      </c>
      <c r="I402" s="19" t="s">
        <v>106</v>
      </c>
      <c r="J402" s="20">
        <v>2.84</v>
      </c>
    </row>
    <row r="403" spans="1:10" ht="25.5" x14ac:dyDescent="0.25">
      <c r="A403" s="19"/>
      <c r="B403" s="19"/>
      <c r="C403" s="19"/>
      <c r="D403" s="19"/>
      <c r="E403" s="19"/>
      <c r="F403" s="19" t="s">
        <v>107</v>
      </c>
      <c r="G403" s="20">
        <v>14.52</v>
      </c>
      <c r="H403" s="19"/>
      <c r="I403" s="19"/>
      <c r="J403" s="20">
        <v>76.239999999999995</v>
      </c>
    </row>
    <row r="404" spans="1:10" ht="26.25" thickBot="1" x14ac:dyDescent="0.3">
      <c r="A404" s="21"/>
      <c r="B404" s="21"/>
      <c r="C404" s="21"/>
      <c r="D404" s="21"/>
      <c r="E404" s="21"/>
      <c r="F404" s="21"/>
      <c r="G404" s="21"/>
      <c r="H404" s="21" t="s">
        <v>108</v>
      </c>
      <c r="I404" s="21" t="s">
        <v>109</v>
      </c>
      <c r="J404" s="22">
        <v>60992</v>
      </c>
    </row>
    <row r="405" spans="1:10" ht="15.75" thickTop="1" x14ac:dyDescent="0.25">
      <c r="A405" s="23"/>
      <c r="B405" s="23"/>
      <c r="C405" s="23"/>
      <c r="D405" s="23"/>
      <c r="E405" s="23"/>
      <c r="F405" s="23"/>
      <c r="G405" s="23"/>
      <c r="H405" s="23"/>
      <c r="I405" s="23"/>
      <c r="J405" s="23"/>
    </row>
    <row r="406" spans="1:10" ht="30" x14ac:dyDescent="0.25">
      <c r="A406" s="1" t="s">
        <v>321</v>
      </c>
      <c r="B406" s="2" t="s">
        <v>65</v>
      </c>
      <c r="C406" s="1" t="s">
        <v>66</v>
      </c>
      <c r="D406" s="1" t="s">
        <v>3</v>
      </c>
      <c r="E406" s="57" t="s">
        <v>67</v>
      </c>
      <c r="F406" s="57"/>
      <c r="G406" s="3" t="s">
        <v>68</v>
      </c>
      <c r="H406" s="2" t="s">
        <v>69</v>
      </c>
      <c r="I406" s="2" t="s">
        <v>70</v>
      </c>
      <c r="J406" s="2" t="s">
        <v>71</v>
      </c>
    </row>
    <row r="407" spans="1:10" ht="38.25" x14ac:dyDescent="0.25">
      <c r="A407" s="4" t="s">
        <v>72</v>
      </c>
      <c r="B407" s="5" t="s">
        <v>322</v>
      </c>
      <c r="C407" s="4" t="s">
        <v>12</v>
      </c>
      <c r="D407" s="4" t="s">
        <v>30</v>
      </c>
      <c r="E407" s="59" t="s">
        <v>240</v>
      </c>
      <c r="F407" s="59"/>
      <c r="G407" s="6" t="s">
        <v>323</v>
      </c>
      <c r="H407" s="7">
        <v>1</v>
      </c>
      <c r="I407" s="8">
        <v>30.68</v>
      </c>
      <c r="J407" s="8">
        <v>30.68</v>
      </c>
    </row>
    <row r="408" spans="1:10" ht="38.25" x14ac:dyDescent="0.25">
      <c r="A408" s="14" t="s">
        <v>82</v>
      </c>
      <c r="B408" s="15" t="s">
        <v>324</v>
      </c>
      <c r="C408" s="14" t="s">
        <v>12</v>
      </c>
      <c r="D408" s="14" t="s">
        <v>325</v>
      </c>
      <c r="E408" s="56" t="s">
        <v>203</v>
      </c>
      <c r="F408" s="56"/>
      <c r="G408" s="16" t="s">
        <v>228</v>
      </c>
      <c r="H408" s="17">
        <v>0.15</v>
      </c>
      <c r="I408" s="18">
        <v>37.409999999999997</v>
      </c>
      <c r="J408" s="18">
        <v>5.61</v>
      </c>
    </row>
    <row r="409" spans="1:10" ht="38.25" x14ac:dyDescent="0.25">
      <c r="A409" s="14" t="s">
        <v>82</v>
      </c>
      <c r="B409" s="15" t="s">
        <v>233</v>
      </c>
      <c r="C409" s="14" t="s">
        <v>12</v>
      </c>
      <c r="D409" s="14" t="s">
        <v>234</v>
      </c>
      <c r="E409" s="56" t="s">
        <v>235</v>
      </c>
      <c r="F409" s="56"/>
      <c r="G409" s="16" t="s">
        <v>236</v>
      </c>
      <c r="H409" s="17">
        <v>5.61</v>
      </c>
      <c r="I409" s="18">
        <v>1</v>
      </c>
      <c r="J409" s="18">
        <v>0.16</v>
      </c>
    </row>
    <row r="410" spans="1:10" ht="38.25" x14ac:dyDescent="0.25">
      <c r="A410" s="14" t="s">
        <v>82</v>
      </c>
      <c r="B410" s="15" t="s">
        <v>326</v>
      </c>
      <c r="C410" s="14" t="s">
        <v>12</v>
      </c>
      <c r="D410" s="14" t="s">
        <v>327</v>
      </c>
      <c r="E410" s="56" t="s">
        <v>85</v>
      </c>
      <c r="F410" s="56"/>
      <c r="G410" s="16" t="s">
        <v>323</v>
      </c>
      <c r="H410" s="17">
        <v>1.1000000000000001</v>
      </c>
      <c r="I410" s="18">
        <v>22.65</v>
      </c>
      <c r="J410" s="18">
        <v>24.91</v>
      </c>
    </row>
    <row r="411" spans="1:10" ht="25.5" x14ac:dyDescent="0.25">
      <c r="A411" s="19"/>
      <c r="B411" s="19"/>
      <c r="C411" s="19"/>
      <c r="D411" s="19"/>
      <c r="E411" s="19"/>
      <c r="F411" s="19" t="s">
        <v>104</v>
      </c>
      <c r="G411" s="20">
        <v>5.61</v>
      </c>
      <c r="H411" s="19" t="s">
        <v>105</v>
      </c>
      <c r="I411" s="19" t="s">
        <v>106</v>
      </c>
      <c r="J411" s="20">
        <v>5.61</v>
      </c>
    </row>
    <row r="412" spans="1:10" ht="25.5" x14ac:dyDescent="0.25">
      <c r="A412" s="19"/>
      <c r="B412" s="19"/>
      <c r="C412" s="19"/>
      <c r="D412" s="19"/>
      <c r="E412" s="19"/>
      <c r="F412" s="19" t="s">
        <v>107</v>
      </c>
      <c r="G412" s="20">
        <v>7.22</v>
      </c>
      <c r="H412" s="19"/>
      <c r="I412" s="19"/>
      <c r="J412" s="20">
        <v>37.9</v>
      </c>
    </row>
    <row r="413" spans="1:10" ht="26.25" thickBot="1" x14ac:dyDescent="0.3">
      <c r="A413" s="21"/>
      <c r="B413" s="21"/>
      <c r="C413" s="21"/>
      <c r="D413" s="21"/>
      <c r="E413" s="21"/>
      <c r="F413" s="21"/>
      <c r="G413" s="21"/>
      <c r="H413" s="21" t="s">
        <v>108</v>
      </c>
      <c r="I413" s="21" t="s">
        <v>109</v>
      </c>
      <c r="J413" s="22">
        <v>15160</v>
      </c>
    </row>
    <row r="414" spans="1:10" ht="15.75" thickTop="1" x14ac:dyDescent="0.25">
      <c r="A414" s="23"/>
      <c r="B414" s="23"/>
      <c r="C414" s="23"/>
      <c r="D414" s="23"/>
      <c r="E414" s="23"/>
      <c r="F414" s="23"/>
      <c r="G414" s="23"/>
      <c r="H414" s="23"/>
      <c r="I414" s="23"/>
      <c r="J414" s="23"/>
    </row>
    <row r="415" spans="1:10" ht="30" x14ac:dyDescent="0.25">
      <c r="A415" s="1" t="s">
        <v>328</v>
      </c>
      <c r="B415" s="2" t="s">
        <v>65</v>
      </c>
      <c r="C415" s="1" t="s">
        <v>66</v>
      </c>
      <c r="D415" s="1" t="s">
        <v>3</v>
      </c>
      <c r="E415" s="57" t="s">
        <v>67</v>
      </c>
      <c r="F415" s="57"/>
      <c r="G415" s="3" t="s">
        <v>68</v>
      </c>
      <c r="H415" s="2" t="s">
        <v>69</v>
      </c>
      <c r="I415" s="2" t="s">
        <v>70</v>
      </c>
      <c r="J415" s="2" t="s">
        <v>71</v>
      </c>
    </row>
    <row r="416" spans="1:10" ht="25.5" x14ac:dyDescent="0.25">
      <c r="A416" s="4" t="s">
        <v>72</v>
      </c>
      <c r="B416" s="5" t="s">
        <v>329</v>
      </c>
      <c r="C416" s="4" t="s">
        <v>16</v>
      </c>
      <c r="D416" s="4" t="s">
        <v>31</v>
      </c>
      <c r="E416" s="59" t="s">
        <v>330</v>
      </c>
      <c r="F416" s="59"/>
      <c r="G416" s="6" t="s">
        <v>27</v>
      </c>
      <c r="H416" s="7">
        <v>1</v>
      </c>
      <c r="I416" s="8">
        <v>57.87</v>
      </c>
      <c r="J416" s="8">
        <v>57.87</v>
      </c>
    </row>
    <row r="417" spans="1:10" x14ac:dyDescent="0.25">
      <c r="A417" s="14" t="s">
        <v>82</v>
      </c>
      <c r="B417" s="15" t="s">
        <v>204</v>
      </c>
      <c r="C417" s="14" t="s">
        <v>16</v>
      </c>
      <c r="D417" s="14" t="s">
        <v>205</v>
      </c>
      <c r="E417" s="56" t="s">
        <v>203</v>
      </c>
      <c r="F417" s="56"/>
      <c r="G417" s="16" t="s">
        <v>79</v>
      </c>
      <c r="H417" s="17">
        <v>0.46400000000000002</v>
      </c>
      <c r="I417" s="18">
        <v>30.592544</v>
      </c>
      <c r="J417" s="18">
        <v>14.19</v>
      </c>
    </row>
    <row r="418" spans="1:10" ht="25.5" x14ac:dyDescent="0.25">
      <c r="A418" s="14" t="s">
        <v>82</v>
      </c>
      <c r="B418" s="15" t="s">
        <v>331</v>
      </c>
      <c r="C418" s="14" t="s">
        <v>16</v>
      </c>
      <c r="D418" s="14" t="s">
        <v>332</v>
      </c>
      <c r="E418" s="56" t="s">
        <v>85</v>
      </c>
      <c r="F418" s="56"/>
      <c r="G418" s="16" t="s">
        <v>4</v>
      </c>
      <c r="H418" s="17">
        <v>0.05</v>
      </c>
      <c r="I418" s="18">
        <v>228.69</v>
      </c>
      <c r="J418" s="18">
        <v>11.43</v>
      </c>
    </row>
    <row r="419" spans="1:10" x14ac:dyDescent="0.25">
      <c r="A419" s="14" t="s">
        <v>82</v>
      </c>
      <c r="B419" s="15" t="s">
        <v>201</v>
      </c>
      <c r="C419" s="14" t="s">
        <v>16</v>
      </c>
      <c r="D419" s="14" t="s">
        <v>202</v>
      </c>
      <c r="E419" s="56" t="s">
        <v>203</v>
      </c>
      <c r="F419" s="56"/>
      <c r="G419" s="16" t="s">
        <v>79</v>
      </c>
      <c r="H419" s="17">
        <v>0.46400000000000002</v>
      </c>
      <c r="I419" s="18">
        <v>21.644863999999998</v>
      </c>
      <c r="J419" s="18">
        <v>10.039999999999999</v>
      </c>
    </row>
    <row r="420" spans="1:10" x14ac:dyDescent="0.25">
      <c r="A420" s="14" t="s">
        <v>82</v>
      </c>
      <c r="B420" s="15" t="s">
        <v>333</v>
      </c>
      <c r="C420" s="14" t="s">
        <v>16</v>
      </c>
      <c r="D420" s="14" t="s">
        <v>334</v>
      </c>
      <c r="E420" s="56" t="s">
        <v>85</v>
      </c>
      <c r="F420" s="56"/>
      <c r="G420" s="16" t="s">
        <v>27</v>
      </c>
      <c r="H420" s="17">
        <v>1</v>
      </c>
      <c r="I420" s="18">
        <v>22.21</v>
      </c>
      <c r="J420" s="18">
        <v>22.21</v>
      </c>
    </row>
    <row r="421" spans="1:10" ht="25.5" x14ac:dyDescent="0.25">
      <c r="A421" s="19"/>
      <c r="B421" s="19"/>
      <c r="C421" s="19"/>
      <c r="D421" s="19"/>
      <c r="E421" s="19"/>
      <c r="F421" s="19" t="s">
        <v>104</v>
      </c>
      <c r="G421" s="20">
        <v>24.23</v>
      </c>
      <c r="H421" s="19" t="s">
        <v>105</v>
      </c>
      <c r="I421" s="19" t="s">
        <v>106</v>
      </c>
      <c r="J421" s="20">
        <v>24.23</v>
      </c>
    </row>
    <row r="422" spans="1:10" ht="25.5" x14ac:dyDescent="0.25">
      <c r="A422" s="19"/>
      <c r="B422" s="19"/>
      <c r="C422" s="19"/>
      <c r="D422" s="19"/>
      <c r="E422" s="19"/>
      <c r="F422" s="19" t="s">
        <v>107</v>
      </c>
      <c r="G422" s="20">
        <v>13.62</v>
      </c>
      <c r="H422" s="19"/>
      <c r="I422" s="19"/>
      <c r="J422" s="20">
        <v>71.489999999999995</v>
      </c>
    </row>
    <row r="423" spans="1:10" ht="26.25" thickBot="1" x14ac:dyDescent="0.3">
      <c r="A423" s="21"/>
      <c r="B423" s="21"/>
      <c r="C423" s="21"/>
      <c r="D423" s="21"/>
      <c r="E423" s="21"/>
      <c r="F423" s="21"/>
      <c r="G423" s="21"/>
      <c r="H423" s="21" t="s">
        <v>108</v>
      </c>
      <c r="I423" s="21" t="s">
        <v>109</v>
      </c>
      <c r="J423" s="22">
        <v>14298</v>
      </c>
    </row>
    <row r="424" spans="1:10" ht="15.75" thickTop="1" x14ac:dyDescent="0.25">
      <c r="A424" s="23"/>
      <c r="B424" s="23"/>
      <c r="C424" s="23"/>
      <c r="D424" s="23"/>
      <c r="E424" s="23"/>
      <c r="F424" s="23"/>
      <c r="G424" s="23"/>
      <c r="H424" s="23"/>
      <c r="I424" s="23"/>
      <c r="J424" s="23"/>
    </row>
    <row r="425" spans="1:10" ht="30" x14ac:dyDescent="0.25">
      <c r="A425" s="1" t="s">
        <v>335</v>
      </c>
      <c r="B425" s="2" t="s">
        <v>65</v>
      </c>
      <c r="C425" s="1" t="s">
        <v>66</v>
      </c>
      <c r="D425" s="1" t="s">
        <v>3</v>
      </c>
      <c r="E425" s="57" t="s">
        <v>67</v>
      </c>
      <c r="F425" s="57"/>
      <c r="G425" s="3" t="s">
        <v>68</v>
      </c>
      <c r="H425" s="2" t="s">
        <v>69</v>
      </c>
      <c r="I425" s="2" t="s">
        <v>70</v>
      </c>
      <c r="J425" s="2" t="s">
        <v>71</v>
      </c>
    </row>
    <row r="426" spans="1:10" ht="25.5" x14ac:dyDescent="0.25">
      <c r="A426" s="4" t="s">
        <v>72</v>
      </c>
      <c r="B426" s="5" t="s">
        <v>336</v>
      </c>
      <c r="C426" s="4" t="s">
        <v>16</v>
      </c>
      <c r="D426" s="4" t="s">
        <v>32</v>
      </c>
      <c r="E426" s="59" t="s">
        <v>337</v>
      </c>
      <c r="F426" s="59"/>
      <c r="G426" s="6" t="s">
        <v>74</v>
      </c>
      <c r="H426" s="7">
        <v>1</v>
      </c>
      <c r="I426" s="8">
        <v>17.309999999999999</v>
      </c>
      <c r="J426" s="8">
        <v>17.309999999999999</v>
      </c>
    </row>
    <row r="427" spans="1:10" x14ac:dyDescent="0.25">
      <c r="A427" s="14" t="s">
        <v>82</v>
      </c>
      <c r="B427" s="15" t="s">
        <v>201</v>
      </c>
      <c r="C427" s="14" t="s">
        <v>16</v>
      </c>
      <c r="D427" s="14" t="s">
        <v>202</v>
      </c>
      <c r="E427" s="56" t="s">
        <v>203</v>
      </c>
      <c r="F427" s="56"/>
      <c r="G427" s="16" t="s">
        <v>79</v>
      </c>
      <c r="H427" s="17">
        <v>0.69099999999999995</v>
      </c>
      <c r="I427" s="18">
        <v>21.644863999999998</v>
      </c>
      <c r="J427" s="18">
        <v>14.95</v>
      </c>
    </row>
    <row r="428" spans="1:10" x14ac:dyDescent="0.25">
      <c r="A428" s="14" t="s">
        <v>82</v>
      </c>
      <c r="B428" s="15" t="s">
        <v>338</v>
      </c>
      <c r="C428" s="14" t="s">
        <v>16</v>
      </c>
      <c r="D428" s="14" t="s">
        <v>339</v>
      </c>
      <c r="E428" s="56" t="s">
        <v>85</v>
      </c>
      <c r="F428" s="56"/>
      <c r="G428" s="16" t="s">
        <v>4</v>
      </c>
      <c r="H428" s="17">
        <v>1.119</v>
      </c>
      <c r="I428" s="18">
        <v>1.02</v>
      </c>
      <c r="J428" s="18">
        <v>1.1399999999999999</v>
      </c>
    </row>
    <row r="429" spans="1:10" x14ac:dyDescent="0.25">
      <c r="A429" s="14" t="s">
        <v>82</v>
      </c>
      <c r="B429" s="15" t="s">
        <v>340</v>
      </c>
      <c r="C429" s="14" t="s">
        <v>16</v>
      </c>
      <c r="D429" s="14" t="s">
        <v>341</v>
      </c>
      <c r="E429" s="56" t="s">
        <v>85</v>
      </c>
      <c r="F429" s="56"/>
      <c r="G429" s="16" t="s">
        <v>4</v>
      </c>
      <c r="H429" s="17">
        <v>2.8000000000000001E-2</v>
      </c>
      <c r="I429" s="18">
        <v>20.03</v>
      </c>
      <c r="J429" s="18">
        <v>0.56000000000000005</v>
      </c>
    </row>
    <row r="430" spans="1:10" x14ac:dyDescent="0.25">
      <c r="A430" s="14" t="s">
        <v>82</v>
      </c>
      <c r="B430" s="15" t="s">
        <v>342</v>
      </c>
      <c r="C430" s="14" t="s">
        <v>16</v>
      </c>
      <c r="D430" s="14" t="s">
        <v>343</v>
      </c>
      <c r="E430" s="56" t="s">
        <v>85</v>
      </c>
      <c r="F430" s="56"/>
      <c r="G430" s="16" t="s">
        <v>79</v>
      </c>
      <c r="H430" s="17">
        <v>0.65</v>
      </c>
      <c r="I430" s="18">
        <v>1.03</v>
      </c>
      <c r="J430" s="18">
        <v>0.66</v>
      </c>
    </row>
    <row r="431" spans="1:10" ht="25.5" x14ac:dyDescent="0.25">
      <c r="A431" s="19"/>
      <c r="B431" s="19"/>
      <c r="C431" s="19"/>
      <c r="D431" s="19"/>
      <c r="E431" s="19"/>
      <c r="F431" s="19" t="s">
        <v>104</v>
      </c>
      <c r="G431" s="20">
        <v>14.95</v>
      </c>
      <c r="H431" s="19" t="s">
        <v>105</v>
      </c>
      <c r="I431" s="19" t="s">
        <v>106</v>
      </c>
      <c r="J431" s="20">
        <v>14.95</v>
      </c>
    </row>
    <row r="432" spans="1:10" ht="25.5" x14ac:dyDescent="0.25">
      <c r="A432" s="19"/>
      <c r="B432" s="19"/>
      <c r="C432" s="19"/>
      <c r="D432" s="19"/>
      <c r="E432" s="19"/>
      <c r="F432" s="19" t="s">
        <v>107</v>
      </c>
      <c r="G432" s="20">
        <v>4.07</v>
      </c>
      <c r="H432" s="19"/>
      <c r="I432" s="19"/>
      <c r="J432" s="20">
        <v>21.38</v>
      </c>
    </row>
    <row r="433" spans="1:10" ht="26.25" thickBot="1" x14ac:dyDescent="0.3">
      <c r="A433" s="21"/>
      <c r="B433" s="21"/>
      <c r="C433" s="21"/>
      <c r="D433" s="21"/>
      <c r="E433" s="21"/>
      <c r="F433" s="21"/>
      <c r="G433" s="21"/>
      <c r="H433" s="21" t="s">
        <v>108</v>
      </c>
      <c r="I433" s="21" t="s">
        <v>109</v>
      </c>
      <c r="J433" s="22">
        <v>1069</v>
      </c>
    </row>
    <row r="434" spans="1:10" ht="15.75" thickTop="1" x14ac:dyDescent="0.25">
      <c r="A434" s="23"/>
      <c r="B434" s="23"/>
      <c r="C434" s="23"/>
      <c r="D434" s="23"/>
      <c r="E434" s="23"/>
      <c r="F434" s="23"/>
      <c r="G434" s="23"/>
      <c r="H434" s="23"/>
      <c r="I434" s="23"/>
      <c r="J434" s="23"/>
    </row>
    <row r="435" spans="1:10" ht="30" x14ac:dyDescent="0.25">
      <c r="A435" s="1" t="s">
        <v>344</v>
      </c>
      <c r="B435" s="2" t="s">
        <v>65</v>
      </c>
      <c r="C435" s="1" t="s">
        <v>66</v>
      </c>
      <c r="D435" s="1" t="s">
        <v>3</v>
      </c>
      <c r="E435" s="57" t="s">
        <v>67</v>
      </c>
      <c r="F435" s="57"/>
      <c r="G435" s="3" t="s">
        <v>68</v>
      </c>
      <c r="H435" s="2" t="s">
        <v>69</v>
      </c>
      <c r="I435" s="2" t="s">
        <v>70</v>
      </c>
      <c r="J435" s="2" t="s">
        <v>71</v>
      </c>
    </row>
    <row r="436" spans="1:10" ht="25.5" x14ac:dyDescent="0.25">
      <c r="A436" s="4" t="s">
        <v>72</v>
      </c>
      <c r="B436" s="5" t="s">
        <v>345</v>
      </c>
      <c r="C436" s="4" t="s">
        <v>16</v>
      </c>
      <c r="D436" s="4" t="s">
        <v>33</v>
      </c>
      <c r="E436" s="59" t="s">
        <v>346</v>
      </c>
      <c r="F436" s="59"/>
      <c r="G436" s="6" t="s">
        <v>74</v>
      </c>
      <c r="H436" s="7">
        <v>1</v>
      </c>
      <c r="I436" s="8">
        <v>135</v>
      </c>
      <c r="J436" s="8">
        <v>135</v>
      </c>
    </row>
    <row r="437" spans="1:10" x14ac:dyDescent="0.25">
      <c r="A437" s="14" t="s">
        <v>82</v>
      </c>
      <c r="B437" s="15" t="s">
        <v>347</v>
      </c>
      <c r="C437" s="14" t="s">
        <v>16</v>
      </c>
      <c r="D437" s="14" t="s">
        <v>348</v>
      </c>
      <c r="E437" s="56" t="s">
        <v>85</v>
      </c>
      <c r="F437" s="56"/>
      <c r="G437" s="16" t="s">
        <v>74</v>
      </c>
      <c r="H437" s="17">
        <v>1</v>
      </c>
      <c r="I437" s="18">
        <v>135</v>
      </c>
      <c r="J437" s="18">
        <v>135</v>
      </c>
    </row>
    <row r="438" spans="1:10" ht="25.5" x14ac:dyDescent="0.25">
      <c r="A438" s="19"/>
      <c r="B438" s="19"/>
      <c r="C438" s="19"/>
      <c r="D438" s="19"/>
      <c r="E438" s="19"/>
      <c r="F438" s="19" t="s">
        <v>104</v>
      </c>
      <c r="G438" s="20">
        <v>0</v>
      </c>
      <c r="H438" s="19" t="s">
        <v>105</v>
      </c>
      <c r="I438" s="19" t="s">
        <v>106</v>
      </c>
      <c r="J438" s="20">
        <v>0</v>
      </c>
    </row>
    <row r="439" spans="1:10" ht="25.5" x14ac:dyDescent="0.25">
      <c r="A439" s="19"/>
      <c r="B439" s="19"/>
      <c r="C439" s="19"/>
      <c r="D439" s="19"/>
      <c r="E439" s="19"/>
      <c r="F439" s="19" t="s">
        <v>107</v>
      </c>
      <c r="G439" s="20">
        <v>31.77</v>
      </c>
      <c r="H439" s="19"/>
      <c r="I439" s="19"/>
      <c r="J439" s="20">
        <v>166.77</v>
      </c>
    </row>
    <row r="440" spans="1:10" ht="26.25" thickBot="1" x14ac:dyDescent="0.3">
      <c r="A440" s="21"/>
      <c r="B440" s="21"/>
      <c r="C440" s="21"/>
      <c r="D440" s="21"/>
      <c r="E440" s="21"/>
      <c r="F440" s="21"/>
      <c r="G440" s="21"/>
      <c r="H440" s="21" t="s">
        <v>108</v>
      </c>
      <c r="I440" s="21" t="s">
        <v>109</v>
      </c>
      <c r="J440" s="22">
        <v>8338.5</v>
      </c>
    </row>
    <row r="441" spans="1:10" ht="15.75" thickTop="1" x14ac:dyDescent="0.25">
      <c r="A441" s="23"/>
      <c r="B441" s="23"/>
      <c r="C441" s="23"/>
      <c r="D441" s="23"/>
      <c r="E441" s="23"/>
      <c r="F441" s="23"/>
      <c r="G441" s="23"/>
      <c r="H441" s="23"/>
      <c r="I441" s="23"/>
      <c r="J441" s="23"/>
    </row>
    <row r="442" spans="1:10" ht="30" x14ac:dyDescent="0.25">
      <c r="A442" s="1" t="s">
        <v>349</v>
      </c>
      <c r="B442" s="2" t="s">
        <v>65</v>
      </c>
      <c r="C442" s="1" t="s">
        <v>66</v>
      </c>
      <c r="D442" s="1" t="s">
        <v>3</v>
      </c>
      <c r="E442" s="57" t="s">
        <v>67</v>
      </c>
      <c r="F442" s="57"/>
      <c r="G442" s="3" t="s">
        <v>68</v>
      </c>
      <c r="H442" s="2" t="s">
        <v>69</v>
      </c>
      <c r="I442" s="2" t="s">
        <v>70</v>
      </c>
      <c r="J442" s="2" t="s">
        <v>71</v>
      </c>
    </row>
    <row r="443" spans="1:10" ht="25.5" x14ac:dyDescent="0.25">
      <c r="A443" s="4" t="s">
        <v>72</v>
      </c>
      <c r="B443" s="5" t="s">
        <v>350</v>
      </c>
      <c r="C443" s="4" t="s">
        <v>5</v>
      </c>
      <c r="D443" s="4" t="s">
        <v>34</v>
      </c>
      <c r="E443" s="59" t="s">
        <v>351</v>
      </c>
      <c r="F443" s="59"/>
      <c r="G443" s="6" t="s">
        <v>74</v>
      </c>
      <c r="H443" s="7">
        <v>1</v>
      </c>
      <c r="I443" s="8">
        <v>13.17</v>
      </c>
      <c r="J443" s="8">
        <v>13.17</v>
      </c>
    </row>
    <row r="444" spans="1:10" ht="38.25" x14ac:dyDescent="0.25">
      <c r="A444" s="9" t="s">
        <v>75</v>
      </c>
      <c r="B444" s="10" t="s">
        <v>76</v>
      </c>
      <c r="C444" s="9" t="s">
        <v>5</v>
      </c>
      <c r="D444" s="9" t="s">
        <v>77</v>
      </c>
      <c r="E444" s="60" t="s">
        <v>78</v>
      </c>
      <c r="F444" s="60"/>
      <c r="G444" s="11" t="s">
        <v>79</v>
      </c>
      <c r="H444" s="12">
        <v>0.2767</v>
      </c>
      <c r="I444" s="13">
        <v>32.119999999999997</v>
      </c>
      <c r="J444" s="13">
        <v>8.8800000000000008</v>
      </c>
    </row>
    <row r="445" spans="1:10" ht="38.25" x14ac:dyDescent="0.25">
      <c r="A445" s="9" t="s">
        <v>75</v>
      </c>
      <c r="B445" s="10" t="s">
        <v>80</v>
      </c>
      <c r="C445" s="9" t="s">
        <v>5</v>
      </c>
      <c r="D445" s="9" t="s">
        <v>81</v>
      </c>
      <c r="E445" s="60" t="s">
        <v>78</v>
      </c>
      <c r="F445" s="60"/>
      <c r="G445" s="11" t="s">
        <v>79</v>
      </c>
      <c r="H445" s="12">
        <v>9.7799999999999998E-2</v>
      </c>
      <c r="I445" s="13">
        <v>43.95</v>
      </c>
      <c r="J445" s="13">
        <v>4.29</v>
      </c>
    </row>
    <row r="446" spans="1:10" ht="25.5" x14ac:dyDescent="0.25">
      <c r="A446" s="19"/>
      <c r="B446" s="19"/>
      <c r="C446" s="19"/>
      <c r="D446" s="19"/>
      <c r="E446" s="19"/>
      <c r="F446" s="19" t="s">
        <v>104</v>
      </c>
      <c r="G446" s="20">
        <v>9.48</v>
      </c>
      <c r="H446" s="19" t="s">
        <v>105</v>
      </c>
      <c r="I446" s="19" t="s">
        <v>106</v>
      </c>
      <c r="J446" s="20">
        <v>9.48</v>
      </c>
    </row>
    <row r="447" spans="1:10" ht="25.5" x14ac:dyDescent="0.25">
      <c r="A447" s="19"/>
      <c r="B447" s="19"/>
      <c r="C447" s="19"/>
      <c r="D447" s="19"/>
      <c r="E447" s="19"/>
      <c r="F447" s="19" t="s">
        <v>107</v>
      </c>
      <c r="G447" s="20">
        <v>3.1</v>
      </c>
      <c r="H447" s="19"/>
      <c r="I447" s="19"/>
      <c r="J447" s="20">
        <v>16.27</v>
      </c>
    </row>
    <row r="448" spans="1:10" ht="26.25" thickBot="1" x14ac:dyDescent="0.3">
      <c r="A448" s="21"/>
      <c r="B448" s="21"/>
      <c r="C448" s="21"/>
      <c r="D448" s="21"/>
      <c r="E448" s="21"/>
      <c r="F448" s="21"/>
      <c r="G448" s="21"/>
      <c r="H448" s="21" t="s">
        <v>108</v>
      </c>
      <c r="I448" s="21" t="s">
        <v>109</v>
      </c>
      <c r="J448" s="22">
        <v>9762</v>
      </c>
    </row>
    <row r="449" spans="1:10" ht="15.75" thickTop="1" x14ac:dyDescent="0.25">
      <c r="A449" s="23"/>
      <c r="B449" s="23"/>
      <c r="C449" s="23"/>
      <c r="D449" s="23"/>
      <c r="E449" s="23"/>
      <c r="F449" s="23"/>
      <c r="G449" s="23"/>
      <c r="H449" s="23"/>
      <c r="I449" s="23"/>
      <c r="J449" s="23"/>
    </row>
    <row r="450" spans="1:10" ht="30" x14ac:dyDescent="0.25">
      <c r="A450" s="1" t="s">
        <v>352</v>
      </c>
      <c r="B450" s="2" t="s">
        <v>65</v>
      </c>
      <c r="C450" s="1" t="s">
        <v>66</v>
      </c>
      <c r="D450" s="1" t="s">
        <v>3</v>
      </c>
      <c r="E450" s="57" t="s">
        <v>67</v>
      </c>
      <c r="F450" s="57"/>
      <c r="G450" s="3" t="s">
        <v>68</v>
      </c>
      <c r="H450" s="2" t="s">
        <v>69</v>
      </c>
      <c r="I450" s="2" t="s">
        <v>70</v>
      </c>
      <c r="J450" s="2" t="s">
        <v>71</v>
      </c>
    </row>
    <row r="451" spans="1:10" ht="25.5" x14ac:dyDescent="0.25">
      <c r="A451" s="4" t="s">
        <v>72</v>
      </c>
      <c r="B451" s="5" t="s">
        <v>353</v>
      </c>
      <c r="C451" s="4" t="s">
        <v>5</v>
      </c>
      <c r="D451" s="4" t="s">
        <v>35</v>
      </c>
      <c r="E451" s="59" t="s">
        <v>351</v>
      </c>
      <c r="F451" s="59"/>
      <c r="G451" s="6" t="s">
        <v>74</v>
      </c>
      <c r="H451" s="7">
        <v>1</v>
      </c>
      <c r="I451" s="8">
        <v>3.07</v>
      </c>
      <c r="J451" s="8">
        <v>3.07</v>
      </c>
    </row>
    <row r="452" spans="1:10" ht="38.25" x14ac:dyDescent="0.25">
      <c r="A452" s="9" t="s">
        <v>75</v>
      </c>
      <c r="B452" s="10" t="s">
        <v>76</v>
      </c>
      <c r="C452" s="9" t="s">
        <v>5</v>
      </c>
      <c r="D452" s="9" t="s">
        <v>77</v>
      </c>
      <c r="E452" s="60" t="s">
        <v>78</v>
      </c>
      <c r="F452" s="60"/>
      <c r="G452" s="11" t="s">
        <v>79</v>
      </c>
      <c r="H452" s="12">
        <v>6.4699999999999994E-2</v>
      </c>
      <c r="I452" s="13">
        <v>32.119999999999997</v>
      </c>
      <c r="J452" s="13">
        <v>2.0699999999999998</v>
      </c>
    </row>
    <row r="453" spans="1:10" ht="38.25" x14ac:dyDescent="0.25">
      <c r="A453" s="9" t="s">
        <v>75</v>
      </c>
      <c r="B453" s="10" t="s">
        <v>80</v>
      </c>
      <c r="C453" s="9" t="s">
        <v>5</v>
      </c>
      <c r="D453" s="9" t="s">
        <v>81</v>
      </c>
      <c r="E453" s="60" t="s">
        <v>78</v>
      </c>
      <c r="F453" s="60"/>
      <c r="G453" s="11" t="s">
        <v>79</v>
      </c>
      <c r="H453" s="12">
        <v>2.29E-2</v>
      </c>
      <c r="I453" s="13">
        <v>43.95</v>
      </c>
      <c r="J453" s="13">
        <v>1</v>
      </c>
    </row>
    <row r="454" spans="1:10" ht="25.5" x14ac:dyDescent="0.25">
      <c r="A454" s="19"/>
      <c r="B454" s="19"/>
      <c r="C454" s="19"/>
      <c r="D454" s="19"/>
      <c r="E454" s="19"/>
      <c r="F454" s="19" t="s">
        <v>104</v>
      </c>
      <c r="G454" s="20">
        <v>2.21</v>
      </c>
      <c r="H454" s="19" t="s">
        <v>105</v>
      </c>
      <c r="I454" s="19" t="s">
        <v>106</v>
      </c>
      <c r="J454" s="20">
        <v>2.21</v>
      </c>
    </row>
    <row r="455" spans="1:10" ht="25.5" x14ac:dyDescent="0.25">
      <c r="A455" s="19"/>
      <c r="B455" s="19"/>
      <c r="C455" s="19"/>
      <c r="D455" s="19"/>
      <c r="E455" s="19"/>
      <c r="F455" s="19" t="s">
        <v>107</v>
      </c>
      <c r="G455" s="20">
        <v>0.72</v>
      </c>
      <c r="H455" s="19"/>
      <c r="I455" s="19"/>
      <c r="J455" s="20">
        <v>3.79</v>
      </c>
    </row>
    <row r="456" spans="1:10" ht="26.25" thickBot="1" x14ac:dyDescent="0.3">
      <c r="A456" s="21"/>
      <c r="B456" s="21"/>
      <c r="C456" s="21"/>
      <c r="D456" s="21"/>
      <c r="E456" s="21"/>
      <c r="F456" s="21"/>
      <c r="G456" s="21"/>
      <c r="H456" s="21" t="s">
        <v>108</v>
      </c>
      <c r="I456" s="21" t="s">
        <v>109</v>
      </c>
      <c r="J456" s="22">
        <v>1895</v>
      </c>
    </row>
    <row r="457" spans="1:10" ht="15.75" thickTop="1" x14ac:dyDescent="0.25">
      <c r="A457" s="23"/>
      <c r="B457" s="23"/>
      <c r="C457" s="23"/>
      <c r="D457" s="23"/>
      <c r="E457" s="23"/>
      <c r="F457" s="23"/>
      <c r="G457" s="23"/>
      <c r="H457" s="23"/>
      <c r="I457" s="23"/>
      <c r="J457" s="23"/>
    </row>
    <row r="458" spans="1:10" ht="30" x14ac:dyDescent="0.25">
      <c r="A458" s="1" t="s">
        <v>354</v>
      </c>
      <c r="B458" s="2" t="s">
        <v>65</v>
      </c>
      <c r="C458" s="1" t="s">
        <v>66</v>
      </c>
      <c r="D458" s="1" t="s">
        <v>3</v>
      </c>
      <c r="E458" s="57" t="s">
        <v>67</v>
      </c>
      <c r="F458" s="57"/>
      <c r="G458" s="3" t="s">
        <v>68</v>
      </c>
      <c r="H458" s="2" t="s">
        <v>69</v>
      </c>
      <c r="I458" s="2" t="s">
        <v>70</v>
      </c>
      <c r="J458" s="2" t="s">
        <v>71</v>
      </c>
    </row>
    <row r="459" spans="1:10" ht="25.5" x14ac:dyDescent="0.25">
      <c r="A459" s="4" t="s">
        <v>72</v>
      </c>
      <c r="B459" s="5" t="s">
        <v>355</v>
      </c>
      <c r="C459" s="4" t="s">
        <v>5</v>
      </c>
      <c r="D459" s="4" t="s">
        <v>36</v>
      </c>
      <c r="E459" s="59" t="s">
        <v>351</v>
      </c>
      <c r="F459" s="59"/>
      <c r="G459" s="6" t="s">
        <v>74</v>
      </c>
      <c r="H459" s="7">
        <v>1</v>
      </c>
      <c r="I459" s="8">
        <v>4.53</v>
      </c>
      <c r="J459" s="8">
        <v>4.53</v>
      </c>
    </row>
    <row r="460" spans="1:10" ht="38.25" x14ac:dyDescent="0.25">
      <c r="A460" s="9" t="s">
        <v>75</v>
      </c>
      <c r="B460" s="10" t="s">
        <v>80</v>
      </c>
      <c r="C460" s="9" t="s">
        <v>5</v>
      </c>
      <c r="D460" s="9" t="s">
        <v>81</v>
      </c>
      <c r="E460" s="60" t="s">
        <v>78</v>
      </c>
      <c r="F460" s="60"/>
      <c r="G460" s="11" t="s">
        <v>79</v>
      </c>
      <c r="H460" s="12">
        <v>3.3700000000000001E-2</v>
      </c>
      <c r="I460" s="13">
        <v>43.95</v>
      </c>
      <c r="J460" s="13">
        <v>1.48</v>
      </c>
    </row>
    <row r="461" spans="1:10" ht="38.25" x14ac:dyDescent="0.25">
      <c r="A461" s="9" t="s">
        <v>75</v>
      </c>
      <c r="B461" s="10" t="s">
        <v>76</v>
      </c>
      <c r="C461" s="9" t="s">
        <v>5</v>
      </c>
      <c r="D461" s="9" t="s">
        <v>77</v>
      </c>
      <c r="E461" s="60" t="s">
        <v>78</v>
      </c>
      <c r="F461" s="60"/>
      <c r="G461" s="11" t="s">
        <v>79</v>
      </c>
      <c r="H461" s="12">
        <v>9.5200000000000007E-2</v>
      </c>
      <c r="I461" s="13">
        <v>32.119999999999997</v>
      </c>
      <c r="J461" s="13">
        <v>3.05</v>
      </c>
    </row>
    <row r="462" spans="1:10" ht="25.5" x14ac:dyDescent="0.25">
      <c r="A462" s="19"/>
      <c r="B462" s="19"/>
      <c r="C462" s="19"/>
      <c r="D462" s="19"/>
      <c r="E462" s="19"/>
      <c r="F462" s="19" t="s">
        <v>104</v>
      </c>
      <c r="G462" s="20">
        <v>3.25</v>
      </c>
      <c r="H462" s="19" t="s">
        <v>105</v>
      </c>
      <c r="I462" s="19" t="s">
        <v>106</v>
      </c>
      <c r="J462" s="20">
        <v>3.25</v>
      </c>
    </row>
    <row r="463" spans="1:10" ht="25.5" x14ac:dyDescent="0.25">
      <c r="A463" s="19"/>
      <c r="B463" s="19"/>
      <c r="C463" s="19"/>
      <c r="D463" s="19"/>
      <c r="E463" s="19"/>
      <c r="F463" s="19" t="s">
        <v>107</v>
      </c>
      <c r="G463" s="20">
        <v>1.06</v>
      </c>
      <c r="H463" s="19"/>
      <c r="I463" s="19"/>
      <c r="J463" s="20">
        <v>5.59</v>
      </c>
    </row>
    <row r="464" spans="1:10" ht="26.25" thickBot="1" x14ac:dyDescent="0.3">
      <c r="A464" s="21"/>
      <c r="B464" s="21"/>
      <c r="C464" s="21"/>
      <c r="D464" s="21"/>
      <c r="E464" s="21"/>
      <c r="F464" s="21"/>
      <c r="G464" s="21"/>
      <c r="H464" s="21" t="s">
        <v>108</v>
      </c>
      <c r="I464" s="21" t="s">
        <v>109</v>
      </c>
      <c r="J464" s="22">
        <v>5590</v>
      </c>
    </row>
    <row r="465" spans="1:10" ht="15.75" thickTop="1" x14ac:dyDescent="0.25">
      <c r="A465" s="23"/>
      <c r="B465" s="23"/>
      <c r="C465" s="23"/>
      <c r="D465" s="23"/>
      <c r="E465" s="23"/>
      <c r="F465" s="23"/>
      <c r="G465" s="23"/>
      <c r="H465" s="23"/>
      <c r="I465" s="23"/>
      <c r="J465" s="23"/>
    </row>
    <row r="466" spans="1:10" ht="30" x14ac:dyDescent="0.25">
      <c r="A466" s="1" t="s">
        <v>356</v>
      </c>
      <c r="B466" s="2" t="s">
        <v>65</v>
      </c>
      <c r="C466" s="1" t="s">
        <v>66</v>
      </c>
      <c r="D466" s="1" t="s">
        <v>3</v>
      </c>
      <c r="E466" s="57" t="s">
        <v>67</v>
      </c>
      <c r="F466" s="57"/>
      <c r="G466" s="3" t="s">
        <v>68</v>
      </c>
      <c r="H466" s="2" t="s">
        <v>69</v>
      </c>
      <c r="I466" s="2" t="s">
        <v>70</v>
      </c>
      <c r="J466" s="2" t="s">
        <v>71</v>
      </c>
    </row>
    <row r="467" spans="1:10" ht="25.5" x14ac:dyDescent="0.25">
      <c r="A467" s="4" t="s">
        <v>72</v>
      </c>
      <c r="B467" s="5" t="s">
        <v>357</v>
      </c>
      <c r="C467" s="4" t="s">
        <v>5</v>
      </c>
      <c r="D467" s="4" t="s">
        <v>37</v>
      </c>
      <c r="E467" s="59" t="s">
        <v>351</v>
      </c>
      <c r="F467" s="59"/>
      <c r="G467" s="6" t="s">
        <v>4</v>
      </c>
      <c r="H467" s="7">
        <v>1</v>
      </c>
      <c r="I467" s="8">
        <v>1</v>
      </c>
      <c r="J467" s="8">
        <v>1</v>
      </c>
    </row>
    <row r="468" spans="1:10" ht="38.25" x14ac:dyDescent="0.25">
      <c r="A468" s="9" t="s">
        <v>75</v>
      </c>
      <c r="B468" s="10" t="s">
        <v>76</v>
      </c>
      <c r="C468" s="9" t="s">
        <v>5</v>
      </c>
      <c r="D468" s="9" t="s">
        <v>77</v>
      </c>
      <c r="E468" s="60" t="s">
        <v>78</v>
      </c>
      <c r="F468" s="60"/>
      <c r="G468" s="11" t="s">
        <v>79</v>
      </c>
      <c r="H468" s="12">
        <v>2.1499999999999998E-2</v>
      </c>
      <c r="I468" s="13">
        <v>32.119999999999997</v>
      </c>
      <c r="J468" s="13">
        <v>0.69</v>
      </c>
    </row>
    <row r="469" spans="1:10" ht="38.25" x14ac:dyDescent="0.25">
      <c r="A469" s="9" t="s">
        <v>75</v>
      </c>
      <c r="B469" s="10" t="s">
        <v>358</v>
      </c>
      <c r="C469" s="9" t="s">
        <v>5</v>
      </c>
      <c r="D469" s="9" t="s">
        <v>359</v>
      </c>
      <c r="E469" s="60" t="s">
        <v>78</v>
      </c>
      <c r="F469" s="60"/>
      <c r="G469" s="11" t="s">
        <v>79</v>
      </c>
      <c r="H469" s="12">
        <v>7.6E-3</v>
      </c>
      <c r="I469" s="13">
        <v>40.950000000000003</v>
      </c>
      <c r="J469" s="13">
        <v>0.31</v>
      </c>
    </row>
    <row r="470" spans="1:10" ht="25.5" x14ac:dyDescent="0.25">
      <c r="A470" s="19"/>
      <c r="B470" s="19"/>
      <c r="C470" s="19"/>
      <c r="D470" s="19"/>
      <c r="E470" s="19"/>
      <c r="F470" s="19" t="s">
        <v>104</v>
      </c>
      <c r="G470" s="20">
        <v>0.7</v>
      </c>
      <c r="H470" s="19" t="s">
        <v>105</v>
      </c>
      <c r="I470" s="19" t="s">
        <v>106</v>
      </c>
      <c r="J470" s="20">
        <v>0.7</v>
      </c>
    </row>
    <row r="471" spans="1:10" ht="25.5" x14ac:dyDescent="0.25">
      <c r="A471" s="19"/>
      <c r="B471" s="19"/>
      <c r="C471" s="19"/>
      <c r="D471" s="19"/>
      <c r="E471" s="19"/>
      <c r="F471" s="19" t="s">
        <v>107</v>
      </c>
      <c r="G471" s="20">
        <v>0.23</v>
      </c>
      <c r="H471" s="19"/>
      <c r="I471" s="19"/>
      <c r="J471" s="20">
        <v>1.23</v>
      </c>
    </row>
    <row r="472" spans="1:10" ht="26.25" thickBot="1" x14ac:dyDescent="0.3">
      <c r="A472" s="21"/>
      <c r="B472" s="21"/>
      <c r="C472" s="21"/>
      <c r="D472" s="21"/>
      <c r="E472" s="21"/>
      <c r="F472" s="21"/>
      <c r="G472" s="21"/>
      <c r="H472" s="21" t="s">
        <v>108</v>
      </c>
      <c r="I472" s="21" t="s">
        <v>109</v>
      </c>
      <c r="J472" s="22">
        <v>123</v>
      </c>
    </row>
    <row r="473" spans="1:10" ht="15.75" thickTop="1" x14ac:dyDescent="0.25">
      <c r="A473" s="23"/>
      <c r="B473" s="23"/>
      <c r="C473" s="23"/>
      <c r="D473" s="23"/>
      <c r="E473" s="23"/>
      <c r="F473" s="23"/>
      <c r="G473" s="23"/>
      <c r="H473" s="23"/>
      <c r="I473" s="23"/>
      <c r="J473" s="23"/>
    </row>
    <row r="474" spans="1:10" ht="30" x14ac:dyDescent="0.25">
      <c r="A474" s="1" t="s">
        <v>360</v>
      </c>
      <c r="B474" s="2" t="s">
        <v>65</v>
      </c>
      <c r="C474" s="1" t="s">
        <v>66</v>
      </c>
      <c r="D474" s="1" t="s">
        <v>3</v>
      </c>
      <c r="E474" s="57" t="s">
        <v>67</v>
      </c>
      <c r="F474" s="57"/>
      <c r="G474" s="3" t="s">
        <v>68</v>
      </c>
      <c r="H474" s="2" t="s">
        <v>69</v>
      </c>
      <c r="I474" s="2" t="s">
        <v>70</v>
      </c>
      <c r="J474" s="2" t="s">
        <v>71</v>
      </c>
    </row>
    <row r="475" spans="1:10" ht="25.5" x14ac:dyDescent="0.25">
      <c r="A475" s="4" t="s">
        <v>72</v>
      </c>
      <c r="B475" s="5" t="s">
        <v>361</v>
      </c>
      <c r="C475" s="4" t="s">
        <v>5</v>
      </c>
      <c r="D475" s="4" t="s">
        <v>38</v>
      </c>
      <c r="E475" s="59" t="s">
        <v>351</v>
      </c>
      <c r="F475" s="59"/>
      <c r="G475" s="6" t="s">
        <v>4</v>
      </c>
      <c r="H475" s="7">
        <v>1</v>
      </c>
      <c r="I475" s="8">
        <v>2.69</v>
      </c>
      <c r="J475" s="8">
        <v>2.69</v>
      </c>
    </row>
    <row r="476" spans="1:10" ht="38.25" x14ac:dyDescent="0.25">
      <c r="A476" s="9" t="s">
        <v>75</v>
      </c>
      <c r="B476" s="10" t="s">
        <v>76</v>
      </c>
      <c r="C476" s="9" t="s">
        <v>5</v>
      </c>
      <c r="D476" s="9" t="s">
        <v>77</v>
      </c>
      <c r="E476" s="60" t="s">
        <v>78</v>
      </c>
      <c r="F476" s="60"/>
      <c r="G476" s="11" t="s">
        <v>79</v>
      </c>
      <c r="H476" s="12">
        <v>5.8000000000000003E-2</v>
      </c>
      <c r="I476" s="13">
        <v>32.119999999999997</v>
      </c>
      <c r="J476" s="13">
        <v>1.86</v>
      </c>
    </row>
    <row r="477" spans="1:10" ht="38.25" x14ac:dyDescent="0.25">
      <c r="A477" s="9" t="s">
        <v>75</v>
      </c>
      <c r="B477" s="10" t="s">
        <v>358</v>
      </c>
      <c r="C477" s="9" t="s">
        <v>5</v>
      </c>
      <c r="D477" s="9" t="s">
        <v>359</v>
      </c>
      <c r="E477" s="60" t="s">
        <v>78</v>
      </c>
      <c r="F477" s="60"/>
      <c r="G477" s="11" t="s">
        <v>79</v>
      </c>
      <c r="H477" s="12">
        <v>2.0500000000000001E-2</v>
      </c>
      <c r="I477" s="13">
        <v>40.950000000000003</v>
      </c>
      <c r="J477" s="13">
        <v>0.83</v>
      </c>
    </row>
    <row r="478" spans="1:10" ht="25.5" x14ac:dyDescent="0.25">
      <c r="A478" s="19"/>
      <c r="B478" s="19"/>
      <c r="C478" s="19"/>
      <c r="D478" s="19"/>
      <c r="E478" s="19"/>
      <c r="F478" s="19" t="s">
        <v>104</v>
      </c>
      <c r="G478" s="20">
        <v>1.89</v>
      </c>
      <c r="H478" s="19" t="s">
        <v>105</v>
      </c>
      <c r="I478" s="19" t="s">
        <v>106</v>
      </c>
      <c r="J478" s="20">
        <v>1.89</v>
      </c>
    </row>
    <row r="479" spans="1:10" ht="25.5" x14ac:dyDescent="0.25">
      <c r="A479" s="19"/>
      <c r="B479" s="19"/>
      <c r="C479" s="19"/>
      <c r="D479" s="19"/>
      <c r="E479" s="19"/>
      <c r="F479" s="19" t="s">
        <v>107</v>
      </c>
      <c r="G479" s="20">
        <v>0.63</v>
      </c>
      <c r="H479" s="19"/>
      <c r="I479" s="19"/>
      <c r="J479" s="20">
        <v>3.32</v>
      </c>
    </row>
    <row r="480" spans="1:10" ht="26.25" thickBot="1" x14ac:dyDescent="0.3">
      <c r="A480" s="21"/>
      <c r="B480" s="21"/>
      <c r="C480" s="21"/>
      <c r="D480" s="21"/>
      <c r="E480" s="21"/>
      <c r="F480" s="21"/>
      <c r="G480" s="21"/>
      <c r="H480" s="21" t="s">
        <v>108</v>
      </c>
      <c r="I480" s="21" t="s">
        <v>109</v>
      </c>
      <c r="J480" s="22">
        <v>166</v>
      </c>
    </row>
    <row r="481" spans="1:10" ht="15.75" thickTop="1" x14ac:dyDescent="0.25">
      <c r="A481" s="23"/>
      <c r="B481" s="23"/>
      <c r="C481" s="23"/>
      <c r="D481" s="23"/>
      <c r="E481" s="23"/>
      <c r="F481" s="23"/>
      <c r="G481" s="23"/>
      <c r="H481" s="23"/>
      <c r="I481" s="23"/>
      <c r="J481" s="23"/>
    </row>
    <row r="482" spans="1:10" ht="30" x14ac:dyDescent="0.25">
      <c r="A482" s="1" t="s">
        <v>362</v>
      </c>
      <c r="B482" s="2" t="s">
        <v>65</v>
      </c>
      <c r="C482" s="1" t="s">
        <v>66</v>
      </c>
      <c r="D482" s="1" t="s">
        <v>3</v>
      </c>
      <c r="E482" s="57" t="s">
        <v>67</v>
      </c>
      <c r="F482" s="57"/>
      <c r="G482" s="3" t="s">
        <v>68</v>
      </c>
      <c r="H482" s="2" t="s">
        <v>69</v>
      </c>
      <c r="I482" s="2" t="s">
        <v>70</v>
      </c>
      <c r="J482" s="2" t="s">
        <v>71</v>
      </c>
    </row>
    <row r="483" spans="1:10" ht="25.5" x14ac:dyDescent="0.25">
      <c r="A483" s="4" t="s">
        <v>72</v>
      </c>
      <c r="B483" s="5" t="s">
        <v>363</v>
      </c>
      <c r="C483" s="4" t="s">
        <v>5</v>
      </c>
      <c r="D483" s="4" t="s">
        <v>39</v>
      </c>
      <c r="E483" s="59" t="s">
        <v>351</v>
      </c>
      <c r="F483" s="59"/>
      <c r="G483" s="6" t="s">
        <v>74</v>
      </c>
      <c r="H483" s="7">
        <v>1</v>
      </c>
      <c r="I483" s="8">
        <v>14.34</v>
      </c>
      <c r="J483" s="8">
        <v>14.34</v>
      </c>
    </row>
    <row r="484" spans="1:10" ht="38.25" x14ac:dyDescent="0.25">
      <c r="A484" s="9" t="s">
        <v>75</v>
      </c>
      <c r="B484" s="10" t="s">
        <v>76</v>
      </c>
      <c r="C484" s="9" t="s">
        <v>5</v>
      </c>
      <c r="D484" s="9" t="s">
        <v>77</v>
      </c>
      <c r="E484" s="60" t="s">
        <v>78</v>
      </c>
      <c r="F484" s="60"/>
      <c r="G484" s="11" t="s">
        <v>79</v>
      </c>
      <c r="H484" s="12">
        <v>0.3075</v>
      </c>
      <c r="I484" s="13">
        <v>32.119999999999997</v>
      </c>
      <c r="J484" s="13">
        <v>9.8699999999999992</v>
      </c>
    </row>
    <row r="485" spans="1:10" ht="38.25" x14ac:dyDescent="0.25">
      <c r="A485" s="9" t="s">
        <v>75</v>
      </c>
      <c r="B485" s="10" t="s">
        <v>211</v>
      </c>
      <c r="C485" s="9" t="s">
        <v>5</v>
      </c>
      <c r="D485" s="9" t="s">
        <v>212</v>
      </c>
      <c r="E485" s="60" t="s">
        <v>78</v>
      </c>
      <c r="F485" s="60"/>
      <c r="G485" s="11" t="s">
        <v>79</v>
      </c>
      <c r="H485" s="12">
        <v>0.1087</v>
      </c>
      <c r="I485" s="13">
        <v>41.17</v>
      </c>
      <c r="J485" s="13">
        <v>4.47</v>
      </c>
    </row>
    <row r="486" spans="1:10" ht="25.5" x14ac:dyDescent="0.25">
      <c r="A486" s="19"/>
      <c r="B486" s="19"/>
      <c r="C486" s="19"/>
      <c r="D486" s="19"/>
      <c r="E486" s="19"/>
      <c r="F486" s="19" t="s">
        <v>104</v>
      </c>
      <c r="G486" s="20">
        <v>10.09</v>
      </c>
      <c r="H486" s="19" t="s">
        <v>105</v>
      </c>
      <c r="I486" s="19" t="s">
        <v>106</v>
      </c>
      <c r="J486" s="20">
        <v>10.09</v>
      </c>
    </row>
    <row r="487" spans="1:10" ht="25.5" x14ac:dyDescent="0.25">
      <c r="A487" s="19"/>
      <c r="B487" s="19"/>
      <c r="C487" s="19"/>
      <c r="D487" s="19"/>
      <c r="E487" s="19"/>
      <c r="F487" s="19" t="s">
        <v>107</v>
      </c>
      <c r="G487" s="20">
        <v>3.37</v>
      </c>
      <c r="H487" s="19"/>
      <c r="I487" s="19"/>
      <c r="J487" s="20">
        <v>17.71</v>
      </c>
    </row>
    <row r="488" spans="1:10" ht="26.25" thickBot="1" x14ac:dyDescent="0.3">
      <c r="A488" s="21"/>
      <c r="B488" s="21"/>
      <c r="C488" s="21"/>
      <c r="D488" s="21"/>
      <c r="E488" s="21"/>
      <c r="F488" s="21"/>
      <c r="G488" s="21"/>
      <c r="H488" s="21" t="s">
        <v>108</v>
      </c>
      <c r="I488" s="21" t="s">
        <v>109</v>
      </c>
      <c r="J488" s="22">
        <v>1771</v>
      </c>
    </row>
    <row r="489" spans="1:10" ht="15.75" thickTop="1" x14ac:dyDescent="0.25">
      <c r="A489" s="23"/>
      <c r="B489" s="23"/>
      <c r="C489" s="23"/>
      <c r="D489" s="23"/>
      <c r="E489" s="23"/>
      <c r="F489" s="23"/>
      <c r="G489" s="23"/>
      <c r="H489" s="23"/>
      <c r="I489" s="23"/>
      <c r="J489" s="23"/>
    </row>
    <row r="490" spans="1:10" ht="30" x14ac:dyDescent="0.25">
      <c r="A490" s="1" t="s">
        <v>364</v>
      </c>
      <c r="B490" s="2" t="s">
        <v>65</v>
      </c>
      <c r="C490" s="1" t="s">
        <v>66</v>
      </c>
      <c r="D490" s="1" t="s">
        <v>3</v>
      </c>
      <c r="E490" s="57" t="s">
        <v>67</v>
      </c>
      <c r="F490" s="57"/>
      <c r="G490" s="3" t="s">
        <v>68</v>
      </c>
      <c r="H490" s="2" t="s">
        <v>69</v>
      </c>
      <c r="I490" s="2" t="s">
        <v>70</v>
      </c>
      <c r="J490" s="2" t="s">
        <v>71</v>
      </c>
    </row>
    <row r="491" spans="1:10" ht="25.5" x14ac:dyDescent="0.25">
      <c r="A491" s="4" t="s">
        <v>72</v>
      </c>
      <c r="B491" s="5" t="s">
        <v>365</v>
      </c>
      <c r="C491" s="4" t="s">
        <v>5</v>
      </c>
      <c r="D491" s="4" t="s">
        <v>40</v>
      </c>
      <c r="E491" s="59" t="s">
        <v>366</v>
      </c>
      <c r="F491" s="59"/>
      <c r="G491" s="6" t="s">
        <v>27</v>
      </c>
      <c r="H491" s="7">
        <v>1</v>
      </c>
      <c r="I491" s="8">
        <v>42.82</v>
      </c>
      <c r="J491" s="8">
        <v>42.82</v>
      </c>
    </row>
    <row r="492" spans="1:10" ht="38.25" x14ac:dyDescent="0.25">
      <c r="A492" s="9" t="s">
        <v>75</v>
      </c>
      <c r="B492" s="10" t="s">
        <v>80</v>
      </c>
      <c r="C492" s="9" t="s">
        <v>5</v>
      </c>
      <c r="D492" s="9" t="s">
        <v>81</v>
      </c>
      <c r="E492" s="60" t="s">
        <v>78</v>
      </c>
      <c r="F492" s="60"/>
      <c r="G492" s="11" t="s">
        <v>79</v>
      </c>
      <c r="H492" s="12">
        <v>0.69769999999999999</v>
      </c>
      <c r="I492" s="13">
        <v>43.95</v>
      </c>
      <c r="J492" s="13">
        <v>30.66</v>
      </c>
    </row>
    <row r="493" spans="1:10" ht="38.25" x14ac:dyDescent="0.25">
      <c r="A493" s="9" t="s">
        <v>75</v>
      </c>
      <c r="B493" s="10" t="s">
        <v>76</v>
      </c>
      <c r="C493" s="9" t="s">
        <v>5</v>
      </c>
      <c r="D493" s="9" t="s">
        <v>77</v>
      </c>
      <c r="E493" s="60" t="s">
        <v>78</v>
      </c>
      <c r="F493" s="60"/>
      <c r="G493" s="11" t="s">
        <v>79</v>
      </c>
      <c r="H493" s="12">
        <v>0.1331</v>
      </c>
      <c r="I493" s="13">
        <v>32.119999999999997</v>
      </c>
      <c r="J493" s="13">
        <v>4.2699999999999996</v>
      </c>
    </row>
    <row r="494" spans="1:10" ht="38.25" x14ac:dyDescent="0.25">
      <c r="A494" s="9" t="s">
        <v>75</v>
      </c>
      <c r="B494" s="10" t="s">
        <v>367</v>
      </c>
      <c r="C494" s="9" t="s">
        <v>5</v>
      </c>
      <c r="D494" s="9" t="s">
        <v>368</v>
      </c>
      <c r="E494" s="60" t="s">
        <v>369</v>
      </c>
      <c r="F494" s="60"/>
      <c r="G494" s="11" t="s">
        <v>370</v>
      </c>
      <c r="H494" s="12">
        <v>0.40200000000000002</v>
      </c>
      <c r="I494" s="13">
        <v>19.649999999999999</v>
      </c>
      <c r="J494" s="13">
        <v>7.89</v>
      </c>
    </row>
    <row r="495" spans="1:10" ht="25.5" x14ac:dyDescent="0.25">
      <c r="A495" s="19"/>
      <c r="B495" s="19"/>
      <c r="C495" s="19"/>
      <c r="D495" s="19"/>
      <c r="E495" s="19"/>
      <c r="F495" s="19" t="s">
        <v>104</v>
      </c>
      <c r="G495" s="20">
        <v>32.700000000000003</v>
      </c>
      <c r="H495" s="19" t="s">
        <v>105</v>
      </c>
      <c r="I495" s="19" t="s">
        <v>106</v>
      </c>
      <c r="J495" s="20">
        <v>32.700000000000003</v>
      </c>
    </row>
    <row r="496" spans="1:10" ht="25.5" x14ac:dyDescent="0.25">
      <c r="A496" s="19"/>
      <c r="B496" s="19"/>
      <c r="C496" s="19"/>
      <c r="D496" s="19"/>
      <c r="E496" s="19"/>
      <c r="F496" s="19" t="s">
        <v>107</v>
      </c>
      <c r="G496" s="20">
        <v>10.07</v>
      </c>
      <c r="H496" s="19"/>
      <c r="I496" s="19"/>
      <c r="J496" s="20">
        <v>52.89</v>
      </c>
    </row>
    <row r="497" spans="1:10" ht="26.25" thickBot="1" x14ac:dyDescent="0.3">
      <c r="A497" s="21"/>
      <c r="B497" s="21"/>
      <c r="C497" s="21"/>
      <c r="D497" s="21"/>
      <c r="E497" s="21"/>
      <c r="F497" s="21"/>
      <c r="G497" s="21"/>
      <c r="H497" s="21" t="s">
        <v>108</v>
      </c>
      <c r="I497" s="21" t="s">
        <v>109</v>
      </c>
      <c r="J497" s="22">
        <v>10578</v>
      </c>
    </row>
    <row r="498" spans="1:10" ht="15.75" thickTop="1" x14ac:dyDescent="0.25">
      <c r="A498" s="23"/>
      <c r="B498" s="23"/>
      <c r="C498" s="23"/>
      <c r="D498" s="23"/>
      <c r="E498" s="23"/>
      <c r="F498" s="23"/>
      <c r="G498" s="23"/>
      <c r="H498" s="23"/>
      <c r="I498" s="23"/>
      <c r="J498" s="23"/>
    </row>
    <row r="499" spans="1:10" x14ac:dyDescent="0.25">
      <c r="A499" s="34" t="s">
        <v>371</v>
      </c>
      <c r="B499" s="34"/>
      <c r="C499" s="34"/>
      <c r="D499" s="34" t="s">
        <v>47</v>
      </c>
      <c r="E499" s="34"/>
      <c r="F499" s="66"/>
      <c r="G499" s="66"/>
      <c r="H499" s="34"/>
      <c r="I499" s="34"/>
      <c r="J499" s="35">
        <v>432676.9</v>
      </c>
    </row>
    <row r="500" spans="1:10" ht="30" x14ac:dyDescent="0.25">
      <c r="A500" s="1" t="s">
        <v>372</v>
      </c>
      <c r="B500" s="2" t="s">
        <v>65</v>
      </c>
      <c r="C500" s="1" t="s">
        <v>66</v>
      </c>
      <c r="D500" s="1" t="s">
        <v>3</v>
      </c>
      <c r="E500" s="57" t="s">
        <v>67</v>
      </c>
      <c r="F500" s="57"/>
      <c r="G500" s="3" t="s">
        <v>68</v>
      </c>
      <c r="H500" s="2" t="s">
        <v>69</v>
      </c>
      <c r="I500" s="2" t="s">
        <v>70</v>
      </c>
      <c r="J500" s="2" t="s">
        <v>71</v>
      </c>
    </row>
    <row r="501" spans="1:10" ht="25.5" x14ac:dyDescent="0.25">
      <c r="A501" s="4" t="s">
        <v>72</v>
      </c>
      <c r="B501" s="5" t="s">
        <v>373</v>
      </c>
      <c r="C501" s="4" t="s">
        <v>5</v>
      </c>
      <c r="D501" s="4" t="s">
        <v>41</v>
      </c>
      <c r="E501" s="59" t="s">
        <v>374</v>
      </c>
      <c r="F501" s="59"/>
      <c r="G501" s="6" t="s">
        <v>4</v>
      </c>
      <c r="H501" s="7">
        <v>1</v>
      </c>
      <c r="I501" s="8">
        <v>920.78</v>
      </c>
      <c r="J501" s="8">
        <v>920.78</v>
      </c>
    </row>
    <row r="502" spans="1:10" ht="38.25" x14ac:dyDescent="0.25">
      <c r="A502" s="9" t="s">
        <v>75</v>
      </c>
      <c r="B502" s="10" t="s">
        <v>76</v>
      </c>
      <c r="C502" s="9" t="s">
        <v>5</v>
      </c>
      <c r="D502" s="9" t="s">
        <v>77</v>
      </c>
      <c r="E502" s="60" t="s">
        <v>78</v>
      </c>
      <c r="F502" s="60"/>
      <c r="G502" s="11" t="s">
        <v>79</v>
      </c>
      <c r="H502" s="12">
        <v>1.2559655999999999</v>
      </c>
      <c r="I502" s="13">
        <v>32.119999999999997</v>
      </c>
      <c r="J502" s="13">
        <v>40.340000000000003</v>
      </c>
    </row>
    <row r="503" spans="1:10" ht="38.25" x14ac:dyDescent="0.25">
      <c r="A503" s="9" t="s">
        <v>75</v>
      </c>
      <c r="B503" s="10" t="s">
        <v>375</v>
      </c>
      <c r="C503" s="9" t="s">
        <v>5</v>
      </c>
      <c r="D503" s="9" t="s">
        <v>376</v>
      </c>
      <c r="E503" s="60" t="s">
        <v>78</v>
      </c>
      <c r="F503" s="60"/>
      <c r="G503" s="11" t="s">
        <v>79</v>
      </c>
      <c r="H503" s="12">
        <v>1.5484571</v>
      </c>
      <c r="I503" s="13">
        <v>34.07</v>
      </c>
      <c r="J503" s="13">
        <v>52.75</v>
      </c>
    </row>
    <row r="504" spans="1:10" ht="25.5" x14ac:dyDescent="0.25">
      <c r="A504" s="14" t="s">
        <v>82</v>
      </c>
      <c r="B504" s="15" t="s">
        <v>377</v>
      </c>
      <c r="C504" s="14" t="s">
        <v>5</v>
      </c>
      <c r="D504" s="14" t="s">
        <v>378</v>
      </c>
      <c r="E504" s="56" t="s">
        <v>85</v>
      </c>
      <c r="F504" s="56"/>
      <c r="G504" s="16" t="s">
        <v>74</v>
      </c>
      <c r="H504" s="17">
        <v>1.0049999999999999</v>
      </c>
      <c r="I504" s="18">
        <v>754.71</v>
      </c>
      <c r="J504" s="18">
        <v>758.48</v>
      </c>
    </row>
    <row r="505" spans="1:10" ht="25.5" x14ac:dyDescent="0.25">
      <c r="A505" s="14" t="s">
        <v>82</v>
      </c>
      <c r="B505" s="15" t="s">
        <v>213</v>
      </c>
      <c r="C505" s="14" t="s">
        <v>5</v>
      </c>
      <c r="D505" s="14" t="s">
        <v>214</v>
      </c>
      <c r="E505" s="56" t="s">
        <v>85</v>
      </c>
      <c r="F505" s="56"/>
      <c r="G505" s="16" t="s">
        <v>4</v>
      </c>
      <c r="H505" s="17">
        <v>6</v>
      </c>
      <c r="I505" s="18">
        <v>0.61</v>
      </c>
      <c r="J505" s="18">
        <v>3.66</v>
      </c>
    </row>
    <row r="506" spans="1:10" ht="25.5" x14ac:dyDescent="0.25">
      <c r="A506" s="14" t="s">
        <v>82</v>
      </c>
      <c r="B506" s="15" t="s">
        <v>379</v>
      </c>
      <c r="C506" s="14" t="s">
        <v>5</v>
      </c>
      <c r="D506" s="14" t="s">
        <v>380</v>
      </c>
      <c r="E506" s="56" t="s">
        <v>85</v>
      </c>
      <c r="F506" s="56"/>
      <c r="G506" s="16" t="s">
        <v>96</v>
      </c>
      <c r="H506" s="17">
        <v>0.52271999999999996</v>
      </c>
      <c r="I506" s="18">
        <v>38.18</v>
      </c>
      <c r="J506" s="18">
        <v>19.95</v>
      </c>
    </row>
    <row r="507" spans="1:10" ht="25.5" x14ac:dyDescent="0.25">
      <c r="A507" s="14" t="s">
        <v>82</v>
      </c>
      <c r="B507" s="15" t="s">
        <v>381</v>
      </c>
      <c r="C507" s="14" t="s">
        <v>5</v>
      </c>
      <c r="D507" s="14" t="s">
        <v>382</v>
      </c>
      <c r="E507" s="56" t="s">
        <v>85</v>
      </c>
      <c r="F507" s="56"/>
      <c r="G507" s="16" t="s">
        <v>4</v>
      </c>
      <c r="H507" s="17">
        <v>2</v>
      </c>
      <c r="I507" s="18">
        <v>20.27</v>
      </c>
      <c r="J507" s="18">
        <v>40.54</v>
      </c>
    </row>
    <row r="508" spans="1:10" ht="25.5" x14ac:dyDescent="0.25">
      <c r="A508" s="14" t="s">
        <v>82</v>
      </c>
      <c r="B508" s="15" t="s">
        <v>383</v>
      </c>
      <c r="C508" s="14" t="s">
        <v>5</v>
      </c>
      <c r="D508" s="14" t="s">
        <v>384</v>
      </c>
      <c r="E508" s="56" t="s">
        <v>85</v>
      </c>
      <c r="F508" s="56"/>
      <c r="G508" s="16" t="s">
        <v>96</v>
      </c>
      <c r="H508" s="17">
        <v>5.8500000000000003E-2</v>
      </c>
      <c r="I508" s="18">
        <v>86.57</v>
      </c>
      <c r="J508" s="18">
        <v>5.0599999999999996</v>
      </c>
    </row>
    <row r="509" spans="1:10" ht="25.5" x14ac:dyDescent="0.25">
      <c r="A509" s="19"/>
      <c r="B509" s="19"/>
      <c r="C509" s="19"/>
      <c r="D509" s="19"/>
      <c r="E509" s="19"/>
      <c r="F509" s="19" t="s">
        <v>104</v>
      </c>
      <c r="G509" s="20">
        <v>64.45</v>
      </c>
      <c r="H509" s="19" t="s">
        <v>105</v>
      </c>
      <c r="I509" s="19" t="s">
        <v>106</v>
      </c>
      <c r="J509" s="20">
        <v>64.45</v>
      </c>
    </row>
    <row r="510" spans="1:10" ht="25.5" x14ac:dyDescent="0.25">
      <c r="A510" s="19"/>
      <c r="B510" s="19"/>
      <c r="C510" s="19"/>
      <c r="D510" s="19"/>
      <c r="E510" s="19"/>
      <c r="F510" s="19" t="s">
        <v>107</v>
      </c>
      <c r="G510" s="20">
        <v>216.75</v>
      </c>
      <c r="H510" s="19"/>
      <c r="I510" s="19"/>
      <c r="J510" s="20">
        <v>1137.53</v>
      </c>
    </row>
    <row r="511" spans="1:10" ht="26.25" thickBot="1" x14ac:dyDescent="0.3">
      <c r="A511" s="21"/>
      <c r="B511" s="21"/>
      <c r="C511" s="21"/>
      <c r="D511" s="21"/>
      <c r="E511" s="21"/>
      <c r="F511" s="21"/>
      <c r="G511" s="21"/>
      <c r="H511" s="21" t="s">
        <v>108</v>
      </c>
      <c r="I511" s="21" t="s">
        <v>109</v>
      </c>
      <c r="J511" s="22">
        <v>147878.9</v>
      </c>
    </row>
    <row r="512" spans="1:10" ht="15.75" thickTop="1" x14ac:dyDescent="0.25">
      <c r="A512" s="23"/>
      <c r="B512" s="23"/>
      <c r="C512" s="23"/>
      <c r="D512" s="23"/>
      <c r="E512" s="23"/>
      <c r="F512" s="23"/>
      <c r="G512" s="23"/>
      <c r="H512" s="23"/>
      <c r="I512" s="23"/>
      <c r="J512" s="23"/>
    </row>
    <row r="513" spans="1:10" ht="30" x14ac:dyDescent="0.25">
      <c r="A513" s="1" t="s">
        <v>385</v>
      </c>
      <c r="B513" s="2" t="s">
        <v>65</v>
      </c>
      <c r="C513" s="1" t="s">
        <v>66</v>
      </c>
      <c r="D513" s="1" t="s">
        <v>3</v>
      </c>
      <c r="E513" s="57" t="s">
        <v>67</v>
      </c>
      <c r="F513" s="57"/>
      <c r="G513" s="3" t="s">
        <v>68</v>
      </c>
      <c r="H513" s="2" t="s">
        <v>69</v>
      </c>
      <c r="I513" s="2" t="s">
        <v>70</v>
      </c>
      <c r="J513" s="2" t="s">
        <v>71</v>
      </c>
    </row>
    <row r="514" spans="1:10" ht="51" x14ac:dyDescent="0.25">
      <c r="A514" s="4" t="s">
        <v>72</v>
      </c>
      <c r="B514" s="5" t="s">
        <v>386</v>
      </c>
      <c r="C514" s="4" t="s">
        <v>5</v>
      </c>
      <c r="D514" s="4" t="s">
        <v>42</v>
      </c>
      <c r="E514" s="59" t="s">
        <v>374</v>
      </c>
      <c r="F514" s="59"/>
      <c r="G514" s="6" t="s">
        <v>4</v>
      </c>
      <c r="H514" s="7">
        <v>1</v>
      </c>
      <c r="I514" s="8">
        <v>1523.11</v>
      </c>
      <c r="J514" s="8">
        <v>1523.11</v>
      </c>
    </row>
    <row r="515" spans="1:10" ht="38.25" x14ac:dyDescent="0.25">
      <c r="A515" s="9" t="s">
        <v>75</v>
      </c>
      <c r="B515" s="10" t="s">
        <v>387</v>
      </c>
      <c r="C515" s="9" t="s">
        <v>5</v>
      </c>
      <c r="D515" s="9" t="s">
        <v>388</v>
      </c>
      <c r="E515" s="60" t="s">
        <v>374</v>
      </c>
      <c r="F515" s="60"/>
      <c r="G515" s="11" t="s">
        <v>4</v>
      </c>
      <c r="H515" s="12">
        <v>1</v>
      </c>
      <c r="I515" s="13">
        <v>323.2</v>
      </c>
      <c r="J515" s="13">
        <v>323.2</v>
      </c>
    </row>
    <row r="516" spans="1:10" ht="38.25" x14ac:dyDescent="0.25">
      <c r="A516" s="9" t="s">
        <v>75</v>
      </c>
      <c r="B516" s="10" t="s">
        <v>389</v>
      </c>
      <c r="C516" s="9" t="s">
        <v>5</v>
      </c>
      <c r="D516" s="9" t="s">
        <v>390</v>
      </c>
      <c r="E516" s="60" t="s">
        <v>374</v>
      </c>
      <c r="F516" s="60"/>
      <c r="G516" s="11" t="s">
        <v>4</v>
      </c>
      <c r="H516" s="12">
        <v>1</v>
      </c>
      <c r="I516" s="13">
        <v>14.78</v>
      </c>
      <c r="J516" s="13">
        <v>14.78</v>
      </c>
    </row>
    <row r="517" spans="1:10" ht="38.25" x14ac:dyDescent="0.25">
      <c r="A517" s="9" t="s">
        <v>75</v>
      </c>
      <c r="B517" s="10" t="s">
        <v>391</v>
      </c>
      <c r="C517" s="9" t="s">
        <v>5</v>
      </c>
      <c r="D517" s="9" t="s">
        <v>392</v>
      </c>
      <c r="E517" s="60" t="s">
        <v>374</v>
      </c>
      <c r="F517" s="60"/>
      <c r="G517" s="11" t="s">
        <v>4</v>
      </c>
      <c r="H517" s="12">
        <v>1</v>
      </c>
      <c r="I517" s="13">
        <v>104.6</v>
      </c>
      <c r="J517" s="13">
        <v>104.6</v>
      </c>
    </row>
    <row r="518" spans="1:10" ht="38.25" x14ac:dyDescent="0.25">
      <c r="A518" s="9" t="s">
        <v>75</v>
      </c>
      <c r="B518" s="10" t="s">
        <v>373</v>
      </c>
      <c r="C518" s="9" t="s">
        <v>5</v>
      </c>
      <c r="D518" s="9" t="s">
        <v>393</v>
      </c>
      <c r="E518" s="60" t="s">
        <v>374</v>
      </c>
      <c r="F518" s="60"/>
      <c r="G518" s="11" t="s">
        <v>4</v>
      </c>
      <c r="H518" s="12">
        <v>1</v>
      </c>
      <c r="I518" s="13">
        <v>920.78</v>
      </c>
      <c r="J518" s="13">
        <v>920.78</v>
      </c>
    </row>
    <row r="519" spans="1:10" ht="25.5" x14ac:dyDescent="0.25">
      <c r="A519" s="14" t="s">
        <v>82</v>
      </c>
      <c r="B519" s="15" t="s">
        <v>394</v>
      </c>
      <c r="C519" s="14" t="s">
        <v>5</v>
      </c>
      <c r="D519" s="14" t="s">
        <v>395</v>
      </c>
      <c r="E519" s="56" t="s">
        <v>396</v>
      </c>
      <c r="F519" s="56"/>
      <c r="G519" s="16" t="s">
        <v>4</v>
      </c>
      <c r="H519" s="17">
        <v>1</v>
      </c>
      <c r="I519" s="18">
        <v>159.75</v>
      </c>
      <c r="J519" s="18">
        <v>159.75</v>
      </c>
    </row>
    <row r="520" spans="1:10" ht="25.5" x14ac:dyDescent="0.25">
      <c r="A520" s="19"/>
      <c r="B520" s="19"/>
      <c r="C520" s="19"/>
      <c r="D520" s="19"/>
      <c r="E520" s="19"/>
      <c r="F520" s="19" t="s">
        <v>104</v>
      </c>
      <c r="G520" s="20">
        <v>97.12</v>
      </c>
      <c r="H520" s="19" t="s">
        <v>105</v>
      </c>
      <c r="I520" s="19" t="s">
        <v>106</v>
      </c>
      <c r="J520" s="20">
        <v>97.12</v>
      </c>
    </row>
    <row r="521" spans="1:10" ht="25.5" x14ac:dyDescent="0.25">
      <c r="A521" s="19"/>
      <c r="B521" s="19"/>
      <c r="C521" s="19"/>
      <c r="D521" s="19"/>
      <c r="E521" s="19"/>
      <c r="F521" s="19" t="s">
        <v>107</v>
      </c>
      <c r="G521" s="20">
        <v>358.54</v>
      </c>
      <c r="H521" s="19"/>
      <c r="I521" s="19"/>
      <c r="J521" s="20">
        <v>1881.65</v>
      </c>
    </row>
    <row r="522" spans="1:10" ht="26.25" thickBot="1" x14ac:dyDescent="0.3">
      <c r="A522" s="21"/>
      <c r="B522" s="21"/>
      <c r="C522" s="21"/>
      <c r="D522" s="21"/>
      <c r="E522" s="21"/>
      <c r="F522" s="21"/>
      <c r="G522" s="21"/>
      <c r="H522" s="21" t="s">
        <v>108</v>
      </c>
      <c r="I522" s="21" t="s">
        <v>109</v>
      </c>
      <c r="J522" s="22">
        <v>37633</v>
      </c>
    </row>
    <row r="523" spans="1:10" ht="15.75" thickTop="1" x14ac:dyDescent="0.25">
      <c r="A523" s="23"/>
      <c r="B523" s="23"/>
      <c r="C523" s="23"/>
      <c r="D523" s="23"/>
      <c r="E523" s="23"/>
      <c r="F523" s="23"/>
      <c r="G523" s="23"/>
      <c r="H523" s="23"/>
      <c r="I523" s="23"/>
      <c r="J523" s="23"/>
    </row>
    <row r="524" spans="1:10" ht="30" x14ac:dyDescent="0.25">
      <c r="A524" s="1" t="s">
        <v>397</v>
      </c>
      <c r="B524" s="2" t="s">
        <v>65</v>
      </c>
      <c r="C524" s="1" t="s">
        <v>66</v>
      </c>
      <c r="D524" s="1" t="s">
        <v>3</v>
      </c>
      <c r="E524" s="57" t="s">
        <v>67</v>
      </c>
      <c r="F524" s="57"/>
      <c r="G524" s="3" t="s">
        <v>68</v>
      </c>
      <c r="H524" s="2" t="s">
        <v>69</v>
      </c>
      <c r="I524" s="2" t="s">
        <v>70</v>
      </c>
      <c r="J524" s="2" t="s">
        <v>71</v>
      </c>
    </row>
    <row r="525" spans="1:10" ht="25.5" x14ac:dyDescent="0.25">
      <c r="A525" s="4" t="s">
        <v>72</v>
      </c>
      <c r="B525" s="5" t="s">
        <v>398</v>
      </c>
      <c r="C525" s="4" t="s">
        <v>5</v>
      </c>
      <c r="D525" s="4" t="s">
        <v>399</v>
      </c>
      <c r="E525" s="59" t="s">
        <v>400</v>
      </c>
      <c r="F525" s="59"/>
      <c r="G525" s="6" t="s">
        <v>74</v>
      </c>
      <c r="H525" s="7">
        <v>1</v>
      </c>
      <c r="I525" s="8">
        <v>918.52</v>
      </c>
      <c r="J525" s="8">
        <v>918.52</v>
      </c>
    </row>
    <row r="526" spans="1:10" ht="38.25" x14ac:dyDescent="0.25">
      <c r="A526" s="9" t="s">
        <v>75</v>
      </c>
      <c r="B526" s="10" t="s">
        <v>76</v>
      </c>
      <c r="C526" s="9" t="s">
        <v>5</v>
      </c>
      <c r="D526" s="9" t="s">
        <v>77</v>
      </c>
      <c r="E526" s="60" t="s">
        <v>78</v>
      </c>
      <c r="F526" s="60"/>
      <c r="G526" s="11" t="s">
        <v>79</v>
      </c>
      <c r="H526" s="12">
        <v>0.91639999999999999</v>
      </c>
      <c r="I526" s="13">
        <v>32.119999999999997</v>
      </c>
      <c r="J526" s="13">
        <v>29.43</v>
      </c>
    </row>
    <row r="527" spans="1:10" ht="38.25" x14ac:dyDescent="0.25">
      <c r="A527" s="9" t="s">
        <v>75</v>
      </c>
      <c r="B527" s="10" t="s">
        <v>401</v>
      </c>
      <c r="C527" s="9" t="s">
        <v>5</v>
      </c>
      <c r="D527" s="9" t="s">
        <v>402</v>
      </c>
      <c r="E527" s="60" t="s">
        <v>403</v>
      </c>
      <c r="F527" s="60"/>
      <c r="G527" s="11" t="s">
        <v>404</v>
      </c>
      <c r="H527" s="12">
        <v>1.7430000000000001</v>
      </c>
      <c r="I527" s="13">
        <v>44.75</v>
      </c>
      <c r="J527" s="13">
        <v>77.989999999999995</v>
      </c>
    </row>
    <row r="528" spans="1:10" ht="38.25" x14ac:dyDescent="0.25">
      <c r="A528" s="9" t="s">
        <v>75</v>
      </c>
      <c r="B528" s="10" t="s">
        <v>405</v>
      </c>
      <c r="C528" s="9" t="s">
        <v>5</v>
      </c>
      <c r="D528" s="9" t="s">
        <v>406</v>
      </c>
      <c r="E528" s="60" t="s">
        <v>403</v>
      </c>
      <c r="F528" s="60"/>
      <c r="G528" s="11" t="s">
        <v>407</v>
      </c>
      <c r="H528" s="12">
        <v>8.9800000000000005E-2</v>
      </c>
      <c r="I528" s="13">
        <v>46.31</v>
      </c>
      <c r="J528" s="13">
        <v>4.1500000000000004</v>
      </c>
    </row>
    <row r="529" spans="1:10" ht="38.25" x14ac:dyDescent="0.25">
      <c r="A529" s="9" t="s">
        <v>75</v>
      </c>
      <c r="B529" s="10" t="s">
        <v>375</v>
      </c>
      <c r="C529" s="9" t="s">
        <v>5</v>
      </c>
      <c r="D529" s="9" t="s">
        <v>376</v>
      </c>
      <c r="E529" s="60" t="s">
        <v>78</v>
      </c>
      <c r="F529" s="60"/>
      <c r="G529" s="11" t="s">
        <v>79</v>
      </c>
      <c r="H529" s="12">
        <v>1.8328</v>
      </c>
      <c r="I529" s="13">
        <v>34.07</v>
      </c>
      <c r="J529" s="13">
        <v>62.44</v>
      </c>
    </row>
    <row r="530" spans="1:10" ht="25.5" x14ac:dyDescent="0.25">
      <c r="A530" s="14" t="s">
        <v>82</v>
      </c>
      <c r="B530" s="15" t="s">
        <v>408</v>
      </c>
      <c r="C530" s="14" t="s">
        <v>5</v>
      </c>
      <c r="D530" s="14" t="s">
        <v>409</v>
      </c>
      <c r="E530" s="56" t="s">
        <v>85</v>
      </c>
      <c r="F530" s="56"/>
      <c r="G530" s="16" t="s">
        <v>96</v>
      </c>
      <c r="H530" s="17">
        <v>0.97</v>
      </c>
      <c r="I530" s="18">
        <v>2.4700000000000002</v>
      </c>
      <c r="J530" s="18">
        <v>2.39</v>
      </c>
    </row>
    <row r="531" spans="1:10" ht="25.5" x14ac:dyDescent="0.25">
      <c r="A531" s="14" t="s">
        <v>82</v>
      </c>
      <c r="B531" s="15" t="s">
        <v>410</v>
      </c>
      <c r="C531" s="14" t="s">
        <v>5</v>
      </c>
      <c r="D531" s="14" t="s">
        <v>411</v>
      </c>
      <c r="E531" s="56" t="s">
        <v>85</v>
      </c>
      <c r="F531" s="56"/>
      <c r="G531" s="16" t="s">
        <v>96</v>
      </c>
      <c r="H531" s="17">
        <v>0.53</v>
      </c>
      <c r="I531" s="18">
        <v>42.84</v>
      </c>
      <c r="J531" s="18">
        <v>22.7</v>
      </c>
    </row>
    <row r="532" spans="1:10" ht="25.5" x14ac:dyDescent="0.25">
      <c r="A532" s="14" t="s">
        <v>82</v>
      </c>
      <c r="B532" s="15" t="s">
        <v>412</v>
      </c>
      <c r="C532" s="14" t="s">
        <v>5</v>
      </c>
      <c r="D532" s="14" t="s">
        <v>413</v>
      </c>
      <c r="E532" s="56" t="s">
        <v>85</v>
      </c>
      <c r="F532" s="56"/>
      <c r="G532" s="16" t="s">
        <v>74</v>
      </c>
      <c r="H532" s="17">
        <v>1.05</v>
      </c>
      <c r="I532" s="18">
        <v>685.17</v>
      </c>
      <c r="J532" s="18">
        <v>719.42</v>
      </c>
    </row>
    <row r="533" spans="1:10" ht="25.5" x14ac:dyDescent="0.25">
      <c r="A533" s="19"/>
      <c r="B533" s="19"/>
      <c r="C533" s="19"/>
      <c r="D533" s="19"/>
      <c r="E533" s="19"/>
      <c r="F533" s="19" t="s">
        <v>104</v>
      </c>
      <c r="G533" s="20">
        <v>129.19999999999999</v>
      </c>
      <c r="H533" s="19" t="s">
        <v>105</v>
      </c>
      <c r="I533" s="19" t="s">
        <v>106</v>
      </c>
      <c r="J533" s="20">
        <v>129.19999999999999</v>
      </c>
    </row>
    <row r="534" spans="1:10" ht="25.5" x14ac:dyDescent="0.25">
      <c r="A534" s="19"/>
      <c r="B534" s="19"/>
      <c r="C534" s="19"/>
      <c r="D534" s="19"/>
      <c r="E534" s="19"/>
      <c r="F534" s="19" t="s">
        <v>107</v>
      </c>
      <c r="G534" s="20">
        <v>216.21</v>
      </c>
      <c r="H534" s="19"/>
      <c r="I534" s="19"/>
      <c r="J534" s="20">
        <v>1134.73</v>
      </c>
    </row>
    <row r="535" spans="1:10" ht="26.25" thickBot="1" x14ac:dyDescent="0.3">
      <c r="A535" s="21"/>
      <c r="B535" s="21"/>
      <c r="C535" s="21"/>
      <c r="D535" s="21"/>
      <c r="E535" s="21"/>
      <c r="F535" s="21"/>
      <c r="G535" s="21"/>
      <c r="H535" s="21" t="s">
        <v>108</v>
      </c>
      <c r="I535" s="21" t="s">
        <v>109</v>
      </c>
      <c r="J535" s="22">
        <v>113473</v>
      </c>
    </row>
    <row r="536" spans="1:10" ht="15.75" thickTop="1" x14ac:dyDescent="0.25">
      <c r="A536" s="23"/>
      <c r="B536" s="23"/>
      <c r="C536" s="23"/>
      <c r="D536" s="23"/>
      <c r="E536" s="23"/>
      <c r="F536" s="23"/>
      <c r="G536" s="23"/>
      <c r="H536" s="23"/>
      <c r="I536" s="23"/>
      <c r="J536" s="23"/>
    </row>
    <row r="537" spans="1:10" ht="30" x14ac:dyDescent="0.25">
      <c r="A537" s="1" t="s">
        <v>414</v>
      </c>
      <c r="B537" s="2" t="s">
        <v>65</v>
      </c>
      <c r="C537" s="1" t="s">
        <v>66</v>
      </c>
      <c r="D537" s="1" t="s">
        <v>3</v>
      </c>
      <c r="E537" s="57" t="s">
        <v>67</v>
      </c>
      <c r="F537" s="57"/>
      <c r="G537" s="3" t="s">
        <v>68</v>
      </c>
      <c r="H537" s="2" t="s">
        <v>69</v>
      </c>
      <c r="I537" s="2" t="s">
        <v>70</v>
      </c>
      <c r="J537" s="2" t="s">
        <v>71</v>
      </c>
    </row>
    <row r="538" spans="1:10" ht="25.5" x14ac:dyDescent="0.25">
      <c r="A538" s="4" t="s">
        <v>72</v>
      </c>
      <c r="B538" s="5" t="s">
        <v>415</v>
      </c>
      <c r="C538" s="4" t="s">
        <v>5</v>
      </c>
      <c r="D538" s="4" t="s">
        <v>416</v>
      </c>
      <c r="E538" s="59" t="s">
        <v>400</v>
      </c>
      <c r="F538" s="59"/>
      <c r="G538" s="6" t="s">
        <v>74</v>
      </c>
      <c r="H538" s="7">
        <v>1</v>
      </c>
      <c r="I538" s="8">
        <v>1077.3900000000001</v>
      </c>
      <c r="J538" s="8">
        <v>1077.3900000000001</v>
      </c>
    </row>
    <row r="539" spans="1:10" ht="38.25" x14ac:dyDescent="0.25">
      <c r="A539" s="9" t="s">
        <v>75</v>
      </c>
      <c r="B539" s="10" t="s">
        <v>405</v>
      </c>
      <c r="C539" s="9" t="s">
        <v>5</v>
      </c>
      <c r="D539" s="9" t="s">
        <v>406</v>
      </c>
      <c r="E539" s="60" t="s">
        <v>403</v>
      </c>
      <c r="F539" s="60"/>
      <c r="G539" s="11" t="s">
        <v>407</v>
      </c>
      <c r="H539" s="12">
        <v>8.9800000000000005E-2</v>
      </c>
      <c r="I539" s="13">
        <v>46.31</v>
      </c>
      <c r="J539" s="13">
        <v>4.1500000000000004</v>
      </c>
    </row>
    <row r="540" spans="1:10" ht="38.25" x14ac:dyDescent="0.25">
      <c r="A540" s="9" t="s">
        <v>75</v>
      </c>
      <c r="B540" s="10" t="s">
        <v>375</v>
      </c>
      <c r="C540" s="9" t="s">
        <v>5</v>
      </c>
      <c r="D540" s="9" t="s">
        <v>376</v>
      </c>
      <c r="E540" s="60" t="s">
        <v>78</v>
      </c>
      <c r="F540" s="60"/>
      <c r="G540" s="11" t="s">
        <v>79</v>
      </c>
      <c r="H540" s="12">
        <v>1.8328</v>
      </c>
      <c r="I540" s="13">
        <v>34.07</v>
      </c>
      <c r="J540" s="13">
        <v>62.44</v>
      </c>
    </row>
    <row r="541" spans="1:10" ht="38.25" x14ac:dyDescent="0.25">
      <c r="A541" s="9" t="s">
        <v>75</v>
      </c>
      <c r="B541" s="10" t="s">
        <v>76</v>
      </c>
      <c r="C541" s="9" t="s">
        <v>5</v>
      </c>
      <c r="D541" s="9" t="s">
        <v>77</v>
      </c>
      <c r="E541" s="60" t="s">
        <v>78</v>
      </c>
      <c r="F541" s="60"/>
      <c r="G541" s="11" t="s">
        <v>79</v>
      </c>
      <c r="H541" s="12">
        <v>0.91639999999999999</v>
      </c>
      <c r="I541" s="13">
        <v>32.119999999999997</v>
      </c>
      <c r="J541" s="13">
        <v>29.43</v>
      </c>
    </row>
    <row r="542" spans="1:10" ht="38.25" x14ac:dyDescent="0.25">
      <c r="A542" s="9" t="s">
        <v>75</v>
      </c>
      <c r="B542" s="10" t="s">
        <v>401</v>
      </c>
      <c r="C542" s="9" t="s">
        <v>5</v>
      </c>
      <c r="D542" s="9" t="s">
        <v>402</v>
      </c>
      <c r="E542" s="60" t="s">
        <v>403</v>
      </c>
      <c r="F542" s="60"/>
      <c r="G542" s="11" t="s">
        <v>404</v>
      </c>
      <c r="H542" s="12">
        <v>1.7430000000000001</v>
      </c>
      <c r="I542" s="13">
        <v>44.75</v>
      </c>
      <c r="J542" s="13">
        <v>77.989999999999995</v>
      </c>
    </row>
    <row r="543" spans="1:10" ht="38.25" x14ac:dyDescent="0.25">
      <c r="A543" s="14" t="s">
        <v>82</v>
      </c>
      <c r="B543" s="15" t="s">
        <v>417</v>
      </c>
      <c r="C543" s="14" t="s">
        <v>5</v>
      </c>
      <c r="D543" s="14" t="s">
        <v>418</v>
      </c>
      <c r="E543" s="56" t="s">
        <v>85</v>
      </c>
      <c r="F543" s="56"/>
      <c r="G543" s="16" t="s">
        <v>74</v>
      </c>
      <c r="H543" s="17">
        <v>1.05</v>
      </c>
      <c r="I543" s="18">
        <v>836.47</v>
      </c>
      <c r="J543" s="18">
        <v>878.29</v>
      </c>
    </row>
    <row r="544" spans="1:10" ht="25.5" x14ac:dyDescent="0.25">
      <c r="A544" s="14" t="s">
        <v>82</v>
      </c>
      <c r="B544" s="15" t="s">
        <v>408</v>
      </c>
      <c r="C544" s="14" t="s">
        <v>5</v>
      </c>
      <c r="D544" s="14" t="s">
        <v>409</v>
      </c>
      <c r="E544" s="56" t="s">
        <v>85</v>
      </c>
      <c r="F544" s="56"/>
      <c r="G544" s="16" t="s">
        <v>96</v>
      </c>
      <c r="H544" s="17">
        <v>0.97</v>
      </c>
      <c r="I544" s="18">
        <v>2.4700000000000002</v>
      </c>
      <c r="J544" s="18">
        <v>2.39</v>
      </c>
    </row>
    <row r="545" spans="1:10" ht="25.5" x14ac:dyDescent="0.25">
      <c r="A545" s="14" t="s">
        <v>82</v>
      </c>
      <c r="B545" s="15" t="s">
        <v>410</v>
      </c>
      <c r="C545" s="14" t="s">
        <v>5</v>
      </c>
      <c r="D545" s="14" t="s">
        <v>411</v>
      </c>
      <c r="E545" s="56" t="s">
        <v>85</v>
      </c>
      <c r="F545" s="56"/>
      <c r="G545" s="16" t="s">
        <v>96</v>
      </c>
      <c r="H545" s="17">
        <v>0.53</v>
      </c>
      <c r="I545" s="18">
        <v>42.84</v>
      </c>
      <c r="J545" s="18">
        <v>22.7</v>
      </c>
    </row>
    <row r="546" spans="1:10" ht="25.5" x14ac:dyDescent="0.25">
      <c r="A546" s="19"/>
      <c r="B546" s="19"/>
      <c r="C546" s="19"/>
      <c r="D546" s="19"/>
      <c r="E546" s="19"/>
      <c r="F546" s="19" t="s">
        <v>104</v>
      </c>
      <c r="G546" s="20">
        <v>129.19999999999999</v>
      </c>
      <c r="H546" s="19" t="s">
        <v>105</v>
      </c>
      <c r="I546" s="19" t="s">
        <v>106</v>
      </c>
      <c r="J546" s="20">
        <v>129.19999999999999</v>
      </c>
    </row>
    <row r="547" spans="1:10" ht="25.5" x14ac:dyDescent="0.25">
      <c r="A547" s="19"/>
      <c r="B547" s="19"/>
      <c r="C547" s="19"/>
      <c r="D547" s="19"/>
      <c r="E547" s="19"/>
      <c r="F547" s="19" t="s">
        <v>107</v>
      </c>
      <c r="G547" s="20">
        <v>253.61</v>
      </c>
      <c r="H547" s="19"/>
      <c r="I547" s="19"/>
      <c r="J547" s="20">
        <v>1331</v>
      </c>
    </row>
    <row r="548" spans="1:10" ht="26.25" thickBot="1" x14ac:dyDescent="0.3">
      <c r="A548" s="21"/>
      <c r="B548" s="21"/>
      <c r="C548" s="21"/>
      <c r="D548" s="21"/>
      <c r="E548" s="21"/>
      <c r="F548" s="21"/>
      <c r="G548" s="21"/>
      <c r="H548" s="21" t="s">
        <v>108</v>
      </c>
      <c r="I548" s="21" t="s">
        <v>109</v>
      </c>
      <c r="J548" s="22">
        <v>133100</v>
      </c>
    </row>
    <row r="549" spans="1:10" ht="15.75" thickTop="1" x14ac:dyDescent="0.25">
      <c r="A549" s="23"/>
      <c r="B549" s="23"/>
      <c r="C549" s="23"/>
      <c r="D549" s="23"/>
      <c r="E549" s="23"/>
      <c r="F549" s="23"/>
      <c r="G549" s="23"/>
      <c r="H549" s="23"/>
      <c r="I549" s="23"/>
      <c r="J549" s="23"/>
    </row>
    <row r="550" spans="1:10" ht="30" x14ac:dyDescent="0.25">
      <c r="A550" s="1"/>
      <c r="B550" s="2" t="s">
        <v>65</v>
      </c>
      <c r="C550" s="1" t="s">
        <v>66</v>
      </c>
      <c r="D550" s="1" t="s">
        <v>3</v>
      </c>
      <c r="E550" s="57" t="s">
        <v>67</v>
      </c>
      <c r="F550" s="57"/>
      <c r="G550" s="3" t="s">
        <v>68</v>
      </c>
      <c r="H550" s="2" t="s">
        <v>69</v>
      </c>
      <c r="I550" s="2" t="s">
        <v>70</v>
      </c>
      <c r="J550" s="2" t="s">
        <v>71</v>
      </c>
    </row>
    <row r="551" spans="1:10" ht="25.5" x14ac:dyDescent="0.25">
      <c r="A551" s="24" t="s">
        <v>82</v>
      </c>
      <c r="B551" s="25" t="s">
        <v>419</v>
      </c>
      <c r="C551" s="24" t="s">
        <v>5</v>
      </c>
      <c r="D551" s="24" t="s">
        <v>43</v>
      </c>
      <c r="E551" s="58" t="s">
        <v>396</v>
      </c>
      <c r="F551" s="58"/>
      <c r="G551" s="26" t="s">
        <v>4</v>
      </c>
      <c r="H551" s="27">
        <v>1</v>
      </c>
      <c r="I551" s="28">
        <v>23.96</v>
      </c>
      <c r="J551" s="28">
        <v>23.96</v>
      </c>
    </row>
    <row r="552" spans="1:10" ht="25.5" x14ac:dyDescent="0.25">
      <c r="A552" s="19"/>
      <c r="B552" s="19"/>
      <c r="C552" s="19"/>
      <c r="D552" s="19"/>
      <c r="E552" s="19"/>
      <c r="F552" s="19" t="s">
        <v>104</v>
      </c>
      <c r="G552" s="20">
        <v>0</v>
      </c>
      <c r="H552" s="19" t="s">
        <v>105</v>
      </c>
      <c r="I552" s="19" t="s">
        <v>106</v>
      </c>
      <c r="J552" s="20">
        <v>0</v>
      </c>
    </row>
    <row r="553" spans="1:10" ht="25.5" x14ac:dyDescent="0.25">
      <c r="A553" s="19"/>
      <c r="B553" s="19"/>
      <c r="C553" s="19"/>
      <c r="D553" s="19"/>
      <c r="E553" s="19"/>
      <c r="F553" s="19" t="s">
        <v>107</v>
      </c>
      <c r="G553" s="20"/>
      <c r="H553" s="19"/>
      <c r="I553" s="19"/>
      <c r="J553" s="20">
        <v>29.6</v>
      </c>
    </row>
    <row r="554" spans="1:10" ht="26.25" thickBot="1" x14ac:dyDescent="0.3">
      <c r="A554" s="21"/>
      <c r="B554" s="21"/>
      <c r="C554" s="21"/>
      <c r="D554" s="21"/>
      <c r="E554" s="21"/>
      <c r="F554" s="21"/>
      <c r="G554" s="21"/>
      <c r="H554" s="21" t="s">
        <v>108</v>
      </c>
      <c r="I554" s="21" t="s">
        <v>109</v>
      </c>
      <c r="J554" s="22">
        <v>592</v>
      </c>
    </row>
    <row r="555" spans="1:10" ht="15.75" thickTop="1" x14ac:dyDescent="0.25">
      <c r="A555" s="23"/>
      <c r="B555" s="23"/>
      <c r="C555" s="23"/>
      <c r="D555" s="23"/>
      <c r="E555" s="23"/>
      <c r="F555" s="23"/>
      <c r="G555" s="23"/>
      <c r="H555" s="23"/>
      <c r="I555" s="23"/>
      <c r="J555" s="23"/>
    </row>
    <row r="556" spans="1:10" x14ac:dyDescent="0.25">
      <c r="A556" s="29"/>
      <c r="B556" s="29"/>
      <c r="C556" s="29"/>
      <c r="D556" s="29"/>
      <c r="E556" s="29"/>
      <c r="F556" s="29"/>
      <c r="G556" s="29"/>
      <c r="H556" s="29"/>
      <c r="I556" s="29"/>
      <c r="J556" s="30"/>
    </row>
    <row r="557" spans="1:10" x14ac:dyDescent="0.25">
      <c r="A557" s="61"/>
      <c r="B557" s="61"/>
      <c r="C557" s="61"/>
      <c r="D557" s="31"/>
      <c r="E557" s="21"/>
      <c r="F557" s="62" t="s">
        <v>420</v>
      </c>
      <c r="G557" s="61"/>
      <c r="H557" s="63">
        <v>1753457</v>
      </c>
      <c r="I557" s="61"/>
      <c r="J557" s="30"/>
    </row>
    <row r="558" spans="1:10" x14ac:dyDescent="0.25">
      <c r="A558" s="61"/>
      <c r="B558" s="61"/>
      <c r="C558" s="61"/>
      <c r="D558" s="31"/>
      <c r="E558" s="21"/>
      <c r="F558" s="62" t="s">
        <v>421</v>
      </c>
      <c r="G558" s="61"/>
      <c r="H558" s="63">
        <v>412607.6</v>
      </c>
      <c r="I558" s="61"/>
      <c r="J558" s="30"/>
    </row>
    <row r="559" spans="1:10" x14ac:dyDescent="0.25">
      <c r="A559" s="61"/>
      <c r="B559" s="61"/>
      <c r="C559" s="61"/>
      <c r="D559" s="31"/>
      <c r="E559" s="21"/>
      <c r="F559" s="62" t="s">
        <v>422</v>
      </c>
      <c r="G559" s="61"/>
      <c r="H559" s="63">
        <v>2166064.6</v>
      </c>
      <c r="I559" s="61"/>
      <c r="J559" s="30"/>
    </row>
    <row r="560" spans="1:10" x14ac:dyDescent="0.25">
      <c r="A560" s="32"/>
      <c r="B560" s="32"/>
      <c r="C560" s="32"/>
      <c r="D560" s="32"/>
      <c r="E560" s="32"/>
      <c r="F560" s="32"/>
      <c r="G560" s="32"/>
      <c r="H560" s="32"/>
      <c r="I560" s="32"/>
      <c r="J560" s="30"/>
    </row>
    <row r="561" spans="1:10" x14ac:dyDescent="0.25">
      <c r="A561" s="64" t="s">
        <v>423</v>
      </c>
      <c r="B561" s="65"/>
      <c r="C561" s="65"/>
      <c r="D561" s="65"/>
      <c r="E561" s="65"/>
      <c r="F561" s="65"/>
      <c r="G561" s="65"/>
      <c r="H561" s="65"/>
      <c r="I561" s="65"/>
      <c r="J561" s="30"/>
    </row>
  </sheetData>
  <mergeCells count="358">
    <mergeCell ref="A1:B6"/>
    <mergeCell ref="F8:G8"/>
    <mergeCell ref="E11:F11"/>
    <mergeCell ref="E12:F12"/>
    <mergeCell ref="E13:F13"/>
    <mergeCell ref="E14:F14"/>
    <mergeCell ref="C4:D6"/>
    <mergeCell ref="E4:J4"/>
    <mergeCell ref="E21:F21"/>
    <mergeCell ref="C1:J1"/>
    <mergeCell ref="C2:J2"/>
    <mergeCell ref="C3:J3"/>
    <mergeCell ref="E5:H6"/>
    <mergeCell ref="I5:J6"/>
    <mergeCell ref="E22:F22"/>
    <mergeCell ref="E23:F23"/>
    <mergeCell ref="E28:F28"/>
    <mergeCell ref="E29:F29"/>
    <mergeCell ref="E15:F15"/>
    <mergeCell ref="E16:F16"/>
    <mergeCell ref="E17:F17"/>
    <mergeCell ref="E18:F18"/>
    <mergeCell ref="E19:F19"/>
    <mergeCell ref="E20:F20"/>
    <mergeCell ref="E36:F36"/>
    <mergeCell ref="E37:F37"/>
    <mergeCell ref="E38:F38"/>
    <mergeCell ref="E39:F39"/>
    <mergeCell ref="E40:F40"/>
    <mergeCell ref="E30:F30"/>
    <mergeCell ref="E31:F31"/>
    <mergeCell ref="E32:F32"/>
    <mergeCell ref="E33:F33"/>
    <mergeCell ref="E34:F34"/>
    <mergeCell ref="E35:F35"/>
    <mergeCell ref="E51:F51"/>
    <mergeCell ref="E52:F52"/>
    <mergeCell ref="E53:F53"/>
    <mergeCell ref="E54:F54"/>
    <mergeCell ref="E55:F55"/>
    <mergeCell ref="E56:F56"/>
    <mergeCell ref="E45:F45"/>
    <mergeCell ref="E46:F46"/>
    <mergeCell ref="E47:F47"/>
    <mergeCell ref="E48:F48"/>
    <mergeCell ref="E49:F49"/>
    <mergeCell ref="E50:F50"/>
    <mergeCell ref="E66:F66"/>
    <mergeCell ref="E67:F67"/>
    <mergeCell ref="E68:F68"/>
    <mergeCell ref="E69:F69"/>
    <mergeCell ref="E70:F70"/>
    <mergeCell ref="E71:F71"/>
    <mergeCell ref="E57:F57"/>
    <mergeCell ref="E62:F62"/>
    <mergeCell ref="E63:F63"/>
    <mergeCell ref="E64:F64"/>
    <mergeCell ref="E65:F65"/>
    <mergeCell ref="E81:F81"/>
    <mergeCell ref="E82:F82"/>
    <mergeCell ref="E83:F83"/>
    <mergeCell ref="E84:F84"/>
    <mergeCell ref="E85:F85"/>
    <mergeCell ref="E86:F86"/>
    <mergeCell ref="E72:F72"/>
    <mergeCell ref="E73:F73"/>
    <mergeCell ref="E74:F74"/>
    <mergeCell ref="E79:F79"/>
    <mergeCell ref="E80:F80"/>
    <mergeCell ref="E96:F96"/>
    <mergeCell ref="E97:F97"/>
    <mergeCell ref="E98:F98"/>
    <mergeCell ref="E99:F99"/>
    <mergeCell ref="E100:F100"/>
    <mergeCell ref="E101:F101"/>
    <mergeCell ref="E87:F87"/>
    <mergeCell ref="E88:F88"/>
    <mergeCell ref="E89:F89"/>
    <mergeCell ref="E90:F90"/>
    <mergeCell ref="E91:F91"/>
    <mergeCell ref="E108:F108"/>
    <mergeCell ref="E113:F113"/>
    <mergeCell ref="E114:F114"/>
    <mergeCell ref="E115:F115"/>
    <mergeCell ref="E102:F102"/>
    <mergeCell ref="E103:F103"/>
    <mergeCell ref="E104:F104"/>
    <mergeCell ref="E105:F105"/>
    <mergeCell ref="E106:F106"/>
    <mergeCell ref="E107:F107"/>
    <mergeCell ref="E129:F129"/>
    <mergeCell ref="E135:F135"/>
    <mergeCell ref="E136:F136"/>
    <mergeCell ref="E137:F137"/>
    <mergeCell ref="E138:F138"/>
    <mergeCell ref="E120:F120"/>
    <mergeCell ref="E121:F121"/>
    <mergeCell ref="E122:F122"/>
    <mergeCell ref="E127:F127"/>
    <mergeCell ref="E128:F128"/>
    <mergeCell ref="E149:F149"/>
    <mergeCell ref="E150:F150"/>
    <mergeCell ref="E151:F151"/>
    <mergeCell ref="E152:F152"/>
    <mergeCell ref="E153:F153"/>
    <mergeCell ref="E139:F139"/>
    <mergeCell ref="E140:F140"/>
    <mergeCell ref="E141:F141"/>
    <mergeCell ref="E142:F142"/>
    <mergeCell ref="E143:F143"/>
    <mergeCell ref="E144:F144"/>
    <mergeCell ref="E160:F160"/>
    <mergeCell ref="E161:F161"/>
    <mergeCell ref="E166:F166"/>
    <mergeCell ref="E167:F167"/>
    <mergeCell ref="E168:F168"/>
    <mergeCell ref="E154:F154"/>
    <mergeCell ref="E155:F155"/>
    <mergeCell ref="E156:F156"/>
    <mergeCell ref="E157:F157"/>
    <mergeCell ref="E158:F158"/>
    <mergeCell ref="E159:F159"/>
    <mergeCell ref="E175:F175"/>
    <mergeCell ref="E183:F183"/>
    <mergeCell ref="E184:F184"/>
    <mergeCell ref="E185:F185"/>
    <mergeCell ref="E186:F186"/>
    <mergeCell ref="E169:F169"/>
    <mergeCell ref="E170:F170"/>
    <mergeCell ref="E171:F171"/>
    <mergeCell ref="E172:F172"/>
    <mergeCell ref="E173:F173"/>
    <mergeCell ref="E174:F174"/>
    <mergeCell ref="E196:F196"/>
    <mergeCell ref="E197:F197"/>
    <mergeCell ref="E198:F198"/>
    <mergeCell ref="E199:F199"/>
    <mergeCell ref="E200:F200"/>
    <mergeCell ref="E187:F187"/>
    <mergeCell ref="E188:F188"/>
    <mergeCell ref="E189:F189"/>
    <mergeCell ref="E194:F194"/>
    <mergeCell ref="E195:F195"/>
    <mergeCell ref="E211:F211"/>
    <mergeCell ref="E212:F212"/>
    <mergeCell ref="E217:F217"/>
    <mergeCell ref="E218:F218"/>
    <mergeCell ref="E219:F219"/>
    <mergeCell ref="E205:F205"/>
    <mergeCell ref="E206:F206"/>
    <mergeCell ref="E207:F207"/>
    <mergeCell ref="E208:F208"/>
    <mergeCell ref="E209:F209"/>
    <mergeCell ref="E210:F210"/>
    <mergeCell ref="E229:F229"/>
    <mergeCell ref="E230:F230"/>
    <mergeCell ref="E235:F235"/>
    <mergeCell ref="E236:F236"/>
    <mergeCell ref="E237:F237"/>
    <mergeCell ref="E220:F220"/>
    <mergeCell ref="E221:F221"/>
    <mergeCell ref="E226:F226"/>
    <mergeCell ref="E227:F227"/>
    <mergeCell ref="E228:F228"/>
    <mergeCell ref="E247:F247"/>
    <mergeCell ref="E248:F248"/>
    <mergeCell ref="E253:F253"/>
    <mergeCell ref="E254:F254"/>
    <mergeCell ref="E255:F255"/>
    <mergeCell ref="E238:F238"/>
    <mergeCell ref="E239:F239"/>
    <mergeCell ref="E244:F244"/>
    <mergeCell ref="E245:F245"/>
    <mergeCell ref="E246:F246"/>
    <mergeCell ref="E265:F265"/>
    <mergeCell ref="E266:F266"/>
    <mergeCell ref="E267:F267"/>
    <mergeCell ref="E268:F268"/>
    <mergeCell ref="E269:F269"/>
    <mergeCell ref="E270:F270"/>
    <mergeCell ref="E256:F256"/>
    <mergeCell ref="E257:F257"/>
    <mergeCell ref="E258:F258"/>
    <mergeCell ref="E259:F259"/>
    <mergeCell ref="E260:F260"/>
    <mergeCell ref="E280:F280"/>
    <mergeCell ref="E281:F281"/>
    <mergeCell ref="E287:F287"/>
    <mergeCell ref="E288:F288"/>
    <mergeCell ref="E289:F289"/>
    <mergeCell ref="E275:F275"/>
    <mergeCell ref="E276:F276"/>
    <mergeCell ref="E277:F277"/>
    <mergeCell ref="E278:F278"/>
    <mergeCell ref="E279:F279"/>
    <mergeCell ref="E299:F299"/>
    <mergeCell ref="E300:F300"/>
    <mergeCell ref="E301:F301"/>
    <mergeCell ref="E306:F306"/>
    <mergeCell ref="E307:F307"/>
    <mergeCell ref="E290:F290"/>
    <mergeCell ref="E291:F291"/>
    <mergeCell ref="E296:F296"/>
    <mergeCell ref="E297:F297"/>
    <mergeCell ref="E298:F298"/>
    <mergeCell ref="E317:F317"/>
    <mergeCell ref="E318:F318"/>
    <mergeCell ref="E319:F319"/>
    <mergeCell ref="E320:F320"/>
    <mergeCell ref="E321:F321"/>
    <mergeCell ref="E308:F308"/>
    <mergeCell ref="E309:F309"/>
    <mergeCell ref="E310:F310"/>
    <mergeCell ref="E311:F311"/>
    <mergeCell ref="E316:F316"/>
    <mergeCell ref="E335:F335"/>
    <mergeCell ref="E336:F336"/>
    <mergeCell ref="E337:F337"/>
    <mergeCell ref="E338:F338"/>
    <mergeCell ref="E339:F339"/>
    <mergeCell ref="E326:F326"/>
    <mergeCell ref="E327:F327"/>
    <mergeCell ref="E328:F328"/>
    <mergeCell ref="E329:F329"/>
    <mergeCell ref="E330:F330"/>
    <mergeCell ref="E353:F353"/>
    <mergeCell ref="E354:F354"/>
    <mergeCell ref="E355:F355"/>
    <mergeCell ref="E356:F356"/>
    <mergeCell ref="E357:F357"/>
    <mergeCell ref="E358:F358"/>
    <mergeCell ref="E344:F344"/>
    <mergeCell ref="E345:F345"/>
    <mergeCell ref="E346:F346"/>
    <mergeCell ref="E347:F347"/>
    <mergeCell ref="E348:F348"/>
    <mergeCell ref="E369:F369"/>
    <mergeCell ref="E370:F370"/>
    <mergeCell ref="E375:F375"/>
    <mergeCell ref="E376:F376"/>
    <mergeCell ref="E377:F377"/>
    <mergeCell ref="E359:F359"/>
    <mergeCell ref="E360:F360"/>
    <mergeCell ref="E366:F366"/>
    <mergeCell ref="E367:F367"/>
    <mergeCell ref="E368:F368"/>
    <mergeCell ref="E387:F387"/>
    <mergeCell ref="E388:F388"/>
    <mergeCell ref="E389:F389"/>
    <mergeCell ref="E390:F390"/>
    <mergeCell ref="E391:F391"/>
    <mergeCell ref="E378:F378"/>
    <mergeCell ref="E379:F379"/>
    <mergeCell ref="E380:F380"/>
    <mergeCell ref="E385:F385"/>
    <mergeCell ref="E386:F386"/>
    <mergeCell ref="E406:F406"/>
    <mergeCell ref="E407:F407"/>
    <mergeCell ref="E408:F408"/>
    <mergeCell ref="E409:F409"/>
    <mergeCell ref="E410:F410"/>
    <mergeCell ref="E396:F396"/>
    <mergeCell ref="E397:F397"/>
    <mergeCell ref="E398:F398"/>
    <mergeCell ref="E399:F399"/>
    <mergeCell ref="E400:F400"/>
    <mergeCell ref="E401:F401"/>
    <mergeCell ref="E420:F420"/>
    <mergeCell ref="E425:F425"/>
    <mergeCell ref="E426:F426"/>
    <mergeCell ref="E427:F427"/>
    <mergeCell ref="E428:F428"/>
    <mergeCell ref="E415:F415"/>
    <mergeCell ref="E416:F416"/>
    <mergeCell ref="E417:F417"/>
    <mergeCell ref="E418:F418"/>
    <mergeCell ref="E419:F419"/>
    <mergeCell ref="E442:F442"/>
    <mergeCell ref="E443:F443"/>
    <mergeCell ref="E444:F444"/>
    <mergeCell ref="E445:F445"/>
    <mergeCell ref="E429:F429"/>
    <mergeCell ref="E430:F430"/>
    <mergeCell ref="E435:F435"/>
    <mergeCell ref="E436:F436"/>
    <mergeCell ref="E437:F437"/>
    <mergeCell ref="E459:F459"/>
    <mergeCell ref="E460:F460"/>
    <mergeCell ref="E461:F461"/>
    <mergeCell ref="E466:F466"/>
    <mergeCell ref="E467:F467"/>
    <mergeCell ref="E450:F450"/>
    <mergeCell ref="E451:F451"/>
    <mergeCell ref="E452:F452"/>
    <mergeCell ref="E453:F453"/>
    <mergeCell ref="E458:F458"/>
    <mergeCell ref="E477:F477"/>
    <mergeCell ref="E482:F482"/>
    <mergeCell ref="E483:F483"/>
    <mergeCell ref="E484:F484"/>
    <mergeCell ref="E485:F485"/>
    <mergeCell ref="E468:F468"/>
    <mergeCell ref="E469:F469"/>
    <mergeCell ref="E474:F474"/>
    <mergeCell ref="E475:F475"/>
    <mergeCell ref="E476:F476"/>
    <mergeCell ref="F499:G499"/>
    <mergeCell ref="E500:F500"/>
    <mergeCell ref="E501:F501"/>
    <mergeCell ref="E502:F502"/>
    <mergeCell ref="E503:F503"/>
    <mergeCell ref="E490:F490"/>
    <mergeCell ref="E491:F491"/>
    <mergeCell ref="E492:F492"/>
    <mergeCell ref="E493:F493"/>
    <mergeCell ref="E494:F494"/>
    <mergeCell ref="E513:F513"/>
    <mergeCell ref="E514:F514"/>
    <mergeCell ref="E515:F515"/>
    <mergeCell ref="E516:F516"/>
    <mergeCell ref="E517:F517"/>
    <mergeCell ref="E518:F518"/>
    <mergeCell ref="E504:F504"/>
    <mergeCell ref="E505:F505"/>
    <mergeCell ref="E506:F506"/>
    <mergeCell ref="E507:F507"/>
    <mergeCell ref="E508:F508"/>
    <mergeCell ref="E528:F528"/>
    <mergeCell ref="E529:F529"/>
    <mergeCell ref="E530:F530"/>
    <mergeCell ref="E531:F531"/>
    <mergeCell ref="E532:F532"/>
    <mergeCell ref="E519:F519"/>
    <mergeCell ref="E524:F524"/>
    <mergeCell ref="E525:F525"/>
    <mergeCell ref="E526:F526"/>
    <mergeCell ref="E527:F527"/>
    <mergeCell ref="A559:C559"/>
    <mergeCell ref="F559:G559"/>
    <mergeCell ref="H559:I559"/>
    <mergeCell ref="A561:I561"/>
    <mergeCell ref="A557:C557"/>
    <mergeCell ref="F557:G557"/>
    <mergeCell ref="H557:I557"/>
    <mergeCell ref="A558:C558"/>
    <mergeCell ref="F558:G558"/>
    <mergeCell ref="H558:I558"/>
    <mergeCell ref="E543:F543"/>
    <mergeCell ref="E544:F544"/>
    <mergeCell ref="E545:F545"/>
    <mergeCell ref="E550:F550"/>
    <mergeCell ref="E551:F551"/>
    <mergeCell ref="E537:F537"/>
    <mergeCell ref="E538:F538"/>
    <mergeCell ref="E539:F539"/>
    <mergeCell ref="E540:F540"/>
    <mergeCell ref="E541:F541"/>
    <mergeCell ref="E542:F542"/>
  </mergeCells>
  <pageMargins left="0.511811024" right="0.511811024" top="0.78740157499999996" bottom="0.78740157499999996" header="0.31496062000000002" footer="0.31496062000000002"/>
  <pageSetup paperSize="9" scale="5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 - Planilha analítica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JoaoPaulo</dc:creator>
  <cp:lastModifiedBy>uffamandaln@outlook.com</cp:lastModifiedBy>
  <cp:lastPrinted>2026-05-25T18:49:17Z</cp:lastPrinted>
  <dcterms:created xsi:type="dcterms:W3CDTF">2021-01-25T02:08:37Z</dcterms:created>
  <dcterms:modified xsi:type="dcterms:W3CDTF">2026-05-25T19:00:22Z</dcterms:modified>
</cp:coreProperties>
</file>