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00"/>
  </bookViews>
  <sheets>
    <sheet name="Anexo I - Estimativa de cus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<sst xmlns="http://schemas.openxmlformats.org/spreadsheetml/2006/main" count="236" uniqueCount="113">
  <si>
    <t>SUPERINTENDÊNCIA DE OPERAÇÕES E MANUTENÇÃO</t>
  </si>
  <si>
    <t>COORDENAÇÃO DE MANUTENÇÃO</t>
  </si>
  <si>
    <t>ANEXO I - PLANILHA ESTIMATIVA DE CUSTOS</t>
  </si>
  <si>
    <t>Encargos sociais: Não Desonerado: embutido nos preços unitário dos insumos de mão de obra, de acordo com as bases. Bancos: SINAPI - 03/2026 - Rio de Janeiro SBC - 04/2026 - Rio de Janeiro SCO - 03/2026</t>
  </si>
  <si>
    <t>Processo Eletrônico 23069.181125/2025-07</t>
  </si>
  <si>
    <t>Percentual de BDI(%)</t>
  </si>
  <si>
    <t>LOTE/ITEM</t>
  </si>
  <si>
    <t>Item</t>
  </si>
  <si>
    <t>BASE</t>
  </si>
  <si>
    <t>CÓDIGO</t>
  </si>
  <si>
    <t>Descrição</t>
  </si>
  <si>
    <t>Unidade Medida</t>
  </si>
  <si>
    <t>Quant.</t>
  </si>
  <si>
    <t>Valor Unitário</t>
  </si>
  <si>
    <t>BDI</t>
  </si>
  <si>
    <t>Valor Unitario com BDI (R$)</t>
  </si>
  <si>
    <t>Valor Unitário com BDI e Desconto (R$)</t>
  </si>
  <si>
    <t xml:space="preserve">Total Item </t>
  </si>
  <si>
    <t xml:space="preserve">1 - MOBILIÁRIO, DIVISÓRIAS, DRYWALL, FORROS, ESQUADRIAS E PINTURA </t>
  </si>
  <si>
    <t>PESQUISA DE MERCADO</t>
  </si>
  <si>
    <t>-</t>
  </si>
  <si>
    <t>fornecimento e instalação de armário para bancada com 120cm (l) x 60cm (p) x 70cm (a), feito de painel, com 35mm de espessura, constituído de painel cego, com miolo semi-oco, revestido em chapa dura de alta densidade, com laminado melamínico de baixa pressão, estruturado em perfis de aço galvanizado, pintado, com ferragens, puxador e fechadura. fornecimento e colocação.</t>
  </si>
  <si>
    <t>UN</t>
  </si>
  <si>
    <t>fornecimento e instalação de armário aéreo com 120cm (l) x 40cm (a) x 80cm (a), feito de painel, com 35mm de espessura, constituído de painel cego, com miolo semi-oco, revestido em chapa dura de alta densidade, com laminado melamínico de baixa pressão, estruturado em perfis de aço galvanizado, pintado, com ferragens, puxador e fechadura. fornecimento e colocação.</t>
  </si>
  <si>
    <t>fornecimento e instalação de armário de canto aéreo com 80cm(l) x 80cm(l) x 40cm(p), feito de painel, com 35mm de espessura, constituído de painel cego, com miolo semi-oco, revestido em chapa dura de alta densidade, com laminado melamínico de baixa pressão, estruturado em perfis de aço galvanizado, pintado, com ferragens, puxador e fechadura.
fornecimento e colocação.</t>
  </si>
  <si>
    <t>fornecimento e instalação de armário com 120cm (l) x60cm (p) x210cm (a), feito de painel, com 35mm de espessura, constituído de painel cego, com miolo semi-oco, revestido em chapa dura de alta densidade, com laminado melamínico de baixa pressão, estruturado em perfis de aço galvanizado, pintado, com ferragens, puxador e fechadura.
fornecimento e colocação.</t>
  </si>
  <si>
    <t>fornecimento e instalação de armário com 120cm(l) x60cm (p) x 300cm (a), feito de painel, com 35mm de espessura, constituído de painel cego, com miolo semi-oco, revestido em chapa dura de alta densidade, com laminado melamínico de baixa pressão, estruturado em perfis de aço galvanizado, pintado, com ferragens, puxador e fechadura.
fornecimento e colocação.</t>
  </si>
  <si>
    <t>fornecimento e instalação de mesa com 120cm (l) x 60cm (p) 75cm (a), feita de painel, com 35mm de espessura, constituído de painel cego, com miolo semi-oco, revestido em chapa dura de alta densidade, com laminado melamínico de baixa pressão, estruturado em perfis de aço galvanizado, pintado, com ferragens e passa-fio.
fornecimento e colocação</t>
  </si>
  <si>
    <t>fornecimento e instalação de mesa em L com 200cm (l) x 140cm (p) x 75cm (a), feita de painel, com 35mm de espessura, constituído de painel cego, com miolo semi-oco, revestido em chapa dura de alta densidade, com laminado melamínico de baixa pressão, estruturado em perfis de aço galvanizado, pintado, inclusive suas ferragens.
fornecimento e colocação.</t>
  </si>
  <si>
    <t>fornecimento e instalação de bancada com 120cm (l) x 60cm (p), feita de painel, com 35mm de espessura, constituído de painel cego, com miolo semi-oco, revestido em chapa dura de alta densidade, com laminado melamínico de baixa pressão, estruturado em perfis de aço galvanizado, pintado, com ferragens e passa-fio..
fornecimento e colocação.</t>
  </si>
  <si>
    <t>fornecimento e instalação de prateleira com 120cm (l) x 40cm (p), feita de painel, com 35mm de espessura, constituído de painel cego, com miolo semi-oco, revestido em chapa dura de alta densidade, com laminado melamínico de baixa pressão, estruturado em perfis de aço galvanizado, pintado, inclusive suas ferragens.
fornecimento e colocação.</t>
  </si>
  <si>
    <t>Fornecimento e instalação de escaninho com 120cm (l) x 40cm (p) x 120cm(a), composto de 15 nichos de 0,20(l) x 0,35(a),
feito de painel, com 35mm de espessura, constituído de painel cego, com miolo semi-oco, revestido em chapa dura de alta
densidade, com laminado melamínico de baixa pressão, estruturado em perfis de aço galvanizado, pintado, inclusive suas
ferragens. Fornecimento e colocação.</t>
  </si>
  <si>
    <t>fornecimento e instalação de bancada para entrada com 190cm (l) x 40cm (p) x 110cm(a), feita de painel, com 35mm de espessura, constituído de painel cego, com miolo semi-oco, revestido em chapa dura de alta densidade, com laminado melamínico de baixa pressão, estruturado em perfis de aço galvanizado, pintado, inclusive suas ferragens. Fornecimento e Colocação.</t>
  </si>
  <si>
    <t>SINAPI</t>
  </si>
  <si>
    <t xml:space="preserve"> 96358 </t>
  </si>
  <si>
    <t>PAREDE COM SISTEMA EM CHAPAS DE GESSO PARA DRYWALL, USO INTERNO, COM DUAS FACES SIMPLES E ESTRUTURA METÁLICA COM GUIAS SIMPLES, SEM VÃOS. AF_07/2023_PS</t>
  </si>
  <si>
    <t>M2</t>
  </si>
  <si>
    <t xml:space="preserve"> 96359 </t>
  </si>
  <si>
    <t>PAREDE COM SISTEMA EM CHAPAS DE GESSO PARA DRYWALL, USO INTERNO, COM DUAS FACES SIMPLES E ESTRUTURA METÁLICA COM GUIAS SIMPLES PARA PAREDES COM ÁREA LÍQUIDA MAIOR OU IGUAL A 6 M2, COM VÃOS. AF_07/2023_PS</t>
  </si>
  <si>
    <t xml:space="preserve"> 104718 </t>
  </si>
  <si>
    <t>PAREDE COM SISTEMA EM CHAPAS DE GESSO PARA DRYWALL, USO INTERNO, COM DUAS FACES SIMPLES E ESTRUTURA METÁLICA COM GUIAS SIMPLES PARA PAREDES COM ÁREA LÍQUIDA MENOR QUE 6 M2, COM VÃOS. AF_07/2023_PS</t>
  </si>
  <si>
    <t xml:space="preserve"> 96360 </t>
  </si>
  <si>
    <t>PAREDE COM SISTEMA EM CHAPAS DE GESSO PARA DRYWALL, USO INTERNO, COM DUAS FACES SIMPLES E ESTRUTURA METÁLICA COM GUIAS DUPLAS, SEM VÃOS. AF_07/2023_PS</t>
  </si>
  <si>
    <t xml:space="preserve"> 96361 </t>
  </si>
  <si>
    <t>PAREDE COM SISTEMA EM CHAPAS DE GESSO PARA DRYWALL, USO INTERNO, COM DUAS FACES SIMPLES E ESTRUTURA METÁLICA COM GUIAS DUPLAS PARA PAREDES COM ÁREA LÍQUIDA MAIOR OU IGUAL A 6 M2, COM VÃOS. AF_07/2023_PS</t>
  </si>
  <si>
    <t xml:space="preserve"> 104719 </t>
  </si>
  <si>
    <t>PAREDE COM SISTEMA EM CHAPAS DE GESSO PARA DRYWALL, USO INTERNO, COM DUAS FACES SIMPLES E ESTRUTURA METÁLICA COM GUIAS DUPLAS PARA PAREDES COM ÁREA LÍQUIDA MENOR QUE 6 M2, COM VÃOS. AF_07/2023_PS</t>
  </si>
  <si>
    <t>SCO</t>
  </si>
  <si>
    <t xml:space="preserve"> AL 10.05.0153 </t>
  </si>
  <si>
    <t>Divisoria tipo painel-painel, com 35mm de espessura, considerando uma area superior a 100m2, constituida de painel cego, com miolo semi-oco, revestido em chapa dura de alta densidade, com laminado melaminico de baixa pressao, estruturado em perfis de aco galvanizado, pintado, inclusive portas e exclusive suas ferragens. Fornecimento e colocacao.</t>
  </si>
  <si>
    <t xml:space="preserve"> AL 10.05.0800 </t>
  </si>
  <si>
    <t>Divisoria tipo painel-vidro-painel, com 35mm de espessura, considerando uma area superior a 100m2, constituida de painel cego ate a altura de 1,10m e acima de 2,10m, com vidro entre 1,10 e 2,10m (inclusive este), com miolo semi-oco, revestido em chapa dura de alta densidade, com laminado melaminico de baixa pressao, estruturado em perfis de aco galvanizado, pintado, inclusive portas e exclusive suas ferragens. Fornecimento e colocacao.</t>
  </si>
  <si>
    <t xml:space="preserve"> AL 10.05.0450 </t>
  </si>
  <si>
    <t>Divisoria tipo painel-bandeira de vidro, com 35mm de espessura, considerando uma area superior a 100m2, constituida de painel de vidro na parte superior (inclusive este), com miolo semi-oco, revestido em chapa dura de alta densidade, com laminado melaminico de baixa pressao, estruturado em perfis de aco galvanizado, pintado, inclusive portas e exclusive suas ferragens. Fornecimento e colocacao.</t>
  </si>
  <si>
    <t>FORRO EM FIBRA MINERAL, PARA AMBIENTES COMERCIAIS, INCLUSIVE ESTRUTURA DE FIXAÇÃO. AF_08/2023</t>
  </si>
  <si>
    <t>FORRO EM DRYWALL, PARA AMBIENTES COMERCIAIS, INCLUSIVE ESTRUTURA BIRECIONAL DE FIXAÇÃO. AF_08/2023_PS</t>
  </si>
  <si>
    <t>FORRO EM RÉGUAS DE PVC, LISO, PARA AMBIENTES COMERCIAIS, INCLUSIVE ESTRUTURA BIDIRECIONAL DE FIXAÇÃO. AF_08/2023_PS</t>
  </si>
  <si>
    <t>KIT DE PORTA-PRONTA DE MADEIRA EM ACABAMENTO MELAMÍNICO BRANCO, FOLHA LEVE OU MÉDIA, 80X210CM, INCLUI MARCO, ALIZARES E DOBRADIÇAS. EXCLUSIVE FECHADURA, FIXAÇÃO COM PREENCHIMENTO PARCIAL DE ESPUMA EXPANSIVA - FORNECIMENTO E INSTALAÇÃO. AF_12/2019</t>
  </si>
  <si>
    <t>KIT DE PORTA-PRONTA DE MADEIRA EM ACABAMENTO MELAMÍNICO BRANCO, FOLHA LEVE OU MÉDIA, 90X210, INCLUI MARCO, ALIZARES E DOBRADIÇAS. EXCLUSIVE FECHADURA, FIXAÇÃO COM PREENCHIMENTO TOTAL DE ESPUMA EXPANSIVA - FORNECIMENTO E INSTALAÇÃO. AF_12/2019</t>
  </si>
  <si>
    <t>ESQ 02</t>
  </si>
  <si>
    <t>Próprio</t>
  </si>
  <si>
    <t>KIT PORTA DE MADEIRA CORRER LISA DIREITA 213x80,5x12cm ESEL - FORN E INST</t>
  </si>
  <si>
    <t>ESQ 003</t>
  </si>
  <si>
    <t>Fechadura, cromada, para portas de correr de ferro ou aluminio, referencia 1222/22mm, La Fonte ou similar. Fornecimento da peca.(desonerado)</t>
  </si>
  <si>
    <t>FECHADURA DE EMBUTIR PARA PORTAS INTERNAS, COMPLETA, ACABAMENTO PADRÃO MÉDIO, COM EXECUÇÃO DE FURO - FORNECIMENTO E INSTALAÇÃO. AF_12/2019</t>
  </si>
  <si>
    <t>ESQ 001</t>
  </si>
  <si>
    <t>FECHADURA PARA DIVISORIA/TUBULAR TIPO SOPRANO - FORN. E INST.</t>
  </si>
  <si>
    <t>SBC</t>
  </si>
  <si>
    <t>DOBRADICA 3.1/2""x3"" - GALVANIZADA</t>
  </si>
  <si>
    <t>PORTA EM ALUMÍNIO DE ABRIR TIPO VENEZIANA COM GUARNIÇÃO, FIXAÇÃO COM PARAFUSOS - FORNECIMENTO E INSTALAÇÃO. AF_12/2019</t>
  </si>
  <si>
    <t>ES 45.05.0309</t>
  </si>
  <si>
    <t>VIDRO LISO COMUM TRANSPARENTE, ESPESSURA 6MM - fornecimento e instalação</t>
  </si>
  <si>
    <t>RV 10.45.0050 (A)</t>
  </si>
  <si>
    <t xml:space="preserve">Revestimento de formica brilhante, de 1mm de espessura, sobre pecas de madeira amplas, como portas, mesas, armarios e prateleiras fundas.                                                                      </t>
  </si>
  <si>
    <t>APLICAÇÃO MANUAL DE GESSO DESEMPENADO (SEM TALISCAS) EM PAREDES, ESPESSURA DE 1,0CM. AF_03/2023</t>
  </si>
  <si>
    <t>EMASSAMENTO COM MASSA LÁTEX, APLICAÇÃO EM PAREDE, DUAS DEMÃOS, LIXAMENTO MANUAL. AF_04/2023</t>
  </si>
  <si>
    <t>EMASSAMENTO COM MASSA LÁTEX, APLICAÇÃO EM TETO, DUAS DEMÃOS, LIXAMENTO MANUAL. AF_04/2023</t>
  </si>
  <si>
    <t>APLICAÇÃO MANUAL DE MASSA ACRÍLICA EM PAREDES, DUAS DEMÃOS, LIXAMENTO MANUAL AF_03/2024</t>
  </si>
  <si>
    <t>PINTURA LÁTEX ACRÍLICA PREMIUM, APLICAÇÃO MANUAL EM PAREDES, DUAS DEMÃOS. AF_04/2023</t>
  </si>
  <si>
    <t>PINTURA LÁTEX ACRÍLICA PREMIUM, APLICAÇÃO MANUAL EM TETO, DUAS DEMÃOS. AF_04/2023</t>
  </si>
  <si>
    <t>PINTURA VERNIZ (INCOLOR) ALQUÍDICO EM MADEIRA, USO INTERNO E EXTERNO, 2 DEMÃOS. AF_01/2021</t>
  </si>
  <si>
    <t>PINTURA DE RODAPÉ COM TINTA EPÓXI, APLICAÇÃO MANUAL, 2 DEMÃOS, INCLUSÃO PRIMER EPÓXI. AF_05/2021</t>
  </si>
  <si>
    <t>INSTALAÇÃO DE ISOLAMENTO COM LÃ DE PET EM PAREDE DRYWALL. AF_07/2023</t>
  </si>
  <si>
    <t>INSTALAÇÃO DE REFORÇO DE MADEIRA EM PAREDE DRYWALL. AF_07/2023</t>
  </si>
  <si>
    <t>M</t>
  </si>
  <si>
    <t>RODAPÉ EM MADEIRA, ALTURA 7CM, FIXADO COM COLA E PARAFUSOS. AF_09/2020</t>
  </si>
  <si>
    <t>RODAPÉ EM POLIESTIRENO, ALTURA 5 CM. AF_09/2020</t>
  </si>
  <si>
    <t>RV 30.05.0550</t>
  </si>
  <si>
    <t>Rodape de PVC tipo hospitalar, "plano" e "curvo", h = 7,5cm, para pisos vinilicos, tipo Paviflex ou similar. Fornecimento e colocacao.</t>
  </si>
  <si>
    <t>RODAMEIO-FAIXA DE PROTECAO MDF 1502 MOLDUFAMA 15mmx15cm</t>
  </si>
  <si>
    <t>RASPAGEM PISOS MADEIRA COM LIXADEIRA ELETRICA ROTATIVA</t>
  </si>
  <si>
    <t>APLICACAO DE SINTECO EM PISOS DE MADEIRA - MATERIAL E MO</t>
  </si>
  <si>
    <t>REMOÇÃO DE CHAPAS E PERFIS DE DRYWALL, DE FORMA MANUAL, SEM REAPROVEITAMENTO. AF_09/2023</t>
  </si>
  <si>
    <t>REMOÇÃO DE FORROS DE DRYWALL, PVC E FIBROMINERAL, DE FORMA MANUAL, SEM REAPROVEITAMENTO. AF_09/2023</t>
  </si>
  <si>
    <t>REMOÇÃO DE TAPUME/ CHAPAS METÁLICAS E DE MADEIRA, DE FORMA MANUAL, SEM REAPROVEITAMENTO. AF_09/2023</t>
  </si>
  <si>
    <t>REMOÇÃO DE INTERRUPTORES/TOMADAS ELÉTRICAS, DE FORMA MANUAL, SEM REAPROVEITAMENTO. AF_09/2023</t>
  </si>
  <si>
    <t>REMOÇÃO DE LUMINÁRIAS, DE FORMA MANUAL, SEM REAPROVEITAMENTO. AF_09/2023</t>
  </si>
  <si>
    <t>REMOÇÃO DE PORTAS, DE FORMA MANUAL, SEM REAPROVEITAMENTO. AF_09/2023</t>
  </si>
  <si>
    <t>MONTAGEM E DESMONTAGEM DE ANDAIME TUBULAR TIPO "TORRE" (EXCLUSIVE ANDAIME E LIMPEZA). AF_03/2024</t>
  </si>
  <si>
    <t>VALOR TOTAL ESTIMADO LOTE 1</t>
  </si>
  <si>
    <t xml:space="preserve"> 2 - MARMORARIA</t>
  </si>
  <si>
    <t>BANCADA DE GRANITO CINZA POLIDO, DE 1,50 X 0,60 M, PARA PIA DE COZINHA - FORNECIMENTO E INSTALAÇÃO. AF_01/2020</t>
  </si>
  <si>
    <t>BANCADA GRANITO CINZA 150 X 60 CM, COM CUBA DE EMBUTIR DE AÇO, VÁLVULA AMERICANA EM METAL, SIFÃO FLEXÍVEL EM PVC, ENGATE FLEXÍVEL 30 CM, TORNEIRA CROMADA LONGA, DE PAREDE, 1/2" OU 3/4", P/ COZINHA, PADRÃO POPULAR - FORNEC. E INSTALAÇÃO. AF_01/2020</t>
  </si>
  <si>
    <t>DIVISORIA SANITÁRIA, TIPO CABINE, EM MÁRMORE BRANCO POLIDO, ESP = 3CM, ASSENTADO COM ARGAMASSA COLANTE AC III-E, EXCLUSIVE FERRAGENS. AF_01/2021</t>
  </si>
  <si>
    <t>M²</t>
  </si>
  <si>
    <t>DIVISORIA SANITÁRIA, TIPO CABINE, EM GRANITO CINZA POLIDO, ESP = 3CM, ASSENTADO COM ARGAMASSA COLANTE AC III-E, EXCLUSIVE FERRAGENS. AF_01/2021</t>
  </si>
  <si>
    <t>FURO PARA TORNEIRA OU OUTROS ACESSORIOS EM BANCADA DE MARMORE/ GRANITO OU OUTRO TIPO DE PEDRA NATURAL</t>
  </si>
  <si>
    <t>VALOR TOTAL ESTIMADO LOTE 2</t>
  </si>
  <si>
    <t>VALOR TOTAL ESTIMADO DA CONTRATAÇÃO</t>
  </si>
  <si>
    <t>1 - A CONTRATADA deverá fornecer e empregar todos os equipamentos necessários para a execução dos serviços, inclusive: andaimes, tapumes, escadas, equipamentos de proteção individuais e coletivos etc.</t>
  </si>
  <si>
    <t>2 - Fonte de consulta: SINAPI-RJ 03/2026, SCO-RJ 03/2026 e SBC-RJ 04/2026.</t>
  </si>
  <si>
    <t>3- As cores dos revestimentos, acabamentos, tintas etc serão definidos pela FISCALIZAÇÃO.</t>
  </si>
  <si>
    <r>
      <rPr>
        <sz val="11"/>
        <color theme="1"/>
        <rFont val="Arial"/>
        <charset val="134"/>
      </rPr>
      <t xml:space="preserve">4- OS ITENS DESTA PLANILHA ABRANGEM A EXECUÇÃO DO SERVIÇO </t>
    </r>
    <r>
      <rPr>
        <b/>
        <sz val="11"/>
        <color theme="1"/>
        <rFont val="Arial"/>
        <charset val="134"/>
      </rPr>
      <t>COM FORNECIMENTO DE MATERIAL.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</si>
</sst>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&quot;R$&quot;\ #,##0.00"/>
    <numFmt numFmtId="181" formatCode="[$R$ -416]#,##0.00"/>
    <numFmt numFmtId="182" formatCode="_-&quot;R$&quot;\ * #,##0.00_-;\-&quot;R$&quot;\ * #,##0.00_-;_-&quot;R$&quot;\ * &quot;-&quot;??_-;_-@"/>
  </numFmts>
  <fonts count="28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rgb="FF000000"/>
      <name val="Arial"/>
      <charset val="134"/>
    </font>
    <font>
      <sz val="11"/>
      <color rgb="FF000000"/>
      <name val="Arial"/>
      <charset val="134"/>
    </font>
    <font>
      <sz val="11"/>
      <color theme="1"/>
      <name val="Arial"/>
      <charset val="134"/>
    </font>
    <font>
      <sz val="11"/>
      <name val="Arial"/>
      <charset val="134"/>
    </font>
    <font>
      <sz val="11"/>
      <color theme="1"/>
      <name val="Calibri"/>
      <charset val="134"/>
    </font>
    <font>
      <b/>
      <sz val="11"/>
      <color theme="1"/>
      <name val="Arial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25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9" fillId="5" borderId="25" applyNumberFormat="0" applyAlignment="0" applyProtection="0">
      <alignment vertical="center"/>
    </xf>
    <xf numFmtId="0" fontId="20" fillId="6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1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0" fillId="0" borderId="0" xfId="0" applyFont="1" applyFill="1"/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0" fontId="1" fillId="0" borderId="4" xfId="3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10" fontId="1" fillId="0" borderId="8" xfId="3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2" fontId="2" fillId="0" borderId="15" xfId="0" applyNumberFormat="1" applyFont="1" applyFill="1" applyBorder="1" applyAlignment="1">
      <alignment horizontal="center" vertical="center" wrapText="1"/>
    </xf>
    <xf numFmtId="180" fontId="2" fillId="0" borderId="15" xfId="0" applyNumberFormat="1" applyFont="1" applyFill="1" applyBorder="1" applyAlignment="1">
      <alignment horizontal="center" vertical="center" wrapText="1"/>
    </xf>
    <xf numFmtId="10" fontId="2" fillId="0" borderId="16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181" fontId="4" fillId="0" borderId="2" xfId="0" applyNumberFormat="1" applyFont="1" applyFill="1" applyBorder="1" applyAlignment="1">
      <alignment horizontal="right" vertical="center" wrapText="1"/>
    </xf>
    <xf numFmtId="10" fontId="3" fillId="0" borderId="2" xfId="0" applyNumberFormat="1" applyFont="1" applyFill="1" applyBorder="1" applyAlignment="1">
      <alignment horizontal="center" vertical="center"/>
    </xf>
    <xf numFmtId="180" fontId="3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180" fontId="4" fillId="0" borderId="2" xfId="0" applyNumberFormat="1" applyFont="1" applyFill="1" applyBorder="1" applyAlignment="1">
      <alignment horizontal="right" vertical="center" wrapText="1"/>
    </xf>
    <xf numFmtId="181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6" fillId="0" borderId="0" xfId="0" applyFont="1" applyFill="1"/>
    <xf numFmtId="182" fontId="3" fillId="0" borderId="2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180" fontId="4" fillId="0" borderId="2" xfId="0" applyNumberFormat="1" applyFont="1" applyFill="1" applyBorder="1" applyAlignment="1">
      <alignment horizontal="center" vertical="center"/>
    </xf>
    <xf numFmtId="181" fontId="4" fillId="0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80" fontId="2" fillId="2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80" fontId="7" fillId="0" borderId="2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vertical="center"/>
    </xf>
    <xf numFmtId="0" fontId="5" fillId="0" borderId="21" xfId="0" applyFont="1" applyFill="1" applyBorder="1" applyAlignment="1">
      <alignment vertical="center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180" fontId="6" fillId="0" borderId="0" xfId="0" applyNumberFormat="1" applyFont="1" applyFill="1" applyAlignment="1">
      <alignment horizontal="center" vertical="center"/>
    </xf>
    <xf numFmtId="10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161925</xdr:colOff>
      <xdr:row>0</xdr:row>
      <xdr:rowOff>47625</xdr:rowOff>
    </xdr:from>
    <xdr:ext cx="1057275" cy="1017270"/>
    <xdr:pic>
      <xdr:nvPicPr>
        <xdr:cNvPr id="3" name="image1.png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161925" y="47625"/>
          <a:ext cx="1057275" cy="101727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71"/>
  <sheetViews>
    <sheetView tabSelected="1" zoomScale="70" zoomScaleNormal="70" topLeftCell="A51" workbookViewId="0">
      <selection activeCell="B66" sqref="B66:B69"/>
    </sheetView>
  </sheetViews>
  <sheetFormatPr defaultColWidth="14.4259259259259" defaultRowHeight="15" customHeight="1"/>
  <cols>
    <col min="1" max="1" width="20.5740740740741" style="1" customWidth="1"/>
    <col min="2" max="3" width="14.1388888888889" style="1" customWidth="1"/>
    <col min="4" max="4" width="16.287037037037" style="1" customWidth="1"/>
    <col min="5" max="5" width="82.712962962963" style="1" customWidth="1"/>
    <col min="6" max="6" width="10" style="1" customWidth="1"/>
    <col min="7" max="7" width="10.287037037037" style="1" customWidth="1"/>
    <col min="8" max="8" width="12.5740740740741" style="1" customWidth="1"/>
    <col min="9" max="9" width="8.85185185185185" style="1" customWidth="1"/>
    <col min="10" max="10" width="21.5740740740741" style="1" customWidth="1"/>
    <col min="11" max="11" width="26.9074074074074" style="1" customWidth="1"/>
    <col min="12" max="12" width="20.712962962963" style="2" customWidth="1"/>
    <col min="13" max="27" width="8.71296296296296" style="1" customWidth="1"/>
    <col min="28" max="16384" width="14.4259259259259" style="1"/>
  </cols>
  <sheetData>
    <row r="1" ht="14.4" spans="1:22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</row>
    <row r="2" ht="14.4" spans="1:22">
      <c r="A2" s="5"/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ht="14.4" spans="1:22">
      <c r="A3" s="5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V3" s="6"/>
    </row>
    <row r="4" spans="1:22">
      <c r="A4" s="5"/>
      <c r="B4" s="7" t="s">
        <v>3</v>
      </c>
      <c r="C4" s="7"/>
      <c r="D4" s="7"/>
      <c r="E4" s="7"/>
      <c r="F4" s="8" t="s">
        <v>4</v>
      </c>
      <c r="G4" s="8"/>
      <c r="H4" s="8"/>
      <c r="I4" s="8"/>
      <c r="J4" s="8"/>
      <c r="K4" s="8"/>
      <c r="L4" s="8"/>
    </row>
    <row r="5" customHeight="1" spans="1:22">
      <c r="A5" s="5"/>
      <c r="B5" s="7"/>
      <c r="C5" s="7"/>
      <c r="D5" s="7"/>
      <c r="E5" s="7"/>
      <c r="F5" s="9" t="s">
        <v>5</v>
      </c>
      <c r="G5" s="10"/>
      <c r="H5" s="11"/>
      <c r="I5" s="12">
        <v>0.2354</v>
      </c>
      <c r="J5" s="13"/>
      <c r="K5" s="14"/>
      <c r="L5" s="15"/>
    </row>
    <row r="6" spans="1:22">
      <c r="A6" s="16"/>
      <c r="B6" s="7"/>
      <c r="C6" s="7"/>
      <c r="D6" s="7"/>
      <c r="E6" s="7"/>
      <c r="F6" s="17"/>
      <c r="G6" s="18"/>
      <c r="H6" s="19"/>
      <c r="I6" s="20"/>
      <c r="J6" s="21"/>
      <c r="K6" s="22"/>
      <c r="L6" s="23"/>
    </row>
    <row r="7" ht="27.6" spans="1:22">
      <c r="A7" s="24" t="s">
        <v>6</v>
      </c>
      <c r="B7" s="25" t="s">
        <v>7</v>
      </c>
      <c r="C7" s="25" t="s">
        <v>8</v>
      </c>
      <c r="D7" s="25" t="s">
        <v>9</v>
      </c>
      <c r="E7" s="25" t="s">
        <v>10</v>
      </c>
      <c r="F7" s="25" t="s">
        <v>11</v>
      </c>
      <c r="G7" s="26" t="s">
        <v>12</v>
      </c>
      <c r="H7" s="27" t="s">
        <v>13</v>
      </c>
      <c r="I7" s="28" t="s">
        <v>14</v>
      </c>
      <c r="J7" s="29" t="s">
        <v>15</v>
      </c>
      <c r="K7" s="29" t="s">
        <v>16</v>
      </c>
      <c r="L7" s="29" t="s">
        <v>17</v>
      </c>
    </row>
    <row r="8" ht="69" spans="1:22">
      <c r="A8" s="30" t="s">
        <v>18</v>
      </c>
      <c r="B8" s="30">
        <v>1</v>
      </c>
      <c r="C8" s="30" t="s">
        <v>19</v>
      </c>
      <c r="D8" s="30" t="s">
        <v>20</v>
      </c>
      <c r="E8" s="31" t="s">
        <v>21</v>
      </c>
      <c r="F8" s="32" t="s">
        <v>22</v>
      </c>
      <c r="G8" s="30">
        <v>50</v>
      </c>
      <c r="H8" s="33">
        <v>4766.97</v>
      </c>
      <c r="I8" s="34">
        <v>0.2354</v>
      </c>
      <c r="J8" s="35">
        <f>TRUNC(H8*I8+H8,2)</f>
        <v>5889.11</v>
      </c>
      <c r="K8" s="35">
        <f>TRUNC(J8-J8*$L$5,2)</f>
        <v>5889.11</v>
      </c>
      <c r="L8" s="35">
        <f>TRUNC(K8*G8,2)</f>
        <v>294455.5</v>
      </c>
    </row>
    <row r="9" ht="69" spans="1:22">
      <c r="A9" s="36"/>
      <c r="B9" s="30">
        <v>2</v>
      </c>
      <c r="C9" s="30" t="s">
        <v>19</v>
      </c>
      <c r="D9" s="30" t="s">
        <v>20</v>
      </c>
      <c r="E9" s="31" t="s">
        <v>23</v>
      </c>
      <c r="F9" s="32" t="s">
        <v>22</v>
      </c>
      <c r="G9" s="30">
        <v>30</v>
      </c>
      <c r="H9" s="37">
        <v>5277.17</v>
      </c>
      <c r="I9" s="34">
        <v>0.2354</v>
      </c>
      <c r="J9" s="35">
        <f>TRUNC(H9*I9+H9,2)</f>
        <v>6519.41</v>
      </c>
      <c r="K9" s="35">
        <f t="shared" ref="K9:K69" si="0">TRUNC(J9-J9*$L$5,2)</f>
        <v>6519.41</v>
      </c>
      <c r="L9" s="35">
        <f t="shared" ref="L9:L63" si="1">TRUNC(K9*G9,2)</f>
        <v>195582.3</v>
      </c>
    </row>
    <row r="10" ht="69" spans="1:22">
      <c r="A10" s="36"/>
      <c r="B10" s="30">
        <v>3</v>
      </c>
      <c r="C10" s="30" t="s">
        <v>19</v>
      </c>
      <c r="D10" s="30" t="s">
        <v>20</v>
      </c>
      <c r="E10" s="31" t="s">
        <v>24</v>
      </c>
      <c r="F10" s="32" t="s">
        <v>22</v>
      </c>
      <c r="G10" s="30">
        <v>10</v>
      </c>
      <c r="H10" s="37">
        <v>4735.47</v>
      </c>
      <c r="I10" s="34">
        <v>0.2354</v>
      </c>
      <c r="J10" s="35">
        <f t="shared" ref="J10:J18" si="2">TRUNC(H10*I10+H10,2)</f>
        <v>5850.19</v>
      </c>
      <c r="K10" s="35">
        <f t="shared" si="0"/>
        <v>5850.19</v>
      </c>
      <c r="L10" s="35">
        <f t="shared" si="1"/>
        <v>58501.9</v>
      </c>
    </row>
    <row r="11" ht="69" spans="1:22">
      <c r="A11" s="36"/>
      <c r="B11" s="30">
        <v>4</v>
      </c>
      <c r="C11" s="30" t="s">
        <v>19</v>
      </c>
      <c r="D11" s="30" t="s">
        <v>20</v>
      </c>
      <c r="E11" s="31" t="s">
        <v>25</v>
      </c>
      <c r="F11" s="32" t="s">
        <v>22</v>
      </c>
      <c r="G11" s="30">
        <v>30</v>
      </c>
      <c r="H11" s="37">
        <v>6598.37</v>
      </c>
      <c r="I11" s="34">
        <v>0.2354</v>
      </c>
      <c r="J11" s="35">
        <f t="shared" si="2"/>
        <v>8151.62</v>
      </c>
      <c r="K11" s="35">
        <f t="shared" si="0"/>
        <v>8151.62</v>
      </c>
      <c r="L11" s="35">
        <f t="shared" si="1"/>
        <v>244548.6</v>
      </c>
    </row>
    <row r="12" ht="69" spans="1:22">
      <c r="A12" s="36"/>
      <c r="B12" s="30">
        <v>5</v>
      </c>
      <c r="C12" s="30" t="s">
        <v>19</v>
      </c>
      <c r="D12" s="30" t="s">
        <v>20</v>
      </c>
      <c r="E12" s="31" t="s">
        <v>26</v>
      </c>
      <c r="F12" s="32" t="s">
        <v>22</v>
      </c>
      <c r="G12" s="30">
        <v>20</v>
      </c>
      <c r="H12" s="37">
        <v>8760.57</v>
      </c>
      <c r="I12" s="34">
        <v>0.2354</v>
      </c>
      <c r="J12" s="35">
        <f t="shared" si="2"/>
        <v>10822.8</v>
      </c>
      <c r="K12" s="35">
        <f t="shared" si="0"/>
        <v>10822.8</v>
      </c>
      <c r="L12" s="35">
        <f t="shared" si="1"/>
        <v>216456</v>
      </c>
    </row>
    <row r="13" ht="69" spans="1:22">
      <c r="A13" s="36"/>
      <c r="B13" s="30">
        <v>6</v>
      </c>
      <c r="C13" s="30" t="s">
        <v>19</v>
      </c>
      <c r="D13" s="30" t="s">
        <v>20</v>
      </c>
      <c r="E13" s="31" t="s">
        <v>27</v>
      </c>
      <c r="F13" s="32" t="s">
        <v>22</v>
      </c>
      <c r="G13" s="30">
        <v>100</v>
      </c>
      <c r="H13" s="37">
        <v>1235.73</v>
      </c>
      <c r="I13" s="34">
        <v>0.2354</v>
      </c>
      <c r="J13" s="35">
        <f t="shared" si="2"/>
        <v>1526.62</v>
      </c>
      <c r="K13" s="35">
        <f t="shared" si="0"/>
        <v>1526.62</v>
      </c>
      <c r="L13" s="35">
        <f t="shared" si="1"/>
        <v>152662</v>
      </c>
    </row>
    <row r="14" ht="69" spans="1:22">
      <c r="A14" s="36"/>
      <c r="B14" s="30">
        <v>7</v>
      </c>
      <c r="C14" s="30" t="s">
        <v>19</v>
      </c>
      <c r="D14" s="30" t="s">
        <v>20</v>
      </c>
      <c r="E14" s="31" t="s">
        <v>28</v>
      </c>
      <c r="F14" s="32" t="s">
        <v>22</v>
      </c>
      <c r="G14" s="30">
        <v>10</v>
      </c>
      <c r="H14" s="37">
        <v>3438.93</v>
      </c>
      <c r="I14" s="34">
        <v>0.2354</v>
      </c>
      <c r="J14" s="35">
        <f t="shared" si="2"/>
        <v>4248.45</v>
      </c>
      <c r="K14" s="35">
        <f t="shared" si="0"/>
        <v>4248.45</v>
      </c>
      <c r="L14" s="35">
        <f t="shared" si="1"/>
        <v>42484.5</v>
      </c>
    </row>
    <row r="15" ht="69" spans="1:22">
      <c r="A15" s="36"/>
      <c r="B15" s="30">
        <v>8</v>
      </c>
      <c r="C15" s="30" t="s">
        <v>19</v>
      </c>
      <c r="D15" s="30" t="s">
        <v>20</v>
      </c>
      <c r="E15" s="31" t="s">
        <v>29</v>
      </c>
      <c r="F15" s="32" t="s">
        <v>22</v>
      </c>
      <c r="G15" s="30">
        <v>30</v>
      </c>
      <c r="H15" s="37">
        <v>1267</v>
      </c>
      <c r="I15" s="34">
        <v>0.2354</v>
      </c>
      <c r="J15" s="35">
        <f t="shared" si="2"/>
        <v>1565.25</v>
      </c>
      <c r="K15" s="35">
        <f t="shared" si="0"/>
        <v>1565.25</v>
      </c>
      <c r="L15" s="35">
        <f t="shared" si="1"/>
        <v>46957.5</v>
      </c>
    </row>
    <row r="16" ht="69" spans="1:22">
      <c r="A16" s="36"/>
      <c r="B16" s="30">
        <v>9</v>
      </c>
      <c r="C16" s="30" t="s">
        <v>19</v>
      </c>
      <c r="D16" s="30" t="s">
        <v>20</v>
      </c>
      <c r="E16" s="31" t="s">
        <v>30</v>
      </c>
      <c r="F16" s="32" t="s">
        <v>22</v>
      </c>
      <c r="G16" s="30">
        <v>100</v>
      </c>
      <c r="H16" s="37">
        <v>902.83</v>
      </c>
      <c r="I16" s="34">
        <v>0.2354</v>
      </c>
      <c r="J16" s="35">
        <f t="shared" si="2"/>
        <v>1115.35</v>
      </c>
      <c r="K16" s="35">
        <f t="shared" si="0"/>
        <v>1115.35</v>
      </c>
      <c r="L16" s="35">
        <f t="shared" si="1"/>
        <v>111535</v>
      </c>
    </row>
    <row r="17" ht="96.6" spans="1:15">
      <c r="A17" s="36"/>
      <c r="B17" s="30">
        <v>10</v>
      </c>
      <c r="C17" s="30" t="s">
        <v>19</v>
      </c>
      <c r="D17" s="30" t="s">
        <v>20</v>
      </c>
      <c r="E17" s="31" t="s">
        <v>31</v>
      </c>
      <c r="F17" s="32" t="s">
        <v>22</v>
      </c>
      <c r="G17" s="30">
        <v>10</v>
      </c>
      <c r="H17" s="37">
        <v>5103.5</v>
      </c>
      <c r="I17" s="34">
        <v>0.2354</v>
      </c>
      <c r="J17" s="35">
        <f t="shared" si="2"/>
        <v>6304.86</v>
      </c>
      <c r="K17" s="35">
        <f t="shared" si="0"/>
        <v>6304.86</v>
      </c>
      <c r="L17" s="35">
        <f t="shared" si="1"/>
        <v>63048.6</v>
      </c>
    </row>
    <row r="18" ht="69" spans="1:15">
      <c r="A18" s="36"/>
      <c r="B18" s="30">
        <v>11</v>
      </c>
      <c r="C18" s="30" t="s">
        <v>19</v>
      </c>
      <c r="D18" s="30" t="s">
        <v>20</v>
      </c>
      <c r="E18" s="31" t="s">
        <v>32</v>
      </c>
      <c r="F18" s="32" t="s">
        <v>22</v>
      </c>
      <c r="G18" s="30">
        <v>5</v>
      </c>
      <c r="H18" s="37">
        <v>4934.4</v>
      </c>
      <c r="I18" s="34">
        <v>0.2354</v>
      </c>
      <c r="J18" s="35">
        <f t="shared" si="2"/>
        <v>6095.95</v>
      </c>
      <c r="K18" s="35">
        <f t="shared" si="0"/>
        <v>6095.95</v>
      </c>
      <c r="L18" s="35">
        <f t="shared" si="1"/>
        <v>30479.75</v>
      </c>
    </row>
    <row r="19" ht="41.4" spans="1:15">
      <c r="A19" s="36"/>
      <c r="B19" s="30">
        <v>12</v>
      </c>
      <c r="C19" s="30" t="s">
        <v>33</v>
      </c>
      <c r="D19" s="30" t="s">
        <v>34</v>
      </c>
      <c r="E19" s="31" t="s">
        <v>35</v>
      </c>
      <c r="F19" s="32" t="s">
        <v>36</v>
      </c>
      <c r="G19" s="32">
        <v>400</v>
      </c>
      <c r="H19" s="38">
        <v>99.91</v>
      </c>
      <c r="I19" s="34">
        <v>0.2354</v>
      </c>
      <c r="J19" s="35">
        <v>123.42</v>
      </c>
      <c r="K19" s="35">
        <f t="shared" si="0"/>
        <v>123.42</v>
      </c>
      <c r="L19" s="35">
        <f t="shared" si="1"/>
        <v>49368</v>
      </c>
      <c r="N19" s="6"/>
    </row>
    <row r="20" ht="41.4" spans="1:15">
      <c r="A20" s="36"/>
      <c r="B20" s="30">
        <v>13</v>
      </c>
      <c r="C20" s="30" t="s">
        <v>33</v>
      </c>
      <c r="D20" s="30" t="s">
        <v>37</v>
      </c>
      <c r="E20" s="31" t="s">
        <v>38</v>
      </c>
      <c r="F20" s="32" t="s">
        <v>36</v>
      </c>
      <c r="G20" s="32">
        <v>400</v>
      </c>
      <c r="H20" s="38">
        <v>111.58</v>
      </c>
      <c r="I20" s="34">
        <v>0.2354</v>
      </c>
      <c r="J20" s="35">
        <v>137.84</v>
      </c>
      <c r="K20" s="35">
        <f t="shared" si="0"/>
        <v>137.84</v>
      </c>
      <c r="L20" s="35">
        <f t="shared" si="1"/>
        <v>55136</v>
      </c>
    </row>
    <row r="21" ht="41.4" spans="1:15">
      <c r="A21" s="36"/>
      <c r="B21" s="30">
        <v>14</v>
      </c>
      <c r="C21" s="30" t="s">
        <v>33</v>
      </c>
      <c r="D21" s="30" t="s">
        <v>39</v>
      </c>
      <c r="E21" s="31" t="s">
        <v>40</v>
      </c>
      <c r="F21" s="32" t="s">
        <v>36</v>
      </c>
      <c r="G21" s="32">
        <v>400</v>
      </c>
      <c r="H21" s="38">
        <v>133.15</v>
      </c>
      <c r="I21" s="34">
        <v>0.2354</v>
      </c>
      <c r="J21" s="35">
        <v>164.49</v>
      </c>
      <c r="K21" s="35">
        <f t="shared" si="0"/>
        <v>164.49</v>
      </c>
      <c r="L21" s="35">
        <f t="shared" si="1"/>
        <v>65796</v>
      </c>
    </row>
    <row r="22" ht="41.4" spans="1:15">
      <c r="A22" s="36"/>
      <c r="B22" s="30">
        <v>15</v>
      </c>
      <c r="C22" s="30" t="s">
        <v>33</v>
      </c>
      <c r="D22" s="30" t="s">
        <v>41</v>
      </c>
      <c r="E22" s="31" t="s">
        <v>42</v>
      </c>
      <c r="F22" s="32" t="s">
        <v>36</v>
      </c>
      <c r="G22" s="32">
        <v>600</v>
      </c>
      <c r="H22" s="38">
        <v>127.27</v>
      </c>
      <c r="I22" s="34">
        <v>0.2354</v>
      </c>
      <c r="J22" s="35">
        <v>157.22</v>
      </c>
      <c r="K22" s="35">
        <f t="shared" si="0"/>
        <v>157.22</v>
      </c>
      <c r="L22" s="35">
        <f t="shared" si="1"/>
        <v>94332</v>
      </c>
    </row>
    <row r="23" ht="41.4" spans="1:15">
      <c r="A23" s="36"/>
      <c r="B23" s="30">
        <v>16</v>
      </c>
      <c r="C23" s="30" t="s">
        <v>33</v>
      </c>
      <c r="D23" s="30" t="s">
        <v>43</v>
      </c>
      <c r="E23" s="31" t="s">
        <v>44</v>
      </c>
      <c r="F23" s="32" t="s">
        <v>36</v>
      </c>
      <c r="G23" s="32">
        <v>600</v>
      </c>
      <c r="H23" s="38">
        <v>148.7</v>
      </c>
      <c r="I23" s="34">
        <v>0.2354</v>
      </c>
      <c r="J23" s="35">
        <v>183.7</v>
      </c>
      <c r="K23" s="35">
        <f t="shared" si="0"/>
        <v>183.7</v>
      </c>
      <c r="L23" s="35">
        <f t="shared" si="1"/>
        <v>110220</v>
      </c>
      <c r="N23" s="6"/>
      <c r="O23" s="6"/>
    </row>
    <row r="24" ht="41.4" spans="1:15">
      <c r="A24" s="36"/>
      <c r="B24" s="30">
        <v>17</v>
      </c>
      <c r="C24" s="30" t="s">
        <v>33</v>
      </c>
      <c r="D24" s="30" t="s">
        <v>45</v>
      </c>
      <c r="E24" s="31" t="s">
        <v>46</v>
      </c>
      <c r="F24" s="32" t="s">
        <v>36</v>
      </c>
      <c r="G24" s="32">
        <v>600</v>
      </c>
      <c r="H24" s="38">
        <v>186.97</v>
      </c>
      <c r="I24" s="34">
        <v>0.2354</v>
      </c>
      <c r="J24" s="35">
        <v>230.98</v>
      </c>
      <c r="K24" s="35">
        <f t="shared" si="0"/>
        <v>230.98</v>
      </c>
      <c r="L24" s="35">
        <f t="shared" si="1"/>
        <v>138588</v>
      </c>
    </row>
    <row r="25" ht="69" spans="1:15">
      <c r="A25" s="36"/>
      <c r="B25" s="30">
        <v>18</v>
      </c>
      <c r="C25" s="30" t="s">
        <v>47</v>
      </c>
      <c r="D25" s="30" t="s">
        <v>48</v>
      </c>
      <c r="E25" s="39" t="s">
        <v>49</v>
      </c>
      <c r="F25" s="32" t="s">
        <v>36</v>
      </c>
      <c r="G25" s="32">
        <v>800</v>
      </c>
      <c r="H25" s="38">
        <v>162.79</v>
      </c>
      <c r="I25" s="34">
        <v>0.2354</v>
      </c>
      <c r="J25" s="35">
        <v>201.11</v>
      </c>
      <c r="K25" s="35">
        <f t="shared" si="0"/>
        <v>201.11</v>
      </c>
      <c r="L25" s="35">
        <f t="shared" si="1"/>
        <v>160888</v>
      </c>
      <c r="N25" s="6"/>
      <c r="O25" s="6"/>
    </row>
    <row r="26" ht="82.8" spans="1:15">
      <c r="A26" s="36"/>
      <c r="B26" s="30">
        <v>19</v>
      </c>
      <c r="C26" s="30" t="s">
        <v>47</v>
      </c>
      <c r="D26" s="30" t="s">
        <v>50</v>
      </c>
      <c r="E26" s="39" t="s">
        <v>51</v>
      </c>
      <c r="F26" s="32" t="s">
        <v>36</v>
      </c>
      <c r="G26" s="32">
        <v>250</v>
      </c>
      <c r="H26" s="38">
        <v>179.02</v>
      </c>
      <c r="I26" s="34">
        <v>0.2354</v>
      </c>
      <c r="J26" s="35">
        <v>221.16</v>
      </c>
      <c r="K26" s="35">
        <f t="shared" si="0"/>
        <v>221.16</v>
      </c>
      <c r="L26" s="35">
        <f t="shared" si="1"/>
        <v>55290</v>
      </c>
    </row>
    <row r="27" ht="69" spans="1:15">
      <c r="A27" s="36"/>
      <c r="B27" s="30">
        <v>20</v>
      </c>
      <c r="C27" s="30" t="s">
        <v>47</v>
      </c>
      <c r="D27" s="31" t="s">
        <v>52</v>
      </c>
      <c r="E27" s="39" t="s">
        <v>53</v>
      </c>
      <c r="F27" s="32" t="s">
        <v>36</v>
      </c>
      <c r="G27" s="32">
        <v>250</v>
      </c>
      <c r="H27" s="38">
        <v>235.09</v>
      </c>
      <c r="I27" s="34">
        <v>0.2354</v>
      </c>
      <c r="J27" s="35">
        <v>290.43</v>
      </c>
      <c r="K27" s="35">
        <f t="shared" si="0"/>
        <v>290.43</v>
      </c>
      <c r="L27" s="35">
        <f t="shared" si="1"/>
        <v>72607.5</v>
      </c>
    </row>
    <row r="28" ht="27.6" spans="1:15">
      <c r="A28" s="36"/>
      <c r="B28" s="30">
        <v>21</v>
      </c>
      <c r="C28" s="30" t="s">
        <v>33</v>
      </c>
      <c r="D28" s="30">
        <v>104757</v>
      </c>
      <c r="E28" s="39" t="s">
        <v>54</v>
      </c>
      <c r="F28" s="32" t="s">
        <v>36</v>
      </c>
      <c r="G28" s="32">
        <v>1000</v>
      </c>
      <c r="H28" s="38">
        <v>122.63</v>
      </c>
      <c r="I28" s="34">
        <v>0.2354</v>
      </c>
      <c r="J28" s="35">
        <v>151.49</v>
      </c>
      <c r="K28" s="35">
        <f t="shared" si="0"/>
        <v>151.49</v>
      </c>
      <c r="L28" s="35">
        <f t="shared" si="1"/>
        <v>151490</v>
      </c>
      <c r="N28" s="6"/>
    </row>
    <row r="29" ht="27.6" spans="1:15">
      <c r="A29" s="36"/>
      <c r="B29" s="30">
        <v>22</v>
      </c>
      <c r="C29" s="30" t="s">
        <v>33</v>
      </c>
      <c r="D29" s="30">
        <v>96114</v>
      </c>
      <c r="E29" s="39" t="s">
        <v>55</v>
      </c>
      <c r="F29" s="32" t="s">
        <v>36</v>
      </c>
      <c r="G29" s="32">
        <v>500</v>
      </c>
      <c r="H29" s="38">
        <v>84.94</v>
      </c>
      <c r="I29" s="34">
        <v>0.2354</v>
      </c>
      <c r="J29" s="35">
        <v>104.93</v>
      </c>
      <c r="K29" s="35">
        <f t="shared" si="0"/>
        <v>104.93</v>
      </c>
      <c r="L29" s="35">
        <f t="shared" si="1"/>
        <v>52465</v>
      </c>
    </row>
    <row r="30" ht="27.6" spans="1:15">
      <c r="A30" s="36"/>
      <c r="B30" s="30">
        <v>23</v>
      </c>
      <c r="C30" s="30" t="s">
        <v>33</v>
      </c>
      <c r="D30" s="30">
        <v>96486</v>
      </c>
      <c r="E30" s="39" t="s">
        <v>56</v>
      </c>
      <c r="F30" s="32" t="s">
        <v>36</v>
      </c>
      <c r="G30" s="32">
        <v>600</v>
      </c>
      <c r="H30" s="38">
        <v>98.55</v>
      </c>
      <c r="I30" s="34">
        <v>0.2354</v>
      </c>
      <c r="J30" s="35">
        <v>121.74</v>
      </c>
      <c r="K30" s="35">
        <f t="shared" si="0"/>
        <v>121.74</v>
      </c>
      <c r="L30" s="35">
        <f t="shared" si="1"/>
        <v>73044</v>
      </c>
    </row>
    <row r="31" s="1" customFormat="1" ht="55.2" spans="1:15">
      <c r="A31" s="36"/>
      <c r="B31" s="30">
        <v>24</v>
      </c>
      <c r="C31" s="30" t="s">
        <v>33</v>
      </c>
      <c r="D31" s="30">
        <v>90790</v>
      </c>
      <c r="E31" s="31" t="s">
        <v>57</v>
      </c>
      <c r="F31" s="32" t="s">
        <v>22</v>
      </c>
      <c r="G31" s="32">
        <v>30</v>
      </c>
      <c r="H31" s="35">
        <v>1032.5</v>
      </c>
      <c r="I31" s="34">
        <v>0.2354</v>
      </c>
      <c r="J31" s="35">
        <v>1275.55</v>
      </c>
      <c r="K31" s="35">
        <f t="shared" si="0"/>
        <v>1275.55</v>
      </c>
      <c r="L31" s="35">
        <f t="shared" si="1"/>
        <v>38266.5</v>
      </c>
    </row>
    <row r="32" s="1" customFormat="1" ht="55.2" spans="1:15">
      <c r="A32" s="36"/>
      <c r="B32" s="30">
        <v>25</v>
      </c>
      <c r="C32" s="30" t="s">
        <v>33</v>
      </c>
      <c r="D32" s="30">
        <v>100675</v>
      </c>
      <c r="E32" s="31" t="s">
        <v>58</v>
      </c>
      <c r="F32" s="32" t="s">
        <v>22</v>
      </c>
      <c r="G32" s="32">
        <v>50</v>
      </c>
      <c r="H32" s="35">
        <v>1114.52</v>
      </c>
      <c r="I32" s="34">
        <v>0.2354</v>
      </c>
      <c r="J32" s="35">
        <v>1376.87</v>
      </c>
      <c r="K32" s="35">
        <f t="shared" si="0"/>
        <v>1376.87</v>
      </c>
      <c r="L32" s="35">
        <f t="shared" si="1"/>
        <v>68843.5</v>
      </c>
    </row>
    <row r="33" s="1" customFormat="1" ht="14.4" spans="1:14">
      <c r="A33" s="36"/>
      <c r="B33" s="30">
        <v>26</v>
      </c>
      <c r="C33" s="30" t="s">
        <v>59</v>
      </c>
      <c r="D33" s="30" t="s">
        <v>60</v>
      </c>
      <c r="E33" s="31" t="s">
        <v>61</v>
      </c>
      <c r="F33" s="32" t="s">
        <v>22</v>
      </c>
      <c r="G33" s="32">
        <v>10</v>
      </c>
      <c r="H33" s="35">
        <v>1434.99</v>
      </c>
      <c r="I33" s="34">
        <v>0.2354</v>
      </c>
      <c r="J33" s="35">
        <v>1772.78</v>
      </c>
      <c r="K33" s="35">
        <f t="shared" si="0"/>
        <v>1772.78</v>
      </c>
      <c r="L33" s="35">
        <f t="shared" si="1"/>
        <v>17727.8</v>
      </c>
      <c r="N33" s="40"/>
    </row>
    <row r="34" s="1" customFormat="1" ht="27.6" spans="1:14">
      <c r="A34" s="36"/>
      <c r="B34" s="30">
        <v>27</v>
      </c>
      <c r="C34" s="30" t="s">
        <v>62</v>
      </c>
      <c r="D34" s="30" t="s">
        <v>60</v>
      </c>
      <c r="E34" s="31" t="s">
        <v>63</v>
      </c>
      <c r="F34" s="32" t="s">
        <v>22</v>
      </c>
      <c r="G34" s="32">
        <v>10</v>
      </c>
      <c r="H34" s="35">
        <v>199.42</v>
      </c>
      <c r="I34" s="34">
        <v>0.2354</v>
      </c>
      <c r="J34" s="35">
        <v>246.36</v>
      </c>
      <c r="K34" s="35">
        <f t="shared" si="0"/>
        <v>246.36</v>
      </c>
      <c r="L34" s="35">
        <f t="shared" si="1"/>
        <v>2463.6</v>
      </c>
    </row>
    <row r="35" s="1" customFormat="1" ht="41.4" spans="1:14">
      <c r="A35" s="36"/>
      <c r="B35" s="30">
        <v>28</v>
      </c>
      <c r="C35" s="30" t="s">
        <v>33</v>
      </c>
      <c r="D35" s="30">
        <v>91306</v>
      </c>
      <c r="E35" s="31" t="s">
        <v>64</v>
      </c>
      <c r="F35" s="32" t="s">
        <v>22</v>
      </c>
      <c r="G35" s="32">
        <v>80</v>
      </c>
      <c r="H35" s="35">
        <v>210.27</v>
      </c>
      <c r="I35" s="34">
        <v>0.2354</v>
      </c>
      <c r="J35" s="35">
        <v>259.76</v>
      </c>
      <c r="K35" s="35">
        <f t="shared" si="0"/>
        <v>259.76</v>
      </c>
      <c r="L35" s="35">
        <f t="shared" si="1"/>
        <v>20780.8</v>
      </c>
    </row>
    <row r="36" s="1" customFormat="1" ht="14.4" spans="1:14">
      <c r="A36" s="36"/>
      <c r="B36" s="30">
        <v>29</v>
      </c>
      <c r="C36" s="30" t="s">
        <v>65</v>
      </c>
      <c r="D36" s="30" t="s">
        <v>60</v>
      </c>
      <c r="E36" s="31" t="s">
        <v>66</v>
      </c>
      <c r="F36" s="32" t="s">
        <v>22</v>
      </c>
      <c r="G36" s="32">
        <v>80</v>
      </c>
      <c r="H36" s="35">
        <v>127.05</v>
      </c>
      <c r="I36" s="34">
        <v>0.2354</v>
      </c>
      <c r="J36" s="35">
        <v>156.95</v>
      </c>
      <c r="K36" s="35">
        <f t="shared" si="0"/>
        <v>156.95</v>
      </c>
      <c r="L36" s="35">
        <f t="shared" si="1"/>
        <v>12556</v>
      </c>
    </row>
    <row r="37" s="1" customFormat="1" ht="14.4" spans="1:14">
      <c r="A37" s="36"/>
      <c r="B37" s="30">
        <v>30</v>
      </c>
      <c r="C37" s="30" t="s">
        <v>67</v>
      </c>
      <c r="D37" s="30">
        <v>140027</v>
      </c>
      <c r="E37" s="31" t="s">
        <v>68</v>
      </c>
      <c r="F37" s="32" t="s">
        <v>22</v>
      </c>
      <c r="G37" s="32">
        <f>G39*3</f>
        <v>150</v>
      </c>
      <c r="H37" s="35">
        <v>44.11</v>
      </c>
      <c r="I37" s="34">
        <v>0.2354</v>
      </c>
      <c r="J37" s="35">
        <v>54.49</v>
      </c>
      <c r="K37" s="35">
        <f t="shared" si="0"/>
        <v>54.49</v>
      </c>
      <c r="L37" s="35">
        <f t="shared" si="1"/>
        <v>8173.5</v>
      </c>
    </row>
    <row r="38" s="1" customFormat="1" ht="27.6" spans="1:14">
      <c r="A38" s="36"/>
      <c r="B38" s="30">
        <v>31</v>
      </c>
      <c r="C38" s="30" t="s">
        <v>33</v>
      </c>
      <c r="D38" s="30">
        <v>91341</v>
      </c>
      <c r="E38" s="31" t="s">
        <v>69</v>
      </c>
      <c r="F38" s="32" t="s">
        <v>36</v>
      </c>
      <c r="G38" s="32">
        <v>50</v>
      </c>
      <c r="H38" s="35">
        <v>917.6</v>
      </c>
      <c r="I38" s="34">
        <v>0.2354</v>
      </c>
      <c r="J38" s="35">
        <v>1133.6</v>
      </c>
      <c r="K38" s="35">
        <f t="shared" si="0"/>
        <v>1133.6</v>
      </c>
      <c r="L38" s="35">
        <f t="shared" si="1"/>
        <v>56680</v>
      </c>
    </row>
    <row r="39" s="1" customFormat="1" ht="14.4" spans="1:14">
      <c r="A39" s="36"/>
      <c r="B39" s="30">
        <v>32</v>
      </c>
      <c r="C39" s="30" t="s">
        <v>47</v>
      </c>
      <c r="D39" s="30" t="s">
        <v>70</v>
      </c>
      <c r="E39" s="39" t="s">
        <v>71</v>
      </c>
      <c r="F39" s="32" t="s">
        <v>36</v>
      </c>
      <c r="G39" s="32">
        <v>50</v>
      </c>
      <c r="H39" s="38">
        <v>296.61</v>
      </c>
      <c r="I39" s="34">
        <v>0.2354</v>
      </c>
      <c r="J39" s="35">
        <v>366.43</v>
      </c>
      <c r="K39" s="35">
        <f t="shared" si="0"/>
        <v>366.43</v>
      </c>
      <c r="L39" s="35">
        <f t="shared" si="1"/>
        <v>18321.5</v>
      </c>
    </row>
    <row r="40" s="1" customFormat="1" ht="27.6" spans="1:14">
      <c r="A40" s="36"/>
      <c r="B40" s="30">
        <v>33</v>
      </c>
      <c r="C40" s="30" t="s">
        <v>47</v>
      </c>
      <c r="D40" s="31" t="s">
        <v>72</v>
      </c>
      <c r="E40" s="31" t="s">
        <v>73</v>
      </c>
      <c r="F40" s="32" t="s">
        <v>36</v>
      </c>
      <c r="G40" s="32">
        <v>50</v>
      </c>
      <c r="H40" s="41">
        <v>118.6</v>
      </c>
      <c r="I40" s="34">
        <v>0.2354</v>
      </c>
      <c r="J40" s="35">
        <v>146.51</v>
      </c>
      <c r="K40" s="35">
        <f t="shared" si="0"/>
        <v>146.51</v>
      </c>
      <c r="L40" s="35">
        <f t="shared" si="1"/>
        <v>7325.5</v>
      </c>
    </row>
    <row r="41" s="1" customFormat="1" ht="27.6" spans="1:14">
      <c r="A41" s="36"/>
      <c r="B41" s="30">
        <v>34</v>
      </c>
      <c r="C41" s="30" t="s">
        <v>33</v>
      </c>
      <c r="D41" s="30">
        <v>87421</v>
      </c>
      <c r="E41" s="31" t="s">
        <v>74</v>
      </c>
      <c r="F41" s="32" t="s">
        <v>36</v>
      </c>
      <c r="G41" s="32">
        <v>500</v>
      </c>
      <c r="H41" s="38">
        <v>36.13</v>
      </c>
      <c r="I41" s="34">
        <v>0.2354</v>
      </c>
      <c r="J41" s="35">
        <v>44.63</v>
      </c>
      <c r="K41" s="35">
        <f t="shared" si="0"/>
        <v>44.63</v>
      </c>
      <c r="L41" s="35">
        <f t="shared" si="1"/>
        <v>22315</v>
      </c>
    </row>
    <row r="42" s="1" customFormat="1" ht="27.6" spans="1:14">
      <c r="A42" s="36"/>
      <c r="B42" s="30">
        <v>35</v>
      </c>
      <c r="C42" s="30" t="s">
        <v>33</v>
      </c>
      <c r="D42" s="30">
        <v>88497</v>
      </c>
      <c r="E42" s="31" t="s">
        <v>75</v>
      </c>
      <c r="F42" s="32" t="s">
        <v>36</v>
      </c>
      <c r="G42" s="32">
        <v>500</v>
      </c>
      <c r="H42" s="38">
        <v>24.45</v>
      </c>
      <c r="I42" s="34">
        <v>0.2354</v>
      </c>
      <c r="J42" s="35">
        <v>30.2</v>
      </c>
      <c r="K42" s="35">
        <f t="shared" si="0"/>
        <v>30.2</v>
      </c>
      <c r="L42" s="35">
        <f t="shared" si="1"/>
        <v>15100</v>
      </c>
    </row>
    <row r="43" s="1" customFormat="1" ht="27.6" spans="1:14">
      <c r="A43" s="36"/>
      <c r="B43" s="30">
        <v>36</v>
      </c>
      <c r="C43" s="30" t="s">
        <v>33</v>
      </c>
      <c r="D43" s="30">
        <v>88496</v>
      </c>
      <c r="E43" s="31" t="s">
        <v>76</v>
      </c>
      <c r="F43" s="32" t="s">
        <v>36</v>
      </c>
      <c r="G43" s="32">
        <v>200</v>
      </c>
      <c r="H43" s="38">
        <v>44.52</v>
      </c>
      <c r="I43" s="34">
        <v>0.2354</v>
      </c>
      <c r="J43" s="35">
        <v>55</v>
      </c>
      <c r="K43" s="35">
        <f t="shared" si="0"/>
        <v>55</v>
      </c>
      <c r="L43" s="35">
        <f t="shared" si="1"/>
        <v>11000</v>
      </c>
    </row>
    <row r="44" s="1" customFormat="1" ht="27.6" spans="1:14">
      <c r="A44" s="36"/>
      <c r="B44" s="30">
        <v>37</v>
      </c>
      <c r="C44" s="30" t="s">
        <v>33</v>
      </c>
      <c r="D44" s="30">
        <v>96135</v>
      </c>
      <c r="E44" s="31" t="s">
        <v>77</v>
      </c>
      <c r="F44" s="32" t="s">
        <v>36</v>
      </c>
      <c r="G44" s="32">
        <v>100</v>
      </c>
      <c r="H44" s="38">
        <v>40.01</v>
      </c>
      <c r="I44" s="34">
        <v>0.2354</v>
      </c>
      <c r="J44" s="35">
        <v>49.42</v>
      </c>
      <c r="K44" s="35">
        <f t="shared" si="0"/>
        <v>49.42</v>
      </c>
      <c r="L44" s="35">
        <f t="shared" si="1"/>
        <v>4942</v>
      </c>
    </row>
    <row r="45" s="1" customFormat="1" ht="27.6" spans="1:14">
      <c r="A45" s="36"/>
      <c r="B45" s="30">
        <v>38</v>
      </c>
      <c r="C45" s="30" t="s">
        <v>33</v>
      </c>
      <c r="D45" s="30">
        <v>88489</v>
      </c>
      <c r="E45" s="31" t="s">
        <v>78</v>
      </c>
      <c r="F45" s="32" t="s">
        <v>36</v>
      </c>
      <c r="G45" s="32">
        <v>8000</v>
      </c>
      <c r="H45" s="38">
        <v>15.93</v>
      </c>
      <c r="I45" s="34">
        <v>0.2354</v>
      </c>
      <c r="J45" s="35">
        <v>19.67</v>
      </c>
      <c r="K45" s="35">
        <f t="shared" si="0"/>
        <v>19.67</v>
      </c>
      <c r="L45" s="35">
        <f t="shared" si="1"/>
        <v>157360</v>
      </c>
    </row>
    <row r="46" s="1" customFormat="1" ht="27.6" spans="1:14">
      <c r="A46" s="36"/>
      <c r="B46" s="30">
        <v>39</v>
      </c>
      <c r="C46" s="30" t="s">
        <v>33</v>
      </c>
      <c r="D46" s="30">
        <v>88488</v>
      </c>
      <c r="E46" s="31" t="s">
        <v>79</v>
      </c>
      <c r="F46" s="32" t="s">
        <v>36</v>
      </c>
      <c r="G46" s="32">
        <v>500</v>
      </c>
      <c r="H46" s="38">
        <v>19.3</v>
      </c>
      <c r="I46" s="34">
        <v>0.2354</v>
      </c>
      <c r="J46" s="35">
        <v>23.84</v>
      </c>
      <c r="K46" s="35">
        <f t="shared" si="0"/>
        <v>23.84</v>
      </c>
      <c r="L46" s="35">
        <f t="shared" si="1"/>
        <v>11920</v>
      </c>
    </row>
    <row r="47" s="1" customFormat="1" ht="27.6" spans="1:14">
      <c r="A47" s="36"/>
      <c r="B47" s="30">
        <v>40</v>
      </c>
      <c r="C47" s="30" t="s">
        <v>33</v>
      </c>
      <c r="D47" s="30">
        <v>102213</v>
      </c>
      <c r="E47" s="31" t="s">
        <v>80</v>
      </c>
      <c r="F47" s="32" t="s">
        <v>36</v>
      </c>
      <c r="G47" s="32">
        <v>200</v>
      </c>
      <c r="H47" s="38">
        <v>27.44</v>
      </c>
      <c r="I47" s="34">
        <v>0.2354</v>
      </c>
      <c r="J47" s="35">
        <v>33.89</v>
      </c>
      <c r="K47" s="35">
        <f t="shared" si="0"/>
        <v>33.89</v>
      </c>
      <c r="L47" s="35">
        <f t="shared" si="1"/>
        <v>6778</v>
      </c>
    </row>
    <row r="48" s="1" customFormat="1" ht="27.6" spans="1:14">
      <c r="A48" s="36"/>
      <c r="B48" s="30">
        <v>41</v>
      </c>
      <c r="C48" s="30" t="s">
        <v>33</v>
      </c>
      <c r="D48" s="30">
        <v>102496</v>
      </c>
      <c r="E48" s="31" t="s">
        <v>81</v>
      </c>
      <c r="F48" s="32" t="s">
        <v>36</v>
      </c>
      <c r="G48" s="32">
        <v>800</v>
      </c>
      <c r="H48" s="38">
        <v>17.3</v>
      </c>
      <c r="I48" s="34">
        <v>0.2354</v>
      </c>
      <c r="J48" s="35">
        <v>21.37</v>
      </c>
      <c r="K48" s="35">
        <f t="shared" si="0"/>
        <v>21.37</v>
      </c>
      <c r="L48" s="35">
        <f t="shared" si="1"/>
        <v>17096</v>
      </c>
    </row>
    <row r="49" s="1" customFormat="1" ht="14.4" spans="1:12">
      <c r="A49" s="36"/>
      <c r="B49" s="30">
        <v>42</v>
      </c>
      <c r="C49" s="30" t="s">
        <v>33</v>
      </c>
      <c r="D49" s="30">
        <v>104726</v>
      </c>
      <c r="E49" s="39" t="s">
        <v>82</v>
      </c>
      <c r="F49" s="32" t="s">
        <v>36</v>
      </c>
      <c r="G49" s="32">
        <v>1800</v>
      </c>
      <c r="H49" s="35">
        <v>4.09</v>
      </c>
      <c r="I49" s="34">
        <v>0.2354</v>
      </c>
      <c r="J49" s="35">
        <v>5.05</v>
      </c>
      <c r="K49" s="35">
        <f t="shared" si="0"/>
        <v>5.05</v>
      </c>
      <c r="L49" s="35">
        <f t="shared" si="1"/>
        <v>9090</v>
      </c>
    </row>
    <row r="50" s="1" customFormat="1" ht="14.4" spans="1:12">
      <c r="A50" s="36"/>
      <c r="B50" s="30">
        <v>43</v>
      </c>
      <c r="C50" s="42" t="s">
        <v>33</v>
      </c>
      <c r="D50" s="42">
        <v>96374</v>
      </c>
      <c r="E50" s="43" t="s">
        <v>83</v>
      </c>
      <c r="F50" s="44" t="s">
        <v>84</v>
      </c>
      <c r="G50" s="44">
        <v>100</v>
      </c>
      <c r="H50" s="45">
        <v>36.6</v>
      </c>
      <c r="I50" s="34">
        <v>0.2354</v>
      </c>
      <c r="J50" s="35">
        <v>45.21</v>
      </c>
      <c r="K50" s="35">
        <f t="shared" si="0"/>
        <v>45.21</v>
      </c>
      <c r="L50" s="35">
        <f t="shared" si="1"/>
        <v>4521</v>
      </c>
    </row>
    <row r="51" s="1" customFormat="1" ht="14.4" spans="1:12">
      <c r="A51" s="36"/>
      <c r="B51" s="30">
        <v>44</v>
      </c>
      <c r="C51" s="42" t="s">
        <v>33</v>
      </c>
      <c r="D51" s="42">
        <v>101739</v>
      </c>
      <c r="E51" s="43" t="s">
        <v>85</v>
      </c>
      <c r="F51" s="44" t="s">
        <v>84</v>
      </c>
      <c r="G51" s="44">
        <v>200</v>
      </c>
      <c r="H51" s="46">
        <v>53.27</v>
      </c>
      <c r="I51" s="34">
        <v>0.2354</v>
      </c>
      <c r="J51" s="35">
        <v>65.8</v>
      </c>
      <c r="K51" s="35">
        <f t="shared" si="0"/>
        <v>65.8</v>
      </c>
      <c r="L51" s="35">
        <f t="shared" si="1"/>
        <v>13160</v>
      </c>
    </row>
    <row r="52" s="1" customFormat="1" ht="14.4" spans="1:12">
      <c r="A52" s="36"/>
      <c r="B52" s="30">
        <v>45</v>
      </c>
      <c r="C52" s="42" t="s">
        <v>33</v>
      </c>
      <c r="D52" s="42">
        <v>98688</v>
      </c>
      <c r="E52" s="43" t="s">
        <v>86</v>
      </c>
      <c r="F52" s="44" t="s">
        <v>84</v>
      </c>
      <c r="G52" s="44">
        <v>800</v>
      </c>
      <c r="H52" s="46">
        <v>61.72</v>
      </c>
      <c r="I52" s="34">
        <v>0.2354</v>
      </c>
      <c r="J52" s="35">
        <v>76.24</v>
      </c>
      <c r="K52" s="35">
        <f t="shared" si="0"/>
        <v>76.24</v>
      </c>
      <c r="L52" s="35">
        <f t="shared" si="1"/>
        <v>60992</v>
      </c>
    </row>
    <row r="53" s="1" customFormat="1" ht="27.6" spans="1:12">
      <c r="A53" s="36"/>
      <c r="B53" s="30">
        <v>46</v>
      </c>
      <c r="C53" s="42" t="s">
        <v>47</v>
      </c>
      <c r="D53" s="42" t="s">
        <v>87</v>
      </c>
      <c r="E53" s="43" t="s">
        <v>88</v>
      </c>
      <c r="F53" s="44" t="s">
        <v>84</v>
      </c>
      <c r="G53" s="44">
        <v>400</v>
      </c>
      <c r="H53" s="46">
        <v>30.68</v>
      </c>
      <c r="I53" s="34">
        <v>0.2354</v>
      </c>
      <c r="J53" s="35">
        <v>37.9</v>
      </c>
      <c r="K53" s="35">
        <f t="shared" si="0"/>
        <v>37.9</v>
      </c>
      <c r="L53" s="35">
        <f t="shared" si="1"/>
        <v>15160</v>
      </c>
    </row>
    <row r="54" s="1" customFormat="1" ht="14.4" spans="1:12">
      <c r="A54" s="36"/>
      <c r="B54" s="30">
        <v>47</v>
      </c>
      <c r="C54" s="42" t="s">
        <v>67</v>
      </c>
      <c r="D54" s="42">
        <v>130360</v>
      </c>
      <c r="E54" s="43" t="s">
        <v>89</v>
      </c>
      <c r="F54" s="44" t="s">
        <v>84</v>
      </c>
      <c r="G54" s="44">
        <v>200</v>
      </c>
      <c r="H54" s="46">
        <v>57.87</v>
      </c>
      <c r="I54" s="34">
        <v>0.2354</v>
      </c>
      <c r="J54" s="35">
        <v>71.49</v>
      </c>
      <c r="K54" s="35">
        <f t="shared" si="0"/>
        <v>71.49</v>
      </c>
      <c r="L54" s="35">
        <f t="shared" si="1"/>
        <v>14298</v>
      </c>
    </row>
    <row r="55" s="1" customFormat="1" ht="14.4" spans="1:12">
      <c r="A55" s="36"/>
      <c r="B55" s="30">
        <v>48</v>
      </c>
      <c r="C55" s="42" t="s">
        <v>67</v>
      </c>
      <c r="D55" s="42">
        <v>210013</v>
      </c>
      <c r="E55" s="43" t="s">
        <v>90</v>
      </c>
      <c r="F55" s="44" t="s">
        <v>36</v>
      </c>
      <c r="G55" s="44">
        <v>50</v>
      </c>
      <c r="H55" s="46">
        <v>17.31</v>
      </c>
      <c r="I55" s="34">
        <v>0.2354</v>
      </c>
      <c r="J55" s="35">
        <v>21.38</v>
      </c>
      <c r="K55" s="35">
        <f t="shared" si="0"/>
        <v>21.38</v>
      </c>
      <c r="L55" s="35">
        <f t="shared" si="1"/>
        <v>1069</v>
      </c>
    </row>
    <row r="56" s="1" customFormat="1" ht="14.4" spans="1:12">
      <c r="A56" s="36"/>
      <c r="B56" s="30">
        <v>49</v>
      </c>
      <c r="C56" s="42" t="s">
        <v>67</v>
      </c>
      <c r="D56" s="42">
        <v>170790</v>
      </c>
      <c r="E56" s="43" t="s">
        <v>91</v>
      </c>
      <c r="F56" s="44" t="s">
        <v>36</v>
      </c>
      <c r="G56" s="44">
        <v>50</v>
      </c>
      <c r="H56" s="46">
        <v>135</v>
      </c>
      <c r="I56" s="34">
        <v>0.2354</v>
      </c>
      <c r="J56" s="35">
        <v>166.77</v>
      </c>
      <c r="K56" s="35">
        <f t="shared" si="0"/>
        <v>166.77</v>
      </c>
      <c r="L56" s="35">
        <f t="shared" si="1"/>
        <v>8338.5</v>
      </c>
    </row>
    <row r="57" s="1" customFormat="1" ht="27.6" spans="1:12">
      <c r="A57" s="36"/>
      <c r="B57" s="30">
        <v>50</v>
      </c>
      <c r="C57" s="42" t="s">
        <v>33</v>
      </c>
      <c r="D57" s="42">
        <v>97638</v>
      </c>
      <c r="E57" s="43" t="s">
        <v>92</v>
      </c>
      <c r="F57" s="44" t="s">
        <v>36</v>
      </c>
      <c r="G57" s="44">
        <v>600</v>
      </c>
      <c r="H57" s="46">
        <v>13.17</v>
      </c>
      <c r="I57" s="34">
        <v>0.2354</v>
      </c>
      <c r="J57" s="35">
        <v>16.27</v>
      </c>
      <c r="K57" s="35">
        <f t="shared" si="0"/>
        <v>16.27</v>
      </c>
      <c r="L57" s="35">
        <f t="shared" si="1"/>
        <v>9762</v>
      </c>
    </row>
    <row r="58" s="1" customFormat="1" ht="27.6" spans="1:12">
      <c r="A58" s="36"/>
      <c r="B58" s="30">
        <v>51</v>
      </c>
      <c r="C58" s="42" t="s">
        <v>33</v>
      </c>
      <c r="D58" s="42">
        <v>97640</v>
      </c>
      <c r="E58" s="43" t="s">
        <v>93</v>
      </c>
      <c r="F58" s="44" t="s">
        <v>36</v>
      </c>
      <c r="G58" s="44">
        <v>500</v>
      </c>
      <c r="H58" s="46">
        <v>3.07</v>
      </c>
      <c r="I58" s="34">
        <v>0.2354</v>
      </c>
      <c r="J58" s="35">
        <v>3.79</v>
      </c>
      <c r="K58" s="35">
        <f t="shared" si="0"/>
        <v>3.79</v>
      </c>
      <c r="L58" s="35">
        <f t="shared" si="1"/>
        <v>1895</v>
      </c>
    </row>
    <row r="59" s="1" customFormat="1" ht="27.6" spans="1:12">
      <c r="A59" s="36"/>
      <c r="B59" s="30">
        <v>52</v>
      </c>
      <c r="C59" s="42" t="s">
        <v>33</v>
      </c>
      <c r="D59" s="42">
        <v>97637</v>
      </c>
      <c r="E59" s="43" t="s">
        <v>94</v>
      </c>
      <c r="F59" s="44" t="s">
        <v>36</v>
      </c>
      <c r="G59" s="44">
        <v>1000</v>
      </c>
      <c r="H59" s="46">
        <v>4.53</v>
      </c>
      <c r="I59" s="34">
        <v>0.2354</v>
      </c>
      <c r="J59" s="35">
        <v>5.59</v>
      </c>
      <c r="K59" s="35">
        <f t="shared" si="0"/>
        <v>5.59</v>
      </c>
      <c r="L59" s="35">
        <f t="shared" si="1"/>
        <v>5590</v>
      </c>
    </row>
    <row r="60" s="1" customFormat="1" ht="27.6" spans="1:12">
      <c r="A60" s="36"/>
      <c r="B60" s="30">
        <v>53</v>
      </c>
      <c r="C60" s="42" t="s">
        <v>33</v>
      </c>
      <c r="D60" s="42">
        <v>97660</v>
      </c>
      <c r="E60" s="43" t="s">
        <v>95</v>
      </c>
      <c r="F60" s="44" t="s">
        <v>22</v>
      </c>
      <c r="G60" s="44">
        <v>100</v>
      </c>
      <c r="H60" s="46">
        <v>1</v>
      </c>
      <c r="I60" s="34">
        <v>0.2354</v>
      </c>
      <c r="J60" s="35">
        <v>1.23</v>
      </c>
      <c r="K60" s="35">
        <f t="shared" si="0"/>
        <v>1.23</v>
      </c>
      <c r="L60" s="35">
        <f t="shared" si="1"/>
        <v>123</v>
      </c>
    </row>
    <row r="61" s="1" customFormat="1" ht="27.6" spans="1:12">
      <c r="A61" s="36"/>
      <c r="B61" s="30">
        <v>54</v>
      </c>
      <c r="C61" s="42" t="s">
        <v>33</v>
      </c>
      <c r="D61" s="42">
        <v>97665</v>
      </c>
      <c r="E61" s="43" t="s">
        <v>96</v>
      </c>
      <c r="F61" s="44" t="s">
        <v>22</v>
      </c>
      <c r="G61" s="44">
        <v>50</v>
      </c>
      <c r="H61" s="46">
        <v>2.69</v>
      </c>
      <c r="I61" s="34">
        <v>0.2354</v>
      </c>
      <c r="J61" s="35">
        <v>3.32</v>
      </c>
      <c r="K61" s="35">
        <f t="shared" si="0"/>
        <v>3.32</v>
      </c>
      <c r="L61" s="35">
        <f t="shared" si="1"/>
        <v>166</v>
      </c>
    </row>
    <row r="62" s="1" customFormat="1" ht="14.4" spans="1:12">
      <c r="A62" s="36"/>
      <c r="B62" s="30">
        <v>55</v>
      </c>
      <c r="C62" s="42" t="s">
        <v>33</v>
      </c>
      <c r="D62" s="42">
        <v>97644</v>
      </c>
      <c r="E62" s="43" t="s">
        <v>97</v>
      </c>
      <c r="F62" s="44" t="s">
        <v>36</v>
      </c>
      <c r="G62" s="44">
        <v>100</v>
      </c>
      <c r="H62" s="46">
        <v>14.34</v>
      </c>
      <c r="I62" s="34">
        <v>0.2354</v>
      </c>
      <c r="J62" s="35">
        <v>17.71</v>
      </c>
      <c r="K62" s="35">
        <f t="shared" si="0"/>
        <v>17.71</v>
      </c>
      <c r="L62" s="35">
        <f t="shared" si="1"/>
        <v>1771</v>
      </c>
    </row>
    <row r="63" s="1" customFormat="1" ht="27.6" spans="1:12">
      <c r="A63" s="36"/>
      <c r="B63" s="30">
        <v>56</v>
      </c>
      <c r="C63" s="42" t="s">
        <v>33</v>
      </c>
      <c r="D63" s="42">
        <v>97064</v>
      </c>
      <c r="E63" s="43" t="s">
        <v>98</v>
      </c>
      <c r="F63" s="44" t="s">
        <v>36</v>
      </c>
      <c r="G63" s="44">
        <v>200</v>
      </c>
      <c r="H63" s="46">
        <v>42.82</v>
      </c>
      <c r="I63" s="34">
        <v>0.2354</v>
      </c>
      <c r="J63" s="35">
        <v>52.89</v>
      </c>
      <c r="K63" s="35">
        <f t="shared" si="0"/>
        <v>52.89</v>
      </c>
      <c r="L63" s="35">
        <f t="shared" si="1"/>
        <v>10578</v>
      </c>
    </row>
    <row r="64" ht="15.75" customHeight="1" spans="1:12">
      <c r="A64" s="47" t="s">
        <v>99</v>
      </c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8">
        <f>SUM(L8:L63)</f>
        <v>3190099.35</v>
      </c>
    </row>
    <row r="65" s="1" customFormat="1" ht="27.6" spans="1:12">
      <c r="A65" s="30" t="s">
        <v>100</v>
      </c>
      <c r="B65" s="32">
        <v>57</v>
      </c>
      <c r="C65" s="30" t="s">
        <v>33</v>
      </c>
      <c r="D65" s="30">
        <v>86889</v>
      </c>
      <c r="E65" s="31" t="s">
        <v>101</v>
      </c>
      <c r="F65" s="32" t="s">
        <v>22</v>
      </c>
      <c r="G65" s="32">
        <v>130</v>
      </c>
      <c r="H65" s="35">
        <v>920.78</v>
      </c>
      <c r="I65" s="34">
        <v>0.2354</v>
      </c>
      <c r="J65" s="35">
        <v>1137.53</v>
      </c>
      <c r="K65" s="35">
        <f>TRUNC(J65-J65*$L$6,2)</f>
        <v>1137.53</v>
      </c>
      <c r="L65" s="35">
        <f>G65*K65</f>
        <v>147878.9</v>
      </c>
    </row>
    <row r="66" s="1" customFormat="1" ht="55.2" spans="1:12">
      <c r="A66" s="36"/>
      <c r="B66" s="32">
        <f>B65+1</f>
        <v>58</v>
      </c>
      <c r="C66" s="30" t="s">
        <v>33</v>
      </c>
      <c r="D66" s="30">
        <v>93441</v>
      </c>
      <c r="E66" s="31" t="s">
        <v>102</v>
      </c>
      <c r="F66" s="32" t="s">
        <v>22</v>
      </c>
      <c r="G66" s="32">
        <v>20</v>
      </c>
      <c r="H66" s="35">
        <v>1523.11</v>
      </c>
      <c r="I66" s="34">
        <v>0.2354</v>
      </c>
      <c r="J66" s="35">
        <v>1881.65</v>
      </c>
      <c r="K66" s="35">
        <f t="shared" ref="K66:K69" si="3">TRUNC(J66-J66*$L$6,2)</f>
        <v>1881.65</v>
      </c>
      <c r="L66" s="35">
        <f t="shared" ref="L66:L69" si="4">G66*K66</f>
        <v>37633</v>
      </c>
    </row>
    <row r="67" s="1" customFormat="1" ht="41.4" spans="1:12">
      <c r="A67" s="36"/>
      <c r="B67" s="32">
        <f>B66+1</f>
        <v>59</v>
      </c>
      <c r="C67" s="30" t="s">
        <v>33</v>
      </c>
      <c r="D67" s="30">
        <v>102254</v>
      </c>
      <c r="E67" s="31" t="s">
        <v>103</v>
      </c>
      <c r="F67" s="32" t="s">
        <v>104</v>
      </c>
      <c r="G67" s="32">
        <v>100</v>
      </c>
      <c r="H67" s="35">
        <v>918.52</v>
      </c>
      <c r="I67" s="34">
        <v>0.2354</v>
      </c>
      <c r="J67" s="35">
        <v>1134.73</v>
      </c>
      <c r="K67" s="35">
        <f t="shared" si="3"/>
        <v>1134.73</v>
      </c>
      <c r="L67" s="35">
        <f t="shared" si="4"/>
        <v>113473</v>
      </c>
    </row>
    <row r="68" ht="41.4" spans="1:12">
      <c r="A68" s="36"/>
      <c r="B68" s="32">
        <f>B67+1</f>
        <v>60</v>
      </c>
      <c r="C68" s="30" t="s">
        <v>33</v>
      </c>
      <c r="D68" s="30">
        <v>102253</v>
      </c>
      <c r="E68" s="31" t="s">
        <v>105</v>
      </c>
      <c r="F68" s="32" t="s">
        <v>104</v>
      </c>
      <c r="G68" s="32">
        <v>100</v>
      </c>
      <c r="H68" s="35">
        <v>1077.39</v>
      </c>
      <c r="I68" s="34">
        <v>0.2354</v>
      </c>
      <c r="J68" s="35">
        <v>1331</v>
      </c>
      <c r="K68" s="35">
        <f t="shared" si="3"/>
        <v>1331</v>
      </c>
      <c r="L68" s="35">
        <f t="shared" si="4"/>
        <v>133100</v>
      </c>
    </row>
    <row r="69" ht="27.6" spans="1:12">
      <c r="A69" s="36"/>
      <c r="B69" s="32">
        <f>B68+1</f>
        <v>61</v>
      </c>
      <c r="C69" s="30" t="s">
        <v>33</v>
      </c>
      <c r="D69" s="32">
        <v>45334</v>
      </c>
      <c r="E69" s="39" t="s">
        <v>106</v>
      </c>
      <c r="F69" s="35" t="s">
        <v>22</v>
      </c>
      <c r="G69" s="32">
        <v>20</v>
      </c>
      <c r="H69" s="35">
        <v>23.96</v>
      </c>
      <c r="I69" s="34">
        <v>0.2354</v>
      </c>
      <c r="J69" s="35">
        <v>29.6</v>
      </c>
      <c r="K69" s="35">
        <f t="shared" si="3"/>
        <v>29.6</v>
      </c>
      <c r="L69" s="35">
        <f t="shared" si="4"/>
        <v>592</v>
      </c>
    </row>
    <row r="70" ht="15.75" customHeight="1" spans="1:12">
      <c r="A70" s="47" t="s">
        <v>107</v>
      </c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8">
        <f>TRUNC(SUM(L65:L69),2)</f>
        <v>432676.9</v>
      </c>
    </row>
    <row r="71" ht="15.75" customHeight="1" spans="1:12">
      <c r="A71" s="49" t="s">
        <v>108</v>
      </c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50">
        <f>TRUNC(SUM(L64,L70,),2)</f>
        <v>3622776.25</v>
      </c>
    </row>
    <row r="72" ht="15.75" customHeight="1" spans="1:12">
      <c r="A72" s="51" t="s">
        <v>109</v>
      </c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3"/>
    </row>
    <row r="73" ht="15.75" customHeight="1" spans="1:12">
      <c r="A73" s="54" t="s">
        <v>110</v>
      </c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6"/>
    </row>
    <row r="74" ht="15.75" customHeight="1" spans="1:12">
      <c r="A74" s="54" t="s">
        <v>111</v>
      </c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6"/>
    </row>
    <row r="75" ht="15.75" customHeight="1" spans="1:12">
      <c r="A75" s="54" t="s">
        <v>112</v>
      </c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6"/>
    </row>
    <row r="76" ht="15.75" customHeight="1" spans="1:12">
      <c r="A76" s="57"/>
      <c r="B76" s="58"/>
      <c r="C76" s="58"/>
      <c r="D76" s="58"/>
      <c r="E76" s="57"/>
      <c r="G76" s="59"/>
      <c r="H76" s="60"/>
      <c r="I76" s="61"/>
      <c r="J76" s="59"/>
      <c r="K76" s="59"/>
      <c r="L76" s="62"/>
    </row>
    <row r="77" ht="15.75" customHeight="1" spans="1:12">
      <c r="A77" s="57"/>
      <c r="B77" s="58"/>
      <c r="C77" s="58"/>
      <c r="D77" s="58"/>
      <c r="E77" s="57"/>
      <c r="G77" s="59"/>
      <c r="H77" s="60"/>
      <c r="I77" s="61"/>
      <c r="J77" s="59"/>
      <c r="K77" s="59"/>
      <c r="L77" s="62"/>
    </row>
    <row r="78" ht="15.75" customHeight="1" spans="1:12">
      <c r="A78" s="57"/>
      <c r="B78" s="58"/>
      <c r="C78" s="58"/>
      <c r="D78" s="58"/>
      <c r="E78" s="57"/>
      <c r="G78" s="59"/>
      <c r="H78" s="60"/>
      <c r="I78" s="61"/>
      <c r="J78" s="59"/>
      <c r="K78" s="59"/>
      <c r="L78" s="62"/>
    </row>
    <row r="79" ht="15.75" customHeight="1" spans="1:12">
      <c r="A79" s="57"/>
      <c r="B79" s="58"/>
      <c r="C79" s="58"/>
      <c r="D79" s="58"/>
      <c r="E79" s="57"/>
      <c r="G79" s="59"/>
      <c r="H79" s="60"/>
      <c r="I79" s="61"/>
      <c r="J79" s="59"/>
      <c r="K79" s="59"/>
      <c r="L79" s="62"/>
    </row>
    <row r="80" ht="15.75" customHeight="1" spans="1:12">
      <c r="A80" s="57"/>
      <c r="B80" s="58"/>
      <c r="C80" s="58"/>
      <c r="D80" s="58"/>
      <c r="E80" s="57"/>
      <c r="G80" s="59"/>
      <c r="H80" s="60"/>
      <c r="I80" s="61"/>
      <c r="J80" s="59"/>
      <c r="K80" s="59"/>
      <c r="L80" s="62"/>
    </row>
    <row r="81" ht="15.75" customHeight="1" spans="1:12">
      <c r="A81" s="57"/>
      <c r="B81" s="58"/>
      <c r="C81" s="58"/>
      <c r="D81" s="58"/>
      <c r="E81" s="57"/>
      <c r="G81" s="59"/>
      <c r="H81" s="60"/>
      <c r="I81" s="61"/>
      <c r="J81" s="59"/>
      <c r="K81" s="59"/>
      <c r="L81" s="62"/>
    </row>
    <row r="82" ht="15.75" customHeight="1" spans="1:12">
      <c r="A82" s="57"/>
      <c r="B82" s="58"/>
      <c r="C82" s="58"/>
      <c r="D82" s="58"/>
      <c r="E82" s="57"/>
      <c r="G82" s="59"/>
      <c r="H82" s="60"/>
      <c r="I82" s="61"/>
      <c r="J82" s="59"/>
      <c r="K82" s="59"/>
      <c r="L82" s="62"/>
    </row>
    <row r="83" ht="15.75" customHeight="1" spans="1:12">
      <c r="A83" s="57"/>
      <c r="B83" s="58"/>
      <c r="C83" s="58"/>
      <c r="D83" s="58"/>
      <c r="E83" s="57"/>
      <c r="G83" s="59"/>
      <c r="H83" s="60"/>
      <c r="I83" s="61"/>
      <c r="J83" s="59"/>
      <c r="K83" s="59"/>
      <c r="L83" s="62"/>
    </row>
    <row r="84" ht="15.75" customHeight="1" spans="1:12">
      <c r="A84" s="57"/>
      <c r="B84" s="58"/>
      <c r="C84" s="58"/>
      <c r="D84" s="58"/>
      <c r="E84" s="57"/>
      <c r="G84" s="59"/>
      <c r="H84" s="60"/>
      <c r="I84" s="61"/>
      <c r="J84" s="59"/>
      <c r="K84" s="59"/>
      <c r="L84" s="62"/>
    </row>
    <row r="85" ht="15.75" customHeight="1" spans="1:12">
      <c r="A85" s="57"/>
      <c r="B85" s="58"/>
      <c r="C85" s="58"/>
      <c r="D85" s="58"/>
      <c r="E85" s="57"/>
      <c r="G85" s="59"/>
      <c r="H85" s="60"/>
      <c r="I85" s="61"/>
      <c r="J85" s="59"/>
      <c r="K85" s="59"/>
      <c r="L85" s="62"/>
    </row>
    <row r="86" ht="15.75" customHeight="1" spans="1:12">
      <c r="A86" s="57"/>
      <c r="B86" s="58"/>
      <c r="C86" s="58"/>
      <c r="D86" s="58"/>
      <c r="E86" s="57"/>
      <c r="G86" s="59"/>
      <c r="H86" s="60"/>
      <c r="I86" s="61"/>
      <c r="J86" s="59"/>
      <c r="K86" s="59"/>
      <c r="L86" s="62"/>
    </row>
    <row r="87" ht="15.75" customHeight="1" spans="1:12">
      <c r="A87" s="57"/>
      <c r="B87" s="58"/>
      <c r="C87" s="58"/>
      <c r="D87" s="58"/>
      <c r="E87" s="57"/>
      <c r="G87" s="59"/>
      <c r="H87" s="60"/>
      <c r="I87" s="61"/>
      <c r="J87" s="59"/>
      <c r="K87" s="59"/>
      <c r="L87" s="62"/>
    </row>
    <row r="88" ht="15.75" customHeight="1" spans="1:12">
      <c r="A88" s="57"/>
      <c r="B88" s="58"/>
      <c r="C88" s="58"/>
      <c r="D88" s="58"/>
      <c r="E88" s="57"/>
      <c r="G88" s="59"/>
      <c r="H88" s="60"/>
      <c r="I88" s="61"/>
      <c r="J88" s="59"/>
      <c r="K88" s="59"/>
      <c r="L88" s="62"/>
    </row>
    <row r="89" ht="15.75" customHeight="1" spans="1:12">
      <c r="A89" s="57"/>
      <c r="B89" s="58"/>
      <c r="C89" s="58"/>
      <c r="D89" s="58"/>
      <c r="E89" s="57"/>
      <c r="G89" s="59"/>
      <c r="H89" s="60"/>
      <c r="I89" s="61"/>
      <c r="J89" s="59"/>
      <c r="K89" s="59"/>
      <c r="L89" s="62"/>
    </row>
    <row r="90" ht="15.75" customHeight="1" spans="1:12">
      <c r="A90" s="57"/>
      <c r="B90" s="58"/>
      <c r="C90" s="58"/>
      <c r="D90" s="58"/>
      <c r="E90" s="57"/>
      <c r="G90" s="59"/>
      <c r="H90" s="60"/>
      <c r="I90" s="61"/>
      <c r="J90" s="59"/>
      <c r="K90" s="59"/>
      <c r="L90" s="62"/>
    </row>
    <row r="91" ht="15.75" customHeight="1" spans="1:12">
      <c r="A91" s="57"/>
      <c r="B91" s="58"/>
      <c r="C91" s="58"/>
      <c r="D91" s="58"/>
      <c r="E91" s="57"/>
      <c r="G91" s="59"/>
      <c r="H91" s="60"/>
      <c r="I91" s="61"/>
      <c r="J91" s="59"/>
      <c r="K91" s="59"/>
      <c r="L91" s="62"/>
    </row>
    <row r="92" ht="15.75" customHeight="1" spans="1:12">
      <c r="A92" s="57"/>
      <c r="B92" s="58"/>
      <c r="C92" s="58"/>
      <c r="D92" s="58"/>
      <c r="E92" s="57"/>
      <c r="G92" s="59"/>
      <c r="H92" s="60"/>
      <c r="I92" s="61"/>
      <c r="J92" s="59"/>
      <c r="K92" s="59"/>
      <c r="L92" s="62"/>
    </row>
    <row r="93" ht="15.75" customHeight="1" spans="1:12">
      <c r="A93" s="57"/>
      <c r="B93" s="58"/>
      <c r="C93" s="58"/>
      <c r="D93" s="58"/>
      <c r="E93" s="57"/>
      <c r="G93" s="59"/>
      <c r="H93" s="60"/>
      <c r="I93" s="61"/>
      <c r="J93" s="59"/>
      <c r="K93" s="59"/>
      <c r="L93" s="62"/>
    </row>
    <row r="94" ht="15.75" customHeight="1" spans="1:12">
      <c r="A94" s="57"/>
      <c r="B94" s="58"/>
      <c r="C94" s="58"/>
      <c r="D94" s="58"/>
      <c r="E94" s="57"/>
      <c r="G94" s="59"/>
      <c r="H94" s="60"/>
      <c r="I94" s="61"/>
      <c r="J94" s="59"/>
      <c r="K94" s="59"/>
      <c r="L94" s="62"/>
    </row>
    <row r="95" ht="15.75" customHeight="1" spans="1:12">
      <c r="A95" s="57"/>
      <c r="B95" s="58"/>
      <c r="C95" s="58"/>
      <c r="D95" s="58"/>
      <c r="E95" s="57"/>
      <c r="G95" s="59"/>
      <c r="H95" s="60"/>
      <c r="I95" s="61"/>
      <c r="J95" s="59"/>
      <c r="K95" s="59"/>
      <c r="L95" s="62"/>
    </row>
    <row r="96" ht="15.75" customHeight="1" spans="1:12">
      <c r="A96" s="57"/>
      <c r="B96" s="58"/>
      <c r="C96" s="58"/>
      <c r="D96" s="58"/>
      <c r="E96" s="57"/>
      <c r="G96" s="59"/>
      <c r="H96" s="60"/>
      <c r="I96" s="61"/>
      <c r="J96" s="59"/>
      <c r="K96" s="59"/>
      <c r="L96" s="62"/>
    </row>
    <row r="97" ht="15.75" customHeight="1" spans="1:12">
      <c r="A97" s="57"/>
      <c r="B97" s="58"/>
      <c r="C97" s="58"/>
      <c r="D97" s="58"/>
      <c r="E97" s="57"/>
      <c r="G97" s="59"/>
      <c r="H97" s="60"/>
      <c r="I97" s="61"/>
      <c r="J97" s="59"/>
      <c r="K97" s="59"/>
      <c r="L97" s="62"/>
    </row>
    <row r="98" ht="15.75" customHeight="1" spans="1:12">
      <c r="A98" s="57"/>
      <c r="B98" s="58"/>
      <c r="C98" s="58"/>
      <c r="D98" s="58"/>
      <c r="E98" s="57"/>
      <c r="G98" s="59"/>
      <c r="H98" s="60"/>
      <c r="I98" s="61"/>
      <c r="J98" s="59"/>
      <c r="K98" s="59"/>
      <c r="L98" s="62"/>
    </row>
    <row r="99" ht="15.75" customHeight="1" spans="1:12">
      <c r="A99" s="57"/>
      <c r="B99" s="58"/>
      <c r="C99" s="58"/>
      <c r="D99" s="58"/>
      <c r="E99" s="57"/>
      <c r="G99" s="59"/>
      <c r="H99" s="60"/>
      <c r="I99" s="61"/>
      <c r="J99" s="59"/>
      <c r="K99" s="59"/>
      <c r="L99" s="62"/>
    </row>
    <row r="100" ht="15.75" customHeight="1" spans="1:12">
      <c r="A100" s="57"/>
      <c r="B100" s="58"/>
      <c r="C100" s="58"/>
      <c r="D100" s="58"/>
      <c r="E100" s="57"/>
      <c r="G100" s="59"/>
      <c r="H100" s="60"/>
      <c r="I100" s="61"/>
      <c r="J100" s="59"/>
      <c r="K100" s="59"/>
      <c r="L100" s="62"/>
    </row>
    <row r="101" ht="15.75" customHeight="1" spans="1:12">
      <c r="A101" s="57"/>
      <c r="B101" s="58"/>
      <c r="C101" s="58"/>
      <c r="D101" s="58"/>
      <c r="E101" s="57"/>
      <c r="G101" s="59"/>
      <c r="H101" s="60"/>
      <c r="I101" s="61"/>
      <c r="J101" s="59"/>
      <c r="K101" s="59"/>
      <c r="L101" s="62"/>
    </row>
    <row r="102" ht="15.75" customHeight="1" spans="1:12">
      <c r="A102" s="57"/>
      <c r="B102" s="58"/>
      <c r="C102" s="58"/>
      <c r="D102" s="58"/>
      <c r="E102" s="57"/>
      <c r="G102" s="59"/>
      <c r="H102" s="60"/>
      <c r="I102" s="61"/>
      <c r="J102" s="59"/>
      <c r="K102" s="59"/>
      <c r="L102" s="62"/>
    </row>
    <row r="103" ht="15.75" customHeight="1" spans="1:12">
      <c r="A103" s="57"/>
      <c r="B103" s="58"/>
      <c r="C103" s="58"/>
      <c r="D103" s="58"/>
      <c r="E103" s="57"/>
      <c r="G103" s="59"/>
      <c r="H103" s="60"/>
      <c r="I103" s="61"/>
      <c r="J103" s="59"/>
      <c r="K103" s="59"/>
      <c r="L103" s="62"/>
    </row>
    <row r="104" ht="15.75" customHeight="1" spans="1:12">
      <c r="A104" s="57"/>
      <c r="B104" s="58"/>
      <c r="C104" s="58"/>
      <c r="D104" s="58"/>
      <c r="E104" s="57"/>
      <c r="G104" s="59"/>
      <c r="H104" s="60"/>
      <c r="I104" s="61"/>
      <c r="J104" s="59"/>
      <c r="K104" s="59"/>
      <c r="L104" s="62"/>
    </row>
    <row r="105" ht="15.75" customHeight="1" spans="1:12">
      <c r="A105" s="57"/>
      <c r="B105" s="58"/>
      <c r="C105" s="58"/>
      <c r="D105" s="58"/>
      <c r="E105" s="57"/>
      <c r="G105" s="59"/>
      <c r="H105" s="60"/>
      <c r="I105" s="61"/>
      <c r="J105" s="59"/>
      <c r="K105" s="59"/>
      <c r="L105" s="62"/>
    </row>
    <row r="106" ht="15.75" customHeight="1" spans="1:12">
      <c r="A106" s="57"/>
      <c r="B106" s="58"/>
      <c r="C106" s="58"/>
      <c r="D106" s="58"/>
      <c r="E106" s="57"/>
      <c r="G106" s="59"/>
      <c r="H106" s="60"/>
      <c r="I106" s="61"/>
      <c r="J106" s="59"/>
      <c r="K106" s="59"/>
      <c r="L106" s="62"/>
    </row>
    <row r="107" ht="15.75" customHeight="1" spans="1:12">
      <c r="A107" s="57"/>
      <c r="B107" s="58"/>
      <c r="C107" s="58"/>
      <c r="D107" s="58"/>
      <c r="E107" s="57"/>
      <c r="G107" s="59"/>
      <c r="H107" s="60"/>
      <c r="I107" s="61"/>
      <c r="J107" s="59"/>
      <c r="K107" s="59"/>
      <c r="L107" s="62"/>
    </row>
    <row r="108" ht="15.75" customHeight="1" spans="1:12">
      <c r="A108" s="57"/>
      <c r="B108" s="58"/>
      <c r="C108" s="58"/>
      <c r="D108" s="58"/>
      <c r="E108" s="57"/>
      <c r="G108" s="59"/>
      <c r="H108" s="60"/>
      <c r="I108" s="61"/>
      <c r="J108" s="59"/>
      <c r="K108" s="59"/>
      <c r="L108" s="62"/>
    </row>
    <row r="109" ht="15.75" customHeight="1" spans="1:12">
      <c r="A109" s="57"/>
      <c r="B109" s="58"/>
      <c r="C109" s="58"/>
      <c r="D109" s="58"/>
      <c r="E109" s="57"/>
      <c r="G109" s="59"/>
      <c r="H109" s="60"/>
      <c r="I109" s="61"/>
      <c r="J109" s="59"/>
      <c r="K109" s="59"/>
      <c r="L109" s="62"/>
    </row>
    <row r="110" ht="15.75" customHeight="1" spans="1:12">
      <c r="A110" s="57"/>
      <c r="B110" s="58"/>
      <c r="C110" s="58"/>
      <c r="D110" s="58"/>
      <c r="E110" s="57"/>
      <c r="G110" s="59"/>
      <c r="H110" s="60"/>
      <c r="I110" s="61"/>
      <c r="J110" s="59"/>
      <c r="K110" s="59"/>
      <c r="L110" s="62"/>
    </row>
    <row r="111" ht="15.75" customHeight="1" spans="1:12">
      <c r="A111" s="57"/>
      <c r="B111" s="58"/>
      <c r="C111" s="58"/>
      <c r="D111" s="58"/>
      <c r="E111" s="57"/>
      <c r="G111" s="59"/>
      <c r="H111" s="60"/>
      <c r="I111" s="61"/>
      <c r="J111" s="59"/>
      <c r="K111" s="59"/>
      <c r="L111" s="62"/>
    </row>
    <row r="112" ht="15.75" customHeight="1" spans="1:12">
      <c r="A112" s="57"/>
      <c r="B112" s="58"/>
      <c r="C112" s="58"/>
      <c r="D112" s="58"/>
      <c r="E112" s="57"/>
      <c r="G112" s="59"/>
      <c r="H112" s="60"/>
      <c r="I112" s="61"/>
      <c r="J112" s="59"/>
      <c r="K112" s="59"/>
      <c r="L112" s="62"/>
    </row>
    <row r="113" ht="15.75" customHeight="1" spans="1:12">
      <c r="A113" s="57"/>
      <c r="B113" s="58"/>
      <c r="C113" s="58"/>
      <c r="D113" s="58"/>
      <c r="E113" s="57"/>
      <c r="G113" s="59"/>
      <c r="H113" s="60"/>
      <c r="I113" s="61"/>
      <c r="J113" s="59"/>
      <c r="K113" s="59"/>
      <c r="L113" s="62"/>
    </row>
    <row r="114" ht="15.75" customHeight="1" spans="1:12">
      <c r="A114" s="57"/>
      <c r="B114" s="58"/>
      <c r="C114" s="58"/>
      <c r="D114" s="58"/>
      <c r="E114" s="57"/>
      <c r="G114" s="59"/>
      <c r="H114" s="60"/>
      <c r="I114" s="61"/>
      <c r="J114" s="59"/>
      <c r="K114" s="59"/>
      <c r="L114" s="62"/>
    </row>
    <row r="115" ht="15.75" customHeight="1" spans="1:12">
      <c r="A115" s="57"/>
      <c r="B115" s="58"/>
      <c r="C115" s="58"/>
      <c r="D115" s="58"/>
      <c r="E115" s="57"/>
      <c r="G115" s="59"/>
      <c r="H115" s="60"/>
      <c r="I115" s="61"/>
      <c r="J115" s="59"/>
      <c r="K115" s="59"/>
      <c r="L115" s="62"/>
    </row>
    <row r="116" ht="15.75" customHeight="1" spans="1:12">
      <c r="A116" s="57"/>
      <c r="B116" s="58"/>
      <c r="C116" s="58"/>
      <c r="D116" s="58"/>
      <c r="E116" s="57"/>
      <c r="G116" s="59"/>
      <c r="H116" s="60"/>
      <c r="I116" s="61"/>
      <c r="J116" s="59"/>
      <c r="K116" s="59"/>
      <c r="L116" s="62"/>
    </row>
    <row r="117" ht="15.75" customHeight="1" spans="1:12">
      <c r="A117" s="57"/>
      <c r="B117" s="58"/>
      <c r="C117" s="58"/>
      <c r="D117" s="58"/>
      <c r="E117" s="57"/>
      <c r="G117" s="59"/>
      <c r="H117" s="60"/>
      <c r="I117" s="61"/>
      <c r="J117" s="59"/>
      <c r="K117" s="59"/>
      <c r="L117" s="62"/>
    </row>
    <row r="118" ht="15.75" customHeight="1" spans="1:12">
      <c r="A118" s="57"/>
      <c r="B118" s="58"/>
      <c r="C118" s="58"/>
      <c r="D118" s="58"/>
      <c r="E118" s="57"/>
      <c r="G118" s="59"/>
      <c r="H118" s="60"/>
      <c r="I118" s="61"/>
      <c r="J118" s="59"/>
      <c r="K118" s="59"/>
      <c r="L118" s="62"/>
    </row>
    <row r="119" ht="15.75" customHeight="1" spans="1:12">
      <c r="A119" s="57"/>
      <c r="B119" s="58"/>
      <c r="C119" s="58"/>
      <c r="D119" s="58"/>
      <c r="E119" s="57"/>
      <c r="G119" s="59"/>
      <c r="H119" s="60"/>
      <c r="I119" s="61"/>
      <c r="J119" s="59"/>
      <c r="K119" s="59"/>
      <c r="L119" s="62"/>
    </row>
    <row r="120" ht="15.75" customHeight="1" spans="1:12">
      <c r="A120" s="57"/>
      <c r="B120" s="58"/>
      <c r="C120" s="58"/>
      <c r="D120" s="58"/>
      <c r="E120" s="57"/>
      <c r="G120" s="59"/>
      <c r="H120" s="60"/>
      <c r="I120" s="61"/>
      <c r="J120" s="59"/>
      <c r="K120" s="59"/>
      <c r="L120" s="62"/>
    </row>
    <row r="121" ht="15.75" customHeight="1" spans="1:12">
      <c r="A121" s="57"/>
      <c r="B121" s="58"/>
      <c r="C121" s="58"/>
      <c r="D121" s="58"/>
      <c r="E121" s="57"/>
      <c r="G121" s="59"/>
      <c r="H121" s="60"/>
      <c r="I121" s="61"/>
      <c r="J121" s="59"/>
      <c r="K121" s="59"/>
      <c r="L121" s="62"/>
    </row>
    <row r="122" ht="15.75" customHeight="1" spans="1:12">
      <c r="A122" s="57"/>
      <c r="B122" s="58"/>
      <c r="C122" s="58"/>
      <c r="D122" s="58"/>
      <c r="E122" s="57"/>
      <c r="G122" s="59"/>
      <c r="H122" s="60"/>
      <c r="I122" s="61"/>
      <c r="J122" s="59"/>
      <c r="K122" s="59"/>
      <c r="L122" s="62"/>
    </row>
    <row r="123" ht="15.75" customHeight="1" spans="1:12">
      <c r="A123" s="57"/>
      <c r="B123" s="58"/>
      <c r="C123" s="58"/>
      <c r="D123" s="58"/>
      <c r="E123" s="57"/>
      <c r="G123" s="59"/>
      <c r="H123" s="60"/>
      <c r="I123" s="61"/>
      <c r="J123" s="59"/>
      <c r="K123" s="59"/>
      <c r="L123" s="62"/>
    </row>
    <row r="124" ht="15.75" customHeight="1" spans="1:12">
      <c r="A124" s="57"/>
      <c r="B124" s="58"/>
      <c r="C124" s="58"/>
      <c r="D124" s="58"/>
      <c r="E124" s="57"/>
      <c r="G124" s="59"/>
      <c r="H124" s="60"/>
      <c r="I124" s="61"/>
      <c r="J124" s="59"/>
      <c r="K124" s="59"/>
      <c r="L124" s="62"/>
    </row>
    <row r="125" ht="15.75" customHeight="1" spans="1:12">
      <c r="A125" s="57"/>
      <c r="B125" s="58"/>
      <c r="C125" s="58"/>
      <c r="D125" s="58"/>
      <c r="E125" s="57"/>
      <c r="G125" s="59"/>
      <c r="H125" s="60"/>
      <c r="I125" s="61"/>
      <c r="J125" s="59"/>
      <c r="K125" s="59"/>
      <c r="L125" s="62"/>
    </row>
    <row r="126" ht="15.75" customHeight="1" spans="1:12">
      <c r="A126" s="57"/>
      <c r="B126" s="58"/>
      <c r="C126" s="58"/>
      <c r="D126" s="58"/>
      <c r="E126" s="57"/>
      <c r="G126" s="59"/>
      <c r="H126" s="60"/>
      <c r="I126" s="61"/>
      <c r="J126" s="59"/>
      <c r="K126" s="59"/>
      <c r="L126" s="62"/>
    </row>
    <row r="127" ht="15.75" customHeight="1" spans="1:12">
      <c r="A127" s="57"/>
      <c r="B127" s="58"/>
      <c r="C127" s="58"/>
      <c r="D127" s="58"/>
      <c r="E127" s="57"/>
      <c r="G127" s="59"/>
      <c r="H127" s="60"/>
      <c r="I127" s="61"/>
      <c r="J127" s="59"/>
      <c r="K127" s="59"/>
      <c r="L127" s="62"/>
    </row>
    <row r="128" ht="15.75" customHeight="1" spans="1:12">
      <c r="A128" s="57"/>
      <c r="B128" s="58"/>
      <c r="C128" s="58"/>
      <c r="D128" s="58"/>
      <c r="E128" s="57"/>
      <c r="G128" s="59"/>
      <c r="H128" s="60"/>
      <c r="I128" s="61"/>
      <c r="J128" s="59"/>
      <c r="K128" s="59"/>
      <c r="L128" s="62"/>
    </row>
    <row r="129" ht="15.75" customHeight="1" spans="1:12">
      <c r="A129" s="57"/>
      <c r="B129" s="58"/>
      <c r="C129" s="58"/>
      <c r="D129" s="58"/>
      <c r="E129" s="57"/>
      <c r="G129" s="59"/>
      <c r="H129" s="60"/>
      <c r="I129" s="61"/>
      <c r="J129" s="59"/>
      <c r="K129" s="59"/>
      <c r="L129" s="62"/>
    </row>
    <row r="130" ht="15.75" customHeight="1" spans="1:12">
      <c r="A130" s="57"/>
      <c r="B130" s="58"/>
      <c r="C130" s="58"/>
      <c r="D130" s="58"/>
      <c r="E130" s="57"/>
      <c r="G130" s="59"/>
      <c r="H130" s="60"/>
      <c r="I130" s="61"/>
      <c r="J130" s="59"/>
      <c r="K130" s="59"/>
      <c r="L130" s="62"/>
    </row>
    <row r="131" ht="15.75" customHeight="1" spans="1:12">
      <c r="A131" s="57"/>
      <c r="B131" s="58"/>
      <c r="C131" s="58"/>
      <c r="D131" s="58"/>
      <c r="E131" s="57"/>
      <c r="G131" s="59"/>
      <c r="H131" s="60"/>
      <c r="I131" s="61"/>
      <c r="J131" s="59"/>
      <c r="K131" s="59"/>
      <c r="L131" s="62"/>
    </row>
    <row r="132" ht="15.75" customHeight="1" spans="1:12">
      <c r="A132" s="57"/>
      <c r="B132" s="58"/>
      <c r="C132" s="58"/>
      <c r="D132" s="58"/>
      <c r="E132" s="57"/>
      <c r="G132" s="59"/>
      <c r="H132" s="60"/>
      <c r="I132" s="61"/>
      <c r="J132" s="59"/>
      <c r="K132" s="59"/>
      <c r="L132" s="62"/>
    </row>
    <row r="133" ht="15.75" customHeight="1" spans="1:12">
      <c r="A133" s="57"/>
      <c r="B133" s="58"/>
      <c r="C133" s="58"/>
      <c r="D133" s="58"/>
      <c r="E133" s="57"/>
      <c r="G133" s="59"/>
      <c r="H133" s="60"/>
      <c r="I133" s="61"/>
      <c r="J133" s="59"/>
      <c r="K133" s="59"/>
      <c r="L133" s="62"/>
    </row>
    <row r="134" ht="15.75" customHeight="1" spans="1:12">
      <c r="A134" s="57"/>
      <c r="B134" s="58"/>
      <c r="C134" s="58"/>
      <c r="D134" s="58"/>
      <c r="E134" s="57"/>
      <c r="G134" s="59"/>
      <c r="H134" s="60"/>
      <c r="I134" s="61"/>
      <c r="J134" s="59"/>
      <c r="K134" s="59"/>
      <c r="L134" s="62"/>
    </row>
    <row r="135" ht="15.75" customHeight="1" spans="1:12">
      <c r="A135" s="57"/>
      <c r="B135" s="58"/>
      <c r="C135" s="58"/>
      <c r="D135" s="58"/>
      <c r="E135" s="57"/>
      <c r="G135" s="59"/>
      <c r="H135" s="60"/>
      <c r="I135" s="61"/>
      <c r="J135" s="59"/>
      <c r="K135" s="59"/>
      <c r="L135" s="62"/>
    </row>
    <row r="136" ht="15.75" customHeight="1" spans="1:12">
      <c r="A136" s="57"/>
      <c r="B136" s="58"/>
      <c r="C136" s="58"/>
      <c r="D136" s="58"/>
      <c r="E136" s="57"/>
      <c r="G136" s="59"/>
      <c r="H136" s="60"/>
      <c r="I136" s="61"/>
      <c r="J136" s="59"/>
      <c r="K136" s="59"/>
      <c r="L136" s="62"/>
    </row>
    <row r="137" ht="15.75" customHeight="1" spans="1:12">
      <c r="A137" s="57"/>
      <c r="B137" s="58"/>
      <c r="C137" s="58"/>
      <c r="D137" s="58"/>
      <c r="E137" s="57"/>
      <c r="G137" s="59"/>
      <c r="H137" s="60"/>
      <c r="I137" s="61"/>
      <c r="J137" s="59"/>
      <c r="K137" s="59"/>
      <c r="L137" s="62"/>
    </row>
    <row r="138" ht="15.75" customHeight="1" spans="1:12">
      <c r="A138" s="57"/>
      <c r="B138" s="58"/>
      <c r="C138" s="58"/>
      <c r="D138" s="58"/>
      <c r="E138" s="57"/>
      <c r="G138" s="59"/>
      <c r="H138" s="60"/>
      <c r="I138" s="61"/>
      <c r="J138" s="59"/>
      <c r="K138" s="59"/>
      <c r="L138" s="62"/>
    </row>
    <row r="139" ht="15.75" customHeight="1" spans="1:12">
      <c r="A139" s="57"/>
      <c r="B139" s="58"/>
      <c r="C139" s="58"/>
      <c r="D139" s="58"/>
      <c r="E139" s="57"/>
      <c r="G139" s="59"/>
      <c r="H139" s="60"/>
      <c r="I139" s="61"/>
      <c r="J139" s="59"/>
      <c r="K139" s="59"/>
      <c r="L139" s="62"/>
    </row>
    <row r="140" ht="15.75" customHeight="1" spans="1:12">
      <c r="A140" s="57"/>
      <c r="B140" s="58"/>
      <c r="C140" s="58"/>
      <c r="D140" s="58"/>
      <c r="E140" s="57"/>
      <c r="G140" s="59"/>
      <c r="H140" s="60"/>
      <c r="I140" s="61"/>
      <c r="J140" s="59"/>
      <c r="K140" s="59"/>
      <c r="L140" s="62"/>
    </row>
    <row r="141" ht="15.75" customHeight="1" spans="1:12">
      <c r="A141" s="57"/>
      <c r="B141" s="58"/>
      <c r="C141" s="58"/>
      <c r="D141" s="58"/>
      <c r="E141" s="57"/>
      <c r="G141" s="59"/>
      <c r="H141" s="60"/>
      <c r="I141" s="61"/>
      <c r="J141" s="59"/>
      <c r="K141" s="59"/>
      <c r="L141" s="62"/>
    </row>
    <row r="142" ht="15.75" customHeight="1" spans="1:12">
      <c r="A142" s="57"/>
      <c r="B142" s="58"/>
      <c r="C142" s="58"/>
      <c r="D142" s="58"/>
      <c r="E142" s="57"/>
      <c r="G142" s="59"/>
      <c r="H142" s="60"/>
      <c r="I142" s="61"/>
      <c r="J142" s="59"/>
      <c r="K142" s="59"/>
      <c r="L142" s="62"/>
    </row>
    <row r="143" ht="15.75" customHeight="1" spans="1:12">
      <c r="A143" s="57"/>
      <c r="B143" s="58"/>
      <c r="C143" s="58"/>
      <c r="D143" s="58"/>
      <c r="E143" s="57"/>
      <c r="G143" s="59"/>
      <c r="H143" s="60"/>
      <c r="I143" s="61"/>
      <c r="J143" s="59"/>
      <c r="K143" s="59"/>
      <c r="L143" s="62"/>
    </row>
    <row r="144" ht="15.75" customHeight="1" spans="1:12">
      <c r="A144" s="57"/>
      <c r="B144" s="58"/>
      <c r="C144" s="58"/>
      <c r="D144" s="58"/>
      <c r="E144" s="57"/>
      <c r="G144" s="59"/>
      <c r="H144" s="60"/>
      <c r="I144" s="61"/>
      <c r="J144" s="59"/>
      <c r="K144" s="59"/>
      <c r="L144" s="62"/>
    </row>
    <row r="145" ht="15.75" customHeight="1" spans="1:12">
      <c r="A145" s="57"/>
      <c r="B145" s="58"/>
      <c r="C145" s="58"/>
      <c r="D145" s="58"/>
      <c r="E145" s="57"/>
      <c r="G145" s="59"/>
      <c r="H145" s="60"/>
      <c r="I145" s="61"/>
      <c r="J145" s="59"/>
      <c r="K145" s="59"/>
      <c r="L145" s="62"/>
    </row>
    <row r="146" ht="15.75" customHeight="1" spans="1:12">
      <c r="A146" s="57"/>
      <c r="B146" s="58"/>
      <c r="C146" s="58"/>
      <c r="D146" s="58"/>
      <c r="E146" s="57"/>
      <c r="G146" s="59"/>
      <c r="H146" s="60"/>
      <c r="I146" s="61"/>
      <c r="J146" s="59"/>
      <c r="K146" s="59"/>
      <c r="L146" s="62"/>
    </row>
    <row r="147" ht="15.75" customHeight="1" spans="1:12">
      <c r="A147" s="57"/>
      <c r="B147" s="58"/>
      <c r="C147" s="58"/>
      <c r="D147" s="58"/>
      <c r="E147" s="57"/>
      <c r="G147" s="59"/>
      <c r="H147" s="60"/>
      <c r="I147" s="61"/>
      <c r="J147" s="59"/>
      <c r="K147" s="59"/>
      <c r="L147" s="62"/>
    </row>
    <row r="148" ht="15.75" customHeight="1" spans="1:12">
      <c r="A148" s="57"/>
      <c r="B148" s="58"/>
      <c r="C148" s="58"/>
      <c r="D148" s="58"/>
      <c r="E148" s="57"/>
      <c r="G148" s="59"/>
      <c r="H148" s="60"/>
      <c r="I148" s="61"/>
      <c r="J148" s="59"/>
      <c r="K148" s="59"/>
      <c r="L148" s="62"/>
    </row>
    <row r="149" ht="15.75" customHeight="1" spans="1:12">
      <c r="A149" s="57"/>
      <c r="B149" s="58"/>
      <c r="C149" s="58"/>
      <c r="D149" s="58"/>
      <c r="E149" s="57"/>
      <c r="G149" s="59"/>
      <c r="H149" s="60"/>
      <c r="I149" s="61"/>
      <c r="J149" s="59"/>
      <c r="K149" s="59"/>
      <c r="L149" s="62"/>
    </row>
    <row r="150" ht="15.75" customHeight="1" spans="1:12">
      <c r="A150" s="57"/>
      <c r="B150" s="58"/>
      <c r="C150" s="58"/>
      <c r="D150" s="58"/>
      <c r="E150" s="57"/>
      <c r="G150" s="59"/>
      <c r="H150" s="60"/>
      <c r="I150" s="61"/>
      <c r="J150" s="59"/>
      <c r="K150" s="59"/>
      <c r="L150" s="62"/>
    </row>
    <row r="151" ht="15.75" customHeight="1" spans="1:12">
      <c r="A151" s="57"/>
      <c r="B151" s="58"/>
      <c r="C151" s="58"/>
      <c r="D151" s="58"/>
      <c r="E151" s="57"/>
      <c r="G151" s="59"/>
      <c r="H151" s="60"/>
      <c r="I151" s="61"/>
      <c r="J151" s="59"/>
      <c r="K151" s="59"/>
      <c r="L151" s="62"/>
    </row>
    <row r="152" ht="15.75" customHeight="1" spans="1:12">
      <c r="A152" s="57"/>
      <c r="B152" s="58"/>
      <c r="C152" s="58"/>
      <c r="D152" s="58"/>
      <c r="E152" s="57"/>
      <c r="G152" s="59"/>
      <c r="H152" s="60"/>
      <c r="I152" s="61"/>
      <c r="J152" s="59"/>
      <c r="K152" s="59"/>
      <c r="L152" s="62"/>
    </row>
    <row r="153" ht="15.75" customHeight="1" spans="1:12">
      <c r="A153" s="57"/>
      <c r="B153" s="58"/>
      <c r="C153" s="58"/>
      <c r="D153" s="58"/>
      <c r="E153" s="57"/>
      <c r="G153" s="59"/>
      <c r="H153" s="60"/>
      <c r="I153" s="61"/>
      <c r="J153" s="59"/>
      <c r="K153" s="59"/>
      <c r="L153" s="62"/>
    </row>
    <row r="154" ht="15.75" customHeight="1" spans="1:12">
      <c r="A154" s="57"/>
      <c r="B154" s="58"/>
      <c r="C154" s="58"/>
      <c r="D154" s="58"/>
      <c r="E154" s="57"/>
      <c r="G154" s="59"/>
      <c r="H154" s="60"/>
      <c r="I154" s="61"/>
      <c r="J154" s="59"/>
      <c r="K154" s="59"/>
      <c r="L154" s="62"/>
    </row>
    <row r="155" ht="15.75" customHeight="1" spans="1:12">
      <c r="A155" s="57"/>
      <c r="B155" s="58"/>
      <c r="C155" s="58"/>
      <c r="D155" s="58"/>
      <c r="E155" s="57"/>
      <c r="G155" s="59"/>
      <c r="H155" s="60"/>
      <c r="I155" s="61"/>
      <c r="J155" s="59"/>
      <c r="K155" s="59"/>
      <c r="L155" s="62"/>
    </row>
    <row r="156" ht="15.75" customHeight="1" spans="1:12">
      <c r="A156" s="57"/>
      <c r="B156" s="58"/>
      <c r="C156" s="58"/>
      <c r="D156" s="58"/>
      <c r="E156" s="57"/>
      <c r="G156" s="59"/>
      <c r="H156" s="60"/>
      <c r="I156" s="61"/>
      <c r="J156" s="59"/>
      <c r="K156" s="59"/>
      <c r="L156" s="62"/>
    </row>
    <row r="157" ht="15.75" customHeight="1" spans="1:12">
      <c r="A157" s="57"/>
      <c r="B157" s="58"/>
      <c r="C157" s="58"/>
      <c r="D157" s="58"/>
      <c r="E157" s="57"/>
      <c r="G157" s="59"/>
      <c r="H157" s="60"/>
      <c r="I157" s="61"/>
      <c r="J157" s="59"/>
      <c r="K157" s="59"/>
      <c r="L157" s="62"/>
    </row>
    <row r="158" ht="15.75" customHeight="1" spans="1:12">
      <c r="A158" s="57"/>
      <c r="B158" s="58"/>
      <c r="C158" s="58"/>
      <c r="D158" s="58"/>
      <c r="E158" s="57"/>
      <c r="G158" s="59"/>
      <c r="H158" s="60"/>
      <c r="I158" s="61"/>
      <c r="J158" s="59"/>
      <c r="K158" s="59"/>
      <c r="L158" s="62"/>
    </row>
    <row r="159" ht="15.75" customHeight="1" spans="1:12">
      <c r="A159" s="57"/>
      <c r="B159" s="58"/>
      <c r="C159" s="58"/>
      <c r="D159" s="58"/>
      <c r="E159" s="57"/>
      <c r="G159" s="59"/>
      <c r="H159" s="60"/>
      <c r="I159" s="61"/>
      <c r="J159" s="59"/>
      <c r="K159" s="59"/>
      <c r="L159" s="62"/>
    </row>
    <row r="160" ht="15.75" customHeight="1" spans="1:12">
      <c r="A160" s="57"/>
      <c r="B160" s="58"/>
      <c r="C160" s="58"/>
      <c r="D160" s="58"/>
      <c r="E160" s="57"/>
      <c r="G160" s="59"/>
      <c r="H160" s="60"/>
      <c r="I160" s="61"/>
      <c r="J160" s="59"/>
      <c r="K160" s="59"/>
      <c r="L160" s="62"/>
    </row>
    <row r="161" ht="15.75" customHeight="1" spans="1:12">
      <c r="A161" s="57"/>
      <c r="B161" s="58"/>
      <c r="C161" s="58"/>
      <c r="D161" s="58"/>
      <c r="E161" s="57"/>
      <c r="G161" s="59"/>
      <c r="H161" s="60"/>
      <c r="I161" s="61"/>
      <c r="J161" s="59"/>
      <c r="K161" s="59"/>
      <c r="L161" s="62"/>
    </row>
    <row r="162" ht="15.75" customHeight="1" spans="1:12">
      <c r="A162" s="57"/>
      <c r="B162" s="58"/>
      <c r="C162" s="58"/>
      <c r="D162" s="58"/>
      <c r="E162" s="57"/>
      <c r="G162" s="59"/>
      <c r="H162" s="60"/>
      <c r="I162" s="61"/>
      <c r="J162" s="59"/>
      <c r="K162" s="59"/>
      <c r="L162" s="62"/>
    </row>
    <row r="163" ht="15.75" customHeight="1" spans="1:12">
      <c r="A163" s="57"/>
      <c r="B163" s="58"/>
      <c r="C163" s="58"/>
      <c r="D163" s="58"/>
      <c r="E163" s="57"/>
      <c r="G163" s="59"/>
      <c r="H163" s="60"/>
      <c r="I163" s="61"/>
      <c r="J163" s="59"/>
      <c r="K163" s="59"/>
      <c r="L163" s="62"/>
    </row>
    <row r="164" ht="15.75" customHeight="1" spans="1:12">
      <c r="A164" s="57"/>
      <c r="B164" s="58"/>
      <c r="C164" s="58"/>
      <c r="D164" s="58"/>
      <c r="E164" s="57"/>
      <c r="G164" s="59"/>
      <c r="H164" s="60"/>
      <c r="I164" s="61"/>
      <c r="J164" s="59"/>
      <c r="K164" s="59"/>
      <c r="L164" s="62"/>
    </row>
    <row r="165" ht="15.75" customHeight="1" spans="1:12">
      <c r="A165" s="57"/>
      <c r="B165" s="58"/>
      <c r="C165" s="58"/>
      <c r="D165" s="58"/>
      <c r="E165" s="57"/>
      <c r="G165" s="59"/>
      <c r="H165" s="60"/>
      <c r="I165" s="61"/>
      <c r="J165" s="59"/>
      <c r="K165" s="59"/>
      <c r="L165" s="62"/>
    </row>
    <row r="166" ht="15.75" customHeight="1" spans="1:12">
      <c r="A166" s="57"/>
      <c r="B166" s="58"/>
      <c r="C166" s="58"/>
      <c r="D166" s="58"/>
      <c r="E166" s="57"/>
      <c r="G166" s="59"/>
      <c r="H166" s="60"/>
      <c r="I166" s="61"/>
      <c r="J166" s="59"/>
      <c r="K166" s="59"/>
      <c r="L166" s="62"/>
    </row>
    <row r="167" ht="15.75" customHeight="1" spans="1:12">
      <c r="A167" s="57"/>
      <c r="B167" s="58"/>
      <c r="C167" s="58"/>
      <c r="D167" s="58"/>
      <c r="E167" s="57"/>
      <c r="G167" s="59"/>
      <c r="H167" s="60"/>
      <c r="I167" s="61"/>
      <c r="J167" s="59"/>
      <c r="K167" s="59"/>
      <c r="L167" s="62"/>
    </row>
    <row r="168" ht="15.75" customHeight="1" spans="1:12">
      <c r="A168" s="57"/>
      <c r="B168" s="58"/>
      <c r="C168" s="58"/>
      <c r="D168" s="58"/>
      <c r="E168" s="57"/>
      <c r="G168" s="59"/>
      <c r="H168" s="60"/>
      <c r="I168" s="61"/>
      <c r="J168" s="59"/>
      <c r="K168" s="59"/>
      <c r="L168" s="62"/>
    </row>
    <row r="169" ht="15.75" customHeight="1" spans="1:12">
      <c r="A169" s="57"/>
      <c r="B169" s="58"/>
      <c r="C169" s="58"/>
      <c r="D169" s="58"/>
      <c r="E169" s="57"/>
      <c r="G169" s="59"/>
      <c r="H169" s="60"/>
      <c r="I169" s="61"/>
      <c r="J169" s="59"/>
      <c r="K169" s="59"/>
      <c r="L169" s="62"/>
    </row>
    <row r="170" ht="15.75" customHeight="1" spans="1:12">
      <c r="A170" s="57"/>
      <c r="B170" s="58"/>
      <c r="C170" s="58"/>
      <c r="D170" s="58"/>
      <c r="E170" s="57"/>
      <c r="G170" s="59"/>
      <c r="H170" s="60"/>
      <c r="I170" s="61"/>
      <c r="J170" s="59"/>
      <c r="K170" s="59"/>
      <c r="L170" s="62"/>
    </row>
    <row r="171" ht="15.75" customHeight="1" spans="1:12">
      <c r="A171" s="57"/>
      <c r="B171" s="58"/>
      <c r="C171" s="58"/>
      <c r="D171" s="58"/>
      <c r="E171" s="57"/>
      <c r="G171" s="59"/>
      <c r="H171" s="60"/>
      <c r="I171" s="61"/>
      <c r="J171" s="59"/>
      <c r="K171" s="59"/>
      <c r="L171" s="62"/>
    </row>
    <row r="172" ht="15.75" customHeight="1" spans="1:12">
      <c r="A172" s="57"/>
      <c r="B172" s="58"/>
      <c r="C172" s="58"/>
      <c r="D172" s="58"/>
      <c r="E172" s="57"/>
      <c r="G172" s="59"/>
      <c r="H172" s="60"/>
      <c r="I172" s="61"/>
      <c r="J172" s="59"/>
      <c r="K172" s="59"/>
      <c r="L172" s="62"/>
    </row>
    <row r="173" ht="15.75" customHeight="1" spans="1:12">
      <c r="A173" s="57"/>
      <c r="B173" s="58"/>
      <c r="C173" s="58"/>
      <c r="D173" s="58"/>
      <c r="E173" s="57"/>
      <c r="G173" s="59"/>
      <c r="H173" s="60"/>
      <c r="I173" s="61"/>
      <c r="J173" s="59"/>
      <c r="K173" s="59"/>
      <c r="L173" s="62"/>
    </row>
    <row r="174" ht="15.75" customHeight="1" spans="1:12">
      <c r="A174" s="57"/>
      <c r="B174" s="58"/>
      <c r="C174" s="58"/>
      <c r="D174" s="58"/>
      <c r="E174" s="57"/>
      <c r="G174" s="59"/>
      <c r="H174" s="60"/>
      <c r="I174" s="61"/>
      <c r="J174" s="59"/>
      <c r="K174" s="59"/>
      <c r="L174" s="62"/>
    </row>
    <row r="175" ht="15.75" customHeight="1" spans="1:12">
      <c r="A175" s="57"/>
      <c r="B175" s="58"/>
      <c r="C175" s="58"/>
      <c r="D175" s="58"/>
      <c r="E175" s="57"/>
      <c r="G175" s="59"/>
      <c r="H175" s="60"/>
      <c r="I175" s="61"/>
      <c r="J175" s="59"/>
      <c r="K175" s="59"/>
      <c r="L175" s="62"/>
    </row>
    <row r="176" ht="15.75" customHeight="1" spans="1:12">
      <c r="A176" s="57"/>
      <c r="B176" s="58"/>
      <c r="C176" s="58"/>
      <c r="D176" s="58"/>
      <c r="E176" s="57"/>
      <c r="G176" s="59"/>
      <c r="H176" s="60"/>
      <c r="I176" s="61"/>
      <c r="J176" s="59"/>
      <c r="K176" s="59"/>
      <c r="L176" s="62"/>
    </row>
    <row r="177" ht="15.75" customHeight="1" spans="1:12">
      <c r="A177" s="57"/>
      <c r="B177" s="58"/>
      <c r="C177" s="58"/>
      <c r="D177" s="58"/>
      <c r="E177" s="57"/>
      <c r="G177" s="59"/>
      <c r="H177" s="60"/>
      <c r="I177" s="61"/>
      <c r="J177" s="59"/>
      <c r="K177" s="59"/>
      <c r="L177" s="62"/>
    </row>
    <row r="178" ht="15.75" customHeight="1" spans="1:12">
      <c r="A178" s="57"/>
      <c r="B178" s="58"/>
      <c r="C178" s="58"/>
      <c r="D178" s="58"/>
      <c r="E178" s="57"/>
      <c r="G178" s="59"/>
      <c r="H178" s="60"/>
      <c r="I178" s="61"/>
      <c r="J178" s="59"/>
      <c r="K178" s="59"/>
      <c r="L178" s="62"/>
    </row>
    <row r="179" ht="15.75" customHeight="1" spans="1:12">
      <c r="A179" s="57"/>
      <c r="B179" s="58"/>
      <c r="C179" s="58"/>
      <c r="D179" s="58"/>
      <c r="E179" s="57"/>
      <c r="G179" s="59"/>
      <c r="H179" s="60"/>
      <c r="I179" s="61"/>
      <c r="J179" s="59"/>
      <c r="K179" s="59"/>
      <c r="L179" s="62"/>
    </row>
    <row r="180" ht="15.75" customHeight="1" spans="1:12">
      <c r="A180" s="57"/>
      <c r="B180" s="58"/>
      <c r="C180" s="58"/>
      <c r="D180" s="58"/>
      <c r="E180" s="57"/>
      <c r="G180" s="59"/>
      <c r="H180" s="60"/>
      <c r="I180" s="61"/>
      <c r="J180" s="59"/>
      <c r="K180" s="59"/>
      <c r="L180" s="62"/>
    </row>
    <row r="181" ht="15.75" customHeight="1" spans="1:12">
      <c r="A181" s="57"/>
      <c r="B181" s="58"/>
      <c r="C181" s="58"/>
      <c r="D181" s="58"/>
      <c r="E181" s="57"/>
      <c r="G181" s="59"/>
      <c r="H181" s="60"/>
      <c r="I181" s="61"/>
      <c r="J181" s="59"/>
      <c r="K181" s="59"/>
      <c r="L181" s="62"/>
    </row>
    <row r="182" ht="15.75" customHeight="1" spans="1:12">
      <c r="A182" s="57"/>
      <c r="B182" s="58"/>
      <c r="C182" s="58"/>
      <c r="D182" s="58"/>
      <c r="E182" s="57"/>
      <c r="G182" s="59"/>
      <c r="H182" s="60"/>
      <c r="I182" s="61"/>
      <c r="J182" s="59"/>
      <c r="K182" s="59"/>
      <c r="L182" s="62"/>
    </row>
    <row r="183" ht="15.75" customHeight="1" spans="1:12">
      <c r="A183" s="57"/>
      <c r="B183" s="58"/>
      <c r="C183" s="58"/>
      <c r="D183" s="58"/>
      <c r="E183" s="57"/>
      <c r="G183" s="59"/>
      <c r="H183" s="60"/>
      <c r="I183" s="61"/>
      <c r="J183" s="59"/>
      <c r="K183" s="59"/>
      <c r="L183" s="62"/>
    </row>
    <row r="184" ht="15.75" customHeight="1" spans="1:12">
      <c r="A184" s="57"/>
      <c r="B184" s="58"/>
      <c r="C184" s="58"/>
      <c r="D184" s="58"/>
      <c r="E184" s="57"/>
      <c r="G184" s="59"/>
      <c r="H184" s="60"/>
      <c r="I184" s="61"/>
      <c r="J184" s="59"/>
      <c r="K184" s="59"/>
      <c r="L184" s="62"/>
    </row>
    <row r="185" ht="15.75" customHeight="1" spans="1:12">
      <c r="A185" s="57"/>
      <c r="B185" s="58"/>
      <c r="C185" s="58"/>
      <c r="D185" s="58"/>
      <c r="E185" s="57"/>
      <c r="G185" s="59"/>
      <c r="H185" s="60"/>
      <c r="I185" s="61"/>
      <c r="J185" s="59"/>
      <c r="K185" s="59"/>
      <c r="L185" s="62"/>
    </row>
    <row r="186" ht="15.75" customHeight="1" spans="1:12">
      <c r="A186" s="57"/>
      <c r="B186" s="58"/>
      <c r="C186" s="58"/>
      <c r="D186" s="58"/>
      <c r="E186" s="57"/>
      <c r="G186" s="59"/>
      <c r="H186" s="60"/>
      <c r="I186" s="61"/>
      <c r="J186" s="59"/>
      <c r="K186" s="59"/>
      <c r="L186" s="62"/>
    </row>
    <row r="187" ht="15.75" customHeight="1" spans="1:12">
      <c r="A187" s="57"/>
      <c r="B187" s="58"/>
      <c r="C187" s="58"/>
      <c r="D187" s="58"/>
      <c r="E187" s="57"/>
      <c r="G187" s="59"/>
      <c r="H187" s="60"/>
      <c r="I187" s="61"/>
      <c r="J187" s="59"/>
      <c r="K187" s="59"/>
      <c r="L187" s="62"/>
    </row>
    <row r="188" ht="15.75" customHeight="1" spans="1:12">
      <c r="A188" s="57"/>
      <c r="B188" s="58"/>
      <c r="C188" s="58"/>
      <c r="D188" s="58"/>
      <c r="E188" s="57"/>
      <c r="G188" s="59"/>
      <c r="H188" s="60"/>
      <c r="I188" s="61"/>
      <c r="J188" s="59"/>
      <c r="K188" s="59"/>
      <c r="L188" s="62"/>
    </row>
    <row r="189" ht="15.75" customHeight="1" spans="1:12">
      <c r="A189" s="57"/>
      <c r="B189" s="58"/>
      <c r="C189" s="58"/>
      <c r="D189" s="58"/>
      <c r="E189" s="57"/>
      <c r="G189" s="59"/>
      <c r="H189" s="60"/>
      <c r="I189" s="61"/>
      <c r="J189" s="59"/>
      <c r="K189" s="59"/>
      <c r="L189" s="62"/>
    </row>
    <row r="190" ht="15.75" customHeight="1" spans="1:12">
      <c r="A190" s="57"/>
      <c r="B190" s="58"/>
      <c r="C190" s="58"/>
      <c r="D190" s="58"/>
      <c r="E190" s="57"/>
      <c r="G190" s="59"/>
      <c r="H190" s="60"/>
      <c r="I190" s="61"/>
      <c r="J190" s="59"/>
      <c r="K190" s="59"/>
      <c r="L190" s="62"/>
    </row>
    <row r="191" ht="15.75" customHeight="1" spans="1:12">
      <c r="A191" s="57"/>
      <c r="B191" s="58"/>
      <c r="C191" s="58"/>
      <c r="D191" s="58"/>
      <c r="E191" s="57"/>
      <c r="G191" s="59"/>
      <c r="H191" s="60"/>
      <c r="I191" s="61"/>
      <c r="J191" s="59"/>
      <c r="K191" s="59"/>
      <c r="L191" s="62"/>
    </row>
    <row r="192" ht="15.75" customHeight="1" spans="1:12">
      <c r="A192" s="57"/>
      <c r="B192" s="58"/>
      <c r="C192" s="58"/>
      <c r="D192" s="58"/>
      <c r="E192" s="57"/>
      <c r="G192" s="59"/>
      <c r="H192" s="60"/>
      <c r="I192" s="61"/>
      <c r="J192" s="59"/>
      <c r="K192" s="59"/>
      <c r="L192" s="62"/>
    </row>
    <row r="193" ht="15.75" customHeight="1" spans="1:12">
      <c r="A193" s="57"/>
      <c r="B193" s="58"/>
      <c r="C193" s="58"/>
      <c r="D193" s="58"/>
      <c r="E193" s="57"/>
      <c r="G193" s="59"/>
      <c r="H193" s="60"/>
      <c r="I193" s="61"/>
      <c r="J193" s="59"/>
      <c r="K193" s="59"/>
      <c r="L193" s="62"/>
    </row>
    <row r="194" ht="15.75" customHeight="1" spans="1:12">
      <c r="A194" s="57"/>
      <c r="B194" s="58"/>
      <c r="C194" s="58"/>
      <c r="D194" s="58"/>
      <c r="E194" s="57"/>
      <c r="G194" s="59"/>
      <c r="H194" s="60"/>
      <c r="I194" s="61"/>
      <c r="J194" s="59"/>
      <c r="K194" s="59"/>
      <c r="L194" s="62"/>
    </row>
    <row r="195" ht="15.75" customHeight="1" spans="1:12">
      <c r="A195" s="57"/>
      <c r="B195" s="58"/>
      <c r="C195" s="58"/>
      <c r="D195" s="58"/>
      <c r="E195" s="57"/>
      <c r="G195" s="59"/>
      <c r="H195" s="60"/>
      <c r="I195" s="61"/>
      <c r="J195" s="59"/>
      <c r="K195" s="59"/>
      <c r="L195" s="62"/>
    </row>
    <row r="196" ht="15.75" customHeight="1" spans="1:12">
      <c r="A196" s="57"/>
      <c r="B196" s="58"/>
      <c r="C196" s="58"/>
      <c r="D196" s="58"/>
      <c r="E196" s="57"/>
      <c r="G196" s="59"/>
      <c r="H196" s="60"/>
      <c r="I196" s="61"/>
      <c r="J196" s="59"/>
      <c r="K196" s="59"/>
      <c r="L196" s="62"/>
    </row>
    <row r="197" ht="15.75" customHeight="1" spans="1:12">
      <c r="A197" s="57"/>
      <c r="B197" s="58"/>
      <c r="C197" s="58"/>
      <c r="D197" s="58"/>
      <c r="E197" s="57"/>
      <c r="G197" s="59"/>
      <c r="H197" s="60"/>
      <c r="I197" s="61"/>
      <c r="J197" s="59"/>
      <c r="K197" s="59"/>
      <c r="L197" s="62"/>
    </row>
    <row r="198" ht="15.75" customHeight="1" spans="1:12">
      <c r="A198" s="57"/>
      <c r="B198" s="58"/>
      <c r="C198" s="58"/>
      <c r="D198" s="58"/>
      <c r="E198" s="57"/>
      <c r="G198" s="59"/>
      <c r="H198" s="60"/>
      <c r="I198" s="61"/>
      <c r="J198" s="59"/>
      <c r="K198" s="59"/>
      <c r="L198" s="62"/>
    </row>
    <row r="199" ht="15.75" customHeight="1" spans="1:12">
      <c r="A199" s="57"/>
      <c r="B199" s="58"/>
      <c r="C199" s="58"/>
      <c r="D199" s="58"/>
      <c r="E199" s="57"/>
      <c r="G199" s="59"/>
      <c r="H199" s="60"/>
      <c r="I199" s="61"/>
      <c r="J199" s="59"/>
      <c r="K199" s="59"/>
      <c r="L199" s="62"/>
    </row>
    <row r="200" ht="15.75" customHeight="1" spans="1:12">
      <c r="A200" s="57"/>
      <c r="B200" s="58"/>
      <c r="C200" s="58"/>
      <c r="D200" s="58"/>
      <c r="E200" s="57"/>
      <c r="G200" s="59"/>
      <c r="H200" s="60"/>
      <c r="I200" s="61"/>
      <c r="J200" s="59"/>
      <c r="K200" s="59"/>
      <c r="L200" s="62"/>
    </row>
    <row r="201" ht="15.75" customHeight="1" spans="1:12">
      <c r="A201" s="57"/>
      <c r="B201" s="58"/>
      <c r="C201" s="58"/>
      <c r="D201" s="58"/>
      <c r="E201" s="57"/>
      <c r="G201" s="59"/>
      <c r="H201" s="60"/>
      <c r="I201" s="61"/>
      <c r="J201" s="59"/>
      <c r="K201" s="59"/>
      <c r="L201" s="62"/>
    </row>
    <row r="202" ht="15.75" customHeight="1" spans="1:12">
      <c r="A202" s="57"/>
      <c r="B202" s="58"/>
      <c r="C202" s="58"/>
      <c r="D202" s="58"/>
      <c r="E202" s="57"/>
      <c r="G202" s="59"/>
      <c r="H202" s="60"/>
      <c r="I202" s="61"/>
      <c r="J202" s="59"/>
      <c r="K202" s="59"/>
      <c r="L202" s="62"/>
    </row>
    <row r="203" ht="15.75" customHeight="1" spans="1:12">
      <c r="A203" s="57"/>
      <c r="B203" s="58"/>
      <c r="C203" s="58"/>
      <c r="D203" s="58"/>
      <c r="E203" s="57"/>
      <c r="G203" s="59"/>
      <c r="H203" s="60"/>
      <c r="I203" s="61"/>
      <c r="J203" s="59"/>
      <c r="K203" s="59"/>
      <c r="L203" s="62"/>
    </row>
    <row r="204" ht="15.75" customHeight="1" spans="1:12">
      <c r="A204" s="57"/>
      <c r="B204" s="58"/>
      <c r="C204" s="58"/>
      <c r="D204" s="58"/>
      <c r="E204" s="57"/>
      <c r="G204" s="59"/>
      <c r="H204" s="60"/>
      <c r="I204" s="61"/>
      <c r="J204" s="59"/>
      <c r="K204" s="59"/>
      <c r="L204" s="62"/>
    </row>
    <row r="205" ht="15.75" customHeight="1" spans="1:12">
      <c r="A205" s="57"/>
      <c r="B205" s="58"/>
      <c r="C205" s="58"/>
      <c r="D205" s="58"/>
      <c r="E205" s="57"/>
      <c r="G205" s="59"/>
      <c r="H205" s="60"/>
      <c r="I205" s="61"/>
      <c r="J205" s="59"/>
      <c r="K205" s="59"/>
      <c r="L205" s="62"/>
    </row>
    <row r="206" ht="15.75" customHeight="1" spans="1:12">
      <c r="A206" s="57"/>
      <c r="B206" s="58"/>
      <c r="C206" s="58"/>
      <c r="D206" s="58"/>
      <c r="E206" s="57"/>
      <c r="G206" s="59"/>
      <c r="H206" s="60"/>
      <c r="I206" s="61"/>
      <c r="J206" s="59"/>
      <c r="K206" s="59"/>
      <c r="L206" s="62"/>
    </row>
    <row r="207" ht="15.75" customHeight="1" spans="1:12">
      <c r="A207" s="57"/>
      <c r="B207" s="58"/>
      <c r="C207" s="58"/>
      <c r="D207" s="58"/>
      <c r="E207" s="57"/>
      <c r="G207" s="59"/>
      <c r="H207" s="60"/>
      <c r="I207" s="61"/>
      <c r="J207" s="59"/>
      <c r="K207" s="59"/>
      <c r="L207" s="62"/>
    </row>
    <row r="208" ht="15.75" customHeight="1" spans="1:12">
      <c r="A208" s="57"/>
      <c r="B208" s="58"/>
      <c r="C208" s="58"/>
      <c r="D208" s="58"/>
      <c r="E208" s="57"/>
      <c r="G208" s="59"/>
      <c r="H208" s="60"/>
      <c r="I208" s="61"/>
      <c r="J208" s="59"/>
      <c r="K208" s="59"/>
      <c r="L208" s="62"/>
    </row>
    <row r="209" ht="15.75" customHeight="1" spans="1:12">
      <c r="A209" s="57"/>
      <c r="B209" s="58"/>
      <c r="C209" s="58"/>
      <c r="D209" s="58"/>
      <c r="E209" s="57"/>
      <c r="G209" s="59"/>
      <c r="H209" s="60"/>
      <c r="I209" s="61"/>
      <c r="J209" s="59"/>
      <c r="K209" s="59"/>
      <c r="L209" s="62"/>
    </row>
    <row r="210" ht="15.75" customHeight="1" spans="1:12">
      <c r="A210" s="57"/>
      <c r="B210" s="58"/>
      <c r="C210" s="58"/>
      <c r="D210" s="58"/>
      <c r="E210" s="57"/>
      <c r="G210" s="59"/>
      <c r="H210" s="60"/>
      <c r="I210" s="61"/>
      <c r="J210" s="59"/>
      <c r="K210" s="59"/>
      <c r="L210" s="62"/>
    </row>
    <row r="211" ht="15.75" customHeight="1" spans="1:12">
      <c r="A211" s="57"/>
      <c r="B211" s="58"/>
      <c r="C211" s="58"/>
      <c r="D211" s="58"/>
      <c r="E211" s="57"/>
      <c r="G211" s="59"/>
      <c r="H211" s="60"/>
      <c r="I211" s="61"/>
      <c r="J211" s="59"/>
      <c r="K211" s="59"/>
      <c r="L211" s="62"/>
    </row>
    <row r="212" ht="15.75" customHeight="1" spans="1:12">
      <c r="A212" s="57"/>
      <c r="B212" s="58"/>
      <c r="C212" s="58"/>
      <c r="D212" s="58"/>
      <c r="E212" s="57"/>
      <c r="G212" s="59"/>
      <c r="H212" s="60"/>
      <c r="I212" s="61"/>
      <c r="J212" s="59"/>
      <c r="K212" s="59"/>
      <c r="L212" s="62"/>
    </row>
    <row r="213" ht="15.75" customHeight="1" spans="1:12">
      <c r="A213" s="57"/>
      <c r="B213" s="58"/>
      <c r="C213" s="58"/>
      <c r="D213" s="58"/>
      <c r="E213" s="57"/>
      <c r="G213" s="59"/>
      <c r="H213" s="60"/>
      <c r="I213" s="61"/>
      <c r="J213" s="59"/>
      <c r="K213" s="59"/>
      <c r="L213" s="62"/>
    </row>
    <row r="214" ht="15.75" customHeight="1" spans="1:12">
      <c r="A214" s="57"/>
      <c r="B214" s="58"/>
      <c r="C214" s="58"/>
      <c r="D214" s="58"/>
      <c r="E214" s="57"/>
      <c r="G214" s="59"/>
      <c r="H214" s="60"/>
      <c r="I214" s="61"/>
      <c r="J214" s="59"/>
      <c r="K214" s="59"/>
      <c r="L214" s="62"/>
    </row>
    <row r="215" ht="15.75" customHeight="1" spans="1:12">
      <c r="A215" s="57"/>
      <c r="B215" s="58"/>
      <c r="C215" s="58"/>
      <c r="D215" s="58"/>
      <c r="E215" s="57"/>
      <c r="G215" s="59"/>
      <c r="H215" s="60"/>
      <c r="I215" s="61"/>
      <c r="J215" s="59"/>
      <c r="K215" s="59"/>
      <c r="L215" s="62"/>
    </row>
    <row r="216" ht="15.75" customHeight="1" spans="1:12">
      <c r="A216" s="57"/>
      <c r="B216" s="58"/>
      <c r="C216" s="58"/>
      <c r="D216" s="58"/>
      <c r="E216" s="57"/>
      <c r="G216" s="59"/>
      <c r="H216" s="60"/>
      <c r="I216" s="61"/>
      <c r="J216" s="59"/>
      <c r="K216" s="59"/>
      <c r="L216" s="62"/>
    </row>
    <row r="217" ht="15.75" customHeight="1" spans="1:12">
      <c r="A217" s="57"/>
      <c r="B217" s="58"/>
      <c r="C217" s="58"/>
      <c r="D217" s="58"/>
      <c r="E217" s="57"/>
      <c r="G217" s="59"/>
      <c r="H217" s="60"/>
      <c r="I217" s="61"/>
      <c r="J217" s="59"/>
      <c r="K217" s="59"/>
      <c r="L217" s="62"/>
    </row>
    <row r="218" ht="15.75" customHeight="1" spans="1:12">
      <c r="A218" s="57"/>
      <c r="B218" s="58"/>
      <c r="C218" s="58"/>
      <c r="D218" s="58"/>
      <c r="E218" s="57"/>
      <c r="G218" s="59"/>
      <c r="H218" s="60"/>
      <c r="I218" s="61"/>
      <c r="J218" s="59"/>
      <c r="K218" s="59"/>
      <c r="L218" s="62"/>
    </row>
    <row r="219" ht="15.75" customHeight="1" spans="1:12">
      <c r="A219" s="57"/>
      <c r="B219" s="58"/>
      <c r="C219" s="58"/>
      <c r="D219" s="58"/>
      <c r="E219" s="57"/>
      <c r="G219" s="59"/>
      <c r="H219" s="60"/>
      <c r="I219" s="61"/>
      <c r="J219" s="59"/>
      <c r="K219" s="59"/>
      <c r="L219" s="62"/>
    </row>
    <row r="220" ht="15.75" customHeight="1" spans="1:12">
      <c r="A220" s="57"/>
      <c r="B220" s="58"/>
      <c r="C220" s="58"/>
      <c r="D220" s="58"/>
      <c r="E220" s="57"/>
      <c r="G220" s="59"/>
      <c r="H220" s="60"/>
      <c r="I220" s="61"/>
      <c r="J220" s="59"/>
      <c r="K220" s="59"/>
      <c r="L220" s="62"/>
    </row>
    <row r="221" ht="15.75" customHeight="1" spans="1:12">
      <c r="A221" s="57"/>
      <c r="B221" s="58"/>
      <c r="C221" s="58"/>
      <c r="D221" s="58"/>
      <c r="E221" s="57"/>
      <c r="G221" s="59"/>
      <c r="H221" s="60"/>
      <c r="I221" s="61"/>
      <c r="J221" s="59"/>
      <c r="K221" s="59"/>
      <c r="L221" s="62"/>
    </row>
    <row r="222" ht="15.75" customHeight="1" spans="1:12">
      <c r="A222" s="57"/>
      <c r="B222" s="58"/>
      <c r="C222" s="58"/>
      <c r="D222" s="58"/>
      <c r="E222" s="57"/>
      <c r="G222" s="59"/>
      <c r="H222" s="60"/>
      <c r="I222" s="61"/>
      <c r="J222" s="59"/>
      <c r="K222" s="59"/>
      <c r="L222" s="62"/>
    </row>
    <row r="223" ht="15.75" customHeight="1" spans="1:12">
      <c r="A223" s="57"/>
      <c r="B223" s="58"/>
      <c r="C223" s="58"/>
      <c r="D223" s="58"/>
      <c r="E223" s="57"/>
      <c r="G223" s="59"/>
      <c r="H223" s="60"/>
      <c r="I223" s="61"/>
      <c r="J223" s="59"/>
      <c r="K223" s="59"/>
      <c r="L223" s="62"/>
    </row>
    <row r="224" ht="15.75" customHeight="1" spans="1:12">
      <c r="A224" s="57"/>
      <c r="B224" s="58"/>
      <c r="C224" s="58"/>
      <c r="D224" s="58"/>
      <c r="E224" s="57"/>
      <c r="G224" s="59"/>
      <c r="H224" s="60"/>
      <c r="I224" s="61"/>
      <c r="J224" s="59"/>
      <c r="K224" s="59"/>
      <c r="L224" s="62"/>
    </row>
    <row r="225" ht="15.75" customHeight="1" spans="1:12">
      <c r="A225" s="57"/>
      <c r="B225" s="58"/>
      <c r="C225" s="58"/>
      <c r="D225" s="58"/>
      <c r="E225" s="57"/>
      <c r="G225" s="59"/>
      <c r="H225" s="60"/>
      <c r="I225" s="61"/>
      <c r="J225" s="59"/>
      <c r="K225" s="59"/>
      <c r="L225" s="62"/>
    </row>
    <row r="226" ht="15.75" customHeight="1" spans="1:12">
      <c r="A226" s="57"/>
      <c r="B226" s="58"/>
      <c r="C226" s="58"/>
      <c r="D226" s="58"/>
      <c r="E226" s="57"/>
      <c r="G226" s="59"/>
      <c r="H226" s="60"/>
      <c r="I226" s="61"/>
      <c r="J226" s="59"/>
      <c r="K226" s="59"/>
      <c r="L226" s="62"/>
    </row>
    <row r="227" ht="15.75" customHeight="1" spans="1:12">
      <c r="A227" s="57"/>
      <c r="B227" s="58"/>
      <c r="C227" s="58"/>
      <c r="D227" s="58"/>
      <c r="E227" s="57"/>
      <c r="G227" s="59"/>
      <c r="H227" s="60"/>
      <c r="I227" s="61"/>
      <c r="J227" s="59"/>
      <c r="K227" s="59"/>
      <c r="L227" s="62"/>
    </row>
    <row r="228" ht="15.75" customHeight="1" spans="1:12">
      <c r="A228" s="57"/>
      <c r="B228" s="58"/>
      <c r="C228" s="58"/>
      <c r="D228" s="58"/>
      <c r="E228" s="57"/>
      <c r="G228" s="59"/>
      <c r="H228" s="60"/>
      <c r="I228" s="61"/>
      <c r="J228" s="59"/>
      <c r="K228" s="59"/>
      <c r="L228" s="62"/>
    </row>
    <row r="229" ht="15.75" customHeight="1" spans="1:12">
      <c r="A229" s="57"/>
      <c r="B229" s="58"/>
      <c r="C229" s="58"/>
      <c r="D229" s="58"/>
      <c r="E229" s="57"/>
      <c r="G229" s="59"/>
      <c r="H229" s="60"/>
      <c r="I229" s="61"/>
      <c r="J229" s="59"/>
      <c r="K229" s="59"/>
      <c r="L229" s="62"/>
    </row>
    <row r="230" ht="15.75" customHeight="1" spans="1:12">
      <c r="A230" s="57"/>
      <c r="B230" s="58"/>
      <c r="C230" s="58"/>
      <c r="D230" s="58"/>
      <c r="E230" s="57"/>
      <c r="G230" s="59"/>
      <c r="H230" s="60"/>
      <c r="I230" s="61"/>
      <c r="J230" s="59"/>
      <c r="K230" s="59"/>
      <c r="L230" s="62"/>
    </row>
    <row r="231" ht="15.75" customHeight="1" spans="1:12">
      <c r="A231" s="57"/>
      <c r="B231" s="58"/>
      <c r="C231" s="58"/>
      <c r="D231" s="58"/>
      <c r="E231" s="57"/>
      <c r="G231" s="59"/>
      <c r="H231" s="60"/>
      <c r="I231" s="61"/>
      <c r="J231" s="59"/>
      <c r="K231" s="59"/>
      <c r="L231" s="62"/>
    </row>
    <row r="232" ht="15.75" customHeight="1" spans="1:12">
      <c r="A232" s="57"/>
      <c r="B232" s="58"/>
      <c r="C232" s="58"/>
      <c r="D232" s="58"/>
      <c r="E232" s="57"/>
      <c r="G232" s="59"/>
      <c r="H232" s="60"/>
      <c r="I232" s="61"/>
      <c r="J232" s="59"/>
      <c r="K232" s="59"/>
      <c r="L232" s="62"/>
    </row>
    <row r="233" ht="15.75" customHeight="1" spans="1:12">
      <c r="A233" s="57"/>
      <c r="B233" s="58"/>
      <c r="C233" s="58"/>
      <c r="D233" s="58"/>
      <c r="E233" s="57"/>
      <c r="G233" s="59"/>
      <c r="H233" s="60"/>
      <c r="I233" s="61"/>
      <c r="J233" s="59"/>
      <c r="K233" s="59"/>
      <c r="L233" s="62"/>
    </row>
    <row r="234" ht="15.75" customHeight="1" spans="1:12">
      <c r="A234" s="57"/>
      <c r="B234" s="58"/>
      <c r="C234" s="58"/>
      <c r="D234" s="58"/>
      <c r="E234" s="57"/>
      <c r="G234" s="59"/>
      <c r="H234" s="60"/>
      <c r="I234" s="61"/>
      <c r="J234" s="59"/>
      <c r="K234" s="59"/>
      <c r="L234" s="62"/>
    </row>
    <row r="235" ht="15.75" customHeight="1" spans="1:12">
      <c r="A235" s="57"/>
      <c r="B235" s="58"/>
      <c r="C235" s="58"/>
      <c r="D235" s="58"/>
      <c r="E235" s="57"/>
      <c r="G235" s="59"/>
      <c r="H235" s="60"/>
      <c r="I235" s="61"/>
      <c r="J235" s="59"/>
      <c r="K235" s="59"/>
      <c r="L235" s="62"/>
    </row>
    <row r="236" ht="15.75" customHeight="1" spans="1:12">
      <c r="A236" s="57"/>
      <c r="B236" s="58"/>
      <c r="C236" s="58"/>
      <c r="D236" s="58"/>
      <c r="E236" s="57"/>
      <c r="G236" s="59"/>
      <c r="H236" s="60"/>
      <c r="I236" s="61"/>
      <c r="J236" s="59"/>
      <c r="K236" s="59"/>
      <c r="L236" s="62"/>
    </row>
    <row r="237" ht="15.75" customHeight="1" spans="1:12">
      <c r="A237" s="57"/>
      <c r="B237" s="58"/>
      <c r="C237" s="58"/>
      <c r="D237" s="58"/>
      <c r="E237" s="57"/>
      <c r="G237" s="59"/>
      <c r="H237" s="60"/>
      <c r="I237" s="61"/>
      <c r="J237" s="59"/>
      <c r="K237" s="59"/>
      <c r="L237" s="62"/>
    </row>
    <row r="238" ht="15.75" customHeight="1" spans="1:12">
      <c r="A238" s="57"/>
      <c r="B238" s="58"/>
      <c r="C238" s="58"/>
      <c r="D238" s="58"/>
      <c r="E238" s="57"/>
      <c r="G238" s="59"/>
      <c r="H238" s="60"/>
      <c r="I238" s="61"/>
      <c r="J238" s="59"/>
      <c r="K238" s="59"/>
      <c r="L238" s="62"/>
    </row>
    <row r="239" ht="15.75" customHeight="1" spans="1:12">
      <c r="A239" s="57"/>
      <c r="B239" s="58"/>
      <c r="C239" s="58"/>
      <c r="D239" s="58"/>
      <c r="E239" s="57"/>
      <c r="G239" s="59"/>
      <c r="H239" s="60"/>
      <c r="I239" s="61"/>
      <c r="J239" s="59"/>
      <c r="K239" s="59"/>
      <c r="L239" s="62"/>
    </row>
    <row r="240" ht="15.75" customHeight="1" spans="1:12">
      <c r="A240" s="57"/>
      <c r="B240" s="58"/>
      <c r="C240" s="58"/>
      <c r="D240" s="58"/>
      <c r="E240" s="57"/>
      <c r="G240" s="59"/>
      <c r="H240" s="60"/>
      <c r="I240" s="61"/>
      <c r="J240" s="59"/>
      <c r="K240" s="59"/>
      <c r="L240" s="62"/>
    </row>
    <row r="241" ht="15.75" customHeight="1" spans="1:12">
      <c r="A241" s="57"/>
      <c r="B241" s="58"/>
      <c r="C241" s="58"/>
      <c r="D241" s="58"/>
      <c r="E241" s="57"/>
      <c r="G241" s="59"/>
      <c r="H241" s="60"/>
      <c r="I241" s="61"/>
      <c r="J241" s="59"/>
      <c r="K241" s="59"/>
      <c r="L241" s="62"/>
    </row>
    <row r="242" ht="15.75" customHeight="1" spans="1:12">
      <c r="A242" s="57"/>
      <c r="B242" s="58"/>
      <c r="C242" s="58"/>
      <c r="D242" s="58"/>
      <c r="E242" s="57"/>
      <c r="G242" s="59"/>
      <c r="H242" s="60"/>
      <c r="I242" s="61"/>
      <c r="J242" s="59"/>
      <c r="K242" s="59"/>
      <c r="L242" s="62"/>
    </row>
    <row r="243" ht="15.75" customHeight="1" spans="1:12">
      <c r="A243" s="57"/>
      <c r="B243" s="58"/>
      <c r="C243" s="58"/>
      <c r="D243" s="58"/>
      <c r="E243" s="57"/>
      <c r="G243" s="59"/>
      <c r="H243" s="60"/>
      <c r="I243" s="61"/>
      <c r="J243" s="59"/>
      <c r="K243" s="59"/>
      <c r="L243" s="62"/>
    </row>
    <row r="244" ht="15.75" customHeight="1" spans="1:12">
      <c r="A244" s="57"/>
      <c r="B244" s="58"/>
      <c r="C244" s="58"/>
      <c r="D244" s="58"/>
      <c r="E244" s="57"/>
      <c r="G244" s="59"/>
      <c r="H244" s="60"/>
      <c r="I244" s="61"/>
      <c r="J244" s="59"/>
      <c r="K244" s="59"/>
      <c r="L244" s="62"/>
    </row>
    <row r="245" ht="15.75" customHeight="1" spans="1:12">
      <c r="A245" s="57"/>
      <c r="B245" s="58"/>
      <c r="C245" s="58"/>
      <c r="D245" s="58"/>
      <c r="E245" s="57"/>
      <c r="G245" s="59"/>
      <c r="H245" s="60"/>
      <c r="I245" s="61"/>
      <c r="J245" s="59"/>
      <c r="K245" s="59"/>
      <c r="L245" s="62"/>
    </row>
    <row r="246" ht="15.75" customHeight="1" spans="1:12">
      <c r="A246" s="57"/>
      <c r="B246" s="58"/>
      <c r="C246" s="58"/>
      <c r="D246" s="58"/>
      <c r="E246" s="57"/>
      <c r="G246" s="59"/>
      <c r="H246" s="60"/>
      <c r="I246" s="61"/>
      <c r="J246" s="59"/>
      <c r="K246" s="59"/>
      <c r="L246" s="62"/>
    </row>
    <row r="247" ht="15.75" customHeight="1" spans="1:12">
      <c r="A247" s="57"/>
      <c r="B247" s="58"/>
      <c r="C247" s="58"/>
      <c r="D247" s="58"/>
      <c r="E247" s="57"/>
      <c r="G247" s="59"/>
      <c r="H247" s="60"/>
      <c r="I247" s="61"/>
      <c r="J247" s="59"/>
      <c r="K247" s="59"/>
      <c r="L247" s="62"/>
    </row>
    <row r="248" ht="15.75" customHeight="1" spans="1:12">
      <c r="A248" s="57"/>
      <c r="B248" s="58"/>
      <c r="C248" s="58"/>
      <c r="D248" s="58"/>
      <c r="E248" s="57"/>
      <c r="G248" s="59"/>
      <c r="H248" s="60"/>
      <c r="I248" s="61"/>
      <c r="J248" s="59"/>
      <c r="K248" s="59"/>
      <c r="L248" s="62"/>
    </row>
    <row r="249" ht="15.75" customHeight="1" spans="1:12">
      <c r="A249" s="57"/>
      <c r="B249" s="58"/>
      <c r="C249" s="58"/>
      <c r="D249" s="58"/>
      <c r="E249" s="57"/>
      <c r="G249" s="59"/>
      <c r="H249" s="60"/>
      <c r="I249" s="61"/>
      <c r="J249" s="59"/>
      <c r="K249" s="59"/>
      <c r="L249" s="62"/>
    </row>
    <row r="250" ht="15.75" customHeight="1" spans="1:12">
      <c r="A250" s="57"/>
      <c r="B250" s="58"/>
      <c r="C250" s="58"/>
      <c r="D250" s="58"/>
      <c r="E250" s="57"/>
      <c r="G250" s="59"/>
      <c r="H250" s="60"/>
      <c r="I250" s="61"/>
      <c r="J250" s="59"/>
      <c r="K250" s="59"/>
      <c r="L250" s="62"/>
    </row>
    <row r="251" ht="15.75" customHeight="1" spans="1:12">
      <c r="A251" s="57"/>
      <c r="B251" s="58"/>
      <c r="C251" s="58"/>
      <c r="D251" s="58"/>
      <c r="E251" s="57"/>
      <c r="G251" s="59"/>
      <c r="H251" s="60"/>
      <c r="I251" s="61"/>
      <c r="J251" s="59"/>
      <c r="K251" s="59"/>
      <c r="L251" s="62"/>
    </row>
    <row r="252" ht="15.75" customHeight="1" spans="1:12">
      <c r="A252" s="57"/>
      <c r="B252" s="58"/>
      <c r="C252" s="58"/>
      <c r="D252" s="58"/>
      <c r="E252" s="57"/>
      <c r="G252" s="59"/>
      <c r="H252" s="60"/>
      <c r="I252" s="61"/>
      <c r="J252" s="59"/>
      <c r="K252" s="59"/>
      <c r="L252" s="62"/>
    </row>
    <row r="253" ht="15.75" customHeight="1" spans="1:12">
      <c r="A253" s="57"/>
      <c r="B253" s="58"/>
      <c r="C253" s="58"/>
      <c r="D253" s="58"/>
      <c r="E253" s="57"/>
      <c r="G253" s="59"/>
      <c r="H253" s="60"/>
      <c r="I253" s="61"/>
      <c r="J253" s="59"/>
      <c r="K253" s="59"/>
      <c r="L253" s="62"/>
    </row>
    <row r="254" ht="15.75" customHeight="1" spans="1:12">
      <c r="A254" s="57"/>
      <c r="B254" s="58"/>
      <c r="C254" s="58"/>
      <c r="D254" s="58"/>
      <c r="E254" s="57"/>
      <c r="G254" s="59"/>
      <c r="H254" s="60"/>
      <c r="I254" s="61"/>
      <c r="J254" s="59"/>
      <c r="K254" s="59"/>
      <c r="L254" s="62"/>
    </row>
    <row r="255" ht="15.75" customHeight="1" spans="1:12">
      <c r="A255" s="57"/>
      <c r="B255" s="58"/>
      <c r="C255" s="58"/>
      <c r="D255" s="58"/>
      <c r="E255" s="57"/>
      <c r="G255" s="59"/>
      <c r="H255" s="60"/>
      <c r="I255" s="61"/>
      <c r="J255" s="59"/>
      <c r="K255" s="59"/>
      <c r="L255" s="62"/>
    </row>
    <row r="256" ht="15.75" customHeight="1" spans="1:12">
      <c r="A256" s="57"/>
      <c r="B256" s="58"/>
      <c r="C256" s="58"/>
      <c r="D256" s="58"/>
      <c r="E256" s="57"/>
      <c r="G256" s="59"/>
      <c r="H256" s="60"/>
      <c r="I256" s="61"/>
      <c r="J256" s="59"/>
      <c r="K256" s="59"/>
      <c r="L256" s="62"/>
    </row>
    <row r="257" ht="15.75" customHeight="1" spans="1:12">
      <c r="A257" s="57"/>
      <c r="B257" s="58"/>
      <c r="C257" s="58"/>
      <c r="D257" s="58"/>
      <c r="E257" s="57"/>
      <c r="G257" s="59"/>
      <c r="H257" s="60"/>
      <c r="I257" s="61"/>
      <c r="J257" s="59"/>
      <c r="K257" s="59"/>
      <c r="L257" s="62"/>
    </row>
    <row r="258" ht="15.75" customHeight="1" spans="1:12">
      <c r="A258" s="57"/>
      <c r="B258" s="58"/>
      <c r="C258" s="58"/>
      <c r="D258" s="58"/>
      <c r="E258" s="57"/>
      <c r="G258" s="59"/>
      <c r="H258" s="60"/>
      <c r="I258" s="61"/>
      <c r="J258" s="59"/>
      <c r="K258" s="59"/>
      <c r="L258" s="62"/>
    </row>
    <row r="259" ht="15.75" customHeight="1" spans="1:12">
      <c r="A259" s="57"/>
      <c r="B259" s="58"/>
      <c r="C259" s="58"/>
      <c r="D259" s="58"/>
      <c r="E259" s="57"/>
      <c r="G259" s="59"/>
      <c r="H259" s="60"/>
      <c r="I259" s="61"/>
      <c r="J259" s="59"/>
      <c r="K259" s="59"/>
      <c r="L259" s="62"/>
    </row>
    <row r="260" ht="15.75" customHeight="1" spans="1:12">
      <c r="A260" s="57"/>
      <c r="B260" s="58"/>
      <c r="C260" s="58"/>
      <c r="D260" s="58"/>
      <c r="E260" s="57"/>
      <c r="G260" s="59"/>
      <c r="H260" s="60"/>
      <c r="I260" s="61"/>
      <c r="J260" s="59"/>
      <c r="K260" s="59"/>
      <c r="L260" s="62"/>
    </row>
    <row r="261" ht="15.75" customHeight="1" spans="1:12">
      <c r="A261" s="57"/>
      <c r="B261" s="58"/>
      <c r="C261" s="58"/>
      <c r="D261" s="58"/>
      <c r="E261" s="57"/>
      <c r="G261" s="59"/>
      <c r="H261" s="60"/>
      <c r="I261" s="61"/>
      <c r="J261" s="59"/>
      <c r="K261" s="59"/>
      <c r="L261" s="62"/>
    </row>
    <row r="262" ht="15.75" customHeight="1" spans="1:12">
      <c r="A262" s="57"/>
      <c r="B262" s="58"/>
      <c r="C262" s="58"/>
      <c r="D262" s="58"/>
      <c r="E262" s="57"/>
      <c r="G262" s="59"/>
      <c r="H262" s="60"/>
      <c r="I262" s="61"/>
      <c r="J262" s="59"/>
      <c r="K262" s="59"/>
      <c r="L262" s="62"/>
    </row>
    <row r="263" ht="15.75" customHeight="1" spans="1:12">
      <c r="A263" s="57"/>
      <c r="B263" s="58"/>
      <c r="C263" s="58"/>
      <c r="D263" s="58"/>
      <c r="E263" s="57"/>
      <c r="G263" s="59"/>
      <c r="H263" s="60"/>
      <c r="I263" s="61"/>
      <c r="J263" s="59"/>
      <c r="K263" s="59"/>
      <c r="L263" s="62"/>
    </row>
    <row r="264" ht="15.75" customHeight="1" spans="1:12">
      <c r="A264" s="57"/>
      <c r="B264" s="58"/>
      <c r="C264" s="58"/>
      <c r="D264" s="58"/>
      <c r="E264" s="57"/>
      <c r="G264" s="59"/>
      <c r="H264" s="60"/>
      <c r="I264" s="61"/>
      <c r="J264" s="59"/>
      <c r="K264" s="59"/>
      <c r="L264" s="62"/>
    </row>
    <row r="265" ht="15.75" customHeight="1" spans="1:12">
      <c r="A265" s="57"/>
      <c r="B265" s="58"/>
      <c r="C265" s="58"/>
      <c r="D265" s="58"/>
      <c r="E265" s="57"/>
      <c r="G265" s="59"/>
      <c r="H265" s="60"/>
      <c r="I265" s="61"/>
      <c r="J265" s="59"/>
      <c r="K265" s="59"/>
      <c r="L265" s="62"/>
    </row>
    <row r="266" ht="15.75" customHeight="1" spans="1:12">
      <c r="A266" s="57"/>
      <c r="B266" s="58"/>
      <c r="C266" s="58"/>
      <c r="D266" s="58"/>
      <c r="E266" s="57"/>
      <c r="G266" s="59"/>
      <c r="H266" s="60"/>
      <c r="I266" s="61"/>
      <c r="J266" s="59"/>
      <c r="K266" s="59"/>
      <c r="L266" s="62"/>
    </row>
    <row r="267" ht="15.75" customHeight="1" spans="1:12">
      <c r="A267" s="57"/>
      <c r="B267" s="58"/>
      <c r="C267" s="58"/>
      <c r="D267" s="58"/>
      <c r="E267" s="57"/>
      <c r="G267" s="59"/>
      <c r="H267" s="60"/>
      <c r="I267" s="61"/>
      <c r="J267" s="59"/>
      <c r="K267" s="59"/>
      <c r="L267" s="62"/>
    </row>
    <row r="268" ht="15.75" customHeight="1" spans="1:12">
      <c r="A268" s="57"/>
      <c r="B268" s="58"/>
      <c r="C268" s="58"/>
      <c r="D268" s="58"/>
      <c r="E268" s="57"/>
      <c r="G268" s="59"/>
      <c r="H268" s="60"/>
      <c r="I268" s="61"/>
      <c r="J268" s="59"/>
      <c r="K268" s="59"/>
      <c r="L268" s="62"/>
    </row>
    <row r="269" ht="15.75" customHeight="1" spans="1:12">
      <c r="A269" s="57"/>
      <c r="B269" s="58"/>
      <c r="C269" s="58"/>
      <c r="D269" s="58"/>
      <c r="E269" s="57"/>
      <c r="G269" s="59"/>
      <c r="H269" s="60"/>
      <c r="I269" s="61"/>
      <c r="J269" s="59"/>
      <c r="K269" s="59"/>
      <c r="L269" s="62"/>
    </row>
    <row r="270" ht="15.75" customHeight="1" spans="1:12">
      <c r="A270" s="57"/>
      <c r="B270" s="58"/>
      <c r="C270" s="58"/>
      <c r="D270" s="58"/>
      <c r="E270" s="57"/>
      <c r="G270" s="59"/>
      <c r="H270" s="60"/>
      <c r="I270" s="61"/>
      <c r="J270" s="59"/>
      <c r="K270" s="59"/>
      <c r="L270" s="62"/>
    </row>
    <row r="271" ht="15.75" customHeight="1" spans="1:12">
      <c r="A271" s="57"/>
      <c r="B271" s="58"/>
      <c r="C271" s="58"/>
      <c r="D271" s="58"/>
      <c r="E271" s="57"/>
      <c r="G271" s="59"/>
      <c r="H271" s="60"/>
      <c r="I271" s="61"/>
      <c r="J271" s="59"/>
      <c r="K271" s="59"/>
      <c r="L271" s="62"/>
    </row>
    <row r="272" ht="15.75" customHeight="1" spans="1:12">
      <c r="A272" s="57"/>
      <c r="B272" s="58"/>
      <c r="C272" s="58"/>
      <c r="D272" s="58"/>
      <c r="E272" s="57"/>
      <c r="G272" s="59"/>
      <c r="H272" s="60"/>
      <c r="I272" s="61"/>
      <c r="J272" s="59"/>
      <c r="K272" s="59"/>
      <c r="L272" s="62"/>
    </row>
    <row r="273" ht="15.75" customHeight="1" spans="1:12">
      <c r="A273" s="57"/>
      <c r="B273" s="58"/>
      <c r="C273" s="58"/>
      <c r="D273" s="58"/>
      <c r="E273" s="57"/>
      <c r="G273" s="59"/>
      <c r="H273" s="60"/>
      <c r="I273" s="61"/>
      <c r="J273" s="59"/>
      <c r="K273" s="59"/>
      <c r="L273" s="62"/>
    </row>
    <row r="274" ht="15.75" customHeight="1" spans="1:12">
      <c r="A274" s="57"/>
      <c r="B274" s="58"/>
      <c r="C274" s="58"/>
      <c r="D274" s="58"/>
      <c r="E274" s="57"/>
      <c r="G274" s="59"/>
      <c r="H274" s="60"/>
      <c r="I274" s="61"/>
      <c r="J274" s="59"/>
      <c r="K274" s="59"/>
      <c r="L274" s="62"/>
    </row>
    <row r="275" ht="15.75" customHeight="1" spans="1:12">
      <c r="A275" s="57"/>
      <c r="B275" s="58"/>
      <c r="C275" s="58"/>
      <c r="D275" s="58"/>
      <c r="E275" s="57"/>
      <c r="G275" s="59"/>
      <c r="H275" s="60"/>
      <c r="I275" s="61"/>
      <c r="J275" s="59"/>
      <c r="K275" s="59"/>
      <c r="L275" s="62"/>
    </row>
    <row r="276" ht="15.75" customHeight="1" spans="1:12">
      <c r="A276" s="57"/>
      <c r="B276" s="58"/>
      <c r="C276" s="58"/>
      <c r="D276" s="58"/>
      <c r="E276" s="57"/>
      <c r="G276" s="59"/>
      <c r="H276" s="60"/>
      <c r="I276" s="61"/>
      <c r="J276" s="59"/>
      <c r="K276" s="59"/>
      <c r="L276" s="62"/>
    </row>
    <row r="277" ht="15.75" customHeight="1" spans="1:12">
      <c r="A277" s="57"/>
      <c r="B277" s="58"/>
      <c r="C277" s="58"/>
      <c r="D277" s="58"/>
      <c r="E277" s="57"/>
      <c r="G277" s="59"/>
      <c r="H277" s="60"/>
      <c r="I277" s="61"/>
      <c r="J277" s="59"/>
      <c r="K277" s="59"/>
      <c r="L277" s="62"/>
    </row>
    <row r="278" ht="15.75" customHeight="1" spans="1:12">
      <c r="A278" s="57"/>
      <c r="B278" s="58"/>
      <c r="C278" s="58"/>
      <c r="D278" s="58"/>
      <c r="E278" s="57"/>
      <c r="G278" s="59"/>
      <c r="H278" s="60"/>
      <c r="I278" s="61"/>
      <c r="J278" s="59"/>
      <c r="K278" s="59"/>
      <c r="L278" s="62"/>
    </row>
    <row r="279" ht="15.75" customHeight="1" spans="1:12">
      <c r="A279" s="57"/>
      <c r="B279" s="58"/>
      <c r="C279" s="58"/>
      <c r="D279" s="58"/>
      <c r="E279" s="57"/>
      <c r="G279" s="59"/>
      <c r="H279" s="60"/>
      <c r="I279" s="61"/>
      <c r="J279" s="59"/>
      <c r="K279" s="59"/>
      <c r="L279" s="62"/>
    </row>
    <row r="280" ht="15.75" customHeight="1" spans="1:12">
      <c r="A280" s="57"/>
      <c r="B280" s="58"/>
      <c r="C280" s="58"/>
      <c r="D280" s="58"/>
      <c r="E280" s="57"/>
      <c r="G280" s="59"/>
      <c r="H280" s="60"/>
      <c r="I280" s="61"/>
      <c r="J280" s="59"/>
      <c r="K280" s="59"/>
      <c r="L280" s="62"/>
    </row>
    <row r="281" ht="15.75" customHeight="1" spans="1:12">
      <c r="A281" s="57"/>
      <c r="B281" s="58"/>
      <c r="C281" s="58"/>
      <c r="D281" s="58"/>
      <c r="E281" s="57"/>
      <c r="G281" s="59"/>
      <c r="H281" s="60"/>
      <c r="I281" s="61"/>
      <c r="J281" s="59"/>
      <c r="K281" s="59"/>
      <c r="L281" s="62"/>
    </row>
    <row r="282" ht="15.75" customHeight="1" spans="1:12">
      <c r="A282" s="57"/>
      <c r="B282" s="58"/>
      <c r="C282" s="58"/>
      <c r="D282" s="58"/>
      <c r="E282" s="57"/>
      <c r="G282" s="59"/>
      <c r="H282" s="60"/>
      <c r="I282" s="61"/>
      <c r="J282" s="59"/>
      <c r="K282" s="59"/>
      <c r="L282" s="62"/>
    </row>
    <row r="283" ht="15.75" customHeight="1" spans="1:12">
      <c r="A283" s="57"/>
      <c r="B283" s="58"/>
      <c r="C283" s="58"/>
      <c r="D283" s="58"/>
      <c r="E283" s="57"/>
      <c r="G283" s="59"/>
      <c r="H283" s="60"/>
      <c r="I283" s="61"/>
      <c r="J283" s="59"/>
      <c r="K283" s="59"/>
      <c r="L283" s="62"/>
    </row>
    <row r="284" ht="15.75" customHeight="1" spans="1:12">
      <c r="A284" s="57"/>
      <c r="B284" s="58"/>
      <c r="C284" s="58"/>
      <c r="D284" s="58"/>
      <c r="E284" s="57"/>
      <c r="G284" s="59"/>
      <c r="H284" s="60"/>
      <c r="I284" s="61"/>
      <c r="J284" s="59"/>
      <c r="K284" s="59"/>
      <c r="L284" s="62"/>
    </row>
    <row r="285" ht="15.75" customHeight="1" spans="1:12">
      <c r="A285" s="57"/>
      <c r="B285" s="58"/>
      <c r="C285" s="58"/>
      <c r="D285" s="58"/>
      <c r="E285" s="57"/>
      <c r="G285" s="59"/>
      <c r="H285" s="60"/>
      <c r="I285" s="61"/>
      <c r="J285" s="59"/>
      <c r="K285" s="59"/>
      <c r="L285" s="62"/>
    </row>
    <row r="286" ht="15.75" customHeight="1" spans="1:12">
      <c r="A286" s="57"/>
      <c r="B286" s="58"/>
      <c r="C286" s="58"/>
      <c r="D286" s="58"/>
      <c r="E286" s="57"/>
      <c r="G286" s="59"/>
      <c r="H286" s="60"/>
      <c r="I286" s="61"/>
      <c r="J286" s="59"/>
      <c r="K286" s="59"/>
      <c r="L286" s="62"/>
    </row>
    <row r="287" ht="15.75" customHeight="1" spans="1:12">
      <c r="A287" s="57"/>
      <c r="B287" s="58"/>
      <c r="C287" s="58"/>
      <c r="D287" s="58"/>
      <c r="E287" s="57"/>
      <c r="G287" s="59"/>
      <c r="H287" s="60"/>
      <c r="I287" s="61"/>
      <c r="J287" s="59"/>
      <c r="K287" s="59"/>
      <c r="L287" s="62"/>
    </row>
    <row r="288" ht="15.75" customHeight="1" spans="1:12">
      <c r="A288" s="57"/>
      <c r="B288" s="58"/>
      <c r="C288" s="58"/>
      <c r="D288" s="58"/>
      <c r="E288" s="57"/>
      <c r="G288" s="59"/>
      <c r="H288" s="60"/>
      <c r="I288" s="61"/>
      <c r="J288" s="59"/>
      <c r="K288" s="59"/>
      <c r="L288" s="62"/>
    </row>
    <row r="289" ht="15.75" customHeight="1" spans="1:12">
      <c r="A289" s="57"/>
      <c r="B289" s="58"/>
      <c r="C289" s="58"/>
      <c r="D289" s="58"/>
      <c r="E289" s="57"/>
      <c r="G289" s="59"/>
      <c r="H289" s="60"/>
      <c r="I289" s="61"/>
      <c r="J289" s="59"/>
      <c r="K289" s="59"/>
      <c r="L289" s="62"/>
    </row>
    <row r="290" ht="15.75" customHeight="1" spans="1:12">
      <c r="A290" s="57"/>
      <c r="B290" s="58"/>
      <c r="C290" s="58"/>
      <c r="D290" s="58"/>
      <c r="E290" s="57"/>
      <c r="G290" s="59"/>
      <c r="H290" s="60"/>
      <c r="I290" s="61"/>
      <c r="J290" s="59"/>
      <c r="K290" s="59"/>
      <c r="L290" s="62"/>
    </row>
    <row r="291" ht="15.75" customHeight="1" spans="1:12">
      <c r="A291" s="57"/>
      <c r="B291" s="58"/>
      <c r="C291" s="58"/>
      <c r="D291" s="58"/>
      <c r="E291" s="57"/>
      <c r="G291" s="59"/>
      <c r="H291" s="60"/>
      <c r="I291" s="61"/>
      <c r="J291" s="59"/>
      <c r="K291" s="59"/>
      <c r="L291" s="62"/>
    </row>
    <row r="292" ht="15.75" customHeight="1" spans="1:12">
      <c r="A292" s="57"/>
      <c r="B292" s="58"/>
      <c r="C292" s="58"/>
      <c r="D292" s="58"/>
      <c r="E292" s="57"/>
      <c r="G292" s="59"/>
      <c r="H292" s="60"/>
      <c r="I292" s="61"/>
      <c r="J292" s="59"/>
      <c r="K292" s="59"/>
      <c r="L292" s="62"/>
    </row>
    <row r="293" ht="15.75" customHeight="1" spans="1:12">
      <c r="A293" s="57"/>
      <c r="B293" s="58"/>
      <c r="C293" s="58"/>
      <c r="D293" s="58"/>
      <c r="E293" s="57"/>
      <c r="G293" s="59"/>
      <c r="H293" s="60"/>
      <c r="I293" s="61"/>
      <c r="J293" s="59"/>
      <c r="K293" s="59"/>
      <c r="L293" s="62"/>
    </row>
    <row r="294" ht="15.75" customHeight="1" spans="1:12">
      <c r="A294" s="57"/>
      <c r="B294" s="58"/>
      <c r="C294" s="58"/>
      <c r="D294" s="58"/>
      <c r="E294" s="57"/>
      <c r="G294" s="59"/>
      <c r="H294" s="60"/>
      <c r="I294" s="61"/>
      <c r="J294" s="59"/>
      <c r="K294" s="59"/>
      <c r="L294" s="62"/>
    </row>
    <row r="295" ht="15.75" customHeight="1" spans="1:12">
      <c r="A295" s="57"/>
      <c r="B295" s="58"/>
      <c r="C295" s="58"/>
      <c r="D295" s="58"/>
      <c r="E295" s="57"/>
      <c r="G295" s="59"/>
      <c r="H295" s="60"/>
      <c r="I295" s="61"/>
      <c r="J295" s="59"/>
      <c r="K295" s="59"/>
      <c r="L295" s="62"/>
    </row>
    <row r="296" ht="15.75" customHeight="1" spans="1:12">
      <c r="A296" s="57"/>
      <c r="B296" s="58"/>
      <c r="C296" s="58"/>
      <c r="D296" s="58"/>
      <c r="E296" s="57"/>
      <c r="G296" s="59"/>
      <c r="H296" s="60"/>
      <c r="I296" s="61"/>
      <c r="J296" s="59"/>
      <c r="K296" s="59"/>
      <c r="L296" s="62"/>
    </row>
    <row r="297" ht="15.75" customHeight="1" spans="1:12">
      <c r="A297" s="57"/>
      <c r="B297" s="58"/>
      <c r="C297" s="58"/>
      <c r="D297" s="58"/>
      <c r="E297" s="57"/>
      <c r="G297" s="59"/>
      <c r="H297" s="60"/>
      <c r="I297" s="61"/>
      <c r="J297" s="59"/>
      <c r="K297" s="59"/>
      <c r="L297" s="62"/>
    </row>
    <row r="298" ht="15.75" customHeight="1" spans="1:12">
      <c r="A298" s="57"/>
      <c r="B298" s="58"/>
      <c r="C298" s="58"/>
      <c r="D298" s="58"/>
      <c r="E298" s="57"/>
      <c r="G298" s="59"/>
      <c r="H298" s="60"/>
      <c r="I298" s="61"/>
      <c r="J298" s="59"/>
      <c r="K298" s="59"/>
      <c r="L298" s="62"/>
    </row>
    <row r="299" ht="15.75" customHeight="1" spans="1:12">
      <c r="A299" s="57"/>
      <c r="B299" s="58"/>
      <c r="C299" s="58"/>
      <c r="D299" s="58"/>
      <c r="E299" s="57"/>
      <c r="G299" s="59"/>
      <c r="H299" s="60"/>
      <c r="I299" s="61"/>
      <c r="J299" s="59"/>
      <c r="K299" s="59"/>
      <c r="L299" s="62"/>
    </row>
    <row r="300" ht="15.75" customHeight="1" spans="1:12">
      <c r="A300" s="57"/>
      <c r="B300" s="58"/>
      <c r="C300" s="58"/>
      <c r="D300" s="58"/>
      <c r="E300" s="57"/>
      <c r="G300" s="59"/>
      <c r="H300" s="60"/>
      <c r="I300" s="61"/>
      <c r="J300" s="59"/>
      <c r="K300" s="59"/>
      <c r="L300" s="62"/>
    </row>
    <row r="301" ht="15.75" customHeight="1" spans="1:12">
      <c r="A301" s="57"/>
      <c r="B301" s="58"/>
      <c r="C301" s="58"/>
      <c r="D301" s="58"/>
      <c r="E301" s="57"/>
      <c r="G301" s="59"/>
      <c r="H301" s="60"/>
      <c r="I301" s="61"/>
      <c r="J301" s="59"/>
      <c r="K301" s="59"/>
      <c r="L301" s="62"/>
    </row>
    <row r="302" ht="15.75" customHeight="1" spans="1:12">
      <c r="A302" s="57"/>
      <c r="B302" s="58"/>
      <c r="C302" s="58"/>
      <c r="D302" s="58"/>
      <c r="E302" s="57"/>
      <c r="G302" s="59"/>
      <c r="H302" s="60"/>
      <c r="I302" s="61"/>
      <c r="J302" s="59"/>
      <c r="K302" s="59"/>
      <c r="L302" s="62"/>
    </row>
    <row r="303" ht="15.75" customHeight="1" spans="1:12">
      <c r="A303" s="57"/>
      <c r="B303" s="58"/>
      <c r="C303" s="58"/>
      <c r="D303" s="58"/>
      <c r="E303" s="57"/>
      <c r="G303" s="59"/>
      <c r="H303" s="60"/>
      <c r="I303" s="61"/>
      <c r="J303" s="59"/>
      <c r="K303" s="59"/>
      <c r="L303" s="62"/>
    </row>
    <row r="304" ht="15.75" customHeight="1" spans="1:12">
      <c r="A304" s="57"/>
      <c r="B304" s="58"/>
      <c r="C304" s="58"/>
      <c r="D304" s="58"/>
      <c r="E304" s="57"/>
      <c r="G304" s="59"/>
      <c r="H304" s="60"/>
      <c r="I304" s="61"/>
      <c r="J304" s="59"/>
      <c r="K304" s="59"/>
      <c r="L304" s="62"/>
    </row>
    <row r="305" ht="15.75" customHeight="1" spans="1:12">
      <c r="A305" s="57"/>
      <c r="B305" s="58"/>
      <c r="C305" s="58"/>
      <c r="D305" s="58"/>
      <c r="E305" s="57"/>
      <c r="G305" s="59"/>
      <c r="H305" s="60"/>
      <c r="I305" s="61"/>
      <c r="J305" s="59"/>
      <c r="K305" s="59"/>
      <c r="L305" s="62"/>
    </row>
    <row r="306" ht="15.75" customHeight="1" spans="1:12">
      <c r="A306" s="57"/>
      <c r="B306" s="58"/>
      <c r="C306" s="58"/>
      <c r="D306" s="58"/>
      <c r="E306" s="57"/>
      <c r="G306" s="59"/>
      <c r="H306" s="60"/>
      <c r="I306" s="61"/>
      <c r="J306" s="59"/>
      <c r="K306" s="59"/>
      <c r="L306" s="62"/>
    </row>
    <row r="307" ht="15.75" customHeight="1" spans="1:12">
      <c r="A307" s="57"/>
      <c r="B307" s="58"/>
      <c r="C307" s="58"/>
      <c r="D307" s="58"/>
      <c r="E307" s="57"/>
      <c r="G307" s="59"/>
      <c r="H307" s="60"/>
      <c r="I307" s="61"/>
      <c r="J307" s="59"/>
      <c r="K307" s="59"/>
      <c r="L307" s="62"/>
    </row>
    <row r="308" ht="15.75" customHeight="1" spans="1:12">
      <c r="A308" s="57"/>
      <c r="B308" s="58"/>
      <c r="C308" s="58"/>
      <c r="D308" s="58"/>
      <c r="E308" s="57"/>
      <c r="G308" s="59"/>
      <c r="H308" s="60"/>
      <c r="I308" s="61"/>
      <c r="J308" s="59"/>
      <c r="K308" s="59"/>
      <c r="L308" s="62"/>
    </row>
    <row r="309" ht="15.75" customHeight="1" spans="1:12">
      <c r="A309" s="57"/>
      <c r="B309" s="58"/>
      <c r="C309" s="58"/>
      <c r="D309" s="58"/>
      <c r="E309" s="57"/>
      <c r="G309" s="59"/>
      <c r="H309" s="60"/>
      <c r="I309" s="61"/>
      <c r="J309" s="59"/>
      <c r="K309" s="59"/>
      <c r="L309" s="62"/>
    </row>
    <row r="310" ht="15.75" customHeight="1" spans="1:12">
      <c r="A310" s="57"/>
      <c r="B310" s="58"/>
      <c r="C310" s="58"/>
      <c r="D310" s="58"/>
      <c r="E310" s="57"/>
      <c r="G310" s="59"/>
      <c r="H310" s="60"/>
      <c r="I310" s="61"/>
      <c r="J310" s="59"/>
      <c r="K310" s="59"/>
      <c r="L310" s="62"/>
    </row>
    <row r="311" ht="15.75" customHeight="1" spans="1:12">
      <c r="A311" s="57"/>
      <c r="B311" s="58"/>
      <c r="C311" s="58"/>
      <c r="D311" s="58"/>
      <c r="E311" s="57"/>
      <c r="G311" s="59"/>
      <c r="H311" s="60"/>
      <c r="I311" s="61"/>
      <c r="J311" s="59"/>
      <c r="K311" s="59"/>
      <c r="L311" s="62"/>
    </row>
    <row r="312" ht="15.75" customHeight="1" spans="1:12">
      <c r="A312" s="57"/>
      <c r="B312" s="58"/>
      <c r="C312" s="58"/>
      <c r="D312" s="58"/>
      <c r="E312" s="57"/>
      <c r="G312" s="59"/>
      <c r="H312" s="60"/>
      <c r="I312" s="61"/>
      <c r="J312" s="59"/>
      <c r="K312" s="59"/>
      <c r="L312" s="62"/>
    </row>
    <row r="313" ht="15.75" customHeight="1" spans="1:12">
      <c r="A313" s="57"/>
      <c r="B313" s="58"/>
      <c r="C313" s="58"/>
      <c r="D313" s="58"/>
      <c r="E313" s="57"/>
      <c r="G313" s="59"/>
      <c r="H313" s="60"/>
      <c r="I313" s="61"/>
      <c r="J313" s="59"/>
      <c r="K313" s="59"/>
      <c r="L313" s="62"/>
    </row>
    <row r="314" ht="15.75" customHeight="1" spans="1:12">
      <c r="A314" s="57"/>
      <c r="B314" s="58"/>
      <c r="C314" s="58"/>
      <c r="D314" s="58"/>
      <c r="E314" s="57"/>
      <c r="G314" s="59"/>
      <c r="H314" s="60"/>
      <c r="I314" s="61"/>
      <c r="J314" s="59"/>
      <c r="K314" s="59"/>
      <c r="L314" s="62"/>
    </row>
    <row r="315" ht="15.75" customHeight="1" spans="1:12">
      <c r="A315" s="57"/>
      <c r="B315" s="58"/>
      <c r="C315" s="58"/>
      <c r="D315" s="58"/>
      <c r="E315" s="57"/>
      <c r="G315" s="59"/>
      <c r="H315" s="60"/>
      <c r="I315" s="61"/>
      <c r="J315" s="59"/>
      <c r="K315" s="59"/>
      <c r="L315" s="62"/>
    </row>
    <row r="316" ht="15.75" customHeight="1" spans="1:12">
      <c r="A316" s="57"/>
      <c r="B316" s="58"/>
      <c r="C316" s="58"/>
      <c r="D316" s="58"/>
      <c r="E316" s="57"/>
      <c r="G316" s="59"/>
      <c r="H316" s="60"/>
      <c r="I316" s="61"/>
      <c r="J316" s="59"/>
      <c r="K316" s="59"/>
      <c r="L316" s="62"/>
    </row>
    <row r="317" ht="15.75" customHeight="1" spans="1:12">
      <c r="A317" s="57"/>
      <c r="B317" s="58"/>
      <c r="C317" s="58"/>
      <c r="D317" s="58"/>
      <c r="E317" s="57"/>
      <c r="G317" s="59"/>
      <c r="H317" s="60"/>
      <c r="I317" s="61"/>
      <c r="J317" s="59"/>
      <c r="K317" s="59"/>
      <c r="L317" s="62"/>
    </row>
    <row r="318" ht="15.75" customHeight="1" spans="1:12">
      <c r="A318" s="57"/>
      <c r="B318" s="58"/>
      <c r="C318" s="58"/>
      <c r="D318" s="58"/>
      <c r="E318" s="57"/>
      <c r="G318" s="59"/>
      <c r="H318" s="60"/>
      <c r="I318" s="61"/>
      <c r="J318" s="59"/>
      <c r="K318" s="59"/>
      <c r="L318" s="62"/>
    </row>
    <row r="319" ht="15.75" customHeight="1" spans="1:12">
      <c r="A319" s="57"/>
      <c r="B319" s="58"/>
      <c r="C319" s="58"/>
      <c r="D319" s="58"/>
      <c r="E319" s="57"/>
      <c r="G319" s="59"/>
      <c r="H319" s="60"/>
      <c r="I319" s="61"/>
      <c r="J319" s="59"/>
      <c r="K319" s="59"/>
      <c r="L319" s="62"/>
    </row>
    <row r="320" ht="15.75" customHeight="1" spans="1:12">
      <c r="A320" s="57"/>
      <c r="B320" s="58"/>
      <c r="C320" s="58"/>
      <c r="D320" s="58"/>
      <c r="E320" s="57"/>
      <c r="G320" s="59"/>
      <c r="H320" s="60"/>
      <c r="I320" s="61"/>
      <c r="J320" s="59"/>
      <c r="K320" s="59"/>
      <c r="L320" s="62"/>
    </row>
    <row r="321" ht="15.75" customHeight="1" spans="1:12">
      <c r="A321" s="57"/>
      <c r="B321" s="58"/>
      <c r="C321" s="58"/>
      <c r="D321" s="58"/>
      <c r="E321" s="57"/>
      <c r="G321" s="59"/>
      <c r="H321" s="60"/>
      <c r="I321" s="61"/>
      <c r="J321" s="59"/>
      <c r="K321" s="59"/>
      <c r="L321" s="62"/>
    </row>
    <row r="322" ht="15.75" customHeight="1" spans="1:12">
      <c r="A322" s="57"/>
      <c r="B322" s="58"/>
      <c r="C322" s="58"/>
      <c r="D322" s="58"/>
      <c r="E322" s="57"/>
      <c r="G322" s="59"/>
      <c r="H322" s="60"/>
      <c r="I322" s="61"/>
      <c r="J322" s="59"/>
      <c r="K322" s="59"/>
      <c r="L322" s="62"/>
    </row>
    <row r="323" ht="15.75" customHeight="1" spans="1:12">
      <c r="A323" s="57"/>
      <c r="B323" s="58"/>
      <c r="C323" s="58"/>
      <c r="D323" s="58"/>
      <c r="E323" s="57"/>
      <c r="G323" s="59"/>
      <c r="H323" s="60"/>
      <c r="I323" s="61"/>
      <c r="J323" s="59"/>
      <c r="K323" s="59"/>
      <c r="L323" s="62"/>
    </row>
    <row r="324" ht="15.75" customHeight="1" spans="1:12">
      <c r="A324" s="57"/>
      <c r="B324" s="58"/>
      <c r="C324" s="58"/>
      <c r="D324" s="58"/>
      <c r="E324" s="57"/>
      <c r="G324" s="59"/>
      <c r="H324" s="60"/>
      <c r="I324" s="61"/>
      <c r="J324" s="59"/>
      <c r="K324" s="59"/>
      <c r="L324" s="62"/>
    </row>
    <row r="325" ht="15.75" customHeight="1" spans="1:12">
      <c r="A325" s="57"/>
      <c r="B325" s="58"/>
      <c r="C325" s="58"/>
      <c r="D325" s="58"/>
      <c r="E325" s="57"/>
      <c r="G325" s="59"/>
      <c r="H325" s="60"/>
      <c r="I325" s="61"/>
      <c r="J325" s="59"/>
      <c r="K325" s="59"/>
      <c r="L325" s="62"/>
    </row>
    <row r="326" ht="15.75" customHeight="1" spans="1:12">
      <c r="A326" s="57"/>
      <c r="B326" s="58"/>
      <c r="C326" s="58"/>
      <c r="D326" s="58"/>
      <c r="E326" s="57"/>
      <c r="G326" s="59"/>
      <c r="H326" s="60"/>
      <c r="I326" s="61"/>
      <c r="J326" s="59"/>
      <c r="K326" s="59"/>
      <c r="L326" s="62"/>
    </row>
    <row r="327" ht="15.75" customHeight="1" spans="1:12">
      <c r="A327" s="57"/>
      <c r="B327" s="58"/>
      <c r="C327" s="58"/>
      <c r="D327" s="58"/>
      <c r="E327" s="57"/>
      <c r="G327" s="59"/>
      <c r="H327" s="60"/>
      <c r="I327" s="61"/>
      <c r="J327" s="59"/>
      <c r="K327" s="59"/>
      <c r="L327" s="62"/>
    </row>
    <row r="328" ht="15.75" customHeight="1" spans="1:12">
      <c r="A328" s="57"/>
      <c r="B328" s="58"/>
      <c r="C328" s="58"/>
      <c r="D328" s="58"/>
      <c r="E328" s="57"/>
      <c r="G328" s="59"/>
      <c r="H328" s="60"/>
      <c r="I328" s="61"/>
      <c r="J328" s="59"/>
      <c r="K328" s="59"/>
      <c r="L328" s="62"/>
    </row>
    <row r="329" ht="15.75" customHeight="1" spans="1:12">
      <c r="A329" s="57"/>
      <c r="B329" s="58"/>
      <c r="C329" s="58"/>
      <c r="D329" s="58"/>
      <c r="E329" s="57"/>
      <c r="G329" s="59"/>
      <c r="H329" s="60"/>
      <c r="I329" s="61"/>
      <c r="J329" s="59"/>
      <c r="K329" s="59"/>
      <c r="L329" s="62"/>
    </row>
    <row r="330" ht="15.75" customHeight="1" spans="1:12">
      <c r="A330" s="57"/>
      <c r="B330" s="58"/>
      <c r="C330" s="58"/>
      <c r="D330" s="58"/>
      <c r="E330" s="57"/>
      <c r="G330" s="59"/>
      <c r="H330" s="60"/>
      <c r="I330" s="61"/>
      <c r="J330" s="59"/>
      <c r="K330" s="59"/>
      <c r="L330" s="62"/>
    </row>
    <row r="331" ht="15.75" customHeight="1" spans="1:12">
      <c r="A331" s="57"/>
      <c r="B331" s="58"/>
      <c r="C331" s="58"/>
      <c r="D331" s="58"/>
      <c r="E331" s="57"/>
      <c r="G331" s="59"/>
      <c r="H331" s="60"/>
      <c r="I331" s="61"/>
      <c r="J331" s="59"/>
      <c r="K331" s="59"/>
      <c r="L331" s="62"/>
    </row>
    <row r="332" ht="15.75" customHeight="1" spans="1:12">
      <c r="A332" s="57"/>
      <c r="B332" s="58"/>
      <c r="C332" s="58"/>
      <c r="D332" s="58"/>
      <c r="E332" s="57"/>
      <c r="G332" s="59"/>
      <c r="H332" s="60"/>
      <c r="I332" s="61"/>
      <c r="J332" s="59"/>
      <c r="K332" s="59"/>
      <c r="L332" s="62"/>
    </row>
    <row r="333" ht="15.75" customHeight="1" spans="1:12">
      <c r="A333" s="57"/>
      <c r="B333" s="58"/>
      <c r="C333" s="58"/>
      <c r="D333" s="58"/>
      <c r="E333" s="57"/>
      <c r="G333" s="59"/>
      <c r="H333" s="60"/>
      <c r="I333" s="61"/>
      <c r="J333" s="59"/>
      <c r="K333" s="59"/>
      <c r="L333" s="62"/>
    </row>
    <row r="334" ht="15.75" customHeight="1" spans="1:12">
      <c r="A334" s="57"/>
      <c r="B334" s="58"/>
      <c r="C334" s="58"/>
      <c r="D334" s="58"/>
      <c r="E334" s="57"/>
      <c r="G334" s="59"/>
      <c r="H334" s="60"/>
      <c r="I334" s="61"/>
      <c r="J334" s="59"/>
      <c r="K334" s="59"/>
      <c r="L334" s="62"/>
    </row>
    <row r="335" ht="15.75" customHeight="1" spans="1:12">
      <c r="A335" s="57"/>
      <c r="B335" s="58"/>
      <c r="C335" s="58"/>
      <c r="D335" s="58"/>
      <c r="E335" s="57"/>
      <c r="G335" s="59"/>
      <c r="H335" s="60"/>
      <c r="I335" s="61"/>
      <c r="J335" s="59"/>
      <c r="K335" s="59"/>
      <c r="L335" s="62"/>
    </row>
    <row r="336" ht="15.75" customHeight="1" spans="1:12">
      <c r="A336" s="57"/>
      <c r="B336" s="58"/>
      <c r="C336" s="58"/>
      <c r="D336" s="58"/>
      <c r="E336" s="57"/>
      <c r="G336" s="59"/>
      <c r="H336" s="60"/>
      <c r="I336" s="61"/>
      <c r="J336" s="59"/>
      <c r="K336" s="59"/>
      <c r="L336" s="62"/>
    </row>
    <row r="337" ht="15.75" customHeight="1" spans="1:12">
      <c r="A337" s="57"/>
      <c r="B337" s="58"/>
      <c r="C337" s="58"/>
      <c r="D337" s="58"/>
      <c r="E337" s="57"/>
      <c r="G337" s="59"/>
      <c r="H337" s="60"/>
      <c r="I337" s="61"/>
      <c r="J337" s="59"/>
      <c r="K337" s="59"/>
      <c r="L337" s="62"/>
    </row>
    <row r="338" ht="15.75" customHeight="1" spans="1:12">
      <c r="A338" s="57"/>
      <c r="B338" s="58"/>
      <c r="C338" s="58"/>
      <c r="D338" s="58"/>
      <c r="E338" s="57"/>
      <c r="G338" s="59"/>
      <c r="H338" s="60"/>
      <c r="I338" s="61"/>
      <c r="J338" s="59"/>
      <c r="K338" s="59"/>
      <c r="L338" s="62"/>
    </row>
    <row r="339" ht="15.75" customHeight="1" spans="1:12">
      <c r="A339" s="57"/>
      <c r="B339" s="58"/>
      <c r="C339" s="58"/>
      <c r="D339" s="58"/>
      <c r="E339" s="57"/>
      <c r="G339" s="59"/>
      <c r="H339" s="60"/>
      <c r="I339" s="61"/>
      <c r="J339" s="59"/>
      <c r="K339" s="59"/>
      <c r="L339" s="62"/>
    </row>
    <row r="340" ht="15.75" customHeight="1" spans="1:12">
      <c r="A340" s="57"/>
      <c r="B340" s="58"/>
      <c r="C340" s="58"/>
      <c r="D340" s="58"/>
      <c r="E340" s="57"/>
      <c r="G340" s="59"/>
      <c r="H340" s="60"/>
      <c r="I340" s="61"/>
      <c r="J340" s="59"/>
      <c r="K340" s="59"/>
      <c r="L340" s="62"/>
    </row>
    <row r="341" ht="15.75" customHeight="1" spans="1:12">
      <c r="A341" s="57"/>
      <c r="B341" s="58"/>
      <c r="C341" s="58"/>
      <c r="D341" s="58"/>
      <c r="E341" s="57"/>
      <c r="G341" s="59"/>
      <c r="H341" s="60"/>
      <c r="I341" s="61"/>
      <c r="J341" s="59"/>
      <c r="K341" s="59"/>
      <c r="L341" s="62"/>
    </row>
    <row r="342" ht="15.75" customHeight="1" spans="1:12">
      <c r="A342" s="57"/>
      <c r="B342" s="58"/>
      <c r="C342" s="58"/>
      <c r="D342" s="58"/>
      <c r="E342" s="57"/>
      <c r="G342" s="59"/>
      <c r="H342" s="60"/>
      <c r="I342" s="61"/>
      <c r="J342" s="59"/>
      <c r="K342" s="59"/>
      <c r="L342" s="62"/>
    </row>
    <row r="343" ht="15.75" customHeight="1" spans="1:12">
      <c r="A343" s="57"/>
      <c r="B343" s="58"/>
      <c r="C343" s="58"/>
      <c r="D343" s="58"/>
      <c r="E343" s="57"/>
      <c r="G343" s="59"/>
      <c r="H343" s="60"/>
      <c r="I343" s="61"/>
      <c r="J343" s="59"/>
      <c r="K343" s="59"/>
      <c r="L343" s="62"/>
    </row>
    <row r="344" ht="15.75" customHeight="1" spans="1:12">
      <c r="A344" s="57"/>
      <c r="B344" s="58"/>
      <c r="C344" s="58"/>
      <c r="D344" s="58"/>
      <c r="E344" s="57"/>
      <c r="G344" s="59"/>
      <c r="H344" s="60"/>
      <c r="I344" s="61"/>
      <c r="J344" s="59"/>
      <c r="K344" s="59"/>
      <c r="L344" s="62"/>
    </row>
    <row r="345" ht="15.75" customHeight="1" spans="1:12">
      <c r="A345" s="57"/>
      <c r="B345" s="58"/>
      <c r="C345" s="58"/>
      <c r="D345" s="58"/>
      <c r="E345" s="57"/>
      <c r="G345" s="59"/>
      <c r="H345" s="60"/>
      <c r="I345" s="61"/>
      <c r="J345" s="59"/>
      <c r="K345" s="59"/>
      <c r="L345" s="62"/>
    </row>
    <row r="346" ht="15.75" customHeight="1" spans="1:12">
      <c r="A346" s="57"/>
      <c r="B346" s="58"/>
      <c r="C346" s="58"/>
      <c r="D346" s="58"/>
      <c r="E346" s="57"/>
      <c r="G346" s="59"/>
      <c r="H346" s="60"/>
      <c r="I346" s="61"/>
      <c r="J346" s="59"/>
      <c r="K346" s="59"/>
      <c r="L346" s="62"/>
    </row>
    <row r="347" ht="15.75" customHeight="1" spans="1:12">
      <c r="A347" s="57"/>
      <c r="B347" s="58"/>
      <c r="C347" s="58"/>
      <c r="D347" s="58"/>
      <c r="E347" s="57"/>
      <c r="G347" s="59"/>
      <c r="H347" s="60"/>
      <c r="I347" s="61"/>
      <c r="J347" s="59"/>
      <c r="K347" s="59"/>
      <c r="L347" s="62"/>
    </row>
    <row r="348" ht="15.75" customHeight="1" spans="1:12">
      <c r="A348" s="57"/>
      <c r="B348" s="58"/>
      <c r="C348" s="58"/>
      <c r="D348" s="58"/>
      <c r="E348" s="57"/>
      <c r="G348" s="59"/>
      <c r="H348" s="60"/>
      <c r="I348" s="61"/>
      <c r="J348" s="59"/>
      <c r="K348" s="59"/>
      <c r="L348" s="62"/>
    </row>
    <row r="349" ht="15.75" customHeight="1" spans="1:12">
      <c r="A349" s="57"/>
      <c r="B349" s="58"/>
      <c r="C349" s="58"/>
      <c r="D349" s="58"/>
      <c r="E349" s="57"/>
      <c r="G349" s="59"/>
      <c r="H349" s="60"/>
      <c r="I349" s="61"/>
      <c r="J349" s="59"/>
      <c r="K349" s="59"/>
      <c r="L349" s="62"/>
    </row>
    <row r="350" ht="15.75" customHeight="1" spans="1:12">
      <c r="A350" s="57"/>
      <c r="B350" s="58"/>
      <c r="C350" s="58"/>
      <c r="D350" s="58"/>
      <c r="E350" s="57"/>
      <c r="G350" s="59"/>
      <c r="H350" s="60"/>
      <c r="I350" s="61"/>
      <c r="J350" s="59"/>
      <c r="K350" s="59"/>
      <c r="L350" s="62"/>
    </row>
    <row r="351" ht="15.75" customHeight="1" spans="1:12">
      <c r="A351" s="57"/>
      <c r="B351" s="58"/>
      <c r="C351" s="58"/>
      <c r="D351" s="58"/>
      <c r="E351" s="57"/>
      <c r="G351" s="59"/>
      <c r="H351" s="60"/>
      <c r="I351" s="61"/>
      <c r="J351" s="59"/>
      <c r="K351" s="59"/>
      <c r="L351" s="62"/>
    </row>
    <row r="352" ht="15.75" customHeight="1" spans="1:12">
      <c r="A352" s="57"/>
      <c r="B352" s="58"/>
      <c r="C352" s="58"/>
      <c r="D352" s="58"/>
      <c r="E352" s="57"/>
      <c r="G352" s="59"/>
      <c r="H352" s="60"/>
      <c r="I352" s="61"/>
      <c r="J352" s="59"/>
      <c r="K352" s="59"/>
      <c r="L352" s="62"/>
    </row>
    <row r="353" ht="15.75" customHeight="1" spans="1:12">
      <c r="A353" s="57"/>
      <c r="B353" s="58"/>
      <c r="C353" s="58"/>
      <c r="D353" s="58"/>
      <c r="E353" s="57"/>
      <c r="G353" s="59"/>
      <c r="H353" s="60"/>
      <c r="I353" s="61"/>
      <c r="J353" s="59"/>
      <c r="K353" s="59"/>
      <c r="L353" s="62"/>
    </row>
    <row r="354" ht="15.75" customHeight="1" spans="1:12">
      <c r="A354" s="57"/>
      <c r="B354" s="58"/>
      <c r="C354" s="58"/>
      <c r="D354" s="58"/>
      <c r="E354" s="57"/>
      <c r="G354" s="59"/>
      <c r="H354" s="60"/>
      <c r="I354" s="61"/>
      <c r="J354" s="59"/>
      <c r="K354" s="59"/>
      <c r="L354" s="62"/>
    </row>
    <row r="355" ht="15.75" customHeight="1" spans="1:12">
      <c r="A355" s="57"/>
      <c r="B355" s="58"/>
      <c r="C355" s="58"/>
      <c r="D355" s="58"/>
      <c r="E355" s="57"/>
      <c r="G355" s="59"/>
      <c r="H355" s="60"/>
      <c r="I355" s="61"/>
      <c r="J355" s="59"/>
      <c r="K355" s="59"/>
      <c r="L355" s="62"/>
    </row>
    <row r="356" ht="15.75" customHeight="1" spans="1:12">
      <c r="A356" s="57"/>
      <c r="B356" s="58"/>
      <c r="C356" s="58"/>
      <c r="D356" s="58"/>
      <c r="E356" s="57"/>
      <c r="G356" s="59"/>
      <c r="H356" s="60"/>
      <c r="I356" s="61"/>
      <c r="J356" s="59"/>
      <c r="K356" s="59"/>
      <c r="L356" s="62"/>
    </row>
    <row r="357" ht="15.75" customHeight="1" spans="1:12">
      <c r="A357" s="57"/>
      <c r="B357" s="58"/>
      <c r="C357" s="58"/>
      <c r="D357" s="58"/>
      <c r="E357" s="57"/>
      <c r="G357" s="59"/>
      <c r="H357" s="60"/>
      <c r="I357" s="61"/>
      <c r="J357" s="59"/>
      <c r="K357" s="59"/>
      <c r="L357" s="62"/>
    </row>
    <row r="358" ht="15.75" customHeight="1" spans="1:12">
      <c r="A358" s="57"/>
      <c r="B358" s="58"/>
      <c r="C358" s="58"/>
      <c r="D358" s="58"/>
      <c r="E358" s="57"/>
      <c r="G358" s="59"/>
      <c r="H358" s="60"/>
      <c r="I358" s="61"/>
      <c r="J358" s="59"/>
      <c r="K358" s="59"/>
      <c r="L358" s="62"/>
    </row>
    <row r="359" ht="15.75" customHeight="1" spans="1:12">
      <c r="A359" s="57"/>
      <c r="B359" s="58"/>
      <c r="C359" s="58"/>
      <c r="D359" s="58"/>
      <c r="E359" s="57"/>
      <c r="G359" s="59"/>
      <c r="H359" s="60"/>
      <c r="I359" s="61"/>
      <c r="J359" s="59"/>
      <c r="K359" s="59"/>
      <c r="L359" s="62"/>
    </row>
    <row r="360" ht="15.75" customHeight="1" spans="1:12">
      <c r="A360" s="57"/>
      <c r="B360" s="58"/>
      <c r="C360" s="58"/>
      <c r="D360" s="58"/>
      <c r="E360" s="57"/>
      <c r="G360" s="59"/>
      <c r="H360" s="60"/>
      <c r="I360" s="61"/>
      <c r="J360" s="59"/>
      <c r="K360" s="59"/>
      <c r="L360" s="62"/>
    </row>
    <row r="361" ht="15.75" customHeight="1" spans="1:12">
      <c r="A361" s="57"/>
      <c r="B361" s="58"/>
      <c r="C361" s="58"/>
      <c r="D361" s="58"/>
      <c r="E361" s="57"/>
      <c r="G361" s="59"/>
      <c r="H361" s="60"/>
      <c r="I361" s="61"/>
      <c r="J361" s="59"/>
      <c r="K361" s="59"/>
      <c r="L361" s="62"/>
    </row>
    <row r="362" ht="15.75" customHeight="1" spans="1:12">
      <c r="A362" s="57"/>
      <c r="B362" s="58"/>
      <c r="C362" s="58"/>
      <c r="D362" s="58"/>
      <c r="E362" s="57"/>
      <c r="G362" s="59"/>
      <c r="H362" s="60"/>
      <c r="I362" s="61"/>
      <c r="J362" s="59"/>
      <c r="K362" s="59"/>
      <c r="L362" s="62"/>
    </row>
    <row r="363" ht="15.75" customHeight="1" spans="1:12">
      <c r="A363" s="57"/>
      <c r="B363" s="58"/>
      <c r="C363" s="58"/>
      <c r="D363" s="58"/>
      <c r="E363" s="57"/>
      <c r="G363" s="59"/>
      <c r="H363" s="60"/>
      <c r="I363" s="61"/>
      <c r="J363" s="59"/>
      <c r="K363" s="59"/>
      <c r="L363" s="62"/>
    </row>
    <row r="364" ht="15.75" customHeight="1" spans="1:12">
      <c r="A364" s="57"/>
      <c r="B364" s="58"/>
      <c r="C364" s="58"/>
      <c r="D364" s="58"/>
      <c r="E364" s="57"/>
      <c r="G364" s="59"/>
      <c r="H364" s="60"/>
      <c r="I364" s="61"/>
      <c r="J364" s="59"/>
      <c r="K364" s="59"/>
      <c r="L364" s="62"/>
    </row>
    <row r="365" ht="15.75" customHeight="1" spans="1:12">
      <c r="A365" s="57"/>
      <c r="B365" s="58"/>
      <c r="C365" s="58"/>
      <c r="D365" s="58"/>
      <c r="E365" s="57"/>
      <c r="G365" s="59"/>
      <c r="H365" s="60"/>
      <c r="I365" s="61"/>
      <c r="J365" s="59"/>
      <c r="K365" s="59"/>
      <c r="L365" s="62"/>
    </row>
    <row r="366" ht="15.75" customHeight="1" spans="1:12">
      <c r="A366" s="57"/>
      <c r="B366" s="58"/>
      <c r="C366" s="58"/>
      <c r="D366" s="58"/>
      <c r="E366" s="57"/>
      <c r="G366" s="59"/>
      <c r="H366" s="60"/>
      <c r="I366" s="61"/>
      <c r="J366" s="59"/>
      <c r="K366" s="59"/>
      <c r="L366" s="62"/>
    </row>
    <row r="367" ht="15.75" customHeight="1" spans="1:12">
      <c r="A367" s="57"/>
      <c r="B367" s="58"/>
      <c r="C367" s="58"/>
      <c r="D367" s="58"/>
      <c r="E367" s="57"/>
      <c r="G367" s="59"/>
      <c r="H367" s="60"/>
      <c r="I367" s="61"/>
      <c r="J367" s="59"/>
      <c r="K367" s="59"/>
      <c r="L367" s="62"/>
    </row>
    <row r="368" ht="15.75" customHeight="1" spans="1:12">
      <c r="A368" s="57"/>
      <c r="B368" s="58"/>
      <c r="C368" s="58"/>
      <c r="D368" s="58"/>
      <c r="E368" s="57"/>
      <c r="G368" s="59"/>
      <c r="H368" s="60"/>
      <c r="I368" s="61"/>
      <c r="J368" s="59"/>
      <c r="K368" s="59"/>
      <c r="L368" s="62"/>
    </row>
    <row r="369" ht="15.75" customHeight="1" spans="1:12">
      <c r="A369" s="57"/>
      <c r="B369" s="58"/>
      <c r="C369" s="58"/>
      <c r="D369" s="58"/>
      <c r="E369" s="57"/>
      <c r="G369" s="59"/>
      <c r="H369" s="60"/>
      <c r="I369" s="61"/>
      <c r="J369" s="59"/>
      <c r="K369" s="59"/>
      <c r="L369" s="62"/>
    </row>
    <row r="370" ht="15.75" customHeight="1" spans="1:12">
      <c r="A370" s="57"/>
      <c r="B370" s="58"/>
      <c r="C370" s="58"/>
      <c r="D370" s="58"/>
      <c r="E370" s="57"/>
      <c r="G370" s="59"/>
      <c r="H370" s="60"/>
      <c r="I370" s="61"/>
      <c r="J370" s="59"/>
      <c r="K370" s="59"/>
      <c r="L370" s="62"/>
    </row>
    <row r="371" ht="15.75" customHeight="1" spans="1:12">
      <c r="A371" s="57"/>
      <c r="B371" s="58"/>
      <c r="C371" s="58"/>
      <c r="D371" s="58"/>
      <c r="E371" s="57"/>
      <c r="G371" s="59"/>
      <c r="H371" s="60"/>
      <c r="I371" s="61"/>
      <c r="J371" s="59"/>
      <c r="K371" s="59"/>
      <c r="L371" s="62"/>
    </row>
  </sheetData>
  <mergeCells count="18">
    <mergeCell ref="B1:L1"/>
    <mergeCell ref="B2:L2"/>
    <mergeCell ref="B3:L3"/>
    <mergeCell ref="F4:L4"/>
    <mergeCell ref="A64:K64"/>
    <mergeCell ref="A70:K70"/>
    <mergeCell ref="A71:K71"/>
    <mergeCell ref="A72:L72"/>
    <mergeCell ref="A73:L73"/>
    <mergeCell ref="A74:L74"/>
    <mergeCell ref="A75:L75"/>
    <mergeCell ref="A1:A6"/>
    <mergeCell ref="A8:A63"/>
    <mergeCell ref="A65:A69"/>
    <mergeCell ref="I5:I6"/>
    <mergeCell ref="F5:H6"/>
    <mergeCell ref="B4:E6"/>
    <mergeCell ref="J5:L6"/>
  </mergeCells>
  <pageMargins left="0.511811023622047" right="0.511811023622047" top="0.866141732283464" bottom="0.78740157480315" header="0" footer="0"/>
  <pageSetup paperSize="9" scale="53" fitToHeight="0" orientation="landscape"/>
  <headerFooter>
    <oddHeader>&amp;CProcesso 23069.181125/2025-07 PE xxx/2025</oddHeader>
    <oddFooter>&amp;R&amp;P/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Anexo I - Estimativa de custos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JoaoPaulo</dc:creator>
  <cp:lastModifiedBy>Hellen de Lima Medeiros da Silva</cp:lastModifiedBy>
  <dcterms:created xsi:type="dcterms:W3CDTF">2021-01-25T02:08:00Z</dcterms:created>
  <cp:lastPrinted>2026-05-25T18:57:00Z</cp:lastPrinted>
  <dcterms:modified xsi:type="dcterms:W3CDTF">2026-07-30T17:39:47Z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34E4EB1E6D9443F1AFD2A5DA0E337EE4_12</vt:lpwstr>
  </property>
  <property fmtid="{D5CDD505-2E9C-101B-9397-08002B2CF9AE}" pid="3" name="KSOProductBuildVer">
    <vt:lpwstr>1046-12.1.0.27458</vt:lpwstr>
  </property>
  <property fmtid="{D5CDD505-2E9C-101B-9397-08002B2CF9AE}" pid="4" name="CalculationRule">
    <vt:i4>0</vt:i4>
  </property>
</Properties>
</file>