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able 1" sheetId="1" r:id="rId4"/>
    <sheet state="visible" name="Intervalos" sheetId="2" r:id="rId5"/>
  </sheets>
  <definedNames/>
  <calcPr/>
  <extLst>
    <ext uri="GoogleSheetsCustomDataVersion2">
      <go:sheetsCustomData xmlns:go="http://customooxmlschemas.google.com/" r:id="rId6" roundtripDataChecksum="7EzGC5QGfhjRHBxfP4PUYNd6R5B+CHtns6kNXe8dfQE="/>
    </ext>
  </extLst>
</workbook>
</file>

<file path=xl/sharedStrings.xml><?xml version="1.0" encoding="utf-8"?>
<sst xmlns="http://schemas.openxmlformats.org/spreadsheetml/2006/main" count="103" uniqueCount="48">
  <si>
    <t>PRÓ-REITORIA DE ADMINISTRAÇÃO</t>
  </si>
  <si>
    <t>COORDENAÇÃO DE MATERIAIS</t>
  </si>
  <si>
    <t>DESCRIÇÕES DOS PREÇOS ESTIMADOS E ESPECIFICAÇÕES DE ITENS.</t>
  </si>
  <si>
    <t>SOFTWARES  - Processo nº 23069.161486/2025-29</t>
  </si>
  <si>
    <t>ITEM</t>
  </si>
  <si>
    <t>ESPECIFICAÇÃO TÉCNICA</t>
  </si>
  <si>
    <t>FORNECIMENTO</t>
  </si>
  <si>
    <t>PROAD (UASG 150182) Órgão Gerenciador</t>
  </si>
  <si>
    <t>TRE-PB (UASG 70009) Participante</t>
  </si>
  <si>
    <t>COMANDO DO EXÉRCITO-PE (UASG 160191) Participante</t>
  </si>
  <si>
    <t>QTD TOTAL</t>
  </si>
  <si>
    <t>PREÇO ESTIMADO (UNITÁRIO)</t>
  </si>
  <si>
    <t>TOTAL ESTIMADO</t>
  </si>
  <si>
    <t>EXCLUSIVO ME/EPP</t>
  </si>
  <si>
    <t>MODO DE DISPUTA DA ETAPA DE LANCES</t>
  </si>
  <si>
    <t>MARGEM E PREFERÊNCIA - DECRETO 8538/2015</t>
  </si>
  <si>
    <t>Intervalo mínimo entre os lances</t>
  </si>
  <si>
    <t xml:space="preserve">Adobe Creative Cloud Todos os Apps para instituições de ensino. Licença anual por usuário. Softwares para edição de imagens, vídeos, vetorização, criação de layouts para sites, criação e administração de sites, possibilitando armazenamento em nuvem e sincronismo de arquivos. Deve contemplar os aplicativos mais recentes e suas atualizações na Creative Cloud, incluindo: Acrobat Pro, Photoshop, Illustrator, InDesign, Premiere Pro, After Effects, Lightroom, XD, Animate, Lightroom Classic, Dreamweaver, Dimension, Audition, InCopy, Character Animator, Capture, Fresco, Bridge, Adobe Express, Premiere Rush, Photoshop Express, Media Encoder, Aero, Scan, Fill &amp; Sign, Acrobat Reader, Substance 3D Stager, Substance 3D Painter, Substance 3D Sampler, Substance 3D Designer, Substance 3D Modeler.
</t>
  </si>
  <si>
    <t>unidade</t>
  </si>
  <si>
    <t>Não</t>
  </si>
  <si>
    <t>Aberto</t>
  </si>
  <si>
    <t>AutoCAD Educacional. Aquisição de sua última versão e atualização. Compatibilidade com plataforma Windows, idioma português. Tipo de licença ANUAL (12 meses) e EDUCACIONAL.</t>
  </si>
  <si>
    <t>Sim</t>
  </si>
  <si>
    <t xml:space="preserve">Canva. Licença de uso da plataforma Canva para equipe com 06 (seis) usuários. Conjunto de ferramentas para criar gráficos de mídia social; Apresentações de pôsteres e elaboração de conteúdos visuais para as redes sociais e comunicação interna. Tipo de licença anual - 12 meses a contar da ativação no equipamento ou através do cadastro/ativação pelo usuário. </t>
  </si>
  <si>
    <t xml:space="preserve">Corel Draw graphics suite 2020 na sua última versão em 64Bits. Software de Ilustração vetorial e layout de página. Contém ferramentas versáteis de desenho e rastreamento, edição de fotos e design de sites. Tipo de licença perpetua para somente um (1) computador. </t>
  </si>
  <si>
    <t>CorelCAD 2021. É uma solução CAD ideal para trabalhos de design técnico que requerem elementos detalhados. O software de projeto auxiliado por computador pode ser usado para desenho, projeto e impressão 3D, bem como para desenho 2D. É equipado com ferramentas de desenho 2D e desenho 3D que visam atingir a precisão. Com o CorelCAD, os usuários serão capazes de expressar suas ideias visuais com eficácia, aumentar a produƟvidade e colaborar com eficiência. Compatibilidade com plataforma Windows e MAC, idioma português. Tipo de Licença PERPÉTUA para um (1) usuário.</t>
  </si>
  <si>
    <t xml:space="preserve">Filmora Pro Lifetime Plan – editor de vídeo, aquisição de sua última versão e atualização (Permanente). Compatibilidade com plataforma Windows e MAC, idioma português. Tipo de Licença PERPÉTUA (vitalício) para um (1) usuário. Todos os recursos disponíveis, atualizações vitalícias gratuitas, suporte técnico incluso.
</t>
  </si>
  <si>
    <t xml:space="preserve">Grammarly Academic Windows Premium subscription em sua ultima versão e atualização. Assistente e correção de escrita digital, aquisição de sua última versão e atualização. Tipo de licença ANUAL - 12 meses a contar da ativação no equipamento ou através do cadastro/ativação pelo usuário. Suporta até cinco (5) usuários.
</t>
  </si>
  <si>
    <t>NVivo 10 para Windows. Software que trabalha com importação, classificação e analise de arquivos de áudio, vídeo, fotos digitais, word, pdf, rtf e documento de textos simples. Tipo de licença perpetua para somente um (1) computador.</t>
  </si>
  <si>
    <t>Pacote Adobe - Creative Suite 6 - CS6. Creative Cloud agora é a única opção para adquirir o software de criação da Adobe. Pacote que acompanha os seguintes softwares: Photoshop, Illustrator, InDesign, Acrobat X Pro, Bridge e Media Encoder. Tipo de licença perpetua para somente um (1) computador.</t>
  </si>
  <si>
    <t xml:space="preserve">Photoshop Adobe em sua última versão e atualização. Adobe Photoshop é um software caracterizado como editor de imagens bidimensionais do tipo raster desenvolvido pela Adobe Systems. Edição profissional de imagens digitais e trabalhos de pré-impressão. INCLUI: Acesso aos recursos e às atualizações mais recentes assim que estiverem disponíveis. Photoshop no desktop e no iPad, 100 GB de armazenamento na nuvem, Adobe Fresco, Adobe Portfolio, Adobe Fonts e Adobe Spark. Tipo de licença ANUAL - 12 meses a contar da ativação no equipamento ou através do cadastro/ativação pelo usuário, para um (1) usuário.
</t>
  </si>
  <si>
    <t>SketchUp Pro em sua última versão e atualização. Descrição: SketchUp é um software CAD (Desenho auxiliado por computador) de fácil uso, que opera num ambiente em 3D. Ele possibilita os usuários criarem desde esboços até projetos com precisão de forma fácil e tridimensional. Acesso a plugins para estender os recursos do SketchUp Pro Desktop. Tipo de licença ANUAL - 12 meses a contar da ativação no equipamento ou através do cadastro/ativação pelo usuário, para um (1) usuário.</t>
  </si>
  <si>
    <t xml:space="preserve">Software DAW com 128 trilhas de áudio, 512 trilhas de instrumentos, 1.024 trilhas MIDI,
confirmação / congelamento de trilhas, visualização de forma de onda aprimorada, edição em
camadas, importação de trilha de imagem para sincronização. licença Anual. (Licença Temporária). Compatibilidade com Mac OS Mojave – Mac / PC AAX Native
</t>
  </si>
  <si>
    <t xml:space="preserve">Software O Sound Forge Pro 12 Suites Licença Temporária (anual). Gravação, edição e
processamento de áudio em 32 canais. Arquitetura de 64 bits. Gravação com um só toque.
Restauração e edição de áudio precisas. Compatibilidade com efeitos VST3. Inúmeros efeitos e plugins de áudio. Criação e adaptação dos seus próprios layouts de edição. Otimização de som do vídeo sem a necessidade de renderizar novamente. Automatização de tarefas repetitivas mediante o uso de roteiros. Compatível com o SpectraLayers Pro 5
</t>
  </si>
  <si>
    <t>SPSS Software aplicativo (programa de computador) do tipo científico. Pacote de apoio a tomada de decisão que inclui: aplicação analítica, mineração de dados, mineração de texto e estatística que transformam os dados em informações importantes que proporcionam reduzir custos e aumentar a lucratividade. Um dos usos importantes deste software é para realizar pesquisa de mercado. O IBM SPSS Statistics está disponível no Mac e Windows. Tipo de Licença PERPÉTUA para um (1) usuário.</t>
  </si>
  <si>
    <t>Unidade</t>
  </si>
  <si>
    <t xml:space="preserve">TeamViewer Remote Acesses Premium - acesso remoto e transferência de arquivos para até 3 dispositivos pré definidos, aquisição de sua última versão e atualização. Compatibilidade com plataforma Windows, Linux e MAC, idioma português. Tipo de licença ANUAL - 12 meses a contar da ativação no equipamento ou através do cadastro/ativação pelo usuário para até três (3) dispositivos.
</t>
  </si>
  <si>
    <t>TOTAL</t>
  </si>
  <si>
    <t>Valor Unitário
Estimado (Faixa)</t>
  </si>
  <si>
    <t>Diferença Mínima
 de Valores / 
Percentuais de 
Lances</t>
  </si>
  <si>
    <t>Interpretação</t>
  </si>
  <si>
    <t>R$ 0,01 - R$ 5,00 =&gt; R$ 0,01</t>
  </si>
  <si>
    <t>R$ 5,01 - R$ 10,00 =&gt; R$ 0,02</t>
  </si>
  <si>
    <t>R$ 10,01 - R$ 20,00 =&gt; R$ 0,03</t>
  </si>
  <si>
    <t>R$ 20,01 - R$ 50,00 =&gt; R$ 0,05</t>
  </si>
  <si>
    <t>R$ 50,01 - R$ 100,00 =&gt; R$ 0,10</t>
  </si>
  <si>
    <t>0,10%</t>
  </si>
  <si>
    <t>Acima de R$ 100,00 =&gt; 0,10%</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</si>
</sst>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quot;R$ &quot;#,##0.00"/>
    <numFmt numFmtId="165" formatCode="_-&quot;R$ &quot;* #,##0.00_-;&quot;-R$ &quot;* #,##0.00_-;_-&quot;R$ &quot;* \-??_-;_-@"/>
    <numFmt numFmtId="166" formatCode="[$R$-416]\ #,##0.00;[RED]\-[$R$-416]\ #,##0.00"/>
  </numFmts>
  <fonts count="14">
    <font>
      <sz val="10.0"/>
      <color rgb="FF000000"/>
      <name val="Times New Roman"/>
      <scheme val="minor"/>
    </font>
    <font>
      <sz val="10.0"/>
      <color rgb="FF000000"/>
      <name val="Times New Roman"/>
    </font>
    <font>
      <b/>
      <sz val="7.0"/>
      <color rgb="FFFFFFFF"/>
      <name val="Calibri"/>
    </font>
    <font>
      <b/>
      <sz val="9.0"/>
      <color rgb="FFFFFFFF"/>
      <name val="Calibri"/>
    </font>
    <font>
      <sz val="7.0"/>
      <color rgb="FF000000"/>
      <name val="Calibri"/>
    </font>
    <font>
      <sz val="9.0"/>
      <color theme="1"/>
      <name val="Calibri"/>
    </font>
    <font>
      <sz val="9.0"/>
      <color rgb="FF000000"/>
      <name val="Calibri"/>
    </font>
    <font>
      <sz val="9.0"/>
      <color rgb="FF000000"/>
      <name val="Times New Roman"/>
    </font>
    <font>
      <sz val="8.0"/>
      <color theme="1"/>
      <name val="Calibri"/>
    </font>
    <font>
      <sz val="10.0"/>
      <color rgb="FF000000"/>
      <name val="Calibri"/>
    </font>
    <font>
      <sz val="11.0"/>
      <color theme="1"/>
      <name val="Calibri"/>
    </font>
    <font>
      <b/>
      <sz val="8.0"/>
      <color theme="1"/>
      <name val="Calibri"/>
    </font>
    <font>
      <sz val="8.0"/>
      <color rgb="FF000000"/>
      <name val="Times New Roman"/>
    </font>
    <font>
      <sz val="12.0"/>
      <color theme="1"/>
      <name val="Calibri"/>
    </font>
  </fonts>
  <fills count="9">
    <fill>
      <patternFill patternType="none"/>
    </fill>
    <fill>
      <patternFill patternType="lightGray"/>
    </fill>
    <fill>
      <patternFill patternType="solid">
        <fgColor rgb="FF3177B3"/>
        <bgColor rgb="FF3177B3"/>
      </patternFill>
    </fill>
    <fill>
      <patternFill patternType="solid">
        <fgColor rgb="FF4F81BD"/>
        <bgColor rgb="FF4F81BD"/>
      </patternFill>
    </fill>
    <fill>
      <patternFill patternType="solid">
        <fgColor rgb="FF3277B3"/>
        <bgColor rgb="FF3277B3"/>
      </patternFill>
    </fill>
    <fill>
      <patternFill patternType="solid">
        <fgColor rgb="FFF2F2F2"/>
        <bgColor rgb="FFF2F2F2"/>
      </patternFill>
    </fill>
    <fill>
      <patternFill patternType="solid">
        <fgColor rgb="FFDDDDDD"/>
        <bgColor rgb="FFDDDDDD"/>
      </patternFill>
    </fill>
    <fill>
      <patternFill patternType="solid">
        <fgColor rgb="FF95B3D7"/>
        <bgColor rgb="FF95B3D7"/>
      </patternFill>
    </fill>
    <fill>
      <patternFill patternType="solid">
        <fgColor rgb="FFC2D69B"/>
        <bgColor rgb="FFC2D69B"/>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32">
    <xf borderId="0" fillId="0" fontId="0" numFmtId="0" xfId="0" applyAlignment="1" applyFont="1">
      <alignment readingOrder="0" shrinkToFit="0" vertical="bottom" wrapText="0"/>
    </xf>
    <xf borderId="0" fillId="0" fontId="1" numFmtId="0" xfId="0" applyAlignment="1" applyFont="1">
      <alignment horizontal="center" shrinkToFit="0" vertical="top" wrapText="0"/>
    </xf>
    <xf borderId="1" fillId="2" fontId="2" numFmtId="0" xfId="0" applyAlignment="1" applyBorder="1" applyFill="1" applyFont="1">
      <alignment horizontal="center" shrinkToFit="0" vertical="center" wrapText="1"/>
    </xf>
    <xf borderId="1" fillId="2" fontId="2" numFmtId="0" xfId="0" applyAlignment="1" applyBorder="1" applyFont="1">
      <alignment horizontal="center" shrinkToFit="0" vertical="top" wrapText="1"/>
    </xf>
    <xf borderId="1" fillId="3" fontId="2" numFmtId="0" xfId="0" applyAlignment="1" applyBorder="1" applyFill="1" applyFont="1">
      <alignment horizontal="left" shrinkToFit="0" vertical="top" wrapText="1"/>
    </xf>
    <xf borderId="1" fillId="4" fontId="3" numFmtId="0" xfId="0" applyAlignment="1" applyBorder="1" applyFill="1" applyFont="1">
      <alignment horizontal="center" shrinkToFit="0" vertical="center" wrapText="1"/>
    </xf>
    <xf borderId="1" fillId="0" fontId="4" numFmtId="1" xfId="0" applyAlignment="1" applyBorder="1" applyFont="1" applyNumberFormat="1">
      <alignment horizontal="center" shrinkToFit="1" vertical="center" wrapText="0"/>
    </xf>
    <xf borderId="1" fillId="0" fontId="5" numFmtId="0" xfId="0" applyAlignment="1" applyBorder="1" applyFont="1">
      <alignment horizontal="left" shrinkToFit="0" vertical="top" wrapText="1"/>
    </xf>
    <xf borderId="1" fillId="0" fontId="5" numFmtId="0" xfId="0" applyAlignment="1" applyBorder="1" applyFont="1">
      <alignment horizontal="center" shrinkToFit="0" vertical="center" wrapText="1"/>
    </xf>
    <xf borderId="1" fillId="5" fontId="6" numFmtId="1" xfId="0" applyAlignment="1" applyBorder="1" applyFill="1" applyFont="1" applyNumberFormat="1">
      <alignment horizontal="center" shrinkToFit="1" vertical="center" wrapText="0"/>
    </xf>
    <xf borderId="1" fillId="6" fontId="6" numFmtId="1" xfId="0" applyAlignment="1" applyBorder="1" applyFill="1" applyFont="1" applyNumberFormat="1">
      <alignment horizontal="center" shrinkToFit="1" vertical="center" wrapText="0"/>
    </xf>
    <xf borderId="1" fillId="0" fontId="7" numFmtId="164" xfId="0" applyAlignment="1" applyBorder="1" applyFont="1" applyNumberFormat="1">
      <alignment horizontal="center" shrinkToFit="0" vertical="center" wrapText="1"/>
    </xf>
    <xf borderId="1" fillId="0" fontId="7" numFmtId="0" xfId="0" applyAlignment="1" applyBorder="1" applyFont="1">
      <alignment horizontal="center" shrinkToFit="0" vertical="center" wrapText="1"/>
    </xf>
    <xf borderId="1" fillId="0" fontId="8" numFmtId="165" xfId="0" applyAlignment="1" applyBorder="1" applyFont="1" applyNumberFormat="1">
      <alignment horizontal="center" shrinkToFit="0" vertical="center" wrapText="0"/>
    </xf>
    <xf borderId="1" fillId="0" fontId="6" numFmtId="0" xfId="0" applyAlignment="1" applyBorder="1" applyFont="1">
      <alignment horizontal="left" shrinkToFit="0" vertical="top" wrapText="1"/>
    </xf>
    <xf borderId="1" fillId="0" fontId="7" numFmtId="0" xfId="0" applyAlignment="1" applyBorder="1" applyFont="1">
      <alignment horizontal="center" readingOrder="0" shrinkToFit="0" vertical="center" wrapText="1"/>
    </xf>
    <xf borderId="1" fillId="0" fontId="9" numFmtId="0" xfId="0" applyAlignment="1" applyBorder="1" applyFont="1">
      <alignment horizontal="left" shrinkToFit="0" vertical="top" wrapText="1"/>
    </xf>
    <xf borderId="1" fillId="0" fontId="4" numFmtId="0" xfId="0" applyAlignment="1" applyBorder="1" applyFont="1">
      <alignment horizontal="center" shrinkToFit="0" vertical="center" wrapText="0"/>
    </xf>
    <xf borderId="1" fillId="0" fontId="10" numFmtId="0" xfId="0" applyAlignment="1" applyBorder="1" applyFont="1">
      <alignment horizontal="left" shrinkToFit="0" vertical="center" wrapText="1"/>
    </xf>
    <xf borderId="1" fillId="0" fontId="1" numFmtId="164" xfId="0" applyAlignment="1" applyBorder="1" applyFont="1" applyNumberFormat="1">
      <alignment horizontal="center" shrinkToFit="0" vertical="center" wrapText="0"/>
    </xf>
    <xf borderId="1" fillId="0" fontId="1" numFmtId="0" xfId="0" applyAlignment="1" applyBorder="1" applyFont="1">
      <alignment horizontal="center" shrinkToFit="0" vertical="center" wrapText="0"/>
    </xf>
    <xf borderId="0" fillId="0" fontId="4" numFmtId="1" xfId="0" applyAlignment="1" applyFont="1" applyNumberFormat="1">
      <alignment horizontal="center" shrinkToFit="1" vertical="center" wrapText="0"/>
    </xf>
    <xf borderId="0" fillId="0" fontId="7" numFmtId="0" xfId="0" applyAlignment="1" applyFont="1">
      <alignment horizontal="left" shrinkToFit="0" vertical="top" wrapText="0"/>
    </xf>
    <xf borderId="0" fillId="0" fontId="7" numFmtId="0" xfId="0" applyAlignment="1" applyFont="1">
      <alignment horizontal="center" shrinkToFit="0" vertical="center" wrapText="0"/>
    </xf>
    <xf borderId="0" fillId="0" fontId="7" numFmtId="164" xfId="0" applyAlignment="1" applyFont="1" applyNumberFormat="1">
      <alignment horizontal="center" shrinkToFit="0" vertical="center" wrapText="0"/>
    </xf>
    <xf borderId="1" fillId="7" fontId="11" numFmtId="0" xfId="0" applyAlignment="1" applyBorder="1" applyFill="1" applyFont="1">
      <alignment horizontal="center" shrinkToFit="0" vertical="center" wrapText="1"/>
    </xf>
    <xf borderId="0" fillId="0" fontId="12" numFmtId="0" xfId="0" applyAlignment="1" applyFont="1">
      <alignment shrinkToFit="0" vertical="bottom" wrapText="0"/>
    </xf>
    <xf borderId="1" fillId="8" fontId="11" numFmtId="0" xfId="0" applyAlignment="1" applyBorder="1" applyFill="1" applyFont="1">
      <alignment horizontal="center" shrinkToFit="0" vertical="center" wrapText="0"/>
    </xf>
    <xf borderId="1" fillId="0" fontId="13" numFmtId="166" xfId="0" applyAlignment="1" applyBorder="1" applyFont="1" applyNumberFormat="1">
      <alignment horizontal="center" shrinkToFit="0" vertical="center" wrapText="0"/>
    </xf>
    <xf borderId="0" fillId="0" fontId="13" numFmtId="0" xfId="0" applyAlignment="1" applyFont="1">
      <alignment shrinkToFit="0" vertical="bottom" wrapText="0"/>
    </xf>
    <xf borderId="1" fillId="0" fontId="13" numFmtId="0" xfId="0" applyAlignment="1" applyBorder="1" applyFont="1">
      <alignment horizontal="center" shrinkToFit="0" vertical="center" wrapText="0"/>
    </xf>
    <xf borderId="1" fillId="0" fontId="13" numFmtId="165" xfId="0" applyAlignment="1" applyBorder="1" applyFont="1" applyNumberFormat="1">
      <alignment horizontal="center" shrinkToFit="0" vertical="center"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Times New Roman"/>
        <a:ea typeface="Times New Roman"/>
        <a:cs typeface="Times New Roman"/>
      </a:majorFont>
      <a:minorFont>
        <a:latin typeface="Times New Roman"/>
        <a:ea typeface="Times New Roman"/>
        <a:cs typeface="Times New Roma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5.14"/>
    <col customWidth="1" min="2" max="2" width="72.43"/>
    <col customWidth="1" min="3" max="3" width="21.43"/>
    <col customWidth="1" min="4" max="4" width="16.86"/>
    <col customWidth="1" min="5" max="5" width="13.29"/>
    <col customWidth="1" min="6" max="6" width="21.43"/>
    <col customWidth="1" min="7" max="7" width="9.86"/>
    <col customWidth="1" min="8" max="8" width="19.29"/>
    <col customWidth="1" min="9" max="9" width="19.86"/>
    <col customWidth="1" min="10" max="10" width="13.14"/>
    <col customWidth="1" min="11" max="11" width="29.29"/>
    <col customWidth="1" min="12" max="12" width="30.0"/>
    <col customWidth="1" min="13" max="13" width="21.14"/>
  </cols>
  <sheetData>
    <row r="1" ht="12.75" customHeight="1">
      <c r="A1" s="1" t="s">
        <v>0</v>
      </c>
    </row>
    <row r="2" ht="12.75" customHeight="1">
      <c r="A2" s="1" t="s">
        <v>1</v>
      </c>
    </row>
    <row r="3" ht="12.75" customHeight="1">
      <c r="A3" s="1" t="s">
        <v>2</v>
      </c>
    </row>
    <row r="4" ht="12.75" customHeight="1">
      <c r="A4" s="1" t="s">
        <v>3</v>
      </c>
    </row>
    <row r="5" ht="27.75" customHeight="1">
      <c r="A5" s="2" t="s">
        <v>4</v>
      </c>
      <c r="B5" s="3" t="s">
        <v>5</v>
      </c>
      <c r="C5" s="3" t="s">
        <v>6</v>
      </c>
      <c r="D5" s="3" t="s">
        <v>7</v>
      </c>
      <c r="E5" s="3" t="s">
        <v>8</v>
      </c>
      <c r="F5" s="3" t="s">
        <v>9</v>
      </c>
      <c r="G5" s="3" t="s">
        <v>10</v>
      </c>
      <c r="H5" s="3" t="s">
        <v>11</v>
      </c>
      <c r="I5" s="3" t="s">
        <v>12</v>
      </c>
      <c r="J5" s="4" t="s">
        <v>13</v>
      </c>
      <c r="K5" s="4" t="s">
        <v>14</v>
      </c>
      <c r="L5" s="4" t="s">
        <v>15</v>
      </c>
      <c r="M5" s="5" t="s">
        <v>16</v>
      </c>
    </row>
    <row r="6" ht="114.75" customHeight="1">
      <c r="A6" s="6">
        <v>1.0</v>
      </c>
      <c r="B6" s="7" t="s">
        <v>17</v>
      </c>
      <c r="C6" s="8" t="s">
        <v>18</v>
      </c>
      <c r="D6" s="9">
        <v>253.0</v>
      </c>
      <c r="E6" s="8">
        <v>0.0</v>
      </c>
      <c r="F6" s="8">
        <v>1.0</v>
      </c>
      <c r="G6" s="10">
        <f t="shared" ref="G6:G20" si="1">D6+E6+F6</f>
        <v>254</v>
      </c>
      <c r="H6" s="11">
        <v>5599.0</v>
      </c>
      <c r="I6" s="11">
        <f t="shared" ref="I6:I20" si="2">G6*H6</f>
        <v>1422146</v>
      </c>
      <c r="J6" s="12" t="s">
        <v>19</v>
      </c>
      <c r="K6" s="12" t="s">
        <v>20</v>
      </c>
      <c r="L6" s="12" t="s">
        <v>19</v>
      </c>
      <c r="M6" s="13" t="str">
        <f>VLOOKUP(H6,Intervalos!$B$3:$C$8,2,TRUE())</f>
        <v>0,10%</v>
      </c>
    </row>
    <row r="7" ht="34.5" customHeight="1">
      <c r="A7" s="6">
        <v>2.0</v>
      </c>
      <c r="B7" s="14" t="s">
        <v>21</v>
      </c>
      <c r="C7" s="8" t="s">
        <v>18</v>
      </c>
      <c r="D7" s="9">
        <v>10.0</v>
      </c>
      <c r="E7" s="8">
        <v>0.0</v>
      </c>
      <c r="F7" s="8">
        <v>1.0</v>
      </c>
      <c r="G7" s="10">
        <f t="shared" si="1"/>
        <v>11</v>
      </c>
      <c r="H7" s="11">
        <v>2181.98</v>
      </c>
      <c r="I7" s="11">
        <f t="shared" si="2"/>
        <v>24001.78</v>
      </c>
      <c r="J7" s="12" t="s">
        <v>22</v>
      </c>
      <c r="K7" s="12" t="s">
        <v>20</v>
      </c>
      <c r="L7" s="12" t="s">
        <v>19</v>
      </c>
      <c r="M7" s="13" t="str">
        <f>VLOOKUP(H7,Intervalos!$B$3:$C$8,2,TRUE())</f>
        <v>0,10%</v>
      </c>
    </row>
    <row r="8" ht="59.25" customHeight="1">
      <c r="A8" s="6">
        <v>3.0</v>
      </c>
      <c r="B8" s="14" t="s">
        <v>23</v>
      </c>
      <c r="C8" s="8" t="s">
        <v>18</v>
      </c>
      <c r="D8" s="9">
        <v>190.0</v>
      </c>
      <c r="E8" s="8">
        <v>6.0</v>
      </c>
      <c r="F8" s="8">
        <v>1.0</v>
      </c>
      <c r="G8" s="10">
        <f t="shared" si="1"/>
        <v>197</v>
      </c>
      <c r="H8" s="11">
        <v>465.16</v>
      </c>
      <c r="I8" s="11">
        <f t="shared" si="2"/>
        <v>91636.52</v>
      </c>
      <c r="J8" s="12" t="s">
        <v>19</v>
      </c>
      <c r="K8" s="12" t="s">
        <v>20</v>
      </c>
      <c r="L8" s="12" t="s">
        <v>19</v>
      </c>
      <c r="M8" s="13" t="str">
        <f>VLOOKUP(H8,Intervalos!$B$3:$C$8,2,TRUE())</f>
        <v>0,10%</v>
      </c>
    </row>
    <row r="9" ht="43.5" customHeight="1">
      <c r="A9" s="6">
        <v>4.0</v>
      </c>
      <c r="B9" s="14" t="s">
        <v>24</v>
      </c>
      <c r="C9" s="8" t="s">
        <v>18</v>
      </c>
      <c r="D9" s="9">
        <v>21.0</v>
      </c>
      <c r="E9" s="8">
        <v>0.0</v>
      </c>
      <c r="F9" s="8">
        <v>1.0</v>
      </c>
      <c r="G9" s="10">
        <f t="shared" si="1"/>
        <v>22</v>
      </c>
      <c r="H9" s="11">
        <v>3539.33</v>
      </c>
      <c r="I9" s="11">
        <f t="shared" si="2"/>
        <v>77865.26</v>
      </c>
      <c r="J9" s="12" t="s">
        <v>22</v>
      </c>
      <c r="K9" s="12" t="s">
        <v>20</v>
      </c>
      <c r="L9" s="12" t="s">
        <v>19</v>
      </c>
      <c r="M9" s="13" t="str">
        <f>VLOOKUP(H9,Intervalos!$B$3:$C$8,2,TRUE())</f>
        <v>0,10%</v>
      </c>
    </row>
    <row r="10" ht="88.5" customHeight="1">
      <c r="A10" s="6">
        <v>5.0</v>
      </c>
      <c r="B10" s="7" t="s">
        <v>25</v>
      </c>
      <c r="C10" s="8" t="s">
        <v>18</v>
      </c>
      <c r="D10" s="9">
        <v>17.0</v>
      </c>
      <c r="E10" s="8">
        <v>0.0</v>
      </c>
      <c r="F10" s="8">
        <v>1.0</v>
      </c>
      <c r="G10" s="10">
        <f t="shared" si="1"/>
        <v>18</v>
      </c>
      <c r="H10" s="11">
        <v>4535.0</v>
      </c>
      <c r="I10" s="11">
        <f t="shared" si="2"/>
        <v>81630</v>
      </c>
      <c r="J10" s="15" t="s">
        <v>19</v>
      </c>
      <c r="K10" s="12" t="s">
        <v>20</v>
      </c>
      <c r="L10" s="12" t="s">
        <v>19</v>
      </c>
      <c r="M10" s="13" t="str">
        <f>VLOOKUP(H10,Intervalos!$B$3:$C$8,2,TRUE())</f>
        <v>0,10%</v>
      </c>
    </row>
    <row r="11" ht="55.5" customHeight="1">
      <c r="A11" s="6">
        <v>6.0</v>
      </c>
      <c r="B11" s="7" t="s">
        <v>26</v>
      </c>
      <c r="C11" s="8" t="s">
        <v>18</v>
      </c>
      <c r="D11" s="9">
        <v>16.0</v>
      </c>
      <c r="E11" s="8">
        <v>0.0</v>
      </c>
      <c r="F11" s="8">
        <v>1.0</v>
      </c>
      <c r="G11" s="10">
        <f t="shared" si="1"/>
        <v>17</v>
      </c>
      <c r="H11" s="11">
        <v>572.33</v>
      </c>
      <c r="I11" s="11">
        <f t="shared" si="2"/>
        <v>9729.61</v>
      </c>
      <c r="J11" s="12" t="s">
        <v>22</v>
      </c>
      <c r="K11" s="12" t="s">
        <v>20</v>
      </c>
      <c r="L11" s="12" t="s">
        <v>19</v>
      </c>
      <c r="M11" s="13" t="str">
        <f>VLOOKUP(H11,Intervalos!$B$3:$C$8,2,TRUE())</f>
        <v>0,10%</v>
      </c>
    </row>
    <row r="12" ht="57.0" customHeight="1">
      <c r="A12" s="6">
        <v>7.0</v>
      </c>
      <c r="B12" s="14" t="s">
        <v>27</v>
      </c>
      <c r="C12" s="8" t="s">
        <v>18</v>
      </c>
      <c r="D12" s="9">
        <v>3.0</v>
      </c>
      <c r="E12" s="8">
        <v>0.0</v>
      </c>
      <c r="F12" s="8">
        <v>0.0</v>
      </c>
      <c r="G12" s="10">
        <f t="shared" si="1"/>
        <v>3</v>
      </c>
      <c r="H12" s="11">
        <v>3766.5</v>
      </c>
      <c r="I12" s="11">
        <f t="shared" si="2"/>
        <v>11299.5</v>
      </c>
      <c r="J12" s="12" t="s">
        <v>22</v>
      </c>
      <c r="K12" s="12" t="s">
        <v>20</v>
      </c>
      <c r="L12" s="12" t="s">
        <v>19</v>
      </c>
      <c r="M12" s="13" t="str">
        <f>VLOOKUP(H12,Intervalos!$B$3:$C$8,2,TRUE())</f>
        <v>0,10%</v>
      </c>
    </row>
    <row r="13" ht="51.75" customHeight="1">
      <c r="A13" s="6">
        <v>8.0</v>
      </c>
      <c r="B13" s="7" t="s">
        <v>28</v>
      </c>
      <c r="C13" s="8" t="s">
        <v>18</v>
      </c>
      <c r="D13" s="9">
        <v>64.0</v>
      </c>
      <c r="E13" s="8">
        <v>0.0</v>
      </c>
      <c r="F13" s="8">
        <v>0.0</v>
      </c>
      <c r="G13" s="10">
        <f t="shared" si="1"/>
        <v>64</v>
      </c>
      <c r="H13" s="11">
        <v>8283.2</v>
      </c>
      <c r="I13" s="11">
        <f t="shared" si="2"/>
        <v>530124.8</v>
      </c>
      <c r="J13" s="12" t="s">
        <v>19</v>
      </c>
      <c r="K13" s="12" t="s">
        <v>20</v>
      </c>
      <c r="L13" s="12" t="s">
        <v>19</v>
      </c>
      <c r="M13" s="13" t="str">
        <f>VLOOKUP(H13,Intervalos!$B$3:$C$8,2,TRUE())</f>
        <v>0,10%</v>
      </c>
    </row>
    <row r="14" ht="64.5" customHeight="1">
      <c r="A14" s="6">
        <v>9.0</v>
      </c>
      <c r="B14" s="7" t="s">
        <v>29</v>
      </c>
      <c r="C14" s="8" t="s">
        <v>18</v>
      </c>
      <c r="D14" s="9">
        <v>75.0</v>
      </c>
      <c r="E14" s="8">
        <v>0.0</v>
      </c>
      <c r="F14" s="8">
        <v>1.0</v>
      </c>
      <c r="G14" s="10">
        <f t="shared" si="1"/>
        <v>76</v>
      </c>
      <c r="H14" s="11">
        <v>4868.6</v>
      </c>
      <c r="I14" s="11">
        <f t="shared" si="2"/>
        <v>370013.6</v>
      </c>
      <c r="J14" s="12" t="s">
        <v>19</v>
      </c>
      <c r="K14" s="12" t="s">
        <v>20</v>
      </c>
      <c r="L14" s="12" t="s">
        <v>19</v>
      </c>
      <c r="M14" s="13" t="str">
        <f>VLOOKUP(H14,Intervalos!$B$3:$C$8,2,TRUE())</f>
        <v>0,10%</v>
      </c>
    </row>
    <row r="15" ht="12.75" customHeight="1">
      <c r="A15" s="6">
        <v>10.0</v>
      </c>
      <c r="B15" s="7" t="s">
        <v>30</v>
      </c>
      <c r="C15" s="8" t="s">
        <v>18</v>
      </c>
      <c r="D15" s="9">
        <v>4.0</v>
      </c>
      <c r="E15" s="8">
        <v>0.0</v>
      </c>
      <c r="F15" s="8">
        <v>1.0</v>
      </c>
      <c r="G15" s="10">
        <f t="shared" si="1"/>
        <v>5</v>
      </c>
      <c r="H15" s="11">
        <v>2309.0</v>
      </c>
      <c r="I15" s="11">
        <f t="shared" si="2"/>
        <v>11545</v>
      </c>
      <c r="J15" s="12" t="s">
        <v>22</v>
      </c>
      <c r="K15" s="12" t="s">
        <v>20</v>
      </c>
      <c r="L15" s="12" t="s">
        <v>19</v>
      </c>
      <c r="M15" s="13" t="str">
        <f>VLOOKUP(H15,Intervalos!$B$3:$C$8,2,TRUE())</f>
        <v>0,10%</v>
      </c>
    </row>
    <row r="16" ht="87.0" customHeight="1">
      <c r="A16" s="6">
        <v>11.0</v>
      </c>
      <c r="B16" s="7" t="s">
        <v>31</v>
      </c>
      <c r="C16" s="8" t="s">
        <v>18</v>
      </c>
      <c r="D16" s="9">
        <v>6.0</v>
      </c>
      <c r="E16" s="8">
        <v>0.0</v>
      </c>
      <c r="F16" s="8">
        <v>1.0</v>
      </c>
      <c r="G16" s="10">
        <f t="shared" si="1"/>
        <v>7</v>
      </c>
      <c r="H16" s="11">
        <v>2240.5</v>
      </c>
      <c r="I16" s="11">
        <f t="shared" si="2"/>
        <v>15683.5</v>
      </c>
      <c r="J16" s="12" t="s">
        <v>22</v>
      </c>
      <c r="K16" s="12" t="s">
        <v>20</v>
      </c>
      <c r="L16" s="12" t="s">
        <v>19</v>
      </c>
      <c r="M16" s="13" t="str">
        <f>VLOOKUP(H16,Intervalos!$B$3:$C$8,2,TRUE())</f>
        <v>0,10%</v>
      </c>
    </row>
    <row r="17" ht="72.0" customHeight="1">
      <c r="A17" s="6">
        <v>12.0</v>
      </c>
      <c r="B17" s="7" t="s">
        <v>32</v>
      </c>
      <c r="C17" s="8" t="s">
        <v>18</v>
      </c>
      <c r="D17" s="9">
        <v>114.0</v>
      </c>
      <c r="E17" s="8">
        <v>0.0</v>
      </c>
      <c r="F17" s="8">
        <v>0.0</v>
      </c>
      <c r="G17" s="10">
        <f t="shared" si="1"/>
        <v>114</v>
      </c>
      <c r="H17" s="11">
        <v>831.32</v>
      </c>
      <c r="I17" s="11">
        <f t="shared" si="2"/>
        <v>94770.48</v>
      </c>
      <c r="J17" s="12" t="s">
        <v>19</v>
      </c>
      <c r="K17" s="12" t="s">
        <v>20</v>
      </c>
      <c r="L17" s="12" t="s">
        <v>19</v>
      </c>
      <c r="M17" s="13" t="str">
        <f>VLOOKUP(H17,Intervalos!$B$3:$C$8,2,TRUE())</f>
        <v>0,10%</v>
      </c>
    </row>
    <row r="18" ht="87.0" customHeight="1">
      <c r="A18" s="6">
        <v>13.0</v>
      </c>
      <c r="B18" s="7" t="s">
        <v>33</v>
      </c>
      <c r="C18" s="8" t="s">
        <v>18</v>
      </c>
      <c r="D18" s="9">
        <v>8.0</v>
      </c>
      <c r="E18" s="8">
        <v>0.0</v>
      </c>
      <c r="F18" s="8">
        <v>0.0</v>
      </c>
      <c r="G18" s="10">
        <f t="shared" si="1"/>
        <v>8</v>
      </c>
      <c r="H18" s="11">
        <v>1624.86</v>
      </c>
      <c r="I18" s="11">
        <f t="shared" si="2"/>
        <v>12998.88</v>
      </c>
      <c r="J18" s="12" t="s">
        <v>22</v>
      </c>
      <c r="K18" s="12" t="s">
        <v>20</v>
      </c>
      <c r="L18" s="12" t="s">
        <v>19</v>
      </c>
      <c r="M18" s="13" t="str">
        <f>VLOOKUP(H18,Intervalos!$B$3:$C$8,2,TRUE())</f>
        <v>0,10%</v>
      </c>
    </row>
    <row r="19" ht="87.0" customHeight="1">
      <c r="A19" s="6">
        <v>14.0</v>
      </c>
      <c r="B19" s="16" t="s">
        <v>34</v>
      </c>
      <c r="C19" s="8" t="s">
        <v>35</v>
      </c>
      <c r="D19" s="9">
        <v>25.0</v>
      </c>
      <c r="E19" s="8">
        <v>0.0</v>
      </c>
      <c r="F19" s="8">
        <v>0.0</v>
      </c>
      <c r="G19" s="10">
        <f t="shared" si="1"/>
        <v>25</v>
      </c>
      <c r="H19" s="11">
        <v>11230.0</v>
      </c>
      <c r="I19" s="11">
        <f t="shared" si="2"/>
        <v>280750</v>
      </c>
      <c r="J19" s="12" t="s">
        <v>19</v>
      </c>
      <c r="K19" s="12" t="s">
        <v>20</v>
      </c>
      <c r="L19" s="12" t="s">
        <v>19</v>
      </c>
      <c r="M19" s="13" t="str">
        <f>VLOOKUP(H19,Intervalos!$B$3:$C$8,2,TRUE())</f>
        <v>0,10%</v>
      </c>
    </row>
    <row r="20" ht="94.5" customHeight="1">
      <c r="A20" s="17">
        <v>15.0</v>
      </c>
      <c r="B20" s="18" t="s">
        <v>36</v>
      </c>
      <c r="C20" s="8" t="s">
        <v>35</v>
      </c>
      <c r="D20" s="9">
        <v>163.0</v>
      </c>
      <c r="E20" s="8">
        <v>0.0</v>
      </c>
      <c r="F20" s="8">
        <v>0.0</v>
      </c>
      <c r="G20" s="10">
        <f t="shared" si="1"/>
        <v>163</v>
      </c>
      <c r="H20" s="19">
        <v>4589.29</v>
      </c>
      <c r="I20" s="11">
        <f t="shared" si="2"/>
        <v>748054.27</v>
      </c>
      <c r="J20" s="20" t="s">
        <v>19</v>
      </c>
      <c r="K20" s="12" t="s">
        <v>20</v>
      </c>
      <c r="L20" s="12" t="s">
        <v>19</v>
      </c>
      <c r="M20" s="13" t="str">
        <f>VLOOKUP(H20,Intervalos!$B$3:$C$8,2,TRUE())</f>
        <v>0,10%</v>
      </c>
    </row>
    <row r="21" ht="48.75" customHeight="1">
      <c r="A21" s="21"/>
      <c r="C21" s="22"/>
      <c r="D21" s="22"/>
      <c r="E21" s="22"/>
      <c r="F21" s="22"/>
      <c r="G21" s="22"/>
      <c r="H21" s="23" t="s">
        <v>37</v>
      </c>
      <c r="I21" s="24">
        <f>SUM(I6:I20)</f>
        <v>3782249.2</v>
      </c>
      <c r="J21" s="22"/>
      <c r="K21" s="22"/>
      <c r="L21" s="22"/>
    </row>
    <row r="22" ht="24.0" customHeight="1">
      <c r="A22" s="21"/>
    </row>
    <row r="23" ht="204.0" customHeight="1"/>
    <row r="24" ht="23.25" customHeight="1"/>
    <row r="25" ht="38.25" customHeight="1"/>
    <row r="26" ht="15.75" customHeight="1"/>
    <row r="27" ht="20.25" customHeight="1"/>
    <row r="28" ht="12.75" customHeight="1"/>
    <row r="29" ht="50.25" customHeight="1"/>
    <row r="30" ht="40.5" customHeight="1"/>
    <row r="31" ht="78.0" customHeight="1"/>
    <row r="32" ht="146.25" customHeight="1"/>
    <row r="33" ht="30.0" customHeight="1"/>
    <row r="34" ht="30.0" customHeight="1"/>
    <row r="35" ht="97.5" customHeight="1"/>
    <row r="36" ht="30.0" customHeight="1"/>
    <row r="37" ht="60.75" customHeight="1"/>
    <row r="38" ht="40.5" customHeight="1"/>
    <row r="39" ht="30.0" customHeight="1"/>
    <row r="40" ht="40.5" customHeight="1"/>
    <row r="41" ht="30.0" customHeight="1"/>
    <row r="42" ht="50.25" customHeight="1"/>
    <row r="43" ht="50.25" customHeight="1"/>
    <row r="44" ht="20.25" customHeight="1"/>
    <row r="45" ht="20.25" customHeight="1"/>
    <row r="46" ht="20.25" customHeight="1"/>
    <row r="47" ht="78.0" customHeight="1"/>
    <row r="48" ht="30.0" customHeight="1"/>
    <row r="49" ht="107.25" customHeight="1"/>
    <row r="50" ht="40.5" customHeight="1"/>
    <row r="51" ht="97.5" customHeight="1"/>
    <row r="52" ht="117.0" customHeight="1"/>
    <row r="53" ht="50.25" customHeight="1"/>
    <row r="54" ht="40.5" customHeight="1"/>
    <row r="55" ht="30.0" customHeight="1"/>
    <row r="56" ht="78.0" customHeight="1"/>
    <row r="57" ht="40.5" customHeight="1"/>
    <row r="58" ht="50.25" customHeight="1"/>
    <row r="59" ht="20.25" customHeight="1"/>
    <row r="60" ht="20.25" customHeight="1"/>
    <row r="61" ht="20.25" customHeight="1"/>
    <row r="62" ht="20.25" customHeight="1"/>
    <row r="63" ht="50.25" customHeight="1"/>
    <row r="64" ht="40.5" customHeight="1"/>
    <row r="65" ht="20.25" customHeight="1"/>
    <row r="66" ht="20.25" customHeight="1"/>
    <row r="67" ht="30.0" customHeight="1"/>
    <row r="68" ht="20.25" customHeight="1"/>
    <row r="69" ht="20.25" customHeight="1"/>
    <row r="70" ht="30.0" customHeight="1"/>
    <row r="71" ht="30.0" customHeight="1"/>
    <row r="72" ht="40.5" customHeight="1"/>
    <row r="73" ht="78.0" customHeight="1"/>
    <row r="74" ht="126.75" customHeight="1"/>
    <row r="75" ht="126.75" customHeight="1"/>
    <row r="76" ht="111.75" customHeight="1"/>
    <row r="77" ht="50.25" customHeight="1"/>
    <row r="78" ht="40.5" customHeight="1"/>
    <row r="79" ht="50.25" customHeight="1"/>
    <row r="80" ht="126.75" customHeight="1"/>
    <row r="81" ht="50.25" customHeight="1"/>
    <row r="82" ht="50.25" customHeight="1"/>
    <row r="83" ht="50.25" customHeight="1"/>
    <row r="84" ht="40.5" customHeight="1"/>
    <row r="85" ht="60.75" customHeight="1"/>
    <row r="86" ht="30.0" customHeight="1"/>
    <row r="87" ht="60.75" customHeight="1"/>
    <row r="88" ht="40.5" customHeight="1"/>
    <row r="89" ht="165.75" customHeight="1"/>
    <row r="90" ht="30.0" customHeight="1"/>
    <row r="91" ht="78.0" customHeight="1"/>
    <row r="92" ht="78.0" customHeight="1"/>
    <row r="93" ht="60.75" customHeight="1"/>
    <row r="94" ht="87.75" customHeight="1"/>
    <row r="95" ht="97.5" customHeight="1"/>
    <row r="96" ht="30.0" customHeight="1"/>
    <row r="97" ht="40.5" customHeight="1"/>
    <row r="98" ht="78.0" customHeight="1"/>
    <row r="99" ht="40.5" customHeight="1"/>
    <row r="100" ht="40.5" customHeight="1"/>
    <row r="101" ht="30.0" customHeight="1"/>
    <row r="102" ht="78.0" customHeight="1"/>
    <row r="103" ht="40.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
    <mergeCell ref="A1:G1"/>
    <mergeCell ref="A2:G2"/>
    <mergeCell ref="A3:G3"/>
    <mergeCell ref="A4:G4"/>
  </mergeCells>
  <printOptions/>
  <pageMargins bottom="0.75" footer="0.0" header="0.0" left="0.7" right="0.7" top="0.75"/>
  <pageSetup fitToHeight="0"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7"/>
    <col customWidth="1" min="2" max="2" width="13.71"/>
    <col customWidth="1" min="3" max="3" width="17.86"/>
    <col customWidth="1" min="4" max="4" width="4.14"/>
    <col customWidth="1" min="5" max="5" width="41.86"/>
    <col customWidth="1" min="6" max="6" width="3.14"/>
    <col customWidth="1" min="7" max="26" width="12.86"/>
  </cols>
  <sheetData>
    <row r="1" ht="12.75" customHeight="1"/>
    <row r="2" ht="45.0" customHeight="1">
      <c r="B2" s="25" t="s">
        <v>38</v>
      </c>
      <c r="C2" s="25" t="s">
        <v>39</v>
      </c>
      <c r="D2" s="26"/>
      <c r="E2" s="27" t="s">
        <v>40</v>
      </c>
    </row>
    <row r="3" ht="12.75" customHeight="1">
      <c r="B3" s="28">
        <v>0.01</v>
      </c>
      <c r="C3" s="28">
        <v>0.01</v>
      </c>
      <c r="D3" s="29"/>
      <c r="E3" s="30" t="s">
        <v>41</v>
      </c>
    </row>
    <row r="4" ht="12.75" customHeight="1">
      <c r="B4" s="28">
        <v>5.01</v>
      </c>
      <c r="C4" s="28">
        <v>0.02</v>
      </c>
      <c r="D4" s="29"/>
      <c r="E4" s="30" t="s">
        <v>42</v>
      </c>
    </row>
    <row r="5" ht="12.75" customHeight="1">
      <c r="B5" s="28">
        <v>10.01</v>
      </c>
      <c r="C5" s="28">
        <v>0.03</v>
      </c>
      <c r="D5" s="29"/>
      <c r="E5" s="30" t="s">
        <v>43</v>
      </c>
    </row>
    <row r="6" ht="12.75" customHeight="1">
      <c r="B6" s="28">
        <v>20.01</v>
      </c>
      <c r="C6" s="28">
        <v>0.05</v>
      </c>
      <c r="D6" s="29"/>
      <c r="E6" s="30" t="s">
        <v>44</v>
      </c>
    </row>
    <row r="7" ht="12.75" customHeight="1">
      <c r="B7" s="28">
        <v>50.01</v>
      </c>
      <c r="C7" s="28">
        <v>0.1</v>
      </c>
      <c r="D7" s="29"/>
      <c r="E7" s="30" t="s">
        <v>45</v>
      </c>
    </row>
    <row r="8" ht="12.75" customHeight="1">
      <c r="B8" s="28">
        <v>100.01</v>
      </c>
      <c r="C8" s="31" t="s">
        <v>46</v>
      </c>
      <c r="D8" s="29"/>
      <c r="E8" s="30" t="s">
        <v>47</v>
      </c>
    </row>
    <row r="9" ht="12.75" customHeight="1"/>
    <row r="10" ht="12.75" customHeight="1"/>
    <row r="11" ht="12.75" customHeight="1"/>
    <row r="12" ht="12.75" customHeight="1"/>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1.05277777777778" footer="0.0" header="0.0" left="0.7875" right="0.7875" top="1.05277777777778"/>
  <pageSetup paperSize="9" orientation="portrait"/>
  <headerFooter>
    <oddHeader>&amp;Cffffff&amp;A</oddHeader>
    <oddFooter>&amp;CffffffPágina &amp;P</oddFooter>
  </headerFooter>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2025-02-18T13:09:00Z</dcterms:created>
  <dc:creator>Aline Trindade</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2025-02-04T00:00:00Z</vt:filetime>
  </property>
  <property fmtid="{D5CDD505-2E9C-101B-9397-08002B2CF9AE}" pid="3" name="ICV">
    <vt:lpwstr>3EB18A25E4A84EBA930C9B07581E722F_13</vt:lpwstr>
  </property>
  <property fmtid="{D5CDD505-2E9C-101B-9397-08002B2CF9AE}" pid="4" name="KSOProductBuildVer">
    <vt:lpwstr>1046-12.2.0.23196</vt:lpwstr>
  </property>
  <property fmtid="{D5CDD505-2E9C-101B-9397-08002B2CF9AE}" pid="5" name="LastSaved">
    <vt:filetime>2025-02-18T00:00:00Z</vt:filetime>
  </property>
  <property fmtid="{D5CDD505-2E9C-101B-9397-08002B2CF9AE}" pid="6" name="Producer">
    <vt:lpwstr>Microsoft: Print To PDF</vt:lpwstr>
  </property>
</Properties>
</file>