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 firstSheet="1"/>
  </bookViews>
  <sheets>
    <sheet name="Mapa Licitação (2)" sheetId="2" r:id="rId1"/>
    <sheet name="Mapa Licitação (3)" sheetId="3" r:id="rId2"/>
    <sheet name="Anexo II-A " sheetId="4" r:id="rId3"/>
    <sheet name="Anexo II-B" sheetId="5" r:id="rId4"/>
    <sheet name="Mapa Licitação" sheetId="1" r:id="rId5"/>
  </sheets>
  <definedNames>
    <definedName name="_xlnm.Print_Area" localSheetId="2">'Anexo II-A '!$B$1:$H$20</definedName>
    <definedName name="_xlnm.Print_Area" localSheetId="3">'Anexo II-B'!$B$1:$I$326</definedName>
    <definedName name="_xlnm.Print_Area" localSheetId="4">'Mapa Licitação'!$B$1:$R$332</definedName>
    <definedName name="_xlnm.Print_Area" localSheetId="0">'Mapa Licitação (2)'!$B$1:$H$19</definedName>
    <definedName name="_xlnm.Print_Area" localSheetId="1">'Mapa Licitação (3)'!$B$1:$I$325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<sst xmlns="http://schemas.openxmlformats.org/spreadsheetml/2006/main" count="2119" uniqueCount="78">
  <si>
    <t>ITEM</t>
  </si>
  <si>
    <t>ESPECIFICAÇÃO</t>
  </si>
  <si>
    <t>CATSER</t>
  </si>
  <si>
    <t>UNIDADE</t>
  </si>
  <si>
    <t>QUANTIDADE</t>
  </si>
  <si>
    <t>VALOR UNITÁRIO</t>
  </si>
  <si>
    <t>VALOR TOTAL</t>
  </si>
  <si>
    <t>Computação - UFASA - Elevador 3</t>
  </si>
  <si>
    <t>UNID</t>
  </si>
  <si>
    <t>Computação - UFL - Elevador 2</t>
  </si>
  <si>
    <t>Física - Torre Nova - Elevador 1</t>
  </si>
  <si>
    <t>Física - Torre Nova - Elevador 2</t>
  </si>
  <si>
    <t>Geociências - Bloco O - Elevador 2</t>
  </si>
  <si>
    <t>Bloco H - UFASA - Elevador 1</t>
  </si>
  <si>
    <t>Bloco H - UFASA - Elevador 2</t>
  </si>
  <si>
    <t>Valonguinho - Prédio 30 - Elevador 2</t>
  </si>
  <si>
    <t>Gragoatá - Bloco B - Elevador 2</t>
  </si>
  <si>
    <t>Gragoatá - Bloco C - Elevador 2</t>
  </si>
  <si>
    <t>Gragoatá - Bloco D - Elevador 1</t>
  </si>
  <si>
    <t>Gragoatá - Bloco G - Elevador 1</t>
  </si>
  <si>
    <t>Gragoatá - Bloco H - Elevador 1</t>
  </si>
  <si>
    <t>Gragoatá - Bloco P - Elevador 1</t>
  </si>
  <si>
    <t>Faculdade de Farmácia</t>
  </si>
  <si>
    <t>Gragoatá - Bloco N - Elevador 1</t>
  </si>
  <si>
    <t>Gragoatá - Bloco O - Elevador 2</t>
  </si>
  <si>
    <t>TOTAL</t>
  </si>
  <si>
    <t>EQUIP.</t>
  </si>
  <si>
    <t>DESCRIÇÃO</t>
  </si>
  <si>
    <t>VALOR UNITÁRIO ESTIMADO</t>
  </si>
  <si>
    <t>VALOR TOTAL ESTIMADO</t>
  </si>
  <si>
    <t>QUADRO DE COMANDO 20KW / 75 amperes</t>
  </si>
  <si>
    <t>Unidade</t>
  </si>
  <si>
    <t>Fiação para instalação elétrica entre o comando e a maquina</t>
  </si>
  <si>
    <t>Instalação de encoder na maquina</t>
  </si>
  <si>
    <t>Revitalização do motor elétrico</t>
  </si>
  <si>
    <t>Revisão mecânica da maquina de tração, com troca de cabos de aço</t>
  </si>
  <si>
    <t>Revisão do limitador de velocidade com troca de cabo de aço</t>
  </si>
  <si>
    <t>Kit completo para operador de portas composto de motor com encoder, variador de freqüência, contatos elétricos, correia de tração, roldanas de nylon, corrediças de porta</t>
  </si>
  <si>
    <t>fiação completa para instalação da cabina e iluminação</t>
  </si>
  <si>
    <t>Botoeira completa com display matricial de 55 mm, voice e braile</t>
  </si>
  <si>
    <t>Kit completo de barreira eletrônicA</t>
  </si>
  <si>
    <t>Botoeira de pavimento com 2 botões coletivo seletivo</t>
  </si>
  <si>
    <t>Display matricial 55mm / 20mm na parte superior da porta de andar</t>
  </si>
  <si>
    <t>Reparo e revisão das portas de pavimento</t>
  </si>
  <si>
    <t>Fiação completa para instalação elétrica das botoeiras nos andares</t>
  </si>
  <si>
    <t>Cabos de manobra para conexão do quadro de comando c/ a cabina</t>
  </si>
  <si>
    <t>Limites de segurança fim de percurso com suporte</t>
  </si>
  <si>
    <t>Corrediças de cabina e contrapeso.</t>
  </si>
  <si>
    <t>Instalador de sistema protetor de surto com monitoramento de fase</t>
  </si>
  <si>
    <t>Instalação de pesador de carga na cabina</t>
  </si>
  <si>
    <t>Troca do motor elétrico</t>
  </si>
  <si>
    <t>QUADRO DE COMANDO 20KW /105 amperes</t>
  </si>
  <si>
    <t>Fiação completa para instalação da cabina e iluminação</t>
  </si>
  <si>
    <t>Portas de pavimento</t>
  </si>
  <si>
    <t>Conjunto</t>
  </si>
  <si>
    <t>Porta de Cabina com operador de porta;</t>
  </si>
  <si>
    <t>Revisão da central Hidráulica, pistão hidráulico.</t>
  </si>
  <si>
    <t>Objeto: Contratação de empresa especializada para a prestação de serviços técnicos de recuperação dos equipamentos de transporte vertical de diversas capacidades, com fornecimento total de peças, componentes, certificações de segurança e materiais de consumo, instalados em diversas Unidades da Universidade Federal Fluminense, localizadas no Estado do Rio de Janeiro, conforme o Termo de Referência e seus anexos.</t>
  </si>
  <si>
    <t>FORNECIMENTO</t>
  </si>
  <si>
    <t>SUGESTÃO DE CATMAT</t>
  </si>
  <si>
    <t>QTD TOTAL</t>
  </si>
  <si>
    <t>PREÇO 1 - STYLOS</t>
  </si>
  <si>
    <t>PREÇO 2 - PREVELAR</t>
  </si>
  <si>
    <t>PREÇO 3 - CROWN</t>
  </si>
  <si>
    <t>PREÇO 4 - ATOS ELEVADORES</t>
  </si>
  <si>
    <t>DESVIO PADRÃO</t>
  </si>
  <si>
    <t>MÉDIA</t>
  </si>
  <si>
    <t>MEDIANA</t>
  </si>
  <si>
    <t>COEFICIENTE DE VARIAÇÃO</t>
  </si>
  <si>
    <t>MÉTODO A SER UTILIZADO</t>
  </si>
  <si>
    <t>PARÂMETROS DE PESQUISA DE PREÇOS</t>
  </si>
  <si>
    <t>PAINEL DE PREÇOS OU BANCO DE PREÇOS EM SAÚDE (PARÂMETRO I)</t>
  </si>
  <si>
    <t>CONTRATAÇÕES SIMILARES PELA ADMINISTRAÇÃO PÚBLICA (PARÂMETRO II)</t>
  </si>
  <si>
    <t>MÍDIA ESPECIALIZADA E SÍTIOS ELETRÔNICOS (PARÂMETRO III)</t>
  </si>
  <si>
    <t>Autor da pesquisa:</t>
  </si>
  <si>
    <t>Carlos Eduardo da Silva Ramos - SIAPE 1074523</t>
  </si>
  <si>
    <t>PESQUISA DIRETA COM FORNECEDOR (PARÂMETRO IV)</t>
  </si>
  <si>
    <t>BASE NACIONAL DE NOTAS FISCAIS ELETRÔNICAS (PARÂMETRO V)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</si>
</sst>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_-[$R$-416]\ * #,##0.00_-;\-[$R$-416]\ * #,##0.00_-;_-[$R$-416]\ * &quot;-&quot;??_-;_-@_-"/>
    <numFmt numFmtId="181" formatCode="\R\$\ #,##0.00"/>
  </numFmts>
  <fonts count="29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1"/>
      <color rgb="FFFFFFFF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name val="Calibri"/>
      <charset val="134"/>
      <scheme val="minor"/>
    </font>
    <font>
      <sz val="10"/>
      <name val="Arial"/>
      <charset val="134"/>
    </font>
    <font>
      <sz val="8"/>
      <color rgb="FF000000"/>
      <name val="Calibri"/>
      <charset val="134"/>
    </font>
    <font>
      <sz val="12"/>
      <color rgb="FF000000"/>
      <name val="Calibri"/>
      <charset val="134"/>
    </font>
    <font>
      <b/>
      <sz val="10"/>
      <color theme="1"/>
      <name val="Arial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3277B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9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9" fillId="0" borderId="0" applyFont="0" applyFill="0" applyBorder="0" applyAlignment="0" applyProtection="0">
      <alignment vertical="center"/>
    </xf>
    <xf numFmtId="179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0" borderId="2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1" borderId="30" applyNumberFormat="0" applyAlignment="0" applyProtection="0">
      <alignment vertical="center"/>
    </xf>
    <xf numFmtId="0" fontId="19" fillId="12" borderId="31" applyNumberFormat="0" applyAlignment="0" applyProtection="0">
      <alignment vertical="center"/>
    </xf>
    <xf numFmtId="0" fontId="20" fillId="12" borderId="30" applyNumberFormat="0" applyAlignment="0" applyProtection="0">
      <alignment vertical="center"/>
    </xf>
    <xf numFmtId="0" fontId="21" fillId="13" borderId="32" applyNumberFormat="0" applyAlignment="0" applyProtection="0">
      <alignment vertical="center"/>
    </xf>
    <xf numFmtId="0" fontId="22" fillId="0" borderId="33" applyNumberFormat="0" applyFill="0" applyAlignment="0" applyProtection="0">
      <alignment vertical="center"/>
    </xf>
    <xf numFmtId="0" fontId="23" fillId="0" borderId="34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</cellStyleXfs>
  <cellXfs count="62">
    <xf numFmtId="0" fontId="0" fillId="0" borderId="0" xfId="0"/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80" fontId="0" fillId="0" borderId="0" xfId="0" applyNumberFormat="1" applyAlignment="1">
      <alignment horizontal="center" vertical="center" wrapText="1"/>
    </xf>
    <xf numFmtId="181" fontId="0" fillId="0" borderId="0" xfId="0" applyNumberFormat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textRotation="90" wrapText="1"/>
    </xf>
    <xf numFmtId="0" fontId="0" fillId="0" borderId="4" xfId="0" applyBorder="1"/>
    <xf numFmtId="0" fontId="5" fillId="0" borderId="4" xfId="0" applyFont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177" fontId="5" fillId="4" borderId="4" xfId="2" applyFont="1" applyFill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177" fontId="5" fillId="5" borderId="4" xfId="2" applyFont="1" applyFill="1" applyBorder="1" applyAlignment="1">
      <alignment horizontal="center" vertical="center" wrapText="1"/>
    </xf>
    <xf numFmtId="180" fontId="1" fillId="0" borderId="4" xfId="0" applyNumberFormat="1" applyFont="1" applyBorder="1" applyAlignment="1">
      <alignment vertical="center" wrapText="1"/>
    </xf>
    <xf numFmtId="9" fontId="1" fillId="0" borderId="4" xfId="3" applyFont="1" applyFill="1" applyBorder="1" applyAlignment="1">
      <alignment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80" fontId="5" fillId="0" borderId="4" xfId="0" applyNumberFormat="1" applyFont="1" applyBorder="1" applyAlignment="1">
      <alignment horizontal="center" vertical="center" wrapText="1"/>
    </xf>
    <xf numFmtId="177" fontId="5" fillId="0" borderId="6" xfId="2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textRotation="90"/>
    </xf>
    <xf numFmtId="0" fontId="3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textRotation="90"/>
    </xf>
    <xf numFmtId="0" fontId="0" fillId="0" borderId="8" xfId="0" applyBorder="1"/>
    <xf numFmtId="0" fontId="5" fillId="0" borderId="8" xfId="0" applyFont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177" fontId="5" fillId="4" borderId="8" xfId="2" applyFont="1" applyFill="1" applyBorder="1" applyAlignment="1">
      <alignment horizontal="center" vertical="center" wrapText="1"/>
    </xf>
    <xf numFmtId="177" fontId="5" fillId="5" borderId="8" xfId="2" applyFont="1" applyFill="1" applyBorder="1" applyAlignment="1">
      <alignment horizontal="center" vertical="center" wrapText="1"/>
    </xf>
    <xf numFmtId="180" fontId="1" fillId="0" borderId="8" xfId="0" applyNumberFormat="1" applyFont="1" applyBorder="1" applyAlignment="1">
      <alignment vertical="center" wrapText="1"/>
    </xf>
    <xf numFmtId="9" fontId="1" fillId="0" borderId="8" xfId="3" applyFont="1" applyFill="1" applyBorder="1" applyAlignment="1">
      <alignment vertical="center" wrapText="1"/>
    </xf>
    <xf numFmtId="0" fontId="7" fillId="3" borderId="8" xfId="0" applyFont="1" applyFill="1" applyBorder="1" applyAlignment="1">
      <alignment horizontal="center" vertical="center" wrapText="1"/>
    </xf>
    <xf numFmtId="180" fontId="5" fillId="0" borderId="8" xfId="0" applyNumberFormat="1" applyFont="1" applyBorder="1" applyAlignment="1">
      <alignment horizontal="center" vertical="center" wrapText="1"/>
    </xf>
    <xf numFmtId="177" fontId="5" fillId="0" borderId="9" xfId="2" applyFont="1" applyFill="1" applyBorder="1" applyAlignment="1">
      <alignment horizontal="center" vertical="center" wrapText="1"/>
    </xf>
    <xf numFmtId="177" fontId="1" fillId="0" borderId="0" xfId="0" applyNumberFormat="1" applyFont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6" borderId="4" xfId="0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7" borderId="4" xfId="0" applyFill="1" applyBorder="1" applyAlignment="1">
      <alignment horizontal="center" vertical="center" wrapText="1"/>
    </xf>
    <xf numFmtId="0" fontId="0" fillId="8" borderId="4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9" borderId="4" xfId="0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180" fontId="0" fillId="0" borderId="13" xfId="0" applyNumberFormat="1" applyBorder="1" applyAlignment="1">
      <alignment horizontal="center" vertical="center" wrapText="1"/>
    </xf>
    <xf numFmtId="180" fontId="0" fillId="0" borderId="14" xfId="0" applyNumberFormat="1" applyBorder="1" applyAlignment="1">
      <alignment horizontal="center" vertical="center" wrapText="1"/>
    </xf>
    <xf numFmtId="180" fontId="0" fillId="0" borderId="15" xfId="0" applyNumberFormat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177" fontId="2" fillId="2" borderId="16" xfId="2" applyFont="1" applyFill="1" applyBorder="1" applyAlignment="1">
      <alignment horizontal="center" vertical="center" wrapText="1"/>
    </xf>
    <xf numFmtId="0" fontId="0" fillId="0" borderId="17" xfId="0" applyBorder="1" applyAlignment="1">
      <alignment horizontal="left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177" fontId="1" fillId="0" borderId="19" xfId="0" applyNumberFormat="1" applyFont="1" applyBorder="1" applyAlignment="1">
      <alignment vertical="center" wrapText="1"/>
    </xf>
    <xf numFmtId="177" fontId="0" fillId="0" borderId="23" xfId="0" applyNumberFormat="1" applyBorder="1" applyAlignment="1">
      <alignment vertical="center" wrapText="1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177" fontId="8" fillId="0" borderId="26" xfId="0" applyNumberFormat="1" applyFont="1" applyBorder="1" applyAlignment="1">
      <alignment vertical="center" wrapText="1"/>
    </xf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Moeda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H19"/>
  <sheetViews>
    <sheetView tabSelected="1" view="pageBreakPreview" zoomScaleNormal="91" workbookViewId="0">
      <selection activeCell="D2" sqref="D2"/>
    </sheetView>
  </sheetViews>
  <sheetFormatPr defaultColWidth="9.11111111111111" defaultRowHeight="14.4" outlineLevelCol="7"/>
  <cols>
    <col min="1" max="1" width="3.55555555555556" style="2" customWidth="1"/>
    <col min="3" max="3" width="34.5555555555556" customWidth="1"/>
    <col min="4" max="4" width="7.44444444444444" customWidth="1"/>
    <col min="5" max="6" width="13.1111111111111" customWidth="1"/>
    <col min="7" max="7" width="16.3333333333333" style="2" customWidth="1"/>
    <col min="8" max="8" width="15.6666666666667" style="2" customWidth="1"/>
    <col min="9" max="16384" width="9.11111111111111" style="2"/>
  </cols>
  <sheetData>
    <row r="1" spans="2:8">
      <c r="B1" s="54" t="s">
        <v>0</v>
      </c>
      <c r="C1" s="52" t="s">
        <v>1</v>
      </c>
      <c r="D1" s="52" t="s">
        <v>2</v>
      </c>
      <c r="E1" s="52" t="s">
        <v>3</v>
      </c>
      <c r="F1" s="52" t="s">
        <v>4</v>
      </c>
      <c r="G1" s="52" t="s">
        <v>5</v>
      </c>
      <c r="H1" s="55" t="s">
        <v>6</v>
      </c>
    </row>
    <row r="2" spans="2:8">
      <c r="B2" s="56">
        <v>1</v>
      </c>
      <c r="C2" s="53" t="s">
        <v>7</v>
      </c>
      <c r="D2" s="53">
        <v>3557</v>
      </c>
      <c r="E2" s="53" t="s">
        <v>8</v>
      </c>
      <c r="F2" s="53">
        <v>1</v>
      </c>
      <c r="G2" s="57">
        <v>217952.5</v>
      </c>
      <c r="H2" s="58">
        <f>F2*G2</f>
        <v>217952.5</v>
      </c>
    </row>
    <row r="3" s="1" customFormat="1" ht="13.2" customHeight="1" spans="2:8">
      <c r="B3" s="56">
        <v>2</v>
      </c>
      <c r="C3" s="53" t="s">
        <v>9</v>
      </c>
      <c r="D3" s="53">
        <v>3557</v>
      </c>
      <c r="E3" s="53" t="s">
        <v>8</v>
      </c>
      <c r="F3" s="53">
        <v>1</v>
      </c>
      <c r="G3" s="57">
        <v>214672.5</v>
      </c>
      <c r="H3" s="58">
        <f t="shared" ref="H3:H18" si="0">F3*G3</f>
        <v>214672.5</v>
      </c>
    </row>
    <row r="4" s="1" customFormat="1" ht="13.2" customHeight="1" spans="2:8">
      <c r="B4" s="56">
        <v>3</v>
      </c>
      <c r="C4" s="53" t="s">
        <v>10</v>
      </c>
      <c r="D4" s="53">
        <v>3557</v>
      </c>
      <c r="E4" s="53" t="s">
        <v>8</v>
      </c>
      <c r="F4" s="53">
        <v>1</v>
      </c>
      <c r="G4" s="57">
        <v>223967.5</v>
      </c>
      <c r="H4" s="58">
        <f t="shared" si="0"/>
        <v>223967.5</v>
      </c>
    </row>
    <row r="5" s="1" customFormat="1" ht="13.2" customHeight="1" spans="2:8">
      <c r="B5" s="56">
        <v>4</v>
      </c>
      <c r="C5" s="53" t="s">
        <v>11</v>
      </c>
      <c r="D5" s="53">
        <v>3557</v>
      </c>
      <c r="E5" s="53" t="s">
        <v>8</v>
      </c>
      <c r="F5" s="53">
        <v>1</v>
      </c>
      <c r="G5" s="57">
        <v>223967.5</v>
      </c>
      <c r="H5" s="58">
        <f t="shared" si="0"/>
        <v>223967.5</v>
      </c>
    </row>
    <row r="6" s="1" customFormat="1" ht="13.2" customHeight="1" spans="2:8">
      <c r="B6" s="56">
        <v>5</v>
      </c>
      <c r="C6" s="53" t="s">
        <v>12</v>
      </c>
      <c r="D6" s="53">
        <v>3557</v>
      </c>
      <c r="E6" s="53" t="s">
        <v>8</v>
      </c>
      <c r="F6" s="53">
        <v>1</v>
      </c>
      <c r="G6" s="57">
        <v>215002.5</v>
      </c>
      <c r="H6" s="58">
        <f t="shared" si="0"/>
        <v>215002.5</v>
      </c>
    </row>
    <row r="7" s="1" customFormat="1" ht="13.2" customHeight="1" spans="2:8">
      <c r="B7" s="56">
        <v>6</v>
      </c>
      <c r="C7" s="53" t="s">
        <v>13</v>
      </c>
      <c r="D7" s="53">
        <v>3557</v>
      </c>
      <c r="E7" s="53" t="s">
        <v>8</v>
      </c>
      <c r="F7" s="53">
        <v>1</v>
      </c>
      <c r="G7" s="57">
        <v>215002.5</v>
      </c>
      <c r="H7" s="58">
        <f t="shared" si="0"/>
        <v>215002.5</v>
      </c>
    </row>
    <row r="8" s="1" customFormat="1" ht="13.2" customHeight="1" spans="2:8">
      <c r="B8" s="56">
        <v>7</v>
      </c>
      <c r="C8" s="53" t="s">
        <v>14</v>
      </c>
      <c r="D8" s="53">
        <v>3557</v>
      </c>
      <c r="E8" s="53" t="s">
        <v>8</v>
      </c>
      <c r="F8" s="53">
        <v>1</v>
      </c>
      <c r="G8" s="57">
        <v>214672.5</v>
      </c>
      <c r="H8" s="58">
        <f t="shared" si="0"/>
        <v>214672.5</v>
      </c>
    </row>
    <row r="9" s="1" customFormat="1" ht="13.2" customHeight="1" spans="2:8">
      <c r="B9" s="56">
        <v>8</v>
      </c>
      <c r="C9" s="53" t="s">
        <v>15</v>
      </c>
      <c r="D9" s="53">
        <v>3557</v>
      </c>
      <c r="E9" s="53" t="s">
        <v>8</v>
      </c>
      <c r="F9" s="53">
        <v>1</v>
      </c>
      <c r="G9" s="57">
        <v>214672.5</v>
      </c>
      <c r="H9" s="58">
        <f t="shared" si="0"/>
        <v>214672.5</v>
      </c>
    </row>
    <row r="10" s="1" customFormat="1" ht="13.2" customHeight="1" spans="2:8">
      <c r="B10" s="56">
        <v>9</v>
      </c>
      <c r="C10" s="53" t="s">
        <v>16</v>
      </c>
      <c r="D10" s="53">
        <v>3557</v>
      </c>
      <c r="E10" s="53" t="s">
        <v>8</v>
      </c>
      <c r="F10" s="53">
        <v>1</v>
      </c>
      <c r="G10" s="57">
        <v>214422.5</v>
      </c>
      <c r="H10" s="58">
        <f t="shared" si="0"/>
        <v>214422.5</v>
      </c>
    </row>
    <row r="11" s="1" customFormat="1" ht="13.2" customHeight="1" spans="2:8">
      <c r="B11" s="56">
        <v>10</v>
      </c>
      <c r="C11" s="53" t="s">
        <v>17</v>
      </c>
      <c r="D11" s="53">
        <v>3557</v>
      </c>
      <c r="E11" s="53" t="s">
        <v>8</v>
      </c>
      <c r="F11" s="53">
        <v>1</v>
      </c>
      <c r="G11" s="57">
        <v>214672.5</v>
      </c>
      <c r="H11" s="58">
        <f t="shared" si="0"/>
        <v>214672.5</v>
      </c>
    </row>
    <row r="12" s="1" customFormat="1" ht="13.2" customHeight="1" spans="2:8">
      <c r="B12" s="56">
        <v>11</v>
      </c>
      <c r="C12" s="53" t="s">
        <v>18</v>
      </c>
      <c r="D12" s="53">
        <v>3557</v>
      </c>
      <c r="E12" s="53" t="s">
        <v>8</v>
      </c>
      <c r="F12" s="53">
        <v>1</v>
      </c>
      <c r="G12" s="57">
        <v>214672.5</v>
      </c>
      <c r="H12" s="58">
        <f t="shared" si="0"/>
        <v>214672.5</v>
      </c>
    </row>
    <row r="13" s="1" customFormat="1" ht="13.2" customHeight="1" spans="2:8">
      <c r="B13" s="56">
        <v>12</v>
      </c>
      <c r="C13" s="53" t="s">
        <v>19</v>
      </c>
      <c r="D13" s="53">
        <v>3557</v>
      </c>
      <c r="E13" s="53" t="s">
        <v>8</v>
      </c>
      <c r="F13" s="53">
        <v>1</v>
      </c>
      <c r="G13" s="57">
        <v>214672.5</v>
      </c>
      <c r="H13" s="58">
        <f t="shared" si="0"/>
        <v>214672.5</v>
      </c>
    </row>
    <row r="14" s="1" customFormat="1" ht="13.2" customHeight="1" spans="2:8">
      <c r="B14" s="56">
        <v>13</v>
      </c>
      <c r="C14" s="53" t="s">
        <v>20</v>
      </c>
      <c r="D14" s="53">
        <v>3557</v>
      </c>
      <c r="E14" s="53" t="s">
        <v>8</v>
      </c>
      <c r="F14" s="53">
        <v>1</v>
      </c>
      <c r="G14" s="57">
        <v>214672.5</v>
      </c>
      <c r="H14" s="58">
        <f t="shared" si="0"/>
        <v>214672.5</v>
      </c>
    </row>
    <row r="15" s="1" customFormat="1" ht="13.2" customHeight="1" spans="2:8">
      <c r="B15" s="56">
        <v>14</v>
      </c>
      <c r="C15" s="53" t="s">
        <v>21</v>
      </c>
      <c r="D15" s="53">
        <v>3557</v>
      </c>
      <c r="E15" s="53" t="s">
        <v>8</v>
      </c>
      <c r="F15" s="53">
        <v>1</v>
      </c>
      <c r="G15" s="57">
        <v>243167.5</v>
      </c>
      <c r="H15" s="58">
        <f t="shared" si="0"/>
        <v>243167.5</v>
      </c>
    </row>
    <row r="16" s="1" customFormat="1" ht="13.2" customHeight="1" spans="2:8">
      <c r="B16" s="56">
        <v>15</v>
      </c>
      <c r="C16" s="53" t="s">
        <v>22</v>
      </c>
      <c r="D16" s="53">
        <v>3557</v>
      </c>
      <c r="E16" s="53" t="s">
        <v>8</v>
      </c>
      <c r="F16" s="53">
        <v>1</v>
      </c>
      <c r="G16" s="57">
        <v>261430</v>
      </c>
      <c r="H16" s="58">
        <f t="shared" si="0"/>
        <v>261430</v>
      </c>
    </row>
    <row r="17" s="1" customFormat="1" ht="13.2" customHeight="1" spans="2:8">
      <c r="B17" s="56">
        <v>16</v>
      </c>
      <c r="C17" s="53" t="s">
        <v>23</v>
      </c>
      <c r="D17" s="53">
        <v>3557</v>
      </c>
      <c r="E17" s="53" t="s">
        <v>8</v>
      </c>
      <c r="F17" s="53">
        <v>1</v>
      </c>
      <c r="G17" s="57">
        <v>214672.5</v>
      </c>
      <c r="H17" s="58">
        <f t="shared" si="0"/>
        <v>214672.5</v>
      </c>
    </row>
    <row r="18" s="1" customFormat="1" ht="13.2" customHeight="1" spans="2:8">
      <c r="B18" s="56">
        <v>17</v>
      </c>
      <c r="C18" s="53" t="s">
        <v>24</v>
      </c>
      <c r="D18" s="53">
        <v>3557</v>
      </c>
      <c r="E18" s="53" t="s">
        <v>8</v>
      </c>
      <c r="F18" s="53">
        <v>1</v>
      </c>
      <c r="G18" s="57">
        <v>214672.5</v>
      </c>
      <c r="H18" s="58">
        <f t="shared" si="0"/>
        <v>214672.5</v>
      </c>
    </row>
    <row r="19" s="1" customFormat="1" ht="13.2" customHeight="1" spans="2:8">
      <c r="B19" s="59" t="s">
        <v>25</v>
      </c>
      <c r="C19" s="60"/>
      <c r="D19" s="60"/>
      <c r="E19" s="60"/>
      <c r="F19" s="60"/>
      <c r="G19" s="60"/>
      <c r="H19" s="61">
        <f>SUM(H2:H18)</f>
        <v>3746965</v>
      </c>
    </row>
  </sheetData>
  <mergeCells count="1">
    <mergeCell ref="B19:G19"/>
  </mergeCells>
  <pageMargins left="0.25" right="0.25" top="0.75" bottom="0.75" header="0.3" footer="0.3"/>
  <pageSetup paperSize="9" fitToHeight="0" orientation="landscape"/>
  <headerFooter>
    <oddHeader>&amp;C&amp;"-,Negrito"&amp;14UNIVERSIDADE FEDERAL FLUMINENSE
MAPA DE PREÇOS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I328"/>
  <sheetViews>
    <sheetView view="pageBreakPreview" zoomScale="85" zoomScaleNormal="91" topLeftCell="A84" workbookViewId="0">
      <selection activeCell="I325" sqref="I325"/>
    </sheetView>
  </sheetViews>
  <sheetFormatPr defaultColWidth="9.11111111111111" defaultRowHeight="14.4"/>
  <cols>
    <col min="1" max="1" width="3.55555555555556" style="2" customWidth="1"/>
    <col min="3" max="3" width="7.33333333333333" customWidth="1"/>
    <col min="4" max="4" width="68.8888888888889" customWidth="1"/>
    <col min="5" max="5" width="12.3333333333333" customWidth="1"/>
    <col min="6" max="7" width="12.3333333333333" style="3" customWidth="1"/>
    <col min="8" max="8" width="16.4444444444444" style="5" customWidth="1"/>
    <col min="9" max="9" width="16.5555555555556" style="5" customWidth="1"/>
    <col min="10" max="16384" width="9.11111111111111" style="2"/>
  </cols>
  <sheetData>
    <row r="1" ht="28.8" spans="2:9">
      <c r="B1" s="6" t="s">
        <v>0</v>
      </c>
      <c r="C1" s="7" t="s">
        <v>26</v>
      </c>
      <c r="D1" s="7" t="s">
        <v>27</v>
      </c>
      <c r="E1" s="52" t="s">
        <v>2</v>
      </c>
      <c r="F1" s="52" t="s">
        <v>3</v>
      </c>
      <c r="G1" s="52" t="s">
        <v>4</v>
      </c>
      <c r="H1" s="7" t="s">
        <v>28</v>
      </c>
      <c r="I1" s="19" t="s">
        <v>29</v>
      </c>
    </row>
    <row r="2" spans="2:9">
      <c r="B2" s="8">
        <v>1</v>
      </c>
      <c r="C2" s="9" t="s">
        <v>7</v>
      </c>
      <c r="D2" s="10" t="s">
        <v>30</v>
      </c>
      <c r="E2" s="53">
        <v>3557</v>
      </c>
      <c r="F2" s="11" t="s">
        <v>31</v>
      </c>
      <c r="G2" s="12">
        <v>1</v>
      </c>
      <c r="H2" s="20">
        <v>95500</v>
      </c>
      <c r="I2" s="21">
        <f>G2*H2</f>
        <v>95500</v>
      </c>
    </row>
    <row r="3" s="1" customFormat="1" spans="2:9">
      <c r="B3" s="8"/>
      <c r="C3" s="9"/>
      <c r="D3" s="10" t="s">
        <v>32</v>
      </c>
      <c r="E3" s="53">
        <v>3557</v>
      </c>
      <c r="F3" s="11" t="s">
        <v>31</v>
      </c>
      <c r="G3" s="12">
        <v>1</v>
      </c>
      <c r="H3" s="20">
        <v>3500</v>
      </c>
      <c r="I3" s="21">
        <f t="shared" ref="I3:I66" si="0">G3*H3</f>
        <v>3500</v>
      </c>
    </row>
    <row r="4" s="1" customFormat="1" spans="2:9">
      <c r="B4" s="8"/>
      <c r="C4" s="9"/>
      <c r="D4" s="10" t="s">
        <v>33</v>
      </c>
      <c r="E4" s="53">
        <v>3557</v>
      </c>
      <c r="F4" s="11" t="s">
        <v>31</v>
      </c>
      <c r="G4" s="12">
        <v>1</v>
      </c>
      <c r="H4" s="20">
        <v>4250</v>
      </c>
      <c r="I4" s="21">
        <f t="shared" si="0"/>
        <v>4250</v>
      </c>
    </row>
    <row r="5" s="1" customFormat="1" spans="2:9">
      <c r="B5" s="8"/>
      <c r="C5" s="9"/>
      <c r="D5" s="10" t="s">
        <v>34</v>
      </c>
      <c r="E5" s="53">
        <v>3557</v>
      </c>
      <c r="F5" s="11" t="s">
        <v>31</v>
      </c>
      <c r="G5" s="12">
        <v>1</v>
      </c>
      <c r="H5" s="20">
        <v>17500</v>
      </c>
      <c r="I5" s="21">
        <f t="shared" si="0"/>
        <v>17500</v>
      </c>
    </row>
    <row r="6" s="1" customFormat="1" spans="2:9">
      <c r="B6" s="8"/>
      <c r="C6" s="9"/>
      <c r="D6" s="10" t="s">
        <v>35</v>
      </c>
      <c r="E6" s="53">
        <v>3557</v>
      </c>
      <c r="F6" s="11" t="s">
        <v>31</v>
      </c>
      <c r="G6" s="12">
        <v>1</v>
      </c>
      <c r="H6" s="20">
        <v>21475</v>
      </c>
      <c r="I6" s="21">
        <f t="shared" si="0"/>
        <v>21475</v>
      </c>
    </row>
    <row r="7" s="1" customFormat="1" spans="2:9">
      <c r="B7" s="8"/>
      <c r="C7" s="9"/>
      <c r="D7" s="10" t="s">
        <v>36</v>
      </c>
      <c r="E7" s="53">
        <v>3557</v>
      </c>
      <c r="F7" s="11" t="s">
        <v>31</v>
      </c>
      <c r="G7" s="12">
        <v>1</v>
      </c>
      <c r="H7" s="20">
        <v>4730</v>
      </c>
      <c r="I7" s="21">
        <f t="shared" si="0"/>
        <v>4730</v>
      </c>
    </row>
    <row r="8" s="1" customFormat="1" ht="43.2" spans="2:9">
      <c r="B8" s="8"/>
      <c r="C8" s="9"/>
      <c r="D8" s="14" t="s">
        <v>37</v>
      </c>
      <c r="E8" s="53">
        <v>3557</v>
      </c>
      <c r="F8" s="11" t="s">
        <v>31</v>
      </c>
      <c r="G8" s="12">
        <v>1</v>
      </c>
      <c r="H8" s="20">
        <v>18280</v>
      </c>
      <c r="I8" s="21">
        <f t="shared" si="0"/>
        <v>18280</v>
      </c>
    </row>
    <row r="9" s="1" customFormat="1" spans="2:9">
      <c r="B9" s="8"/>
      <c r="C9" s="9"/>
      <c r="D9" s="10" t="s">
        <v>38</v>
      </c>
      <c r="E9" s="53">
        <v>3557</v>
      </c>
      <c r="F9" s="11" t="s">
        <v>31</v>
      </c>
      <c r="G9" s="12">
        <v>1</v>
      </c>
      <c r="H9" s="20">
        <v>2650</v>
      </c>
      <c r="I9" s="21">
        <f t="shared" si="0"/>
        <v>2650</v>
      </c>
    </row>
    <row r="10" s="1" customFormat="1" spans="2:9">
      <c r="B10" s="8"/>
      <c r="C10" s="9"/>
      <c r="D10" s="10" t="s">
        <v>39</v>
      </c>
      <c r="E10" s="53">
        <v>3557</v>
      </c>
      <c r="F10" s="11" t="s">
        <v>31</v>
      </c>
      <c r="G10" s="12">
        <v>1</v>
      </c>
      <c r="H10" s="20">
        <v>6282.5</v>
      </c>
      <c r="I10" s="21">
        <f t="shared" si="0"/>
        <v>6282.5</v>
      </c>
    </row>
    <row r="11" s="1" customFormat="1" spans="2:9">
      <c r="B11" s="8"/>
      <c r="C11" s="9"/>
      <c r="D11" s="10" t="s">
        <v>40</v>
      </c>
      <c r="E11" s="53">
        <v>3557</v>
      </c>
      <c r="F11" s="11" t="s">
        <v>31</v>
      </c>
      <c r="G11" s="12">
        <v>1</v>
      </c>
      <c r="H11" s="20">
        <v>2435</v>
      </c>
      <c r="I11" s="21">
        <f t="shared" si="0"/>
        <v>2435</v>
      </c>
    </row>
    <row r="12" s="1" customFormat="1" spans="2:9">
      <c r="B12" s="8"/>
      <c r="C12" s="9"/>
      <c r="D12" s="10" t="s">
        <v>41</v>
      </c>
      <c r="E12" s="53">
        <v>3557</v>
      </c>
      <c r="F12" s="11" t="s">
        <v>31</v>
      </c>
      <c r="G12" s="12">
        <v>5</v>
      </c>
      <c r="H12" s="20">
        <v>905</v>
      </c>
      <c r="I12" s="21">
        <f t="shared" si="0"/>
        <v>4525</v>
      </c>
    </row>
    <row r="13" s="1" customFormat="1" spans="2:9">
      <c r="B13" s="8"/>
      <c r="C13" s="9"/>
      <c r="D13" s="10" t="s">
        <v>42</v>
      </c>
      <c r="E13" s="53">
        <v>3557</v>
      </c>
      <c r="F13" s="11" t="s">
        <v>31</v>
      </c>
      <c r="G13" s="12">
        <v>5</v>
      </c>
      <c r="H13" s="20">
        <v>675</v>
      </c>
      <c r="I13" s="21">
        <f t="shared" si="0"/>
        <v>3375</v>
      </c>
    </row>
    <row r="14" s="1" customFormat="1" spans="2:9">
      <c r="B14" s="8"/>
      <c r="C14" s="9"/>
      <c r="D14" s="10" t="s">
        <v>43</v>
      </c>
      <c r="E14" s="53">
        <v>3557</v>
      </c>
      <c r="F14" s="11" t="s">
        <v>31</v>
      </c>
      <c r="G14" s="12">
        <v>5</v>
      </c>
      <c r="H14" s="20">
        <v>900</v>
      </c>
      <c r="I14" s="21">
        <f t="shared" si="0"/>
        <v>4500</v>
      </c>
    </row>
    <row r="15" s="1" customFormat="1" spans="2:9">
      <c r="B15" s="8"/>
      <c r="C15" s="9"/>
      <c r="D15" s="10" t="s">
        <v>44</v>
      </c>
      <c r="E15" s="53">
        <v>3557</v>
      </c>
      <c r="F15" s="11" t="s">
        <v>31</v>
      </c>
      <c r="G15" s="12">
        <v>1</v>
      </c>
      <c r="H15" s="20">
        <v>3150</v>
      </c>
      <c r="I15" s="21">
        <f t="shared" si="0"/>
        <v>3150</v>
      </c>
    </row>
    <row r="16" s="1" customFormat="1" spans="2:9">
      <c r="B16" s="8"/>
      <c r="C16" s="9"/>
      <c r="D16" s="10" t="s">
        <v>45</v>
      </c>
      <c r="E16" s="53">
        <v>3557</v>
      </c>
      <c r="F16" s="11" t="s">
        <v>31</v>
      </c>
      <c r="G16" s="12">
        <v>1</v>
      </c>
      <c r="H16" s="20">
        <v>6950</v>
      </c>
      <c r="I16" s="21">
        <f t="shared" si="0"/>
        <v>6950</v>
      </c>
    </row>
    <row r="17" s="1" customFormat="1" spans="2:9">
      <c r="B17" s="8"/>
      <c r="C17" s="9"/>
      <c r="D17" s="10" t="s">
        <v>46</v>
      </c>
      <c r="E17" s="53">
        <v>3557</v>
      </c>
      <c r="F17" s="11" t="s">
        <v>31</v>
      </c>
      <c r="G17" s="12">
        <v>6</v>
      </c>
      <c r="H17" s="20">
        <v>550</v>
      </c>
      <c r="I17" s="21">
        <f t="shared" si="0"/>
        <v>3300</v>
      </c>
    </row>
    <row r="18" s="1" customFormat="1" spans="2:9">
      <c r="B18" s="8"/>
      <c r="C18" s="9"/>
      <c r="D18" s="10" t="s">
        <v>47</v>
      </c>
      <c r="E18" s="53">
        <v>3557</v>
      </c>
      <c r="F18" s="11" t="s">
        <v>31</v>
      </c>
      <c r="G18" s="12">
        <v>6</v>
      </c>
      <c r="H18" s="20">
        <v>575</v>
      </c>
      <c r="I18" s="21">
        <f t="shared" si="0"/>
        <v>3450</v>
      </c>
    </row>
    <row r="19" s="1" customFormat="1" spans="2:9">
      <c r="B19" s="8"/>
      <c r="C19" s="9"/>
      <c r="D19" s="10" t="s">
        <v>48</v>
      </c>
      <c r="E19" s="53">
        <v>3557</v>
      </c>
      <c r="F19" s="11" t="s">
        <v>31</v>
      </c>
      <c r="G19" s="12">
        <v>1</v>
      </c>
      <c r="H19" s="20">
        <v>4850</v>
      </c>
      <c r="I19" s="21">
        <f t="shared" si="0"/>
        <v>4850</v>
      </c>
    </row>
    <row r="20" s="1" customFormat="1" spans="2:9">
      <c r="B20" s="8"/>
      <c r="C20" s="9"/>
      <c r="D20" s="10" t="s">
        <v>49</v>
      </c>
      <c r="E20" s="53">
        <v>3557</v>
      </c>
      <c r="F20" s="11" t="s">
        <v>31</v>
      </c>
      <c r="G20" s="12">
        <v>1</v>
      </c>
      <c r="H20" s="20">
        <v>7250</v>
      </c>
      <c r="I20" s="21">
        <f t="shared" si="0"/>
        <v>7250</v>
      </c>
    </row>
    <row r="21" s="1" customFormat="1" spans="2:9">
      <c r="B21" s="8">
        <v>2</v>
      </c>
      <c r="C21" s="9" t="s">
        <v>9</v>
      </c>
      <c r="D21" s="10" t="s">
        <v>30</v>
      </c>
      <c r="E21" s="53">
        <v>3557</v>
      </c>
      <c r="F21" s="11" t="s">
        <v>31</v>
      </c>
      <c r="G21" s="12">
        <v>1</v>
      </c>
      <c r="H21" s="20">
        <v>95500</v>
      </c>
      <c r="I21" s="21">
        <f t="shared" si="0"/>
        <v>95500</v>
      </c>
    </row>
    <row r="22" s="1" customFormat="1" spans="2:9">
      <c r="B22" s="8"/>
      <c r="C22" s="9"/>
      <c r="D22" s="10" t="s">
        <v>32</v>
      </c>
      <c r="E22" s="53">
        <v>3557</v>
      </c>
      <c r="F22" s="11" t="s">
        <v>31</v>
      </c>
      <c r="G22" s="12">
        <v>1</v>
      </c>
      <c r="H22" s="20">
        <v>3500</v>
      </c>
      <c r="I22" s="21">
        <f t="shared" si="0"/>
        <v>3500</v>
      </c>
    </row>
    <row r="23" s="1" customFormat="1" spans="2:9">
      <c r="B23" s="8"/>
      <c r="C23" s="9"/>
      <c r="D23" s="10" t="s">
        <v>33</v>
      </c>
      <c r="E23" s="53">
        <v>3557</v>
      </c>
      <c r="F23" s="11" t="s">
        <v>31</v>
      </c>
      <c r="G23" s="12">
        <v>1</v>
      </c>
      <c r="H23" s="20">
        <v>4250</v>
      </c>
      <c r="I23" s="21">
        <f t="shared" si="0"/>
        <v>4250</v>
      </c>
    </row>
    <row r="24" s="1" customFormat="1" spans="2:9">
      <c r="B24" s="8"/>
      <c r="C24" s="9"/>
      <c r="D24" s="10" t="s">
        <v>34</v>
      </c>
      <c r="E24" s="53">
        <v>3557</v>
      </c>
      <c r="F24" s="11" t="s">
        <v>31</v>
      </c>
      <c r="G24" s="12">
        <v>1</v>
      </c>
      <c r="H24" s="20">
        <v>17750</v>
      </c>
      <c r="I24" s="21">
        <f t="shared" si="0"/>
        <v>17750</v>
      </c>
    </row>
    <row r="25" s="1" customFormat="1" spans="2:9">
      <c r="B25" s="8"/>
      <c r="C25" s="9"/>
      <c r="D25" s="10" t="s">
        <v>35</v>
      </c>
      <c r="E25" s="53">
        <v>3557</v>
      </c>
      <c r="F25" s="11" t="s">
        <v>31</v>
      </c>
      <c r="G25" s="12">
        <v>1</v>
      </c>
      <c r="H25" s="20">
        <v>21725</v>
      </c>
      <c r="I25" s="21">
        <f t="shared" si="0"/>
        <v>21725</v>
      </c>
    </row>
    <row r="26" s="1" customFormat="1" spans="2:9">
      <c r="B26" s="8"/>
      <c r="C26" s="9"/>
      <c r="D26" s="10" t="s">
        <v>36</v>
      </c>
      <c r="E26" s="53">
        <v>3557</v>
      </c>
      <c r="F26" s="11" t="s">
        <v>31</v>
      </c>
      <c r="G26" s="12">
        <v>1</v>
      </c>
      <c r="H26" s="20">
        <v>4805</v>
      </c>
      <c r="I26" s="21">
        <f t="shared" si="0"/>
        <v>4805</v>
      </c>
    </row>
    <row r="27" s="1" customFormat="1" ht="43.2" spans="2:9">
      <c r="B27" s="8"/>
      <c r="C27" s="9"/>
      <c r="D27" s="14" t="s">
        <v>37</v>
      </c>
      <c r="E27" s="53">
        <v>3557</v>
      </c>
      <c r="F27" s="11" t="s">
        <v>31</v>
      </c>
      <c r="G27" s="12">
        <v>1</v>
      </c>
      <c r="H27" s="20">
        <v>18280</v>
      </c>
      <c r="I27" s="21">
        <f t="shared" si="0"/>
        <v>18280</v>
      </c>
    </row>
    <row r="28" s="1" customFormat="1" spans="2:9">
      <c r="B28" s="8"/>
      <c r="C28" s="9"/>
      <c r="D28" s="10" t="s">
        <v>38</v>
      </c>
      <c r="E28" s="53">
        <v>3557</v>
      </c>
      <c r="F28" s="11" t="s">
        <v>31</v>
      </c>
      <c r="G28" s="12">
        <v>1</v>
      </c>
      <c r="H28" s="20">
        <v>3000</v>
      </c>
      <c r="I28" s="21">
        <f t="shared" si="0"/>
        <v>3000</v>
      </c>
    </row>
    <row r="29" s="1" customFormat="1" spans="2:9">
      <c r="B29" s="8"/>
      <c r="C29" s="9"/>
      <c r="D29" s="10" t="s">
        <v>39</v>
      </c>
      <c r="E29" s="53">
        <v>3557</v>
      </c>
      <c r="F29" s="11" t="s">
        <v>31</v>
      </c>
      <c r="G29" s="12">
        <v>1</v>
      </c>
      <c r="H29" s="20">
        <v>6282.5</v>
      </c>
      <c r="I29" s="21">
        <f t="shared" si="0"/>
        <v>6282.5</v>
      </c>
    </row>
    <row r="30" s="1" customFormat="1" spans="2:9">
      <c r="B30" s="8"/>
      <c r="C30" s="9"/>
      <c r="D30" s="10" t="s">
        <v>40</v>
      </c>
      <c r="E30" s="53">
        <v>3557</v>
      </c>
      <c r="F30" s="11" t="s">
        <v>31</v>
      </c>
      <c r="G30" s="12">
        <v>1</v>
      </c>
      <c r="H30" s="20">
        <v>2435</v>
      </c>
      <c r="I30" s="21">
        <f t="shared" si="0"/>
        <v>2435</v>
      </c>
    </row>
    <row r="31" s="1" customFormat="1" spans="2:9">
      <c r="B31" s="8"/>
      <c r="C31" s="9"/>
      <c r="D31" s="10" t="s">
        <v>41</v>
      </c>
      <c r="E31" s="53">
        <v>3557</v>
      </c>
      <c r="F31" s="11" t="s">
        <v>31</v>
      </c>
      <c r="G31" s="12">
        <v>5</v>
      </c>
      <c r="H31" s="20">
        <v>820</v>
      </c>
      <c r="I31" s="21">
        <f t="shared" si="0"/>
        <v>4100</v>
      </c>
    </row>
    <row r="32" s="1" customFormat="1" spans="2:9">
      <c r="B32" s="8"/>
      <c r="C32" s="9"/>
      <c r="D32" s="10" t="s">
        <v>42</v>
      </c>
      <c r="E32" s="53">
        <v>3557</v>
      </c>
      <c r="F32" s="11" t="s">
        <v>31</v>
      </c>
      <c r="G32" s="12">
        <v>5</v>
      </c>
      <c r="H32" s="20">
        <v>625</v>
      </c>
      <c r="I32" s="21">
        <f t="shared" si="0"/>
        <v>3125</v>
      </c>
    </row>
    <row r="33" s="1" customFormat="1" spans="2:9">
      <c r="B33" s="8"/>
      <c r="C33" s="9"/>
      <c r="D33" s="10" t="s">
        <v>43</v>
      </c>
      <c r="E33" s="53">
        <v>3557</v>
      </c>
      <c r="F33" s="11" t="s">
        <v>31</v>
      </c>
      <c r="G33" s="12">
        <v>5</v>
      </c>
      <c r="H33" s="20">
        <v>670</v>
      </c>
      <c r="I33" s="21">
        <f t="shared" si="0"/>
        <v>3350</v>
      </c>
    </row>
    <row r="34" s="1" customFormat="1" spans="2:9">
      <c r="B34" s="8"/>
      <c r="C34" s="9"/>
      <c r="D34" s="10" t="s">
        <v>44</v>
      </c>
      <c r="E34" s="53">
        <v>3557</v>
      </c>
      <c r="F34" s="11" t="s">
        <v>31</v>
      </c>
      <c r="G34" s="12">
        <v>1</v>
      </c>
      <c r="H34" s="20">
        <v>3150</v>
      </c>
      <c r="I34" s="21">
        <f t="shared" si="0"/>
        <v>3150</v>
      </c>
    </row>
    <row r="35" s="1" customFormat="1" spans="2:9">
      <c r="B35" s="8"/>
      <c r="C35" s="9"/>
      <c r="D35" s="10" t="s">
        <v>45</v>
      </c>
      <c r="E35" s="53">
        <v>3557</v>
      </c>
      <c r="F35" s="11" t="s">
        <v>31</v>
      </c>
      <c r="G35" s="12">
        <v>1</v>
      </c>
      <c r="H35" s="20">
        <v>6950</v>
      </c>
      <c r="I35" s="21">
        <f t="shared" si="0"/>
        <v>6950</v>
      </c>
    </row>
    <row r="36" s="1" customFormat="1" spans="2:9">
      <c r="B36" s="8"/>
      <c r="C36" s="9"/>
      <c r="D36" s="10" t="s">
        <v>46</v>
      </c>
      <c r="E36" s="53">
        <v>3557</v>
      </c>
      <c r="F36" s="11" t="s">
        <v>31</v>
      </c>
      <c r="G36" s="12">
        <v>6</v>
      </c>
      <c r="H36" s="20">
        <v>350</v>
      </c>
      <c r="I36" s="21">
        <f t="shared" si="0"/>
        <v>2100</v>
      </c>
    </row>
    <row r="37" s="1" customFormat="1" spans="2:9">
      <c r="B37" s="8"/>
      <c r="C37" s="9"/>
      <c r="D37" s="10" t="s">
        <v>47</v>
      </c>
      <c r="E37" s="53">
        <v>3557</v>
      </c>
      <c r="F37" s="11" t="s">
        <v>31</v>
      </c>
      <c r="G37" s="12">
        <v>6</v>
      </c>
      <c r="H37" s="20">
        <v>370</v>
      </c>
      <c r="I37" s="21">
        <f t="shared" si="0"/>
        <v>2220</v>
      </c>
    </row>
    <row r="38" s="1" customFormat="1" spans="2:9">
      <c r="B38" s="8"/>
      <c r="C38" s="9"/>
      <c r="D38" s="10" t="s">
        <v>48</v>
      </c>
      <c r="E38" s="53">
        <v>3557</v>
      </c>
      <c r="F38" s="11" t="s">
        <v>31</v>
      </c>
      <c r="G38" s="12">
        <v>1</v>
      </c>
      <c r="H38" s="20">
        <v>4900</v>
      </c>
      <c r="I38" s="21">
        <f t="shared" si="0"/>
        <v>4900</v>
      </c>
    </row>
    <row r="39" s="1" customFormat="1" spans="2:9">
      <c r="B39" s="8"/>
      <c r="C39" s="9"/>
      <c r="D39" s="10" t="s">
        <v>49</v>
      </c>
      <c r="E39" s="53">
        <v>3557</v>
      </c>
      <c r="F39" s="11" t="s">
        <v>31</v>
      </c>
      <c r="G39" s="12">
        <v>1</v>
      </c>
      <c r="H39" s="20">
        <v>7250</v>
      </c>
      <c r="I39" s="21">
        <f t="shared" si="0"/>
        <v>7250</v>
      </c>
    </row>
    <row r="40" s="1" customFormat="1" spans="2:9">
      <c r="B40" s="8">
        <v>3</v>
      </c>
      <c r="C40" s="9" t="s">
        <v>10</v>
      </c>
      <c r="D40" s="10" t="s">
        <v>30</v>
      </c>
      <c r="E40" s="53">
        <v>3557</v>
      </c>
      <c r="F40" s="11" t="s">
        <v>31</v>
      </c>
      <c r="G40" s="12">
        <v>1</v>
      </c>
      <c r="H40" s="20">
        <v>95500</v>
      </c>
      <c r="I40" s="21">
        <f t="shared" si="0"/>
        <v>95500</v>
      </c>
    </row>
    <row r="41" s="1" customFormat="1" spans="2:9">
      <c r="B41" s="8"/>
      <c r="C41" s="9"/>
      <c r="D41" s="10" t="s">
        <v>32</v>
      </c>
      <c r="E41" s="53">
        <v>3557</v>
      </c>
      <c r="F41" s="11" t="s">
        <v>31</v>
      </c>
      <c r="G41" s="12">
        <v>1</v>
      </c>
      <c r="H41" s="20">
        <v>3550</v>
      </c>
      <c r="I41" s="21">
        <f t="shared" si="0"/>
        <v>3550</v>
      </c>
    </row>
    <row r="42" s="1" customFormat="1" spans="2:9">
      <c r="B42" s="8"/>
      <c r="C42" s="9"/>
      <c r="D42" s="10" t="s">
        <v>33</v>
      </c>
      <c r="E42" s="53">
        <v>3557</v>
      </c>
      <c r="F42" s="11" t="s">
        <v>31</v>
      </c>
      <c r="G42" s="12">
        <v>1</v>
      </c>
      <c r="H42" s="20">
        <v>4250</v>
      </c>
      <c r="I42" s="21">
        <f t="shared" si="0"/>
        <v>4250</v>
      </c>
    </row>
    <row r="43" s="1" customFormat="1" spans="2:9">
      <c r="B43" s="8"/>
      <c r="C43" s="9"/>
      <c r="D43" s="10" t="s">
        <v>34</v>
      </c>
      <c r="E43" s="53">
        <v>3557</v>
      </c>
      <c r="F43" s="11" t="s">
        <v>31</v>
      </c>
      <c r="G43" s="12">
        <v>1</v>
      </c>
      <c r="H43" s="20">
        <v>18250</v>
      </c>
      <c r="I43" s="21">
        <f t="shared" si="0"/>
        <v>18250</v>
      </c>
    </row>
    <row r="44" s="1" customFormat="1" spans="2:9">
      <c r="B44" s="8"/>
      <c r="C44" s="9"/>
      <c r="D44" s="10" t="s">
        <v>35</v>
      </c>
      <c r="E44" s="53">
        <v>3557</v>
      </c>
      <c r="F44" s="11" t="s">
        <v>31</v>
      </c>
      <c r="G44" s="12">
        <v>1</v>
      </c>
      <c r="H44" s="20">
        <v>22200</v>
      </c>
      <c r="I44" s="21">
        <f t="shared" si="0"/>
        <v>22200</v>
      </c>
    </row>
    <row r="45" s="1" customFormat="1" spans="2:9">
      <c r="B45" s="8"/>
      <c r="C45" s="9"/>
      <c r="D45" s="10" t="s">
        <v>36</v>
      </c>
      <c r="E45" s="53">
        <v>3557</v>
      </c>
      <c r="F45" s="11" t="s">
        <v>31</v>
      </c>
      <c r="G45" s="12">
        <v>1</v>
      </c>
      <c r="H45" s="20">
        <v>4980</v>
      </c>
      <c r="I45" s="21">
        <f t="shared" si="0"/>
        <v>4980</v>
      </c>
    </row>
    <row r="46" s="1" customFormat="1" ht="43.2" spans="2:9">
      <c r="B46" s="8"/>
      <c r="C46" s="9"/>
      <c r="D46" s="14" t="s">
        <v>37</v>
      </c>
      <c r="E46" s="53">
        <v>3557</v>
      </c>
      <c r="F46" s="11" t="s">
        <v>31</v>
      </c>
      <c r="G46" s="12">
        <v>1</v>
      </c>
      <c r="H46" s="20">
        <v>21115</v>
      </c>
      <c r="I46" s="21">
        <f t="shared" si="0"/>
        <v>21115</v>
      </c>
    </row>
    <row r="47" s="1" customFormat="1" spans="2:9">
      <c r="B47" s="8"/>
      <c r="C47" s="9"/>
      <c r="D47" s="10" t="s">
        <v>38</v>
      </c>
      <c r="E47" s="53">
        <v>3557</v>
      </c>
      <c r="F47" s="11" t="s">
        <v>31</v>
      </c>
      <c r="G47" s="12">
        <v>1</v>
      </c>
      <c r="H47" s="20">
        <v>3200</v>
      </c>
      <c r="I47" s="21">
        <f t="shared" si="0"/>
        <v>3200</v>
      </c>
    </row>
    <row r="48" s="1" customFormat="1" spans="2:9">
      <c r="B48" s="8"/>
      <c r="C48" s="9"/>
      <c r="D48" s="10" t="s">
        <v>39</v>
      </c>
      <c r="E48" s="53">
        <v>3557</v>
      </c>
      <c r="F48" s="11" t="s">
        <v>31</v>
      </c>
      <c r="G48" s="12">
        <v>1</v>
      </c>
      <c r="H48" s="20">
        <v>6782.5</v>
      </c>
      <c r="I48" s="21">
        <f t="shared" si="0"/>
        <v>6782.5</v>
      </c>
    </row>
    <row r="49" s="1" customFormat="1" spans="2:9">
      <c r="B49" s="8"/>
      <c r="C49" s="9"/>
      <c r="D49" s="10" t="s">
        <v>40</v>
      </c>
      <c r="E49" s="53">
        <v>3557</v>
      </c>
      <c r="F49" s="11" t="s">
        <v>31</v>
      </c>
      <c r="G49" s="12">
        <v>1</v>
      </c>
      <c r="H49" s="20">
        <v>2435</v>
      </c>
      <c r="I49" s="21">
        <f t="shared" si="0"/>
        <v>2435</v>
      </c>
    </row>
    <row r="50" s="1" customFormat="1" spans="2:9">
      <c r="B50" s="8"/>
      <c r="C50" s="9"/>
      <c r="D50" s="10" t="s">
        <v>41</v>
      </c>
      <c r="E50" s="53">
        <v>3557</v>
      </c>
      <c r="F50" s="11" t="s">
        <v>31</v>
      </c>
      <c r="G50" s="12">
        <v>7</v>
      </c>
      <c r="H50" s="20">
        <v>820</v>
      </c>
      <c r="I50" s="21">
        <f t="shared" si="0"/>
        <v>5740</v>
      </c>
    </row>
    <row r="51" s="1" customFormat="1" spans="2:9">
      <c r="B51" s="8"/>
      <c r="C51" s="9"/>
      <c r="D51" s="10" t="s">
        <v>42</v>
      </c>
      <c r="E51" s="53">
        <v>3557</v>
      </c>
      <c r="F51" s="11" t="s">
        <v>31</v>
      </c>
      <c r="G51" s="12">
        <v>7</v>
      </c>
      <c r="H51" s="20">
        <v>625</v>
      </c>
      <c r="I51" s="21">
        <f t="shared" si="0"/>
        <v>4375</v>
      </c>
    </row>
    <row r="52" s="1" customFormat="1" spans="2:9">
      <c r="B52" s="8"/>
      <c r="C52" s="9"/>
      <c r="D52" s="10" t="s">
        <v>43</v>
      </c>
      <c r="E52" s="53">
        <v>3557</v>
      </c>
      <c r="F52" s="11" t="s">
        <v>31</v>
      </c>
      <c r="G52" s="12">
        <v>7</v>
      </c>
      <c r="H52" s="20">
        <v>670</v>
      </c>
      <c r="I52" s="21">
        <f t="shared" si="0"/>
        <v>4690</v>
      </c>
    </row>
    <row r="53" s="1" customFormat="1" spans="2:9">
      <c r="B53" s="8"/>
      <c r="C53" s="9"/>
      <c r="D53" s="10" t="s">
        <v>44</v>
      </c>
      <c r="E53" s="53">
        <v>3557</v>
      </c>
      <c r="F53" s="11" t="s">
        <v>31</v>
      </c>
      <c r="G53" s="12">
        <v>1</v>
      </c>
      <c r="H53" s="20">
        <v>3250</v>
      </c>
      <c r="I53" s="21">
        <f t="shared" si="0"/>
        <v>3250</v>
      </c>
    </row>
    <row r="54" s="1" customFormat="1" spans="2:9">
      <c r="B54" s="8"/>
      <c r="C54" s="9"/>
      <c r="D54" s="10" t="s">
        <v>45</v>
      </c>
      <c r="E54" s="53">
        <v>3557</v>
      </c>
      <c r="F54" s="11" t="s">
        <v>31</v>
      </c>
      <c r="G54" s="12">
        <v>1</v>
      </c>
      <c r="H54" s="20">
        <v>7000</v>
      </c>
      <c r="I54" s="21">
        <f t="shared" si="0"/>
        <v>7000</v>
      </c>
    </row>
    <row r="55" s="1" customFormat="1" spans="2:9">
      <c r="B55" s="8"/>
      <c r="C55" s="9"/>
      <c r="D55" s="10" t="s">
        <v>46</v>
      </c>
      <c r="E55" s="53">
        <v>3557</v>
      </c>
      <c r="F55" s="11" t="s">
        <v>31</v>
      </c>
      <c r="G55" s="12">
        <v>6</v>
      </c>
      <c r="H55" s="20">
        <v>350</v>
      </c>
      <c r="I55" s="21">
        <f t="shared" si="0"/>
        <v>2100</v>
      </c>
    </row>
    <row r="56" s="1" customFormat="1" spans="2:9">
      <c r="B56" s="8"/>
      <c r="C56" s="9"/>
      <c r="D56" s="10" t="s">
        <v>47</v>
      </c>
      <c r="E56" s="53">
        <v>3557</v>
      </c>
      <c r="F56" s="11" t="s">
        <v>31</v>
      </c>
      <c r="G56" s="12">
        <v>6</v>
      </c>
      <c r="H56" s="20">
        <v>375</v>
      </c>
      <c r="I56" s="21">
        <f t="shared" si="0"/>
        <v>2250</v>
      </c>
    </row>
    <row r="57" s="1" customFormat="1" spans="2:9">
      <c r="B57" s="8"/>
      <c r="C57" s="9"/>
      <c r="D57" s="10" t="s">
        <v>48</v>
      </c>
      <c r="E57" s="53">
        <v>3557</v>
      </c>
      <c r="F57" s="11" t="s">
        <v>31</v>
      </c>
      <c r="G57" s="12">
        <v>1</v>
      </c>
      <c r="H57" s="20">
        <v>5050</v>
      </c>
      <c r="I57" s="21">
        <f t="shared" si="0"/>
        <v>5050</v>
      </c>
    </row>
    <row r="58" s="1" customFormat="1" spans="2:9">
      <c r="B58" s="8"/>
      <c r="C58" s="9"/>
      <c r="D58" s="10" t="s">
        <v>49</v>
      </c>
      <c r="E58" s="53">
        <v>3557</v>
      </c>
      <c r="F58" s="11" t="s">
        <v>31</v>
      </c>
      <c r="G58" s="12">
        <v>1</v>
      </c>
      <c r="H58" s="20">
        <v>7250</v>
      </c>
      <c r="I58" s="21">
        <f t="shared" si="0"/>
        <v>7250</v>
      </c>
    </row>
    <row r="59" s="1" customFormat="1" spans="2:9">
      <c r="B59" s="8">
        <v>4</v>
      </c>
      <c r="C59" s="9" t="s">
        <v>11</v>
      </c>
      <c r="D59" s="10" t="s">
        <v>30</v>
      </c>
      <c r="E59" s="53">
        <v>3557</v>
      </c>
      <c r="F59" s="11" t="s">
        <v>31</v>
      </c>
      <c r="G59" s="12">
        <v>1</v>
      </c>
      <c r="H59" s="20">
        <v>95500</v>
      </c>
      <c r="I59" s="21">
        <f t="shared" si="0"/>
        <v>95500</v>
      </c>
    </row>
    <row r="60" s="1" customFormat="1" spans="2:9">
      <c r="B60" s="8"/>
      <c r="C60" s="9"/>
      <c r="D60" s="10" t="s">
        <v>32</v>
      </c>
      <c r="E60" s="53">
        <v>3557</v>
      </c>
      <c r="F60" s="11" t="s">
        <v>31</v>
      </c>
      <c r="G60" s="12">
        <v>1</v>
      </c>
      <c r="H60" s="20">
        <v>3550</v>
      </c>
      <c r="I60" s="21">
        <f t="shared" si="0"/>
        <v>3550</v>
      </c>
    </row>
    <row r="61" s="1" customFormat="1" spans="2:9">
      <c r="B61" s="8"/>
      <c r="C61" s="9"/>
      <c r="D61" s="10" t="s">
        <v>33</v>
      </c>
      <c r="E61" s="53">
        <v>3557</v>
      </c>
      <c r="F61" s="11" t="s">
        <v>31</v>
      </c>
      <c r="G61" s="12">
        <v>1</v>
      </c>
      <c r="H61" s="20">
        <v>4250</v>
      </c>
      <c r="I61" s="21">
        <f t="shared" si="0"/>
        <v>4250</v>
      </c>
    </row>
    <row r="62" s="1" customFormat="1" spans="2:9">
      <c r="B62" s="8"/>
      <c r="C62" s="9"/>
      <c r="D62" s="10" t="s">
        <v>34</v>
      </c>
      <c r="E62" s="53">
        <v>3557</v>
      </c>
      <c r="F62" s="11" t="s">
        <v>31</v>
      </c>
      <c r="G62" s="12">
        <v>1</v>
      </c>
      <c r="H62" s="20">
        <v>18250</v>
      </c>
      <c r="I62" s="21">
        <f t="shared" si="0"/>
        <v>18250</v>
      </c>
    </row>
    <row r="63" s="1" customFormat="1" spans="2:9">
      <c r="B63" s="8"/>
      <c r="C63" s="9"/>
      <c r="D63" s="10" t="s">
        <v>35</v>
      </c>
      <c r="E63" s="53">
        <v>3557</v>
      </c>
      <c r="F63" s="11" t="s">
        <v>31</v>
      </c>
      <c r="G63" s="12">
        <v>1</v>
      </c>
      <c r="H63" s="20">
        <v>22200</v>
      </c>
      <c r="I63" s="21">
        <f t="shared" si="0"/>
        <v>22200</v>
      </c>
    </row>
    <row r="64" s="1" customFormat="1" spans="2:9">
      <c r="B64" s="8"/>
      <c r="C64" s="9"/>
      <c r="D64" s="10" t="s">
        <v>36</v>
      </c>
      <c r="E64" s="53">
        <v>3557</v>
      </c>
      <c r="F64" s="11" t="s">
        <v>31</v>
      </c>
      <c r="G64" s="12">
        <v>1</v>
      </c>
      <c r="H64" s="20">
        <v>4980</v>
      </c>
      <c r="I64" s="21">
        <f t="shared" si="0"/>
        <v>4980</v>
      </c>
    </row>
    <row r="65" s="1" customFormat="1" ht="43.2" spans="2:9">
      <c r="B65" s="8"/>
      <c r="C65" s="9"/>
      <c r="D65" s="14" t="s">
        <v>37</v>
      </c>
      <c r="E65" s="53">
        <v>3557</v>
      </c>
      <c r="F65" s="11" t="s">
        <v>31</v>
      </c>
      <c r="G65" s="12">
        <v>1</v>
      </c>
      <c r="H65" s="20">
        <v>21115</v>
      </c>
      <c r="I65" s="21">
        <f t="shared" si="0"/>
        <v>21115</v>
      </c>
    </row>
    <row r="66" s="1" customFormat="1" spans="2:9">
      <c r="B66" s="8"/>
      <c r="C66" s="9"/>
      <c r="D66" s="10" t="s">
        <v>38</v>
      </c>
      <c r="E66" s="53">
        <v>3557</v>
      </c>
      <c r="F66" s="11" t="s">
        <v>31</v>
      </c>
      <c r="G66" s="12">
        <v>1</v>
      </c>
      <c r="H66" s="20">
        <v>3200</v>
      </c>
      <c r="I66" s="21">
        <f t="shared" si="0"/>
        <v>3200</v>
      </c>
    </row>
    <row r="67" s="1" customFormat="1" spans="2:9">
      <c r="B67" s="8"/>
      <c r="C67" s="9"/>
      <c r="D67" s="10" t="s">
        <v>39</v>
      </c>
      <c r="E67" s="53">
        <v>3557</v>
      </c>
      <c r="F67" s="11" t="s">
        <v>31</v>
      </c>
      <c r="G67" s="12">
        <v>1</v>
      </c>
      <c r="H67" s="20">
        <v>6782.5</v>
      </c>
      <c r="I67" s="21">
        <f t="shared" ref="I67:I130" si="1">G67*H67</f>
        <v>6782.5</v>
      </c>
    </row>
    <row r="68" s="1" customFormat="1" spans="2:9">
      <c r="B68" s="8"/>
      <c r="C68" s="9"/>
      <c r="D68" s="10" t="s">
        <v>40</v>
      </c>
      <c r="E68" s="53">
        <v>3557</v>
      </c>
      <c r="F68" s="11" t="s">
        <v>31</v>
      </c>
      <c r="G68" s="12">
        <v>1</v>
      </c>
      <c r="H68" s="20">
        <v>2435</v>
      </c>
      <c r="I68" s="21">
        <f t="shared" si="1"/>
        <v>2435</v>
      </c>
    </row>
    <row r="69" s="1" customFormat="1" spans="2:9">
      <c r="B69" s="8"/>
      <c r="C69" s="9"/>
      <c r="D69" s="10" t="s">
        <v>41</v>
      </c>
      <c r="E69" s="53">
        <v>3557</v>
      </c>
      <c r="F69" s="11" t="s">
        <v>31</v>
      </c>
      <c r="G69" s="12">
        <v>7</v>
      </c>
      <c r="H69" s="20">
        <v>820</v>
      </c>
      <c r="I69" s="21">
        <f t="shared" si="1"/>
        <v>5740</v>
      </c>
    </row>
    <row r="70" s="1" customFormat="1" spans="2:9">
      <c r="B70" s="8"/>
      <c r="C70" s="9"/>
      <c r="D70" s="10" t="s">
        <v>42</v>
      </c>
      <c r="E70" s="53">
        <v>3557</v>
      </c>
      <c r="F70" s="11" t="s">
        <v>31</v>
      </c>
      <c r="G70" s="12">
        <v>7</v>
      </c>
      <c r="H70" s="20">
        <v>625</v>
      </c>
      <c r="I70" s="21">
        <f t="shared" si="1"/>
        <v>4375</v>
      </c>
    </row>
    <row r="71" s="1" customFormat="1" spans="2:9">
      <c r="B71" s="8"/>
      <c r="C71" s="9"/>
      <c r="D71" s="10" t="s">
        <v>43</v>
      </c>
      <c r="E71" s="53">
        <v>3557</v>
      </c>
      <c r="F71" s="11" t="s">
        <v>31</v>
      </c>
      <c r="G71" s="12">
        <v>7</v>
      </c>
      <c r="H71" s="20">
        <v>670</v>
      </c>
      <c r="I71" s="21">
        <f t="shared" si="1"/>
        <v>4690</v>
      </c>
    </row>
    <row r="72" s="1" customFormat="1" spans="2:9">
      <c r="B72" s="8"/>
      <c r="C72" s="9"/>
      <c r="D72" s="10" t="s">
        <v>44</v>
      </c>
      <c r="E72" s="53">
        <v>3557</v>
      </c>
      <c r="F72" s="11" t="s">
        <v>31</v>
      </c>
      <c r="G72" s="12">
        <v>1</v>
      </c>
      <c r="H72" s="20">
        <v>3250</v>
      </c>
      <c r="I72" s="21">
        <f t="shared" si="1"/>
        <v>3250</v>
      </c>
    </row>
    <row r="73" s="1" customFormat="1" spans="2:9">
      <c r="B73" s="8"/>
      <c r="C73" s="9"/>
      <c r="D73" s="10" t="s">
        <v>45</v>
      </c>
      <c r="E73" s="53">
        <v>3557</v>
      </c>
      <c r="F73" s="11" t="s">
        <v>31</v>
      </c>
      <c r="G73" s="12">
        <v>1</v>
      </c>
      <c r="H73" s="20">
        <v>7000</v>
      </c>
      <c r="I73" s="21">
        <f t="shared" si="1"/>
        <v>7000</v>
      </c>
    </row>
    <row r="74" s="1" customFormat="1" spans="2:9">
      <c r="B74" s="8"/>
      <c r="C74" s="9"/>
      <c r="D74" s="10" t="s">
        <v>46</v>
      </c>
      <c r="E74" s="53">
        <v>3557</v>
      </c>
      <c r="F74" s="11" t="s">
        <v>31</v>
      </c>
      <c r="G74" s="12">
        <v>6</v>
      </c>
      <c r="H74" s="20">
        <v>350</v>
      </c>
      <c r="I74" s="21">
        <f t="shared" si="1"/>
        <v>2100</v>
      </c>
    </row>
    <row r="75" s="1" customFormat="1" spans="2:9">
      <c r="B75" s="8"/>
      <c r="C75" s="9"/>
      <c r="D75" s="10" t="s">
        <v>47</v>
      </c>
      <c r="E75" s="53">
        <v>3557</v>
      </c>
      <c r="F75" s="11" t="s">
        <v>31</v>
      </c>
      <c r="G75" s="12">
        <v>6</v>
      </c>
      <c r="H75" s="20">
        <v>375</v>
      </c>
      <c r="I75" s="21">
        <f t="shared" si="1"/>
        <v>2250</v>
      </c>
    </row>
    <row r="76" s="1" customFormat="1" spans="2:9">
      <c r="B76" s="8"/>
      <c r="C76" s="9"/>
      <c r="D76" s="10" t="s">
        <v>48</v>
      </c>
      <c r="E76" s="53">
        <v>3557</v>
      </c>
      <c r="F76" s="11" t="s">
        <v>31</v>
      </c>
      <c r="G76" s="12">
        <v>1</v>
      </c>
      <c r="H76" s="20">
        <v>5050</v>
      </c>
      <c r="I76" s="21">
        <f t="shared" si="1"/>
        <v>5050</v>
      </c>
    </row>
    <row r="77" s="1" customFormat="1" spans="2:9">
      <c r="B77" s="8"/>
      <c r="C77" s="9"/>
      <c r="D77" s="10" t="s">
        <v>49</v>
      </c>
      <c r="E77" s="53">
        <v>3557</v>
      </c>
      <c r="F77" s="11" t="s">
        <v>31</v>
      </c>
      <c r="G77" s="12">
        <v>1</v>
      </c>
      <c r="H77" s="20">
        <v>7250</v>
      </c>
      <c r="I77" s="21">
        <f t="shared" si="1"/>
        <v>7250</v>
      </c>
    </row>
    <row r="78" s="1" customFormat="1" spans="2:9">
      <c r="B78" s="8">
        <v>5</v>
      </c>
      <c r="C78" s="9" t="s">
        <v>12</v>
      </c>
      <c r="D78" s="10" t="s">
        <v>30</v>
      </c>
      <c r="E78" s="53">
        <v>3557</v>
      </c>
      <c r="F78" s="11" t="s">
        <v>31</v>
      </c>
      <c r="G78" s="12">
        <v>1</v>
      </c>
      <c r="H78" s="20">
        <v>95500</v>
      </c>
      <c r="I78" s="21">
        <f t="shared" si="1"/>
        <v>95500</v>
      </c>
    </row>
    <row r="79" s="1" customFormat="1" spans="2:9">
      <c r="B79" s="8"/>
      <c r="C79" s="9"/>
      <c r="D79" s="10" t="s">
        <v>32</v>
      </c>
      <c r="E79" s="53">
        <v>3557</v>
      </c>
      <c r="F79" s="11" t="s">
        <v>31</v>
      </c>
      <c r="G79" s="12">
        <v>1</v>
      </c>
      <c r="H79" s="20">
        <v>3500</v>
      </c>
      <c r="I79" s="21">
        <f t="shared" si="1"/>
        <v>3500</v>
      </c>
    </row>
    <row r="80" s="1" customFormat="1" spans="2:9">
      <c r="B80" s="8"/>
      <c r="C80" s="9"/>
      <c r="D80" s="10" t="s">
        <v>33</v>
      </c>
      <c r="E80" s="53">
        <v>3557</v>
      </c>
      <c r="F80" s="11" t="s">
        <v>31</v>
      </c>
      <c r="G80" s="12">
        <v>1</v>
      </c>
      <c r="H80" s="20">
        <v>4250</v>
      </c>
      <c r="I80" s="21">
        <f t="shared" si="1"/>
        <v>4250</v>
      </c>
    </row>
    <row r="81" s="1" customFormat="1" spans="2:9">
      <c r="B81" s="8"/>
      <c r="C81" s="9"/>
      <c r="D81" s="10" t="s">
        <v>34</v>
      </c>
      <c r="E81" s="53">
        <v>3557</v>
      </c>
      <c r="F81" s="11" t="s">
        <v>31</v>
      </c>
      <c r="G81" s="12">
        <v>1</v>
      </c>
      <c r="H81" s="20">
        <v>17750</v>
      </c>
      <c r="I81" s="21">
        <f t="shared" si="1"/>
        <v>17750</v>
      </c>
    </row>
    <row r="82" s="1" customFormat="1" spans="2:9">
      <c r="B82" s="8"/>
      <c r="C82" s="9"/>
      <c r="D82" s="10" t="s">
        <v>35</v>
      </c>
      <c r="E82" s="53">
        <v>3557</v>
      </c>
      <c r="F82" s="11" t="s">
        <v>31</v>
      </c>
      <c r="G82" s="12">
        <v>1</v>
      </c>
      <c r="H82" s="20">
        <v>21725</v>
      </c>
      <c r="I82" s="21">
        <f t="shared" si="1"/>
        <v>21725</v>
      </c>
    </row>
    <row r="83" s="1" customFormat="1" spans="2:9">
      <c r="B83" s="8"/>
      <c r="C83" s="9"/>
      <c r="D83" s="10" t="s">
        <v>36</v>
      </c>
      <c r="E83" s="53">
        <v>3557</v>
      </c>
      <c r="F83" s="11" t="s">
        <v>31</v>
      </c>
      <c r="G83" s="12">
        <v>1</v>
      </c>
      <c r="H83" s="20">
        <v>4805</v>
      </c>
      <c r="I83" s="21">
        <f t="shared" si="1"/>
        <v>4805</v>
      </c>
    </row>
    <row r="84" s="1" customFormat="1" ht="43.2" spans="2:9">
      <c r="B84" s="8"/>
      <c r="C84" s="9"/>
      <c r="D84" s="14" t="s">
        <v>37</v>
      </c>
      <c r="E84" s="53">
        <v>3557</v>
      </c>
      <c r="F84" s="11" t="s">
        <v>31</v>
      </c>
      <c r="G84" s="12">
        <v>1</v>
      </c>
      <c r="H84" s="20">
        <v>18280</v>
      </c>
      <c r="I84" s="21">
        <f t="shared" si="1"/>
        <v>18280</v>
      </c>
    </row>
    <row r="85" s="1" customFormat="1" spans="2:9">
      <c r="B85" s="8"/>
      <c r="C85" s="9"/>
      <c r="D85" s="10" t="s">
        <v>38</v>
      </c>
      <c r="E85" s="53">
        <v>3557</v>
      </c>
      <c r="F85" s="11" t="s">
        <v>31</v>
      </c>
      <c r="G85" s="12">
        <v>1</v>
      </c>
      <c r="H85" s="20">
        <v>3000</v>
      </c>
      <c r="I85" s="21">
        <f t="shared" si="1"/>
        <v>3000</v>
      </c>
    </row>
    <row r="86" s="1" customFormat="1" spans="2:9">
      <c r="B86" s="8"/>
      <c r="C86" s="9"/>
      <c r="D86" s="10" t="s">
        <v>39</v>
      </c>
      <c r="E86" s="53">
        <v>3557</v>
      </c>
      <c r="F86" s="11" t="s">
        <v>31</v>
      </c>
      <c r="G86" s="12">
        <v>1</v>
      </c>
      <c r="H86" s="20">
        <v>6282.5</v>
      </c>
      <c r="I86" s="21">
        <f t="shared" si="1"/>
        <v>6282.5</v>
      </c>
    </row>
    <row r="87" s="1" customFormat="1" spans="2:9">
      <c r="B87" s="8"/>
      <c r="C87" s="9"/>
      <c r="D87" s="10" t="s">
        <v>40</v>
      </c>
      <c r="E87" s="53">
        <v>3557</v>
      </c>
      <c r="F87" s="11" t="s">
        <v>31</v>
      </c>
      <c r="G87" s="12">
        <v>1</v>
      </c>
      <c r="H87" s="20">
        <v>2435</v>
      </c>
      <c r="I87" s="21">
        <f t="shared" si="1"/>
        <v>2435</v>
      </c>
    </row>
    <row r="88" s="1" customFormat="1" spans="2:9">
      <c r="B88" s="8"/>
      <c r="C88" s="9"/>
      <c r="D88" s="10" t="s">
        <v>41</v>
      </c>
      <c r="E88" s="53">
        <v>3557</v>
      </c>
      <c r="F88" s="11" t="s">
        <v>31</v>
      </c>
      <c r="G88" s="12">
        <v>5</v>
      </c>
      <c r="H88" s="20">
        <v>820</v>
      </c>
      <c r="I88" s="21">
        <f t="shared" si="1"/>
        <v>4100</v>
      </c>
    </row>
    <row r="89" s="1" customFormat="1" spans="2:9">
      <c r="B89" s="8"/>
      <c r="C89" s="9"/>
      <c r="D89" s="10" t="s">
        <v>42</v>
      </c>
      <c r="E89" s="53">
        <v>3557</v>
      </c>
      <c r="F89" s="11" t="s">
        <v>31</v>
      </c>
      <c r="G89" s="12">
        <v>5</v>
      </c>
      <c r="H89" s="20">
        <v>625</v>
      </c>
      <c r="I89" s="21">
        <f t="shared" si="1"/>
        <v>3125</v>
      </c>
    </row>
    <row r="90" s="1" customFormat="1" spans="2:9">
      <c r="B90" s="8"/>
      <c r="C90" s="9"/>
      <c r="D90" s="10" t="s">
        <v>43</v>
      </c>
      <c r="E90" s="53">
        <v>3557</v>
      </c>
      <c r="F90" s="11" t="s">
        <v>31</v>
      </c>
      <c r="G90" s="12">
        <v>5</v>
      </c>
      <c r="H90" s="20">
        <v>670</v>
      </c>
      <c r="I90" s="21">
        <f t="shared" si="1"/>
        <v>3350</v>
      </c>
    </row>
    <row r="91" s="1" customFormat="1" spans="2:9">
      <c r="B91" s="8"/>
      <c r="C91" s="9"/>
      <c r="D91" s="10" t="s">
        <v>44</v>
      </c>
      <c r="E91" s="53">
        <v>3557</v>
      </c>
      <c r="F91" s="11" t="s">
        <v>31</v>
      </c>
      <c r="G91" s="12">
        <v>1</v>
      </c>
      <c r="H91" s="20">
        <v>3250</v>
      </c>
      <c r="I91" s="21">
        <f t="shared" si="1"/>
        <v>3250</v>
      </c>
    </row>
    <row r="92" s="1" customFormat="1" spans="2:9">
      <c r="B92" s="8"/>
      <c r="C92" s="9"/>
      <c r="D92" s="10" t="s">
        <v>45</v>
      </c>
      <c r="E92" s="53">
        <v>3557</v>
      </c>
      <c r="F92" s="11" t="s">
        <v>31</v>
      </c>
      <c r="G92" s="12">
        <v>1</v>
      </c>
      <c r="H92" s="20">
        <v>7000</v>
      </c>
      <c r="I92" s="21">
        <f t="shared" si="1"/>
        <v>7000</v>
      </c>
    </row>
    <row r="93" s="1" customFormat="1" spans="2:9">
      <c r="B93" s="8"/>
      <c r="C93" s="9"/>
      <c r="D93" s="10" t="s">
        <v>46</v>
      </c>
      <c r="E93" s="53">
        <v>3557</v>
      </c>
      <c r="F93" s="11" t="s">
        <v>31</v>
      </c>
      <c r="G93" s="12">
        <v>6</v>
      </c>
      <c r="H93" s="20">
        <v>350</v>
      </c>
      <c r="I93" s="21">
        <f t="shared" si="1"/>
        <v>2100</v>
      </c>
    </row>
    <row r="94" s="1" customFormat="1" spans="2:9">
      <c r="B94" s="8"/>
      <c r="C94" s="9"/>
      <c r="D94" s="10" t="s">
        <v>47</v>
      </c>
      <c r="E94" s="53">
        <v>3557</v>
      </c>
      <c r="F94" s="11" t="s">
        <v>31</v>
      </c>
      <c r="G94" s="12">
        <v>6</v>
      </c>
      <c r="H94" s="20">
        <v>375</v>
      </c>
      <c r="I94" s="21">
        <f t="shared" si="1"/>
        <v>2250</v>
      </c>
    </row>
    <row r="95" s="1" customFormat="1" spans="2:9">
      <c r="B95" s="8"/>
      <c r="C95" s="9"/>
      <c r="D95" s="10" t="s">
        <v>48</v>
      </c>
      <c r="E95" s="53">
        <v>3557</v>
      </c>
      <c r="F95" s="11" t="s">
        <v>31</v>
      </c>
      <c r="G95" s="12">
        <v>1</v>
      </c>
      <c r="H95" s="20">
        <v>5050</v>
      </c>
      <c r="I95" s="21">
        <f t="shared" si="1"/>
        <v>5050</v>
      </c>
    </row>
    <row r="96" s="1" customFormat="1" spans="2:9">
      <c r="B96" s="8"/>
      <c r="C96" s="9"/>
      <c r="D96" s="10" t="s">
        <v>49</v>
      </c>
      <c r="E96" s="53">
        <v>3557</v>
      </c>
      <c r="F96" s="11" t="s">
        <v>31</v>
      </c>
      <c r="G96" s="12">
        <v>1</v>
      </c>
      <c r="H96" s="20">
        <v>7250</v>
      </c>
      <c r="I96" s="21">
        <f t="shared" si="1"/>
        <v>7250</v>
      </c>
    </row>
    <row r="97" s="1" customFormat="1" spans="2:9">
      <c r="B97" s="8">
        <v>6</v>
      </c>
      <c r="C97" s="9" t="s">
        <v>13</v>
      </c>
      <c r="D97" s="10" t="s">
        <v>30</v>
      </c>
      <c r="E97" s="53">
        <v>3557</v>
      </c>
      <c r="F97" s="11" t="s">
        <v>31</v>
      </c>
      <c r="G97" s="12">
        <v>1</v>
      </c>
      <c r="H97" s="20">
        <v>95500</v>
      </c>
      <c r="I97" s="21">
        <f t="shared" si="1"/>
        <v>95500</v>
      </c>
    </row>
    <row r="98" s="1" customFormat="1" spans="2:9">
      <c r="B98" s="8"/>
      <c r="C98" s="9"/>
      <c r="D98" s="10" t="s">
        <v>32</v>
      </c>
      <c r="E98" s="53">
        <v>3557</v>
      </c>
      <c r="F98" s="11" t="s">
        <v>31</v>
      </c>
      <c r="G98" s="12">
        <v>1</v>
      </c>
      <c r="H98" s="20">
        <v>3500</v>
      </c>
      <c r="I98" s="21">
        <f t="shared" si="1"/>
        <v>3500</v>
      </c>
    </row>
    <row r="99" s="1" customFormat="1" spans="2:9">
      <c r="B99" s="8"/>
      <c r="C99" s="9"/>
      <c r="D99" s="10" t="s">
        <v>33</v>
      </c>
      <c r="E99" s="53">
        <v>3557</v>
      </c>
      <c r="F99" s="11" t="s">
        <v>31</v>
      </c>
      <c r="G99" s="12">
        <v>1</v>
      </c>
      <c r="H99" s="20">
        <v>4250</v>
      </c>
      <c r="I99" s="21">
        <f t="shared" si="1"/>
        <v>4250</v>
      </c>
    </row>
    <row r="100" s="1" customFormat="1" spans="2:9">
      <c r="B100" s="8"/>
      <c r="C100" s="9"/>
      <c r="D100" s="10" t="s">
        <v>34</v>
      </c>
      <c r="E100" s="53">
        <v>3557</v>
      </c>
      <c r="F100" s="11" t="s">
        <v>31</v>
      </c>
      <c r="G100" s="12">
        <v>1</v>
      </c>
      <c r="H100" s="20">
        <v>17750</v>
      </c>
      <c r="I100" s="21">
        <f t="shared" si="1"/>
        <v>17750</v>
      </c>
    </row>
    <row r="101" s="1" customFormat="1" spans="2:9">
      <c r="B101" s="8"/>
      <c r="C101" s="9"/>
      <c r="D101" s="10" t="s">
        <v>35</v>
      </c>
      <c r="E101" s="53">
        <v>3557</v>
      </c>
      <c r="F101" s="11" t="s">
        <v>31</v>
      </c>
      <c r="G101" s="12">
        <v>1</v>
      </c>
      <c r="H101" s="20">
        <v>21725</v>
      </c>
      <c r="I101" s="21">
        <f t="shared" si="1"/>
        <v>21725</v>
      </c>
    </row>
    <row r="102" s="1" customFormat="1" spans="2:9">
      <c r="B102" s="8"/>
      <c r="C102" s="9"/>
      <c r="D102" s="10" t="s">
        <v>36</v>
      </c>
      <c r="E102" s="53">
        <v>3557</v>
      </c>
      <c r="F102" s="11" t="s">
        <v>31</v>
      </c>
      <c r="G102" s="12">
        <v>1</v>
      </c>
      <c r="H102" s="20">
        <v>4805</v>
      </c>
      <c r="I102" s="21">
        <f t="shared" si="1"/>
        <v>4805</v>
      </c>
    </row>
    <row r="103" s="1" customFormat="1" ht="43.2" spans="2:9">
      <c r="B103" s="8"/>
      <c r="C103" s="9"/>
      <c r="D103" s="14" t="s">
        <v>37</v>
      </c>
      <c r="E103" s="53">
        <v>3557</v>
      </c>
      <c r="F103" s="11" t="s">
        <v>31</v>
      </c>
      <c r="G103" s="12">
        <v>1</v>
      </c>
      <c r="H103" s="20">
        <v>18280</v>
      </c>
      <c r="I103" s="21">
        <f t="shared" si="1"/>
        <v>18280</v>
      </c>
    </row>
    <row r="104" s="1" customFormat="1" spans="2:9">
      <c r="B104" s="8"/>
      <c r="C104" s="9"/>
      <c r="D104" s="10" t="s">
        <v>38</v>
      </c>
      <c r="E104" s="53">
        <v>3557</v>
      </c>
      <c r="F104" s="11" t="s">
        <v>31</v>
      </c>
      <c r="G104" s="12">
        <v>1</v>
      </c>
      <c r="H104" s="20">
        <v>3000</v>
      </c>
      <c r="I104" s="21">
        <f t="shared" si="1"/>
        <v>3000</v>
      </c>
    </row>
    <row r="105" s="1" customFormat="1" spans="2:9">
      <c r="B105" s="8"/>
      <c r="C105" s="9"/>
      <c r="D105" s="10" t="s">
        <v>39</v>
      </c>
      <c r="E105" s="53">
        <v>3557</v>
      </c>
      <c r="F105" s="11" t="s">
        <v>31</v>
      </c>
      <c r="G105" s="12">
        <v>1</v>
      </c>
      <c r="H105" s="20">
        <v>6282.5</v>
      </c>
      <c r="I105" s="21">
        <f t="shared" si="1"/>
        <v>6282.5</v>
      </c>
    </row>
    <row r="106" s="1" customFormat="1" spans="2:9">
      <c r="B106" s="8"/>
      <c r="C106" s="9"/>
      <c r="D106" s="10" t="s">
        <v>40</v>
      </c>
      <c r="E106" s="53">
        <v>3557</v>
      </c>
      <c r="F106" s="11" t="s">
        <v>31</v>
      </c>
      <c r="G106" s="12">
        <v>1</v>
      </c>
      <c r="H106" s="20">
        <v>2435</v>
      </c>
      <c r="I106" s="21">
        <f t="shared" si="1"/>
        <v>2435</v>
      </c>
    </row>
    <row r="107" s="1" customFormat="1" spans="2:9">
      <c r="B107" s="8"/>
      <c r="C107" s="9"/>
      <c r="D107" s="10" t="s">
        <v>41</v>
      </c>
      <c r="E107" s="53">
        <v>3557</v>
      </c>
      <c r="F107" s="11" t="s">
        <v>31</v>
      </c>
      <c r="G107" s="12">
        <v>5</v>
      </c>
      <c r="H107" s="20">
        <v>820</v>
      </c>
      <c r="I107" s="21">
        <f t="shared" si="1"/>
        <v>4100</v>
      </c>
    </row>
    <row r="108" s="1" customFormat="1" spans="2:9">
      <c r="B108" s="8"/>
      <c r="C108" s="9"/>
      <c r="D108" s="10" t="s">
        <v>42</v>
      </c>
      <c r="E108" s="53">
        <v>3557</v>
      </c>
      <c r="F108" s="11" t="s">
        <v>31</v>
      </c>
      <c r="G108" s="12">
        <v>5</v>
      </c>
      <c r="H108" s="20">
        <v>625</v>
      </c>
      <c r="I108" s="21">
        <f t="shared" si="1"/>
        <v>3125</v>
      </c>
    </row>
    <row r="109" s="1" customFormat="1" spans="2:9">
      <c r="B109" s="8"/>
      <c r="C109" s="9"/>
      <c r="D109" s="10" t="s">
        <v>43</v>
      </c>
      <c r="E109" s="53">
        <v>3557</v>
      </c>
      <c r="F109" s="11" t="s">
        <v>31</v>
      </c>
      <c r="G109" s="12">
        <v>5</v>
      </c>
      <c r="H109" s="20">
        <v>670</v>
      </c>
      <c r="I109" s="21">
        <f t="shared" si="1"/>
        <v>3350</v>
      </c>
    </row>
    <row r="110" s="1" customFormat="1" spans="2:9">
      <c r="B110" s="8"/>
      <c r="C110" s="9"/>
      <c r="D110" s="10" t="s">
        <v>44</v>
      </c>
      <c r="E110" s="53">
        <v>3557</v>
      </c>
      <c r="F110" s="11" t="s">
        <v>31</v>
      </c>
      <c r="G110" s="12">
        <v>1</v>
      </c>
      <c r="H110" s="20">
        <v>3250</v>
      </c>
      <c r="I110" s="21">
        <f t="shared" si="1"/>
        <v>3250</v>
      </c>
    </row>
    <row r="111" s="1" customFormat="1" spans="2:9">
      <c r="B111" s="8"/>
      <c r="C111" s="9"/>
      <c r="D111" s="10" t="s">
        <v>45</v>
      </c>
      <c r="E111" s="53">
        <v>3557</v>
      </c>
      <c r="F111" s="11" t="s">
        <v>31</v>
      </c>
      <c r="G111" s="12">
        <v>1</v>
      </c>
      <c r="H111" s="20">
        <v>7000</v>
      </c>
      <c r="I111" s="21">
        <f t="shared" si="1"/>
        <v>7000</v>
      </c>
    </row>
    <row r="112" s="1" customFormat="1" spans="2:9">
      <c r="B112" s="8"/>
      <c r="C112" s="9"/>
      <c r="D112" s="10" t="s">
        <v>46</v>
      </c>
      <c r="E112" s="53">
        <v>3557</v>
      </c>
      <c r="F112" s="11" t="s">
        <v>31</v>
      </c>
      <c r="G112" s="12">
        <v>6</v>
      </c>
      <c r="H112" s="20">
        <v>350</v>
      </c>
      <c r="I112" s="21">
        <f t="shared" si="1"/>
        <v>2100</v>
      </c>
    </row>
    <row r="113" s="1" customFormat="1" spans="2:9">
      <c r="B113" s="8"/>
      <c r="C113" s="9"/>
      <c r="D113" s="10" t="s">
        <v>47</v>
      </c>
      <c r="E113" s="53">
        <v>3557</v>
      </c>
      <c r="F113" s="11" t="s">
        <v>31</v>
      </c>
      <c r="G113" s="12">
        <v>6</v>
      </c>
      <c r="H113" s="20">
        <v>375</v>
      </c>
      <c r="I113" s="21">
        <f t="shared" si="1"/>
        <v>2250</v>
      </c>
    </row>
    <row r="114" s="1" customFormat="1" spans="2:9">
      <c r="B114" s="8"/>
      <c r="C114" s="9"/>
      <c r="D114" s="10" t="s">
        <v>48</v>
      </c>
      <c r="E114" s="53">
        <v>3557</v>
      </c>
      <c r="F114" s="11" t="s">
        <v>31</v>
      </c>
      <c r="G114" s="12">
        <v>1</v>
      </c>
      <c r="H114" s="20">
        <v>5050</v>
      </c>
      <c r="I114" s="21">
        <f t="shared" si="1"/>
        <v>5050</v>
      </c>
    </row>
    <row r="115" s="1" customFormat="1" spans="2:9">
      <c r="B115" s="8"/>
      <c r="C115" s="9"/>
      <c r="D115" s="10" t="s">
        <v>49</v>
      </c>
      <c r="E115" s="53">
        <v>3557</v>
      </c>
      <c r="F115" s="11" t="s">
        <v>31</v>
      </c>
      <c r="G115" s="12">
        <v>1</v>
      </c>
      <c r="H115" s="20">
        <v>7250</v>
      </c>
      <c r="I115" s="21">
        <f t="shared" si="1"/>
        <v>7250</v>
      </c>
    </row>
    <row r="116" s="1" customFormat="1" spans="2:9">
      <c r="B116" s="8">
        <v>7</v>
      </c>
      <c r="C116" s="9" t="s">
        <v>14</v>
      </c>
      <c r="D116" s="10" t="s">
        <v>30</v>
      </c>
      <c r="E116" s="53">
        <v>3557</v>
      </c>
      <c r="F116" s="11" t="s">
        <v>31</v>
      </c>
      <c r="G116" s="12">
        <v>1</v>
      </c>
      <c r="H116" s="20">
        <v>95500</v>
      </c>
      <c r="I116" s="21">
        <f t="shared" si="1"/>
        <v>95500</v>
      </c>
    </row>
    <row r="117" s="1" customFormat="1" spans="2:9">
      <c r="B117" s="8"/>
      <c r="C117" s="9"/>
      <c r="D117" s="10" t="s">
        <v>32</v>
      </c>
      <c r="E117" s="53">
        <v>3557</v>
      </c>
      <c r="F117" s="11" t="s">
        <v>31</v>
      </c>
      <c r="G117" s="12">
        <v>1</v>
      </c>
      <c r="H117" s="20">
        <v>3500</v>
      </c>
      <c r="I117" s="21">
        <f t="shared" si="1"/>
        <v>3500</v>
      </c>
    </row>
    <row r="118" s="1" customFormat="1" spans="2:9">
      <c r="B118" s="8"/>
      <c r="C118" s="9"/>
      <c r="D118" s="10" t="s">
        <v>33</v>
      </c>
      <c r="E118" s="53">
        <v>3557</v>
      </c>
      <c r="F118" s="11" t="s">
        <v>31</v>
      </c>
      <c r="G118" s="12">
        <v>1</v>
      </c>
      <c r="H118" s="20">
        <v>4250</v>
      </c>
      <c r="I118" s="21">
        <f t="shared" si="1"/>
        <v>4250</v>
      </c>
    </row>
    <row r="119" s="1" customFormat="1" spans="2:9">
      <c r="B119" s="8"/>
      <c r="C119" s="9"/>
      <c r="D119" s="10" t="s">
        <v>34</v>
      </c>
      <c r="E119" s="53">
        <v>3557</v>
      </c>
      <c r="F119" s="11" t="s">
        <v>31</v>
      </c>
      <c r="G119" s="12">
        <v>1</v>
      </c>
      <c r="H119" s="20">
        <v>17750</v>
      </c>
      <c r="I119" s="21">
        <f t="shared" si="1"/>
        <v>17750</v>
      </c>
    </row>
    <row r="120" s="1" customFormat="1" spans="2:9">
      <c r="B120" s="8"/>
      <c r="C120" s="9"/>
      <c r="D120" s="10" t="s">
        <v>35</v>
      </c>
      <c r="E120" s="53">
        <v>3557</v>
      </c>
      <c r="F120" s="11" t="s">
        <v>31</v>
      </c>
      <c r="G120" s="12">
        <v>1</v>
      </c>
      <c r="H120" s="20">
        <v>21725</v>
      </c>
      <c r="I120" s="21">
        <f t="shared" si="1"/>
        <v>21725</v>
      </c>
    </row>
    <row r="121" s="1" customFormat="1" spans="2:9">
      <c r="B121" s="8"/>
      <c r="C121" s="9"/>
      <c r="D121" s="10" t="s">
        <v>36</v>
      </c>
      <c r="E121" s="53">
        <v>3557</v>
      </c>
      <c r="F121" s="11" t="s">
        <v>31</v>
      </c>
      <c r="G121" s="12">
        <v>1</v>
      </c>
      <c r="H121" s="20">
        <v>4805</v>
      </c>
      <c r="I121" s="21">
        <f t="shared" si="1"/>
        <v>4805</v>
      </c>
    </row>
    <row r="122" s="1" customFormat="1" ht="43.2" spans="2:9">
      <c r="B122" s="8"/>
      <c r="C122" s="9"/>
      <c r="D122" s="14" t="s">
        <v>37</v>
      </c>
      <c r="E122" s="53">
        <v>3557</v>
      </c>
      <c r="F122" s="11" t="s">
        <v>31</v>
      </c>
      <c r="G122" s="12">
        <v>1</v>
      </c>
      <c r="H122" s="20">
        <v>18280</v>
      </c>
      <c r="I122" s="21">
        <f t="shared" si="1"/>
        <v>18280</v>
      </c>
    </row>
    <row r="123" s="1" customFormat="1" spans="2:9">
      <c r="B123" s="8"/>
      <c r="C123" s="9"/>
      <c r="D123" s="10" t="s">
        <v>38</v>
      </c>
      <c r="E123" s="53">
        <v>3557</v>
      </c>
      <c r="F123" s="11" t="s">
        <v>31</v>
      </c>
      <c r="G123" s="12">
        <v>1</v>
      </c>
      <c r="H123" s="20">
        <v>3000</v>
      </c>
      <c r="I123" s="21">
        <f t="shared" si="1"/>
        <v>3000</v>
      </c>
    </row>
    <row r="124" s="1" customFormat="1" spans="2:9">
      <c r="B124" s="8"/>
      <c r="C124" s="9"/>
      <c r="D124" s="10" t="s">
        <v>39</v>
      </c>
      <c r="E124" s="53">
        <v>3557</v>
      </c>
      <c r="F124" s="11" t="s">
        <v>31</v>
      </c>
      <c r="G124" s="12">
        <v>1</v>
      </c>
      <c r="H124" s="20">
        <v>6282.5</v>
      </c>
      <c r="I124" s="21">
        <f t="shared" si="1"/>
        <v>6282.5</v>
      </c>
    </row>
    <row r="125" s="1" customFormat="1" spans="2:9">
      <c r="B125" s="8"/>
      <c r="C125" s="9"/>
      <c r="D125" s="10" t="s">
        <v>40</v>
      </c>
      <c r="E125" s="53">
        <v>3557</v>
      </c>
      <c r="F125" s="11" t="s">
        <v>31</v>
      </c>
      <c r="G125" s="12">
        <v>1</v>
      </c>
      <c r="H125" s="20">
        <v>2435</v>
      </c>
      <c r="I125" s="21">
        <f t="shared" si="1"/>
        <v>2435</v>
      </c>
    </row>
    <row r="126" s="1" customFormat="1" spans="2:9">
      <c r="B126" s="8"/>
      <c r="C126" s="9"/>
      <c r="D126" s="10" t="s">
        <v>41</v>
      </c>
      <c r="E126" s="53">
        <v>3557</v>
      </c>
      <c r="F126" s="11" t="s">
        <v>31</v>
      </c>
      <c r="G126" s="12">
        <v>5</v>
      </c>
      <c r="H126" s="20">
        <v>820</v>
      </c>
      <c r="I126" s="21">
        <f t="shared" si="1"/>
        <v>4100</v>
      </c>
    </row>
    <row r="127" s="1" customFormat="1" spans="2:9">
      <c r="B127" s="8"/>
      <c r="C127" s="9"/>
      <c r="D127" s="10" t="s">
        <v>42</v>
      </c>
      <c r="E127" s="53">
        <v>3557</v>
      </c>
      <c r="F127" s="11" t="s">
        <v>31</v>
      </c>
      <c r="G127" s="12">
        <v>5</v>
      </c>
      <c r="H127" s="20">
        <v>625</v>
      </c>
      <c r="I127" s="21">
        <f t="shared" si="1"/>
        <v>3125</v>
      </c>
    </row>
    <row r="128" s="1" customFormat="1" spans="2:9">
      <c r="B128" s="8"/>
      <c r="C128" s="9"/>
      <c r="D128" s="10" t="s">
        <v>43</v>
      </c>
      <c r="E128" s="53">
        <v>3557</v>
      </c>
      <c r="F128" s="11" t="s">
        <v>31</v>
      </c>
      <c r="G128" s="12">
        <v>5</v>
      </c>
      <c r="H128" s="20">
        <v>670</v>
      </c>
      <c r="I128" s="21">
        <f t="shared" si="1"/>
        <v>3350</v>
      </c>
    </row>
    <row r="129" s="1" customFormat="1" spans="2:9">
      <c r="B129" s="8"/>
      <c r="C129" s="9"/>
      <c r="D129" s="10" t="s">
        <v>44</v>
      </c>
      <c r="E129" s="53">
        <v>3557</v>
      </c>
      <c r="F129" s="11" t="s">
        <v>31</v>
      </c>
      <c r="G129" s="12">
        <v>1</v>
      </c>
      <c r="H129" s="20">
        <v>3150</v>
      </c>
      <c r="I129" s="21">
        <f t="shared" si="1"/>
        <v>3150</v>
      </c>
    </row>
    <row r="130" s="1" customFormat="1" spans="2:9">
      <c r="B130" s="8"/>
      <c r="C130" s="9"/>
      <c r="D130" s="10" t="s">
        <v>45</v>
      </c>
      <c r="E130" s="53">
        <v>3557</v>
      </c>
      <c r="F130" s="11" t="s">
        <v>31</v>
      </c>
      <c r="G130" s="12">
        <v>1</v>
      </c>
      <c r="H130" s="20">
        <v>6950</v>
      </c>
      <c r="I130" s="21">
        <f t="shared" si="1"/>
        <v>6950</v>
      </c>
    </row>
    <row r="131" s="1" customFormat="1" spans="2:9">
      <c r="B131" s="8"/>
      <c r="C131" s="9"/>
      <c r="D131" s="10" t="s">
        <v>46</v>
      </c>
      <c r="E131" s="53">
        <v>3557</v>
      </c>
      <c r="F131" s="11" t="s">
        <v>31</v>
      </c>
      <c r="G131" s="12">
        <v>6</v>
      </c>
      <c r="H131" s="20">
        <v>350</v>
      </c>
      <c r="I131" s="21">
        <f t="shared" ref="I131:I194" si="2">G131*H131</f>
        <v>2100</v>
      </c>
    </row>
    <row r="132" s="1" customFormat="1" spans="2:9">
      <c r="B132" s="8"/>
      <c r="C132" s="9"/>
      <c r="D132" s="10" t="s">
        <v>47</v>
      </c>
      <c r="E132" s="53">
        <v>3557</v>
      </c>
      <c r="F132" s="11" t="s">
        <v>31</v>
      </c>
      <c r="G132" s="12">
        <v>6</v>
      </c>
      <c r="H132" s="20">
        <v>370</v>
      </c>
      <c r="I132" s="21">
        <f t="shared" si="2"/>
        <v>2220</v>
      </c>
    </row>
    <row r="133" s="1" customFormat="1" spans="2:9">
      <c r="B133" s="8"/>
      <c r="C133" s="9"/>
      <c r="D133" s="10" t="s">
        <v>48</v>
      </c>
      <c r="E133" s="53">
        <v>3557</v>
      </c>
      <c r="F133" s="11" t="s">
        <v>31</v>
      </c>
      <c r="G133" s="12">
        <v>1</v>
      </c>
      <c r="H133" s="20">
        <v>4900</v>
      </c>
      <c r="I133" s="21">
        <f t="shared" si="2"/>
        <v>4900</v>
      </c>
    </row>
    <row r="134" s="1" customFormat="1" spans="2:9">
      <c r="B134" s="8"/>
      <c r="C134" s="9"/>
      <c r="D134" s="10" t="s">
        <v>49</v>
      </c>
      <c r="E134" s="53">
        <v>3557</v>
      </c>
      <c r="F134" s="11" t="s">
        <v>31</v>
      </c>
      <c r="G134" s="12">
        <v>1</v>
      </c>
      <c r="H134" s="20">
        <v>7250</v>
      </c>
      <c r="I134" s="21">
        <f t="shared" si="2"/>
        <v>7250</v>
      </c>
    </row>
    <row r="135" s="1" customFormat="1" spans="2:9">
      <c r="B135" s="8">
        <v>8</v>
      </c>
      <c r="C135" s="9" t="s">
        <v>15</v>
      </c>
      <c r="D135" s="10" t="s">
        <v>30</v>
      </c>
      <c r="E135" s="53">
        <v>3557</v>
      </c>
      <c r="F135" s="11" t="s">
        <v>31</v>
      </c>
      <c r="G135" s="12">
        <v>1</v>
      </c>
      <c r="H135" s="20">
        <v>95500</v>
      </c>
      <c r="I135" s="21">
        <f t="shared" si="2"/>
        <v>95500</v>
      </c>
    </row>
    <row r="136" s="1" customFormat="1" spans="2:9">
      <c r="B136" s="8"/>
      <c r="C136" s="9"/>
      <c r="D136" s="10" t="s">
        <v>32</v>
      </c>
      <c r="E136" s="53">
        <v>3557</v>
      </c>
      <c r="F136" s="11" t="s">
        <v>31</v>
      </c>
      <c r="G136" s="12">
        <v>1</v>
      </c>
      <c r="H136" s="20">
        <v>3500</v>
      </c>
      <c r="I136" s="21">
        <f t="shared" si="2"/>
        <v>3500</v>
      </c>
    </row>
    <row r="137" s="1" customFormat="1" spans="2:9">
      <c r="B137" s="8"/>
      <c r="C137" s="9"/>
      <c r="D137" s="10" t="s">
        <v>33</v>
      </c>
      <c r="E137" s="53">
        <v>3557</v>
      </c>
      <c r="F137" s="11" t="s">
        <v>31</v>
      </c>
      <c r="G137" s="12">
        <v>1</v>
      </c>
      <c r="H137" s="20">
        <v>4250</v>
      </c>
      <c r="I137" s="21">
        <f t="shared" si="2"/>
        <v>4250</v>
      </c>
    </row>
    <row r="138" s="1" customFormat="1" spans="2:9">
      <c r="B138" s="8"/>
      <c r="C138" s="9"/>
      <c r="D138" s="10" t="s">
        <v>34</v>
      </c>
      <c r="E138" s="53">
        <v>3557</v>
      </c>
      <c r="F138" s="11" t="s">
        <v>31</v>
      </c>
      <c r="G138" s="12">
        <v>1</v>
      </c>
      <c r="H138" s="20">
        <v>17750</v>
      </c>
      <c r="I138" s="21">
        <f t="shared" si="2"/>
        <v>17750</v>
      </c>
    </row>
    <row r="139" s="1" customFormat="1" spans="2:9">
      <c r="B139" s="8"/>
      <c r="C139" s="9"/>
      <c r="D139" s="10" t="s">
        <v>35</v>
      </c>
      <c r="E139" s="53">
        <v>3557</v>
      </c>
      <c r="F139" s="11" t="s">
        <v>31</v>
      </c>
      <c r="G139" s="12">
        <v>1</v>
      </c>
      <c r="H139" s="20">
        <v>21725</v>
      </c>
      <c r="I139" s="21">
        <f t="shared" si="2"/>
        <v>21725</v>
      </c>
    </row>
    <row r="140" s="1" customFormat="1" spans="2:9">
      <c r="B140" s="8"/>
      <c r="C140" s="9"/>
      <c r="D140" s="10" t="s">
        <v>36</v>
      </c>
      <c r="E140" s="53">
        <v>3557</v>
      </c>
      <c r="F140" s="11" t="s">
        <v>31</v>
      </c>
      <c r="G140" s="12">
        <v>1</v>
      </c>
      <c r="H140" s="20">
        <v>4805</v>
      </c>
      <c r="I140" s="21">
        <f t="shared" si="2"/>
        <v>4805</v>
      </c>
    </row>
    <row r="141" s="1" customFormat="1" ht="43.2" spans="2:9">
      <c r="B141" s="8"/>
      <c r="C141" s="9"/>
      <c r="D141" s="14" t="s">
        <v>37</v>
      </c>
      <c r="E141" s="53">
        <v>3557</v>
      </c>
      <c r="F141" s="11" t="s">
        <v>31</v>
      </c>
      <c r="G141" s="12">
        <v>1</v>
      </c>
      <c r="H141" s="20">
        <v>18280</v>
      </c>
      <c r="I141" s="21">
        <f t="shared" si="2"/>
        <v>18280</v>
      </c>
    </row>
    <row r="142" s="1" customFormat="1" spans="2:9">
      <c r="B142" s="8"/>
      <c r="C142" s="9"/>
      <c r="D142" s="10" t="s">
        <v>38</v>
      </c>
      <c r="E142" s="53">
        <v>3557</v>
      </c>
      <c r="F142" s="11" t="s">
        <v>31</v>
      </c>
      <c r="G142" s="12">
        <v>1</v>
      </c>
      <c r="H142" s="20">
        <v>3000</v>
      </c>
      <c r="I142" s="21">
        <f t="shared" si="2"/>
        <v>3000</v>
      </c>
    </row>
    <row r="143" s="1" customFormat="1" spans="2:9">
      <c r="B143" s="8"/>
      <c r="C143" s="9"/>
      <c r="D143" s="10" t="s">
        <v>39</v>
      </c>
      <c r="E143" s="53">
        <v>3557</v>
      </c>
      <c r="F143" s="11" t="s">
        <v>31</v>
      </c>
      <c r="G143" s="12">
        <v>1</v>
      </c>
      <c r="H143" s="20">
        <v>6282.5</v>
      </c>
      <c r="I143" s="21">
        <f t="shared" si="2"/>
        <v>6282.5</v>
      </c>
    </row>
    <row r="144" s="1" customFormat="1" spans="2:9">
      <c r="B144" s="8"/>
      <c r="C144" s="9"/>
      <c r="D144" s="10" t="s">
        <v>40</v>
      </c>
      <c r="E144" s="53">
        <v>3557</v>
      </c>
      <c r="F144" s="11" t="s">
        <v>31</v>
      </c>
      <c r="G144" s="12">
        <v>1</v>
      </c>
      <c r="H144" s="20">
        <v>2435</v>
      </c>
      <c r="I144" s="21">
        <f t="shared" si="2"/>
        <v>2435</v>
      </c>
    </row>
    <row r="145" s="1" customFormat="1" spans="2:9">
      <c r="B145" s="8"/>
      <c r="C145" s="9"/>
      <c r="D145" s="10" t="s">
        <v>41</v>
      </c>
      <c r="E145" s="53">
        <v>3557</v>
      </c>
      <c r="F145" s="11" t="s">
        <v>31</v>
      </c>
      <c r="G145" s="12">
        <v>5</v>
      </c>
      <c r="H145" s="20">
        <v>820</v>
      </c>
      <c r="I145" s="21">
        <f t="shared" si="2"/>
        <v>4100</v>
      </c>
    </row>
    <row r="146" s="1" customFormat="1" spans="2:9">
      <c r="B146" s="8"/>
      <c r="C146" s="9"/>
      <c r="D146" s="10" t="s">
        <v>42</v>
      </c>
      <c r="E146" s="53">
        <v>3557</v>
      </c>
      <c r="F146" s="11" t="s">
        <v>31</v>
      </c>
      <c r="G146" s="12">
        <v>5</v>
      </c>
      <c r="H146" s="20">
        <v>625</v>
      </c>
      <c r="I146" s="21">
        <f t="shared" si="2"/>
        <v>3125</v>
      </c>
    </row>
    <row r="147" s="1" customFormat="1" spans="2:9">
      <c r="B147" s="8"/>
      <c r="C147" s="9"/>
      <c r="D147" s="10" t="s">
        <v>43</v>
      </c>
      <c r="E147" s="53">
        <v>3557</v>
      </c>
      <c r="F147" s="11" t="s">
        <v>31</v>
      </c>
      <c r="G147" s="12">
        <v>5</v>
      </c>
      <c r="H147" s="20">
        <v>670</v>
      </c>
      <c r="I147" s="21">
        <f t="shared" si="2"/>
        <v>3350</v>
      </c>
    </row>
    <row r="148" s="1" customFormat="1" spans="2:9">
      <c r="B148" s="8"/>
      <c r="C148" s="9"/>
      <c r="D148" s="10" t="s">
        <v>44</v>
      </c>
      <c r="E148" s="53">
        <v>3557</v>
      </c>
      <c r="F148" s="11" t="s">
        <v>31</v>
      </c>
      <c r="G148" s="12">
        <v>1</v>
      </c>
      <c r="H148" s="20">
        <v>3150</v>
      </c>
      <c r="I148" s="21">
        <f t="shared" si="2"/>
        <v>3150</v>
      </c>
    </row>
    <row r="149" s="1" customFormat="1" spans="2:9">
      <c r="B149" s="8"/>
      <c r="C149" s="9"/>
      <c r="D149" s="10" t="s">
        <v>45</v>
      </c>
      <c r="E149" s="53">
        <v>3557</v>
      </c>
      <c r="F149" s="11" t="s">
        <v>31</v>
      </c>
      <c r="G149" s="12">
        <v>1</v>
      </c>
      <c r="H149" s="20">
        <v>6950</v>
      </c>
      <c r="I149" s="21">
        <f t="shared" si="2"/>
        <v>6950</v>
      </c>
    </row>
    <row r="150" s="1" customFormat="1" spans="2:9">
      <c r="B150" s="8"/>
      <c r="C150" s="9"/>
      <c r="D150" s="10" t="s">
        <v>46</v>
      </c>
      <c r="E150" s="53">
        <v>3557</v>
      </c>
      <c r="F150" s="11" t="s">
        <v>31</v>
      </c>
      <c r="G150" s="12">
        <v>6</v>
      </c>
      <c r="H150" s="20">
        <v>350</v>
      </c>
      <c r="I150" s="21">
        <f t="shared" si="2"/>
        <v>2100</v>
      </c>
    </row>
    <row r="151" s="1" customFormat="1" spans="2:9">
      <c r="B151" s="8"/>
      <c r="C151" s="9"/>
      <c r="D151" s="10" t="s">
        <v>47</v>
      </c>
      <c r="E151" s="53">
        <v>3557</v>
      </c>
      <c r="F151" s="11" t="s">
        <v>31</v>
      </c>
      <c r="G151" s="12">
        <v>6</v>
      </c>
      <c r="H151" s="20">
        <v>370</v>
      </c>
      <c r="I151" s="21">
        <f t="shared" si="2"/>
        <v>2220</v>
      </c>
    </row>
    <row r="152" s="1" customFormat="1" spans="2:9">
      <c r="B152" s="8"/>
      <c r="C152" s="9"/>
      <c r="D152" s="10" t="s">
        <v>48</v>
      </c>
      <c r="E152" s="53">
        <v>3557</v>
      </c>
      <c r="F152" s="11" t="s">
        <v>31</v>
      </c>
      <c r="G152" s="12">
        <v>1</v>
      </c>
      <c r="H152" s="20">
        <v>4900</v>
      </c>
      <c r="I152" s="21">
        <f t="shared" si="2"/>
        <v>4900</v>
      </c>
    </row>
    <row r="153" s="1" customFormat="1" spans="2:9">
      <c r="B153" s="8"/>
      <c r="C153" s="9"/>
      <c r="D153" s="10" t="s">
        <v>49</v>
      </c>
      <c r="E153" s="53">
        <v>3557</v>
      </c>
      <c r="F153" s="11" t="s">
        <v>31</v>
      </c>
      <c r="G153" s="12">
        <v>1</v>
      </c>
      <c r="H153" s="20">
        <v>7250</v>
      </c>
      <c r="I153" s="21">
        <f t="shared" si="2"/>
        <v>7250</v>
      </c>
    </row>
    <row r="154" s="1" customFormat="1" spans="2:9">
      <c r="B154" s="8">
        <v>9</v>
      </c>
      <c r="C154" s="9" t="s">
        <v>16</v>
      </c>
      <c r="D154" s="10" t="s">
        <v>30</v>
      </c>
      <c r="E154" s="53">
        <v>3557</v>
      </c>
      <c r="F154" s="11" t="s">
        <v>31</v>
      </c>
      <c r="G154" s="12">
        <v>1</v>
      </c>
      <c r="H154" s="20">
        <v>95500</v>
      </c>
      <c r="I154" s="21">
        <f t="shared" si="2"/>
        <v>95500</v>
      </c>
    </row>
    <row r="155" s="1" customFormat="1" spans="2:9">
      <c r="B155" s="8"/>
      <c r="C155" s="9"/>
      <c r="D155" s="10" t="s">
        <v>32</v>
      </c>
      <c r="E155" s="53">
        <v>3557</v>
      </c>
      <c r="F155" s="11" t="s">
        <v>31</v>
      </c>
      <c r="G155" s="12">
        <v>1</v>
      </c>
      <c r="H155" s="20">
        <v>3500</v>
      </c>
      <c r="I155" s="21">
        <f t="shared" si="2"/>
        <v>3500</v>
      </c>
    </row>
    <row r="156" s="1" customFormat="1" spans="2:9">
      <c r="B156" s="8"/>
      <c r="C156" s="9"/>
      <c r="D156" s="10" t="s">
        <v>33</v>
      </c>
      <c r="E156" s="53">
        <v>3557</v>
      </c>
      <c r="F156" s="11" t="s">
        <v>31</v>
      </c>
      <c r="G156" s="12">
        <v>1</v>
      </c>
      <c r="H156" s="20">
        <v>4250</v>
      </c>
      <c r="I156" s="21">
        <f t="shared" si="2"/>
        <v>4250</v>
      </c>
    </row>
    <row r="157" s="1" customFormat="1" spans="2:9">
      <c r="B157" s="8"/>
      <c r="C157" s="9"/>
      <c r="D157" s="10" t="s">
        <v>34</v>
      </c>
      <c r="E157" s="53">
        <v>3557</v>
      </c>
      <c r="F157" s="11" t="s">
        <v>31</v>
      </c>
      <c r="G157" s="12">
        <v>1</v>
      </c>
      <c r="H157" s="20">
        <v>17750</v>
      </c>
      <c r="I157" s="21">
        <f t="shared" si="2"/>
        <v>17750</v>
      </c>
    </row>
    <row r="158" s="1" customFormat="1" spans="2:9">
      <c r="B158" s="8"/>
      <c r="C158" s="9"/>
      <c r="D158" s="10" t="s">
        <v>35</v>
      </c>
      <c r="E158" s="53">
        <v>3557</v>
      </c>
      <c r="F158" s="11" t="s">
        <v>31</v>
      </c>
      <c r="G158" s="12">
        <v>1</v>
      </c>
      <c r="H158" s="20">
        <v>21725</v>
      </c>
      <c r="I158" s="21">
        <f t="shared" si="2"/>
        <v>21725</v>
      </c>
    </row>
    <row r="159" s="1" customFormat="1" spans="2:9">
      <c r="B159" s="8"/>
      <c r="C159" s="9"/>
      <c r="D159" s="10" t="s">
        <v>36</v>
      </c>
      <c r="E159" s="53">
        <v>3557</v>
      </c>
      <c r="F159" s="11" t="s">
        <v>31</v>
      </c>
      <c r="G159" s="12">
        <v>1</v>
      </c>
      <c r="H159" s="20">
        <v>4555</v>
      </c>
      <c r="I159" s="21">
        <f t="shared" si="2"/>
        <v>4555</v>
      </c>
    </row>
    <row r="160" s="1" customFormat="1" ht="43.2" spans="2:9">
      <c r="B160" s="8"/>
      <c r="C160" s="9"/>
      <c r="D160" s="14" t="s">
        <v>37</v>
      </c>
      <c r="E160" s="53">
        <v>3557</v>
      </c>
      <c r="F160" s="11" t="s">
        <v>31</v>
      </c>
      <c r="G160" s="12">
        <v>1</v>
      </c>
      <c r="H160" s="20">
        <v>18280</v>
      </c>
      <c r="I160" s="21">
        <f t="shared" si="2"/>
        <v>18280</v>
      </c>
    </row>
    <row r="161" s="1" customFormat="1" spans="2:9">
      <c r="B161" s="8"/>
      <c r="C161" s="9"/>
      <c r="D161" s="10" t="s">
        <v>38</v>
      </c>
      <c r="E161" s="53">
        <v>3557</v>
      </c>
      <c r="F161" s="11" t="s">
        <v>31</v>
      </c>
      <c r="G161" s="12">
        <v>1</v>
      </c>
      <c r="H161" s="20">
        <v>3000</v>
      </c>
      <c r="I161" s="21">
        <f t="shared" si="2"/>
        <v>3000</v>
      </c>
    </row>
    <row r="162" s="1" customFormat="1" spans="2:9">
      <c r="B162" s="8"/>
      <c r="C162" s="9"/>
      <c r="D162" s="10" t="s">
        <v>39</v>
      </c>
      <c r="E162" s="53">
        <v>3557</v>
      </c>
      <c r="F162" s="11" t="s">
        <v>31</v>
      </c>
      <c r="G162" s="12">
        <v>1</v>
      </c>
      <c r="H162" s="20">
        <v>6282.5</v>
      </c>
      <c r="I162" s="21">
        <f t="shared" si="2"/>
        <v>6282.5</v>
      </c>
    </row>
    <row r="163" s="1" customFormat="1" spans="2:9">
      <c r="B163" s="8"/>
      <c r="C163" s="9"/>
      <c r="D163" s="10" t="s">
        <v>40</v>
      </c>
      <c r="E163" s="53">
        <v>3557</v>
      </c>
      <c r="F163" s="11" t="s">
        <v>31</v>
      </c>
      <c r="G163" s="12">
        <v>1</v>
      </c>
      <c r="H163" s="20">
        <v>2435</v>
      </c>
      <c r="I163" s="21">
        <f t="shared" si="2"/>
        <v>2435</v>
      </c>
    </row>
    <row r="164" s="1" customFormat="1" spans="2:9">
      <c r="B164" s="8"/>
      <c r="C164" s="9"/>
      <c r="D164" s="10" t="s">
        <v>41</v>
      </c>
      <c r="E164" s="53">
        <v>3557</v>
      </c>
      <c r="F164" s="11" t="s">
        <v>31</v>
      </c>
      <c r="G164" s="12">
        <v>5</v>
      </c>
      <c r="H164" s="20">
        <v>820</v>
      </c>
      <c r="I164" s="21">
        <f t="shared" si="2"/>
        <v>4100</v>
      </c>
    </row>
    <row r="165" s="1" customFormat="1" spans="2:9">
      <c r="B165" s="8"/>
      <c r="C165" s="9"/>
      <c r="D165" s="10" t="s">
        <v>42</v>
      </c>
      <c r="E165" s="53">
        <v>3557</v>
      </c>
      <c r="F165" s="11" t="s">
        <v>31</v>
      </c>
      <c r="G165" s="12">
        <v>5</v>
      </c>
      <c r="H165" s="20">
        <v>625</v>
      </c>
      <c r="I165" s="21">
        <f t="shared" si="2"/>
        <v>3125</v>
      </c>
    </row>
    <row r="166" s="1" customFormat="1" spans="2:9">
      <c r="B166" s="8"/>
      <c r="C166" s="9"/>
      <c r="D166" s="10" t="s">
        <v>43</v>
      </c>
      <c r="E166" s="53">
        <v>3557</v>
      </c>
      <c r="F166" s="11" t="s">
        <v>31</v>
      </c>
      <c r="G166" s="12">
        <v>5</v>
      </c>
      <c r="H166" s="20">
        <v>670</v>
      </c>
      <c r="I166" s="21">
        <f t="shared" si="2"/>
        <v>3350</v>
      </c>
    </row>
    <row r="167" s="1" customFormat="1" spans="2:9">
      <c r="B167" s="8"/>
      <c r="C167" s="9"/>
      <c r="D167" s="10" t="s">
        <v>44</v>
      </c>
      <c r="E167" s="53">
        <v>3557</v>
      </c>
      <c r="F167" s="11" t="s">
        <v>31</v>
      </c>
      <c r="G167" s="12">
        <v>1</v>
      </c>
      <c r="H167" s="20">
        <v>3150</v>
      </c>
      <c r="I167" s="21">
        <f t="shared" si="2"/>
        <v>3150</v>
      </c>
    </row>
    <row r="168" s="1" customFormat="1" spans="2:9">
      <c r="B168" s="8"/>
      <c r="C168" s="9"/>
      <c r="D168" s="10" t="s">
        <v>45</v>
      </c>
      <c r="E168" s="53">
        <v>3557</v>
      </c>
      <c r="F168" s="11" t="s">
        <v>31</v>
      </c>
      <c r="G168" s="12">
        <v>1</v>
      </c>
      <c r="H168" s="20">
        <v>6950</v>
      </c>
      <c r="I168" s="21">
        <f t="shared" si="2"/>
        <v>6950</v>
      </c>
    </row>
    <row r="169" s="1" customFormat="1" spans="2:9">
      <c r="B169" s="8"/>
      <c r="C169" s="9"/>
      <c r="D169" s="10" t="s">
        <v>46</v>
      </c>
      <c r="E169" s="53">
        <v>3557</v>
      </c>
      <c r="F169" s="11" t="s">
        <v>31</v>
      </c>
      <c r="G169" s="12">
        <v>6</v>
      </c>
      <c r="H169" s="20">
        <v>350</v>
      </c>
      <c r="I169" s="21">
        <f t="shared" si="2"/>
        <v>2100</v>
      </c>
    </row>
    <row r="170" s="1" customFormat="1" spans="2:9">
      <c r="B170" s="8"/>
      <c r="C170" s="9"/>
      <c r="D170" s="10" t="s">
        <v>47</v>
      </c>
      <c r="E170" s="53">
        <v>3557</v>
      </c>
      <c r="F170" s="11" t="s">
        <v>31</v>
      </c>
      <c r="G170" s="12">
        <v>6</v>
      </c>
      <c r="H170" s="20">
        <v>370</v>
      </c>
      <c r="I170" s="21">
        <f t="shared" si="2"/>
        <v>2220</v>
      </c>
    </row>
    <row r="171" s="1" customFormat="1" spans="2:9">
      <c r="B171" s="8"/>
      <c r="C171" s="9"/>
      <c r="D171" s="10" t="s">
        <v>48</v>
      </c>
      <c r="E171" s="53">
        <v>3557</v>
      </c>
      <c r="F171" s="11" t="s">
        <v>31</v>
      </c>
      <c r="G171" s="12">
        <v>1</v>
      </c>
      <c r="H171" s="20">
        <v>4900</v>
      </c>
      <c r="I171" s="21">
        <f t="shared" si="2"/>
        <v>4900</v>
      </c>
    </row>
    <row r="172" s="1" customFormat="1" spans="2:9">
      <c r="B172" s="8"/>
      <c r="C172" s="9"/>
      <c r="D172" s="10" t="s">
        <v>49</v>
      </c>
      <c r="E172" s="53">
        <v>3557</v>
      </c>
      <c r="F172" s="11" t="s">
        <v>31</v>
      </c>
      <c r="G172" s="12">
        <v>1</v>
      </c>
      <c r="H172" s="20">
        <v>7250</v>
      </c>
      <c r="I172" s="21">
        <f t="shared" si="2"/>
        <v>7250</v>
      </c>
    </row>
    <row r="173" s="1" customFormat="1" spans="2:9">
      <c r="B173" s="8">
        <v>10</v>
      </c>
      <c r="C173" s="9" t="s">
        <v>17</v>
      </c>
      <c r="D173" s="10" t="s">
        <v>30</v>
      </c>
      <c r="E173" s="53">
        <v>3557</v>
      </c>
      <c r="F173" s="11" t="s">
        <v>31</v>
      </c>
      <c r="G173" s="12">
        <v>1</v>
      </c>
      <c r="H173" s="20">
        <v>95500</v>
      </c>
      <c r="I173" s="21">
        <f t="shared" si="2"/>
        <v>95500</v>
      </c>
    </row>
    <row r="174" s="1" customFormat="1" spans="2:9">
      <c r="B174" s="8"/>
      <c r="C174" s="9"/>
      <c r="D174" s="10" t="s">
        <v>32</v>
      </c>
      <c r="E174" s="53">
        <v>3557</v>
      </c>
      <c r="F174" s="11" t="s">
        <v>31</v>
      </c>
      <c r="G174" s="12">
        <v>1</v>
      </c>
      <c r="H174" s="20">
        <v>3500</v>
      </c>
      <c r="I174" s="21">
        <f t="shared" si="2"/>
        <v>3500</v>
      </c>
    </row>
    <row r="175" s="1" customFormat="1" spans="2:9">
      <c r="B175" s="8"/>
      <c r="C175" s="9"/>
      <c r="D175" s="10" t="s">
        <v>33</v>
      </c>
      <c r="E175" s="53">
        <v>3557</v>
      </c>
      <c r="F175" s="11" t="s">
        <v>31</v>
      </c>
      <c r="G175" s="12">
        <v>1</v>
      </c>
      <c r="H175" s="20">
        <v>4250</v>
      </c>
      <c r="I175" s="21">
        <f t="shared" si="2"/>
        <v>4250</v>
      </c>
    </row>
    <row r="176" s="1" customFormat="1" spans="2:9">
      <c r="B176" s="8"/>
      <c r="C176" s="9"/>
      <c r="D176" s="10" t="s">
        <v>50</v>
      </c>
      <c r="E176" s="53">
        <v>3557</v>
      </c>
      <c r="F176" s="11" t="s">
        <v>31</v>
      </c>
      <c r="G176" s="12">
        <v>1</v>
      </c>
      <c r="H176" s="20">
        <v>17750</v>
      </c>
      <c r="I176" s="21">
        <f t="shared" si="2"/>
        <v>17750</v>
      </c>
    </row>
    <row r="177" s="1" customFormat="1" spans="2:9">
      <c r="B177" s="8"/>
      <c r="C177" s="9"/>
      <c r="D177" s="10" t="s">
        <v>35</v>
      </c>
      <c r="E177" s="53">
        <v>3557</v>
      </c>
      <c r="F177" s="11" t="s">
        <v>31</v>
      </c>
      <c r="G177" s="12">
        <v>1</v>
      </c>
      <c r="H177" s="20">
        <v>21725</v>
      </c>
      <c r="I177" s="21">
        <f t="shared" si="2"/>
        <v>21725</v>
      </c>
    </row>
    <row r="178" s="1" customFormat="1" spans="2:9">
      <c r="B178" s="8"/>
      <c r="C178" s="9"/>
      <c r="D178" s="10" t="s">
        <v>36</v>
      </c>
      <c r="E178" s="53">
        <v>3557</v>
      </c>
      <c r="F178" s="11" t="s">
        <v>31</v>
      </c>
      <c r="G178" s="12">
        <v>1</v>
      </c>
      <c r="H178" s="20">
        <v>4805</v>
      </c>
      <c r="I178" s="21">
        <f t="shared" si="2"/>
        <v>4805</v>
      </c>
    </row>
    <row r="179" s="1" customFormat="1" ht="43.2" spans="2:9">
      <c r="B179" s="8"/>
      <c r="C179" s="9"/>
      <c r="D179" s="14" t="s">
        <v>37</v>
      </c>
      <c r="E179" s="53">
        <v>3557</v>
      </c>
      <c r="F179" s="11" t="s">
        <v>31</v>
      </c>
      <c r="G179" s="12">
        <v>1</v>
      </c>
      <c r="H179" s="20">
        <v>18280</v>
      </c>
      <c r="I179" s="21">
        <f t="shared" si="2"/>
        <v>18280</v>
      </c>
    </row>
    <row r="180" s="1" customFormat="1" spans="2:9">
      <c r="B180" s="8"/>
      <c r="C180" s="9"/>
      <c r="D180" s="10" t="s">
        <v>38</v>
      </c>
      <c r="E180" s="53">
        <v>3557</v>
      </c>
      <c r="F180" s="11" t="s">
        <v>31</v>
      </c>
      <c r="G180" s="12">
        <v>1</v>
      </c>
      <c r="H180" s="20">
        <v>3000</v>
      </c>
      <c r="I180" s="21">
        <f t="shared" si="2"/>
        <v>3000</v>
      </c>
    </row>
    <row r="181" s="1" customFormat="1" spans="2:9">
      <c r="B181" s="8"/>
      <c r="C181" s="9"/>
      <c r="D181" s="10" t="s">
        <v>39</v>
      </c>
      <c r="E181" s="53">
        <v>3557</v>
      </c>
      <c r="F181" s="11" t="s">
        <v>31</v>
      </c>
      <c r="G181" s="12">
        <v>1</v>
      </c>
      <c r="H181" s="20">
        <v>6282.5</v>
      </c>
      <c r="I181" s="21">
        <f t="shared" si="2"/>
        <v>6282.5</v>
      </c>
    </row>
    <row r="182" s="1" customFormat="1" spans="2:9">
      <c r="B182" s="8"/>
      <c r="C182" s="9"/>
      <c r="D182" s="10" t="s">
        <v>40</v>
      </c>
      <c r="E182" s="53">
        <v>3557</v>
      </c>
      <c r="F182" s="11" t="s">
        <v>31</v>
      </c>
      <c r="G182" s="12">
        <v>1</v>
      </c>
      <c r="H182" s="20">
        <v>2435</v>
      </c>
      <c r="I182" s="21">
        <f t="shared" si="2"/>
        <v>2435</v>
      </c>
    </row>
    <row r="183" s="1" customFormat="1" spans="2:9">
      <c r="B183" s="8"/>
      <c r="C183" s="9"/>
      <c r="D183" s="10" t="s">
        <v>41</v>
      </c>
      <c r="E183" s="53">
        <v>3557</v>
      </c>
      <c r="F183" s="11" t="s">
        <v>31</v>
      </c>
      <c r="G183" s="12">
        <v>5</v>
      </c>
      <c r="H183" s="20">
        <v>820</v>
      </c>
      <c r="I183" s="21">
        <f t="shared" si="2"/>
        <v>4100</v>
      </c>
    </row>
    <row r="184" s="1" customFormat="1" spans="2:9">
      <c r="B184" s="8"/>
      <c r="C184" s="9"/>
      <c r="D184" s="10" t="s">
        <v>42</v>
      </c>
      <c r="E184" s="53">
        <v>3557</v>
      </c>
      <c r="F184" s="11" t="s">
        <v>31</v>
      </c>
      <c r="G184" s="12">
        <v>5</v>
      </c>
      <c r="H184" s="20">
        <v>625</v>
      </c>
      <c r="I184" s="21">
        <f t="shared" si="2"/>
        <v>3125</v>
      </c>
    </row>
    <row r="185" s="1" customFormat="1" spans="2:9">
      <c r="B185" s="8"/>
      <c r="C185" s="9"/>
      <c r="D185" s="10" t="s">
        <v>43</v>
      </c>
      <c r="E185" s="53">
        <v>3557</v>
      </c>
      <c r="F185" s="11" t="s">
        <v>31</v>
      </c>
      <c r="G185" s="12">
        <v>5</v>
      </c>
      <c r="H185" s="20">
        <v>670</v>
      </c>
      <c r="I185" s="21">
        <f t="shared" si="2"/>
        <v>3350</v>
      </c>
    </row>
    <row r="186" s="1" customFormat="1" spans="2:9">
      <c r="B186" s="8"/>
      <c r="C186" s="9"/>
      <c r="D186" s="10" t="s">
        <v>44</v>
      </c>
      <c r="E186" s="53">
        <v>3557</v>
      </c>
      <c r="F186" s="11" t="s">
        <v>31</v>
      </c>
      <c r="G186" s="12">
        <v>1</v>
      </c>
      <c r="H186" s="20">
        <v>3150</v>
      </c>
      <c r="I186" s="21">
        <f t="shared" si="2"/>
        <v>3150</v>
      </c>
    </row>
    <row r="187" s="1" customFormat="1" spans="2:9">
      <c r="B187" s="8"/>
      <c r="C187" s="9"/>
      <c r="D187" s="10" t="s">
        <v>45</v>
      </c>
      <c r="E187" s="53">
        <v>3557</v>
      </c>
      <c r="F187" s="11" t="s">
        <v>31</v>
      </c>
      <c r="G187" s="12">
        <v>1</v>
      </c>
      <c r="H187" s="20">
        <v>6950</v>
      </c>
      <c r="I187" s="21">
        <f t="shared" si="2"/>
        <v>6950</v>
      </c>
    </row>
    <row r="188" s="1" customFormat="1" spans="2:9">
      <c r="B188" s="8"/>
      <c r="C188" s="9"/>
      <c r="D188" s="10" t="s">
        <v>46</v>
      </c>
      <c r="E188" s="53">
        <v>3557</v>
      </c>
      <c r="F188" s="11" t="s">
        <v>31</v>
      </c>
      <c r="G188" s="12">
        <v>6</v>
      </c>
      <c r="H188" s="20">
        <v>350</v>
      </c>
      <c r="I188" s="21">
        <f t="shared" si="2"/>
        <v>2100</v>
      </c>
    </row>
    <row r="189" s="1" customFormat="1" spans="2:9">
      <c r="B189" s="8"/>
      <c r="C189" s="9"/>
      <c r="D189" s="10" t="s">
        <v>47</v>
      </c>
      <c r="E189" s="53">
        <v>3557</v>
      </c>
      <c r="F189" s="11" t="s">
        <v>31</v>
      </c>
      <c r="G189" s="12">
        <v>6</v>
      </c>
      <c r="H189" s="20">
        <v>370</v>
      </c>
      <c r="I189" s="21">
        <f t="shared" si="2"/>
        <v>2220</v>
      </c>
    </row>
    <row r="190" s="1" customFormat="1" spans="2:9">
      <c r="B190" s="8"/>
      <c r="C190" s="9"/>
      <c r="D190" s="10" t="s">
        <v>48</v>
      </c>
      <c r="E190" s="53">
        <v>3557</v>
      </c>
      <c r="F190" s="11" t="s">
        <v>31</v>
      </c>
      <c r="G190" s="12">
        <v>1</v>
      </c>
      <c r="H190" s="20">
        <v>4900</v>
      </c>
      <c r="I190" s="21">
        <f t="shared" si="2"/>
        <v>4900</v>
      </c>
    </row>
    <row r="191" s="1" customFormat="1" spans="2:9">
      <c r="B191" s="8"/>
      <c r="C191" s="9"/>
      <c r="D191" s="10" t="s">
        <v>49</v>
      </c>
      <c r="E191" s="53">
        <v>3557</v>
      </c>
      <c r="F191" s="11" t="s">
        <v>31</v>
      </c>
      <c r="G191" s="12">
        <v>1</v>
      </c>
      <c r="H191" s="20">
        <v>7250</v>
      </c>
      <c r="I191" s="21">
        <f t="shared" si="2"/>
        <v>7250</v>
      </c>
    </row>
    <row r="192" s="1" customFormat="1" spans="2:9">
      <c r="B192" s="8">
        <v>11</v>
      </c>
      <c r="C192" s="9" t="s">
        <v>18</v>
      </c>
      <c r="D192" s="10" t="s">
        <v>30</v>
      </c>
      <c r="E192" s="53">
        <v>3557</v>
      </c>
      <c r="F192" s="11" t="s">
        <v>31</v>
      </c>
      <c r="G192" s="12">
        <v>1</v>
      </c>
      <c r="H192" s="20">
        <v>95500</v>
      </c>
      <c r="I192" s="21">
        <f t="shared" si="2"/>
        <v>95500</v>
      </c>
    </row>
    <row r="193" s="1" customFormat="1" spans="2:9">
      <c r="B193" s="8"/>
      <c r="C193" s="9"/>
      <c r="D193" s="10" t="s">
        <v>32</v>
      </c>
      <c r="E193" s="53">
        <v>3557</v>
      </c>
      <c r="F193" s="11" t="s">
        <v>31</v>
      </c>
      <c r="G193" s="12">
        <v>1</v>
      </c>
      <c r="H193" s="20">
        <v>3500</v>
      </c>
      <c r="I193" s="21">
        <f t="shared" si="2"/>
        <v>3500</v>
      </c>
    </row>
    <row r="194" s="1" customFormat="1" spans="2:9">
      <c r="B194" s="8"/>
      <c r="C194" s="9"/>
      <c r="D194" s="10" t="s">
        <v>33</v>
      </c>
      <c r="E194" s="53">
        <v>3557</v>
      </c>
      <c r="F194" s="11" t="s">
        <v>31</v>
      </c>
      <c r="G194" s="12">
        <v>1</v>
      </c>
      <c r="H194" s="20">
        <v>4250</v>
      </c>
      <c r="I194" s="21">
        <f t="shared" si="2"/>
        <v>4250</v>
      </c>
    </row>
    <row r="195" s="1" customFormat="1" spans="2:9">
      <c r="B195" s="8"/>
      <c r="C195" s="9"/>
      <c r="D195" s="10" t="s">
        <v>50</v>
      </c>
      <c r="E195" s="53">
        <v>3557</v>
      </c>
      <c r="F195" s="11" t="s">
        <v>31</v>
      </c>
      <c r="G195" s="12">
        <v>1</v>
      </c>
      <c r="H195" s="20">
        <v>17750</v>
      </c>
      <c r="I195" s="21">
        <f t="shared" ref="I195:I258" si="3">G195*H195</f>
        <v>17750</v>
      </c>
    </row>
    <row r="196" s="1" customFormat="1" spans="2:9">
      <c r="B196" s="8"/>
      <c r="C196" s="9"/>
      <c r="D196" s="10" t="s">
        <v>35</v>
      </c>
      <c r="E196" s="53">
        <v>3557</v>
      </c>
      <c r="F196" s="11" t="s">
        <v>31</v>
      </c>
      <c r="G196" s="12">
        <v>1</v>
      </c>
      <c r="H196" s="20">
        <v>21725</v>
      </c>
      <c r="I196" s="21">
        <f t="shared" si="3"/>
        <v>21725</v>
      </c>
    </row>
    <row r="197" s="1" customFormat="1" spans="2:9">
      <c r="B197" s="8"/>
      <c r="C197" s="9"/>
      <c r="D197" s="10" t="s">
        <v>36</v>
      </c>
      <c r="E197" s="53">
        <v>3557</v>
      </c>
      <c r="F197" s="11" t="s">
        <v>31</v>
      </c>
      <c r="G197" s="12">
        <v>1</v>
      </c>
      <c r="H197" s="20">
        <v>4805</v>
      </c>
      <c r="I197" s="21">
        <f t="shared" si="3"/>
        <v>4805</v>
      </c>
    </row>
    <row r="198" s="1" customFormat="1" ht="43.2" spans="2:9">
      <c r="B198" s="8"/>
      <c r="C198" s="9"/>
      <c r="D198" s="14" t="s">
        <v>37</v>
      </c>
      <c r="E198" s="53">
        <v>3557</v>
      </c>
      <c r="F198" s="11" t="s">
        <v>31</v>
      </c>
      <c r="G198" s="12">
        <v>1</v>
      </c>
      <c r="H198" s="20">
        <v>18280</v>
      </c>
      <c r="I198" s="21">
        <f t="shared" si="3"/>
        <v>18280</v>
      </c>
    </row>
    <row r="199" s="1" customFormat="1" spans="2:9">
      <c r="B199" s="8"/>
      <c r="C199" s="9"/>
      <c r="D199" s="10" t="s">
        <v>38</v>
      </c>
      <c r="E199" s="53">
        <v>3557</v>
      </c>
      <c r="F199" s="11" t="s">
        <v>31</v>
      </c>
      <c r="G199" s="12">
        <v>1</v>
      </c>
      <c r="H199" s="20">
        <v>3000</v>
      </c>
      <c r="I199" s="21">
        <f t="shared" si="3"/>
        <v>3000</v>
      </c>
    </row>
    <row r="200" s="1" customFormat="1" spans="2:9">
      <c r="B200" s="8"/>
      <c r="C200" s="9"/>
      <c r="D200" s="10" t="s">
        <v>39</v>
      </c>
      <c r="E200" s="53">
        <v>3557</v>
      </c>
      <c r="F200" s="11" t="s">
        <v>31</v>
      </c>
      <c r="G200" s="12">
        <v>1</v>
      </c>
      <c r="H200" s="20">
        <v>6282.5</v>
      </c>
      <c r="I200" s="21">
        <f t="shared" si="3"/>
        <v>6282.5</v>
      </c>
    </row>
    <row r="201" s="1" customFormat="1" spans="2:9">
      <c r="B201" s="8"/>
      <c r="C201" s="9"/>
      <c r="D201" s="10" t="s">
        <v>40</v>
      </c>
      <c r="E201" s="53">
        <v>3557</v>
      </c>
      <c r="F201" s="11" t="s">
        <v>31</v>
      </c>
      <c r="G201" s="12">
        <v>1</v>
      </c>
      <c r="H201" s="20">
        <v>2435</v>
      </c>
      <c r="I201" s="21">
        <f t="shared" si="3"/>
        <v>2435</v>
      </c>
    </row>
    <row r="202" s="1" customFormat="1" spans="2:9">
      <c r="B202" s="8"/>
      <c r="C202" s="9"/>
      <c r="D202" s="10" t="s">
        <v>41</v>
      </c>
      <c r="E202" s="53">
        <v>3557</v>
      </c>
      <c r="F202" s="11" t="s">
        <v>31</v>
      </c>
      <c r="G202" s="12">
        <v>5</v>
      </c>
      <c r="H202" s="20">
        <v>820</v>
      </c>
      <c r="I202" s="21">
        <f t="shared" si="3"/>
        <v>4100</v>
      </c>
    </row>
    <row r="203" s="1" customFormat="1" spans="2:9">
      <c r="B203" s="8"/>
      <c r="C203" s="9"/>
      <c r="D203" s="10" t="s">
        <v>42</v>
      </c>
      <c r="E203" s="53">
        <v>3557</v>
      </c>
      <c r="F203" s="11" t="s">
        <v>31</v>
      </c>
      <c r="G203" s="12">
        <v>5</v>
      </c>
      <c r="H203" s="20">
        <v>625</v>
      </c>
      <c r="I203" s="21">
        <f t="shared" si="3"/>
        <v>3125</v>
      </c>
    </row>
    <row r="204" s="1" customFormat="1" spans="2:9">
      <c r="B204" s="8"/>
      <c r="C204" s="9"/>
      <c r="D204" s="10" t="s">
        <v>43</v>
      </c>
      <c r="E204" s="53">
        <v>3557</v>
      </c>
      <c r="F204" s="11" t="s">
        <v>31</v>
      </c>
      <c r="G204" s="12">
        <v>5</v>
      </c>
      <c r="H204" s="20">
        <v>670</v>
      </c>
      <c r="I204" s="21">
        <f t="shared" si="3"/>
        <v>3350</v>
      </c>
    </row>
    <row r="205" s="1" customFormat="1" spans="2:9">
      <c r="B205" s="8"/>
      <c r="C205" s="9"/>
      <c r="D205" s="10" t="s">
        <v>44</v>
      </c>
      <c r="E205" s="53">
        <v>3557</v>
      </c>
      <c r="F205" s="11" t="s">
        <v>31</v>
      </c>
      <c r="G205" s="12">
        <v>1</v>
      </c>
      <c r="H205" s="20">
        <v>3150</v>
      </c>
      <c r="I205" s="21">
        <f t="shared" si="3"/>
        <v>3150</v>
      </c>
    </row>
    <row r="206" s="1" customFormat="1" spans="2:9">
      <c r="B206" s="8"/>
      <c r="C206" s="9"/>
      <c r="D206" s="10" t="s">
        <v>45</v>
      </c>
      <c r="E206" s="53">
        <v>3557</v>
      </c>
      <c r="F206" s="11" t="s">
        <v>31</v>
      </c>
      <c r="G206" s="12">
        <v>1</v>
      </c>
      <c r="H206" s="20">
        <v>6950</v>
      </c>
      <c r="I206" s="21">
        <f t="shared" si="3"/>
        <v>6950</v>
      </c>
    </row>
    <row r="207" s="1" customFormat="1" spans="2:9">
      <c r="B207" s="8"/>
      <c r="C207" s="9"/>
      <c r="D207" s="10" t="s">
        <v>46</v>
      </c>
      <c r="E207" s="53">
        <v>3557</v>
      </c>
      <c r="F207" s="11" t="s">
        <v>31</v>
      </c>
      <c r="G207" s="12">
        <v>6</v>
      </c>
      <c r="H207" s="20">
        <v>350</v>
      </c>
      <c r="I207" s="21">
        <f t="shared" si="3"/>
        <v>2100</v>
      </c>
    </row>
    <row r="208" s="1" customFormat="1" spans="2:9">
      <c r="B208" s="8"/>
      <c r="C208" s="9"/>
      <c r="D208" s="10" t="s">
        <v>47</v>
      </c>
      <c r="E208" s="53">
        <v>3557</v>
      </c>
      <c r="F208" s="11" t="s">
        <v>31</v>
      </c>
      <c r="G208" s="12">
        <v>6</v>
      </c>
      <c r="H208" s="20">
        <v>370</v>
      </c>
      <c r="I208" s="21">
        <f t="shared" si="3"/>
        <v>2220</v>
      </c>
    </row>
    <row r="209" s="1" customFormat="1" spans="2:9">
      <c r="B209" s="8"/>
      <c r="C209" s="9"/>
      <c r="D209" s="10" t="s">
        <v>48</v>
      </c>
      <c r="E209" s="53">
        <v>3557</v>
      </c>
      <c r="F209" s="11" t="s">
        <v>31</v>
      </c>
      <c r="G209" s="12">
        <v>1</v>
      </c>
      <c r="H209" s="20">
        <v>4900</v>
      </c>
      <c r="I209" s="21">
        <f t="shared" si="3"/>
        <v>4900</v>
      </c>
    </row>
    <row r="210" s="1" customFormat="1" spans="2:9">
      <c r="B210" s="8"/>
      <c r="C210" s="9"/>
      <c r="D210" s="10" t="s">
        <v>49</v>
      </c>
      <c r="E210" s="53">
        <v>3557</v>
      </c>
      <c r="F210" s="11" t="s">
        <v>31</v>
      </c>
      <c r="G210" s="12">
        <v>1</v>
      </c>
      <c r="H210" s="20">
        <v>7250</v>
      </c>
      <c r="I210" s="21">
        <f t="shared" si="3"/>
        <v>7250</v>
      </c>
    </row>
    <row r="211" s="1" customFormat="1" spans="2:9">
      <c r="B211" s="8">
        <v>12</v>
      </c>
      <c r="C211" s="9" t="s">
        <v>19</v>
      </c>
      <c r="D211" s="10" t="s">
        <v>30</v>
      </c>
      <c r="E211" s="53">
        <v>3557</v>
      </c>
      <c r="F211" s="11" t="s">
        <v>31</v>
      </c>
      <c r="G211" s="12">
        <v>1</v>
      </c>
      <c r="H211" s="20">
        <v>95500</v>
      </c>
      <c r="I211" s="21">
        <f t="shared" si="3"/>
        <v>95500</v>
      </c>
    </row>
    <row r="212" s="1" customFormat="1" spans="2:9">
      <c r="B212" s="8"/>
      <c r="C212" s="9"/>
      <c r="D212" s="10" t="s">
        <v>32</v>
      </c>
      <c r="E212" s="53">
        <v>3557</v>
      </c>
      <c r="F212" s="11" t="s">
        <v>31</v>
      </c>
      <c r="G212" s="12">
        <v>1</v>
      </c>
      <c r="H212" s="20">
        <v>3500</v>
      </c>
      <c r="I212" s="21">
        <f t="shared" si="3"/>
        <v>3500</v>
      </c>
    </row>
    <row r="213" s="1" customFormat="1" spans="2:9">
      <c r="B213" s="8"/>
      <c r="C213" s="9"/>
      <c r="D213" s="10" t="s">
        <v>33</v>
      </c>
      <c r="E213" s="53">
        <v>3557</v>
      </c>
      <c r="F213" s="11" t="s">
        <v>31</v>
      </c>
      <c r="G213" s="12">
        <v>1</v>
      </c>
      <c r="H213" s="20">
        <v>4250</v>
      </c>
      <c r="I213" s="21">
        <f t="shared" si="3"/>
        <v>4250</v>
      </c>
    </row>
    <row r="214" s="1" customFormat="1" spans="2:9">
      <c r="B214" s="8"/>
      <c r="C214" s="9"/>
      <c r="D214" s="10" t="s">
        <v>34</v>
      </c>
      <c r="E214" s="53">
        <v>3557</v>
      </c>
      <c r="F214" s="11" t="s">
        <v>31</v>
      </c>
      <c r="G214" s="12">
        <v>1</v>
      </c>
      <c r="H214" s="20">
        <v>17750</v>
      </c>
      <c r="I214" s="21">
        <f t="shared" si="3"/>
        <v>17750</v>
      </c>
    </row>
    <row r="215" s="1" customFormat="1" spans="2:9">
      <c r="B215" s="8"/>
      <c r="C215" s="9"/>
      <c r="D215" s="10" t="s">
        <v>35</v>
      </c>
      <c r="E215" s="53">
        <v>3557</v>
      </c>
      <c r="F215" s="11" t="s">
        <v>31</v>
      </c>
      <c r="G215" s="12">
        <v>1</v>
      </c>
      <c r="H215" s="20">
        <v>21725</v>
      </c>
      <c r="I215" s="21">
        <f t="shared" si="3"/>
        <v>21725</v>
      </c>
    </row>
    <row r="216" s="1" customFormat="1" spans="2:9">
      <c r="B216" s="8"/>
      <c r="C216" s="9"/>
      <c r="D216" s="10" t="s">
        <v>36</v>
      </c>
      <c r="E216" s="53">
        <v>3557</v>
      </c>
      <c r="F216" s="11" t="s">
        <v>31</v>
      </c>
      <c r="G216" s="12">
        <v>1</v>
      </c>
      <c r="H216" s="20">
        <v>4805</v>
      </c>
      <c r="I216" s="21">
        <f t="shared" si="3"/>
        <v>4805</v>
      </c>
    </row>
    <row r="217" s="1" customFormat="1" ht="43.2" spans="2:9">
      <c r="B217" s="8"/>
      <c r="C217" s="9"/>
      <c r="D217" s="14" t="s">
        <v>37</v>
      </c>
      <c r="E217" s="53">
        <v>3557</v>
      </c>
      <c r="F217" s="11" t="s">
        <v>31</v>
      </c>
      <c r="G217" s="12">
        <v>1</v>
      </c>
      <c r="H217" s="20">
        <v>18280</v>
      </c>
      <c r="I217" s="21">
        <f t="shared" si="3"/>
        <v>18280</v>
      </c>
    </row>
    <row r="218" s="1" customFormat="1" spans="2:9">
      <c r="B218" s="8"/>
      <c r="C218" s="9"/>
      <c r="D218" s="10" t="s">
        <v>38</v>
      </c>
      <c r="E218" s="53">
        <v>3557</v>
      </c>
      <c r="F218" s="11" t="s">
        <v>31</v>
      </c>
      <c r="G218" s="12">
        <v>1</v>
      </c>
      <c r="H218" s="20">
        <v>3000</v>
      </c>
      <c r="I218" s="21">
        <f t="shared" si="3"/>
        <v>3000</v>
      </c>
    </row>
    <row r="219" s="1" customFormat="1" spans="2:9">
      <c r="B219" s="8"/>
      <c r="C219" s="9"/>
      <c r="D219" s="10" t="s">
        <v>39</v>
      </c>
      <c r="E219" s="53">
        <v>3557</v>
      </c>
      <c r="F219" s="11" t="s">
        <v>31</v>
      </c>
      <c r="G219" s="12">
        <v>1</v>
      </c>
      <c r="H219" s="20">
        <v>6282.5</v>
      </c>
      <c r="I219" s="21">
        <f t="shared" si="3"/>
        <v>6282.5</v>
      </c>
    </row>
    <row r="220" s="1" customFormat="1" spans="2:9">
      <c r="B220" s="8"/>
      <c r="C220" s="9"/>
      <c r="D220" s="10" t="s">
        <v>40</v>
      </c>
      <c r="E220" s="53">
        <v>3557</v>
      </c>
      <c r="F220" s="11" t="s">
        <v>31</v>
      </c>
      <c r="G220" s="12">
        <v>1</v>
      </c>
      <c r="H220" s="20">
        <v>2435</v>
      </c>
      <c r="I220" s="21">
        <f t="shared" si="3"/>
        <v>2435</v>
      </c>
    </row>
    <row r="221" s="1" customFormat="1" spans="2:9">
      <c r="B221" s="8"/>
      <c r="C221" s="9"/>
      <c r="D221" s="10" t="s">
        <v>41</v>
      </c>
      <c r="E221" s="53">
        <v>3557</v>
      </c>
      <c r="F221" s="11" t="s">
        <v>31</v>
      </c>
      <c r="G221" s="12">
        <v>5</v>
      </c>
      <c r="H221" s="20">
        <v>820</v>
      </c>
      <c r="I221" s="21">
        <f t="shared" si="3"/>
        <v>4100</v>
      </c>
    </row>
    <row r="222" s="1" customFormat="1" spans="2:9">
      <c r="B222" s="8"/>
      <c r="C222" s="9"/>
      <c r="D222" s="10" t="s">
        <v>42</v>
      </c>
      <c r="E222" s="53">
        <v>3557</v>
      </c>
      <c r="F222" s="11" t="s">
        <v>31</v>
      </c>
      <c r="G222" s="12">
        <v>5</v>
      </c>
      <c r="H222" s="20">
        <v>625</v>
      </c>
      <c r="I222" s="21">
        <f t="shared" si="3"/>
        <v>3125</v>
      </c>
    </row>
    <row r="223" s="1" customFormat="1" spans="2:9">
      <c r="B223" s="8"/>
      <c r="C223" s="9"/>
      <c r="D223" s="10" t="s">
        <v>43</v>
      </c>
      <c r="E223" s="53">
        <v>3557</v>
      </c>
      <c r="F223" s="11" t="s">
        <v>31</v>
      </c>
      <c r="G223" s="12">
        <v>5</v>
      </c>
      <c r="H223" s="20">
        <v>670</v>
      </c>
      <c r="I223" s="21">
        <f t="shared" si="3"/>
        <v>3350</v>
      </c>
    </row>
    <row r="224" s="1" customFormat="1" spans="2:9">
      <c r="B224" s="8"/>
      <c r="C224" s="9"/>
      <c r="D224" s="10" t="s">
        <v>44</v>
      </c>
      <c r="E224" s="53">
        <v>3557</v>
      </c>
      <c r="F224" s="11" t="s">
        <v>31</v>
      </c>
      <c r="G224" s="12">
        <v>1</v>
      </c>
      <c r="H224" s="20">
        <v>3150</v>
      </c>
      <c r="I224" s="21">
        <f t="shared" si="3"/>
        <v>3150</v>
      </c>
    </row>
    <row r="225" s="1" customFormat="1" spans="2:9">
      <c r="B225" s="8"/>
      <c r="C225" s="9"/>
      <c r="D225" s="10" t="s">
        <v>45</v>
      </c>
      <c r="E225" s="53">
        <v>3557</v>
      </c>
      <c r="F225" s="11" t="s">
        <v>31</v>
      </c>
      <c r="G225" s="12">
        <v>1</v>
      </c>
      <c r="H225" s="20">
        <v>6950</v>
      </c>
      <c r="I225" s="21">
        <f t="shared" si="3"/>
        <v>6950</v>
      </c>
    </row>
    <row r="226" s="1" customFormat="1" spans="2:9">
      <c r="B226" s="8"/>
      <c r="C226" s="9"/>
      <c r="D226" s="10" t="s">
        <v>46</v>
      </c>
      <c r="E226" s="53">
        <v>3557</v>
      </c>
      <c r="F226" s="11" t="s">
        <v>31</v>
      </c>
      <c r="G226" s="12">
        <v>6</v>
      </c>
      <c r="H226" s="20">
        <v>350</v>
      </c>
      <c r="I226" s="21">
        <f t="shared" si="3"/>
        <v>2100</v>
      </c>
    </row>
    <row r="227" s="1" customFormat="1" spans="2:9">
      <c r="B227" s="8"/>
      <c r="C227" s="9"/>
      <c r="D227" s="10" t="s">
        <v>47</v>
      </c>
      <c r="E227" s="53">
        <v>3557</v>
      </c>
      <c r="F227" s="11" t="s">
        <v>31</v>
      </c>
      <c r="G227" s="12">
        <v>6</v>
      </c>
      <c r="H227" s="20">
        <v>370</v>
      </c>
      <c r="I227" s="21">
        <f t="shared" si="3"/>
        <v>2220</v>
      </c>
    </row>
    <row r="228" s="1" customFormat="1" spans="2:9">
      <c r="B228" s="8"/>
      <c r="C228" s="9"/>
      <c r="D228" s="10" t="s">
        <v>48</v>
      </c>
      <c r="E228" s="53">
        <v>3557</v>
      </c>
      <c r="F228" s="11" t="s">
        <v>31</v>
      </c>
      <c r="G228" s="12">
        <v>1</v>
      </c>
      <c r="H228" s="20">
        <v>4900</v>
      </c>
      <c r="I228" s="21">
        <f t="shared" si="3"/>
        <v>4900</v>
      </c>
    </row>
    <row r="229" s="1" customFormat="1" spans="2:9">
      <c r="B229" s="8"/>
      <c r="C229" s="9"/>
      <c r="D229" s="10" t="s">
        <v>49</v>
      </c>
      <c r="E229" s="53">
        <v>3557</v>
      </c>
      <c r="F229" s="11" t="s">
        <v>31</v>
      </c>
      <c r="G229" s="12">
        <v>1</v>
      </c>
      <c r="H229" s="20">
        <v>7250</v>
      </c>
      <c r="I229" s="21">
        <f t="shared" si="3"/>
        <v>7250</v>
      </c>
    </row>
    <row r="230" s="1" customFormat="1" spans="2:9">
      <c r="B230" s="8">
        <v>13</v>
      </c>
      <c r="C230" s="9" t="s">
        <v>20</v>
      </c>
      <c r="D230" s="10" t="s">
        <v>30</v>
      </c>
      <c r="E230" s="53">
        <v>3557</v>
      </c>
      <c r="F230" s="11" t="s">
        <v>31</v>
      </c>
      <c r="G230" s="12">
        <v>1</v>
      </c>
      <c r="H230" s="20">
        <v>95500</v>
      </c>
      <c r="I230" s="21">
        <f t="shared" si="3"/>
        <v>95500</v>
      </c>
    </row>
    <row r="231" s="1" customFormat="1" spans="2:9">
      <c r="B231" s="8"/>
      <c r="C231" s="9"/>
      <c r="D231" s="10" t="s">
        <v>32</v>
      </c>
      <c r="E231" s="53">
        <v>3557</v>
      </c>
      <c r="F231" s="11" t="s">
        <v>31</v>
      </c>
      <c r="G231" s="12">
        <v>1</v>
      </c>
      <c r="H231" s="20">
        <v>3500</v>
      </c>
      <c r="I231" s="21">
        <f t="shared" si="3"/>
        <v>3500</v>
      </c>
    </row>
    <row r="232" s="1" customFormat="1" spans="2:9">
      <c r="B232" s="8"/>
      <c r="C232" s="9"/>
      <c r="D232" s="10" t="s">
        <v>33</v>
      </c>
      <c r="E232" s="53">
        <v>3557</v>
      </c>
      <c r="F232" s="11" t="s">
        <v>31</v>
      </c>
      <c r="G232" s="12">
        <v>1</v>
      </c>
      <c r="H232" s="20">
        <v>4250</v>
      </c>
      <c r="I232" s="21">
        <f t="shared" si="3"/>
        <v>4250</v>
      </c>
    </row>
    <row r="233" s="1" customFormat="1" spans="2:9">
      <c r="B233" s="8"/>
      <c r="C233" s="9"/>
      <c r="D233" s="10" t="s">
        <v>34</v>
      </c>
      <c r="E233" s="53">
        <v>3557</v>
      </c>
      <c r="F233" s="11" t="s">
        <v>31</v>
      </c>
      <c r="G233" s="12">
        <v>1</v>
      </c>
      <c r="H233" s="20">
        <v>17750</v>
      </c>
      <c r="I233" s="21">
        <f t="shared" si="3"/>
        <v>17750</v>
      </c>
    </row>
    <row r="234" s="1" customFormat="1" spans="2:9">
      <c r="B234" s="8"/>
      <c r="C234" s="9"/>
      <c r="D234" s="10" t="s">
        <v>35</v>
      </c>
      <c r="E234" s="53">
        <v>3557</v>
      </c>
      <c r="F234" s="11" t="s">
        <v>31</v>
      </c>
      <c r="G234" s="12">
        <v>1</v>
      </c>
      <c r="H234" s="20">
        <v>21725</v>
      </c>
      <c r="I234" s="21">
        <f t="shared" si="3"/>
        <v>21725</v>
      </c>
    </row>
    <row r="235" s="1" customFormat="1" spans="2:9">
      <c r="B235" s="8"/>
      <c r="C235" s="9"/>
      <c r="D235" s="10" t="s">
        <v>36</v>
      </c>
      <c r="E235" s="53">
        <v>3557</v>
      </c>
      <c r="F235" s="11" t="s">
        <v>31</v>
      </c>
      <c r="G235" s="12">
        <v>1</v>
      </c>
      <c r="H235" s="20">
        <v>4805</v>
      </c>
      <c r="I235" s="21">
        <f t="shared" si="3"/>
        <v>4805</v>
      </c>
    </row>
    <row r="236" s="1" customFormat="1" ht="43.2" spans="2:9">
      <c r="B236" s="8"/>
      <c r="C236" s="9"/>
      <c r="D236" s="14" t="s">
        <v>37</v>
      </c>
      <c r="E236" s="53">
        <v>3557</v>
      </c>
      <c r="F236" s="11" t="s">
        <v>31</v>
      </c>
      <c r="G236" s="12">
        <v>1</v>
      </c>
      <c r="H236" s="20">
        <v>18280</v>
      </c>
      <c r="I236" s="21">
        <f t="shared" si="3"/>
        <v>18280</v>
      </c>
    </row>
    <row r="237" s="1" customFormat="1" spans="2:9">
      <c r="B237" s="8"/>
      <c r="C237" s="9"/>
      <c r="D237" s="10" t="s">
        <v>38</v>
      </c>
      <c r="E237" s="53">
        <v>3557</v>
      </c>
      <c r="F237" s="11" t="s">
        <v>31</v>
      </c>
      <c r="G237" s="12">
        <v>1</v>
      </c>
      <c r="H237" s="20">
        <v>3000</v>
      </c>
      <c r="I237" s="21">
        <f t="shared" si="3"/>
        <v>3000</v>
      </c>
    </row>
    <row r="238" s="1" customFormat="1" spans="2:9">
      <c r="B238" s="8"/>
      <c r="C238" s="9"/>
      <c r="D238" s="10" t="s">
        <v>39</v>
      </c>
      <c r="E238" s="53">
        <v>3557</v>
      </c>
      <c r="F238" s="11" t="s">
        <v>31</v>
      </c>
      <c r="G238" s="12">
        <v>1</v>
      </c>
      <c r="H238" s="20">
        <v>6282.5</v>
      </c>
      <c r="I238" s="21">
        <f t="shared" si="3"/>
        <v>6282.5</v>
      </c>
    </row>
    <row r="239" s="1" customFormat="1" spans="2:9">
      <c r="B239" s="8"/>
      <c r="C239" s="9"/>
      <c r="D239" s="10" t="s">
        <v>40</v>
      </c>
      <c r="E239" s="53">
        <v>3557</v>
      </c>
      <c r="F239" s="11" t="s">
        <v>31</v>
      </c>
      <c r="G239" s="12">
        <v>1</v>
      </c>
      <c r="H239" s="20">
        <v>2435</v>
      </c>
      <c r="I239" s="21">
        <f t="shared" si="3"/>
        <v>2435</v>
      </c>
    </row>
    <row r="240" s="1" customFormat="1" spans="2:9">
      <c r="B240" s="8"/>
      <c r="C240" s="9"/>
      <c r="D240" s="10" t="s">
        <v>41</v>
      </c>
      <c r="E240" s="53">
        <v>3557</v>
      </c>
      <c r="F240" s="11" t="s">
        <v>31</v>
      </c>
      <c r="G240" s="12">
        <v>5</v>
      </c>
      <c r="H240" s="20">
        <v>820</v>
      </c>
      <c r="I240" s="21">
        <f t="shared" si="3"/>
        <v>4100</v>
      </c>
    </row>
    <row r="241" s="1" customFormat="1" spans="2:9">
      <c r="B241" s="8"/>
      <c r="C241" s="9"/>
      <c r="D241" s="10" t="s">
        <v>42</v>
      </c>
      <c r="E241" s="53">
        <v>3557</v>
      </c>
      <c r="F241" s="11" t="s">
        <v>31</v>
      </c>
      <c r="G241" s="12">
        <v>5</v>
      </c>
      <c r="H241" s="20">
        <v>625</v>
      </c>
      <c r="I241" s="21">
        <f t="shared" si="3"/>
        <v>3125</v>
      </c>
    </row>
    <row r="242" s="1" customFormat="1" spans="2:9">
      <c r="B242" s="8"/>
      <c r="C242" s="9"/>
      <c r="D242" s="10" t="s">
        <v>43</v>
      </c>
      <c r="E242" s="53">
        <v>3557</v>
      </c>
      <c r="F242" s="11" t="s">
        <v>31</v>
      </c>
      <c r="G242" s="12">
        <v>5</v>
      </c>
      <c r="H242" s="20">
        <v>670</v>
      </c>
      <c r="I242" s="21">
        <f t="shared" si="3"/>
        <v>3350</v>
      </c>
    </row>
    <row r="243" s="1" customFormat="1" spans="2:9">
      <c r="B243" s="8"/>
      <c r="C243" s="9"/>
      <c r="D243" s="10" t="s">
        <v>44</v>
      </c>
      <c r="E243" s="53">
        <v>3557</v>
      </c>
      <c r="F243" s="11" t="s">
        <v>31</v>
      </c>
      <c r="G243" s="12">
        <v>1</v>
      </c>
      <c r="H243" s="20">
        <v>3150</v>
      </c>
      <c r="I243" s="21">
        <f t="shared" si="3"/>
        <v>3150</v>
      </c>
    </row>
    <row r="244" s="1" customFormat="1" spans="2:9">
      <c r="B244" s="8"/>
      <c r="C244" s="9"/>
      <c r="D244" s="10" t="s">
        <v>45</v>
      </c>
      <c r="E244" s="53">
        <v>3557</v>
      </c>
      <c r="F244" s="11" t="s">
        <v>31</v>
      </c>
      <c r="G244" s="12">
        <v>1</v>
      </c>
      <c r="H244" s="20">
        <v>6950</v>
      </c>
      <c r="I244" s="21">
        <f t="shared" si="3"/>
        <v>6950</v>
      </c>
    </row>
    <row r="245" s="1" customFormat="1" spans="2:9">
      <c r="B245" s="8"/>
      <c r="C245" s="9"/>
      <c r="D245" s="10" t="s">
        <v>46</v>
      </c>
      <c r="E245" s="53">
        <v>3557</v>
      </c>
      <c r="F245" s="11" t="s">
        <v>31</v>
      </c>
      <c r="G245" s="12">
        <v>6</v>
      </c>
      <c r="H245" s="20">
        <v>350</v>
      </c>
      <c r="I245" s="21">
        <f t="shared" si="3"/>
        <v>2100</v>
      </c>
    </row>
    <row r="246" s="1" customFormat="1" spans="2:9">
      <c r="B246" s="8"/>
      <c r="C246" s="9"/>
      <c r="D246" s="10" t="s">
        <v>47</v>
      </c>
      <c r="E246" s="53">
        <v>3557</v>
      </c>
      <c r="F246" s="11" t="s">
        <v>31</v>
      </c>
      <c r="G246" s="12">
        <v>6</v>
      </c>
      <c r="H246" s="20">
        <v>370</v>
      </c>
      <c r="I246" s="21">
        <f t="shared" si="3"/>
        <v>2220</v>
      </c>
    </row>
    <row r="247" s="1" customFormat="1" spans="2:9">
      <c r="B247" s="8"/>
      <c r="C247" s="9"/>
      <c r="D247" s="10" t="s">
        <v>48</v>
      </c>
      <c r="E247" s="53">
        <v>3557</v>
      </c>
      <c r="F247" s="11" t="s">
        <v>31</v>
      </c>
      <c r="G247" s="12">
        <v>1</v>
      </c>
      <c r="H247" s="20">
        <v>4900</v>
      </c>
      <c r="I247" s="21">
        <f t="shared" si="3"/>
        <v>4900</v>
      </c>
    </row>
    <row r="248" s="1" customFormat="1" spans="2:9">
      <c r="B248" s="8"/>
      <c r="C248" s="9"/>
      <c r="D248" s="10" t="s">
        <v>49</v>
      </c>
      <c r="E248" s="53">
        <v>3557</v>
      </c>
      <c r="F248" s="11" t="s">
        <v>31</v>
      </c>
      <c r="G248" s="12">
        <v>1</v>
      </c>
      <c r="H248" s="20">
        <v>7250</v>
      </c>
      <c r="I248" s="21">
        <f t="shared" si="3"/>
        <v>7250</v>
      </c>
    </row>
    <row r="249" s="1" customFormat="1" spans="2:9">
      <c r="B249" s="8">
        <v>14</v>
      </c>
      <c r="C249" s="22" t="s">
        <v>21</v>
      </c>
      <c r="D249" s="10" t="s">
        <v>51</v>
      </c>
      <c r="E249" s="53">
        <v>3557</v>
      </c>
      <c r="F249" s="11" t="s">
        <v>31</v>
      </c>
      <c r="G249" s="12">
        <v>1</v>
      </c>
      <c r="H249" s="20">
        <v>114250</v>
      </c>
      <c r="I249" s="21">
        <f t="shared" si="3"/>
        <v>114250</v>
      </c>
    </row>
    <row r="250" s="1" customFormat="1" spans="2:9">
      <c r="B250" s="8"/>
      <c r="C250" s="22"/>
      <c r="D250" s="10" t="s">
        <v>32</v>
      </c>
      <c r="E250" s="53">
        <v>3557</v>
      </c>
      <c r="F250" s="11" t="s">
        <v>31</v>
      </c>
      <c r="G250" s="12">
        <v>1</v>
      </c>
      <c r="H250" s="20">
        <v>3875</v>
      </c>
      <c r="I250" s="21">
        <f t="shared" si="3"/>
        <v>3875</v>
      </c>
    </row>
    <row r="251" s="1" customFormat="1" spans="2:9">
      <c r="B251" s="8"/>
      <c r="C251" s="22"/>
      <c r="D251" s="10" t="s">
        <v>33</v>
      </c>
      <c r="E251" s="53">
        <v>3557</v>
      </c>
      <c r="F251" s="11" t="s">
        <v>31</v>
      </c>
      <c r="G251" s="12">
        <v>1</v>
      </c>
      <c r="H251" s="20">
        <v>5550</v>
      </c>
      <c r="I251" s="21">
        <f t="shared" si="3"/>
        <v>5550</v>
      </c>
    </row>
    <row r="252" s="1" customFormat="1" spans="2:9">
      <c r="B252" s="8"/>
      <c r="C252" s="22"/>
      <c r="D252" s="10" t="s">
        <v>34</v>
      </c>
      <c r="E252" s="53">
        <v>3557</v>
      </c>
      <c r="F252" s="11" t="s">
        <v>31</v>
      </c>
      <c r="G252" s="12">
        <v>1</v>
      </c>
      <c r="H252" s="20">
        <v>19200</v>
      </c>
      <c r="I252" s="21">
        <f t="shared" si="3"/>
        <v>19200</v>
      </c>
    </row>
    <row r="253" s="1" customFormat="1" spans="2:9">
      <c r="B253" s="8"/>
      <c r="C253" s="22"/>
      <c r="D253" s="10" t="s">
        <v>35</v>
      </c>
      <c r="E253" s="53">
        <v>3557</v>
      </c>
      <c r="F253" s="11" t="s">
        <v>31</v>
      </c>
      <c r="G253" s="12">
        <v>1</v>
      </c>
      <c r="H253" s="20">
        <v>23350</v>
      </c>
      <c r="I253" s="21">
        <f t="shared" si="3"/>
        <v>23350</v>
      </c>
    </row>
    <row r="254" s="1" customFormat="1" spans="2:9">
      <c r="B254" s="8"/>
      <c r="C254" s="22"/>
      <c r="D254" s="10" t="s">
        <v>36</v>
      </c>
      <c r="E254" s="53">
        <v>3557</v>
      </c>
      <c r="F254" s="11" t="s">
        <v>31</v>
      </c>
      <c r="G254" s="12">
        <v>1</v>
      </c>
      <c r="H254" s="20">
        <v>5150</v>
      </c>
      <c r="I254" s="21">
        <f t="shared" si="3"/>
        <v>5150</v>
      </c>
    </row>
    <row r="255" s="1" customFormat="1" ht="43.2" spans="2:9">
      <c r="B255" s="8"/>
      <c r="C255" s="22"/>
      <c r="D255" s="14" t="s">
        <v>37</v>
      </c>
      <c r="E255" s="53">
        <v>3557</v>
      </c>
      <c r="F255" s="11" t="s">
        <v>31</v>
      </c>
      <c r="G255" s="12">
        <v>1</v>
      </c>
      <c r="H255" s="20">
        <v>18350</v>
      </c>
      <c r="I255" s="21">
        <f t="shared" si="3"/>
        <v>18350</v>
      </c>
    </row>
    <row r="256" s="1" customFormat="1" spans="2:9">
      <c r="B256" s="8"/>
      <c r="C256" s="22"/>
      <c r="D256" s="10" t="s">
        <v>38</v>
      </c>
      <c r="E256" s="53">
        <v>3557</v>
      </c>
      <c r="F256" s="11" t="s">
        <v>31</v>
      </c>
      <c r="G256" s="12">
        <v>1</v>
      </c>
      <c r="H256" s="20">
        <v>4375</v>
      </c>
      <c r="I256" s="21">
        <f t="shared" si="3"/>
        <v>4375</v>
      </c>
    </row>
    <row r="257" s="1" customFormat="1" spans="2:9">
      <c r="B257" s="8"/>
      <c r="C257" s="22"/>
      <c r="D257" s="10" t="s">
        <v>39</v>
      </c>
      <c r="E257" s="53">
        <v>3557</v>
      </c>
      <c r="F257" s="11" t="s">
        <v>31</v>
      </c>
      <c r="G257" s="12">
        <v>1</v>
      </c>
      <c r="H257" s="20">
        <v>6425</v>
      </c>
      <c r="I257" s="21">
        <f t="shared" si="3"/>
        <v>6425</v>
      </c>
    </row>
    <row r="258" s="1" customFormat="1" spans="2:9">
      <c r="B258" s="8"/>
      <c r="C258" s="22"/>
      <c r="D258" s="10" t="s">
        <v>40</v>
      </c>
      <c r="E258" s="53">
        <v>3557</v>
      </c>
      <c r="F258" s="11" t="s">
        <v>31</v>
      </c>
      <c r="G258" s="12">
        <v>1</v>
      </c>
      <c r="H258" s="20">
        <v>2650</v>
      </c>
      <c r="I258" s="21">
        <f t="shared" si="3"/>
        <v>2650</v>
      </c>
    </row>
    <row r="259" s="1" customFormat="1" spans="2:9">
      <c r="B259" s="8"/>
      <c r="C259" s="22"/>
      <c r="D259" s="10" t="s">
        <v>41</v>
      </c>
      <c r="E259" s="53">
        <v>3557</v>
      </c>
      <c r="F259" s="11" t="s">
        <v>31</v>
      </c>
      <c r="G259" s="12">
        <v>5</v>
      </c>
      <c r="H259" s="20">
        <v>855</v>
      </c>
      <c r="I259" s="21">
        <f t="shared" ref="I259:I322" si="4">G259*H259</f>
        <v>4275</v>
      </c>
    </row>
    <row r="260" s="1" customFormat="1" spans="2:9">
      <c r="B260" s="8"/>
      <c r="C260" s="22"/>
      <c r="D260" s="10" t="s">
        <v>42</v>
      </c>
      <c r="E260" s="53">
        <v>3557</v>
      </c>
      <c r="F260" s="11" t="s">
        <v>31</v>
      </c>
      <c r="G260" s="12">
        <v>5</v>
      </c>
      <c r="H260" s="20">
        <v>650</v>
      </c>
      <c r="I260" s="21">
        <f t="shared" si="4"/>
        <v>3250</v>
      </c>
    </row>
    <row r="261" s="1" customFormat="1" spans="2:9">
      <c r="B261" s="8"/>
      <c r="C261" s="22"/>
      <c r="D261" s="10" t="s">
        <v>43</v>
      </c>
      <c r="E261" s="53">
        <v>3557</v>
      </c>
      <c r="F261" s="11" t="s">
        <v>31</v>
      </c>
      <c r="G261" s="12">
        <v>5</v>
      </c>
      <c r="H261" s="20">
        <v>752.5</v>
      </c>
      <c r="I261" s="21">
        <f t="shared" si="4"/>
        <v>3762.5</v>
      </c>
    </row>
    <row r="262" s="1" customFormat="1" spans="2:9">
      <c r="B262" s="8"/>
      <c r="C262" s="22"/>
      <c r="D262" s="10" t="s">
        <v>44</v>
      </c>
      <c r="E262" s="53">
        <v>3557</v>
      </c>
      <c r="F262" s="11" t="s">
        <v>31</v>
      </c>
      <c r="G262" s="12">
        <v>1</v>
      </c>
      <c r="H262" s="20">
        <v>3300</v>
      </c>
      <c r="I262" s="21">
        <f t="shared" si="4"/>
        <v>3300</v>
      </c>
    </row>
    <row r="263" s="1" customFormat="1" spans="2:9">
      <c r="B263" s="8"/>
      <c r="C263" s="22"/>
      <c r="D263" s="10" t="s">
        <v>45</v>
      </c>
      <c r="E263" s="53">
        <v>3557</v>
      </c>
      <c r="F263" s="11" t="s">
        <v>31</v>
      </c>
      <c r="G263" s="12">
        <v>1</v>
      </c>
      <c r="H263" s="20">
        <v>7125</v>
      </c>
      <c r="I263" s="21">
        <f t="shared" si="4"/>
        <v>7125</v>
      </c>
    </row>
    <row r="264" s="1" customFormat="1" spans="2:9">
      <c r="B264" s="8"/>
      <c r="C264" s="22"/>
      <c r="D264" s="10" t="s">
        <v>46</v>
      </c>
      <c r="E264" s="53">
        <v>3557</v>
      </c>
      <c r="F264" s="11" t="s">
        <v>31</v>
      </c>
      <c r="G264" s="12">
        <v>6</v>
      </c>
      <c r="H264" s="20">
        <v>350</v>
      </c>
      <c r="I264" s="21">
        <f t="shared" si="4"/>
        <v>2100</v>
      </c>
    </row>
    <row r="265" s="1" customFormat="1" spans="2:9">
      <c r="B265" s="8"/>
      <c r="C265" s="22"/>
      <c r="D265" s="10" t="s">
        <v>47</v>
      </c>
      <c r="E265" s="53">
        <v>3557</v>
      </c>
      <c r="F265" s="11" t="s">
        <v>31</v>
      </c>
      <c r="G265" s="12">
        <v>6</v>
      </c>
      <c r="H265" s="20">
        <v>430</v>
      </c>
      <c r="I265" s="21">
        <f t="shared" si="4"/>
        <v>2580</v>
      </c>
    </row>
    <row r="266" s="1" customFormat="1" spans="2:9">
      <c r="B266" s="8"/>
      <c r="C266" s="22"/>
      <c r="D266" s="10" t="s">
        <v>48</v>
      </c>
      <c r="E266" s="53">
        <v>3557</v>
      </c>
      <c r="F266" s="11" t="s">
        <v>31</v>
      </c>
      <c r="G266" s="12">
        <v>1</v>
      </c>
      <c r="H266" s="20">
        <v>5800</v>
      </c>
      <c r="I266" s="21">
        <f t="shared" si="4"/>
        <v>5800</v>
      </c>
    </row>
    <row r="267" s="1" customFormat="1" spans="2:9">
      <c r="B267" s="8"/>
      <c r="C267" s="22"/>
      <c r="D267" s="10" t="s">
        <v>49</v>
      </c>
      <c r="E267" s="53">
        <v>3557</v>
      </c>
      <c r="F267" s="11" t="s">
        <v>31</v>
      </c>
      <c r="G267" s="12">
        <v>1</v>
      </c>
      <c r="H267" s="20">
        <v>7800</v>
      </c>
      <c r="I267" s="21">
        <f t="shared" si="4"/>
        <v>7800</v>
      </c>
    </row>
    <row r="268" s="1" customFormat="1" spans="2:9">
      <c r="B268" s="8">
        <v>15</v>
      </c>
      <c r="C268" s="22" t="s">
        <v>22</v>
      </c>
      <c r="D268" s="10" t="s">
        <v>51</v>
      </c>
      <c r="E268" s="53">
        <v>3557</v>
      </c>
      <c r="F268" s="11" t="s">
        <v>31</v>
      </c>
      <c r="G268" s="12">
        <v>1</v>
      </c>
      <c r="H268" s="20">
        <v>114250</v>
      </c>
      <c r="I268" s="21">
        <f t="shared" si="4"/>
        <v>114250</v>
      </c>
    </row>
    <row r="269" s="1" customFormat="1" spans="2:9">
      <c r="B269" s="8"/>
      <c r="C269" s="22"/>
      <c r="D269" s="10" t="s">
        <v>32</v>
      </c>
      <c r="E269" s="53">
        <v>3557</v>
      </c>
      <c r="F269" s="11" t="s">
        <v>31</v>
      </c>
      <c r="G269" s="12">
        <v>1</v>
      </c>
      <c r="H269" s="20">
        <v>3875</v>
      </c>
      <c r="I269" s="21">
        <f t="shared" si="4"/>
        <v>3875</v>
      </c>
    </row>
    <row r="270" s="1" customFormat="1" spans="2:9">
      <c r="B270" s="8"/>
      <c r="C270" s="22"/>
      <c r="D270" s="10" t="s">
        <v>33</v>
      </c>
      <c r="E270" s="53">
        <v>3557</v>
      </c>
      <c r="F270" s="11" t="s">
        <v>31</v>
      </c>
      <c r="G270" s="12">
        <v>1</v>
      </c>
      <c r="H270" s="20">
        <v>5550</v>
      </c>
      <c r="I270" s="21">
        <f t="shared" si="4"/>
        <v>5550</v>
      </c>
    </row>
    <row r="271" s="1" customFormat="1" spans="2:9">
      <c r="B271" s="8"/>
      <c r="C271" s="22"/>
      <c r="D271" s="10" t="s">
        <v>35</v>
      </c>
      <c r="E271" s="53">
        <v>3557</v>
      </c>
      <c r="F271" s="11" t="s">
        <v>31</v>
      </c>
      <c r="G271" s="12">
        <v>1</v>
      </c>
      <c r="H271" s="20">
        <v>20700</v>
      </c>
      <c r="I271" s="21">
        <f t="shared" si="4"/>
        <v>20700</v>
      </c>
    </row>
    <row r="272" s="1" customFormat="1" spans="2:9">
      <c r="B272" s="8"/>
      <c r="C272" s="22"/>
      <c r="D272" s="10" t="s">
        <v>36</v>
      </c>
      <c r="E272" s="53">
        <v>3557</v>
      </c>
      <c r="F272" s="11" t="s">
        <v>31</v>
      </c>
      <c r="G272" s="12">
        <v>1</v>
      </c>
      <c r="H272" s="20">
        <v>22500</v>
      </c>
      <c r="I272" s="21">
        <f t="shared" si="4"/>
        <v>22500</v>
      </c>
    </row>
    <row r="273" s="1" customFormat="1" spans="2:9">
      <c r="B273" s="8"/>
      <c r="C273" s="22"/>
      <c r="D273" s="10" t="s">
        <v>52</v>
      </c>
      <c r="E273" s="53">
        <v>3557</v>
      </c>
      <c r="F273" s="11" t="s">
        <v>31</v>
      </c>
      <c r="G273" s="12">
        <v>1</v>
      </c>
      <c r="H273" s="20">
        <v>4600</v>
      </c>
      <c r="I273" s="21">
        <f t="shared" si="4"/>
        <v>4600</v>
      </c>
    </row>
    <row r="274" s="1" customFormat="1" spans="2:9">
      <c r="B274" s="8"/>
      <c r="C274" s="22"/>
      <c r="D274" s="10" t="s">
        <v>39</v>
      </c>
      <c r="E274" s="53">
        <v>3557</v>
      </c>
      <c r="F274" s="11" t="s">
        <v>31</v>
      </c>
      <c r="G274" s="12">
        <v>1</v>
      </c>
      <c r="H274" s="20">
        <v>12250</v>
      </c>
      <c r="I274" s="21">
        <f t="shared" si="4"/>
        <v>12250</v>
      </c>
    </row>
    <row r="275" s="1" customFormat="1" spans="2:9">
      <c r="B275" s="8"/>
      <c r="C275" s="22"/>
      <c r="D275" s="10" t="s">
        <v>40</v>
      </c>
      <c r="E275" s="53">
        <v>3557</v>
      </c>
      <c r="F275" s="11" t="s">
        <v>31</v>
      </c>
      <c r="G275" s="12">
        <v>1</v>
      </c>
      <c r="H275" s="20">
        <v>3500</v>
      </c>
      <c r="I275" s="21">
        <f t="shared" si="4"/>
        <v>3500</v>
      </c>
    </row>
    <row r="276" s="1" customFormat="1" spans="2:9">
      <c r="B276" s="8"/>
      <c r="C276" s="22"/>
      <c r="D276" s="10" t="s">
        <v>41</v>
      </c>
      <c r="E276" s="53">
        <v>3557</v>
      </c>
      <c r="F276" s="11" t="s">
        <v>31</v>
      </c>
      <c r="G276" s="12">
        <v>3</v>
      </c>
      <c r="H276" s="20">
        <v>840</v>
      </c>
      <c r="I276" s="21">
        <f t="shared" si="4"/>
        <v>2520</v>
      </c>
    </row>
    <row r="277" s="1" customFormat="1" spans="2:9">
      <c r="B277" s="8"/>
      <c r="C277" s="22"/>
      <c r="D277" s="10" t="s">
        <v>42</v>
      </c>
      <c r="E277" s="53">
        <v>3557</v>
      </c>
      <c r="F277" s="11" t="s">
        <v>31</v>
      </c>
      <c r="G277" s="12">
        <v>3</v>
      </c>
      <c r="H277" s="20">
        <v>650</v>
      </c>
      <c r="I277" s="21">
        <f t="shared" si="4"/>
        <v>1950</v>
      </c>
    </row>
    <row r="278" s="1" customFormat="1" spans="2:9">
      <c r="B278" s="8"/>
      <c r="C278" s="22"/>
      <c r="D278" s="10" t="s">
        <v>53</v>
      </c>
      <c r="E278" s="53">
        <v>3557</v>
      </c>
      <c r="F278" s="11" t="s">
        <v>54</v>
      </c>
      <c r="G278" s="12">
        <v>3</v>
      </c>
      <c r="H278" s="20">
        <v>3995</v>
      </c>
      <c r="I278" s="21">
        <f t="shared" si="4"/>
        <v>11985</v>
      </c>
    </row>
    <row r="279" s="1" customFormat="1" spans="2:9">
      <c r="B279" s="8"/>
      <c r="C279" s="22"/>
      <c r="D279" s="10" t="s">
        <v>44</v>
      </c>
      <c r="E279" s="53">
        <v>3557</v>
      </c>
      <c r="F279" s="11" t="s">
        <v>31</v>
      </c>
      <c r="G279" s="12">
        <v>1</v>
      </c>
      <c r="H279" s="20">
        <v>2450</v>
      </c>
      <c r="I279" s="21">
        <f t="shared" si="4"/>
        <v>2450</v>
      </c>
    </row>
    <row r="280" s="1" customFormat="1" spans="2:9">
      <c r="B280" s="8"/>
      <c r="C280" s="22"/>
      <c r="D280" s="10" t="s">
        <v>45</v>
      </c>
      <c r="E280" s="53">
        <v>3557</v>
      </c>
      <c r="F280" s="11" t="s">
        <v>31</v>
      </c>
      <c r="G280" s="12">
        <v>1</v>
      </c>
      <c r="H280" s="20">
        <v>7125</v>
      </c>
      <c r="I280" s="21">
        <f t="shared" si="4"/>
        <v>7125</v>
      </c>
    </row>
    <row r="281" s="1" customFormat="1" spans="2:9">
      <c r="B281" s="8"/>
      <c r="C281" s="22"/>
      <c r="D281" s="10" t="s">
        <v>46</v>
      </c>
      <c r="E281" s="53">
        <v>3557</v>
      </c>
      <c r="F281" s="11" t="s">
        <v>31</v>
      </c>
      <c r="G281" s="12">
        <v>4</v>
      </c>
      <c r="H281" s="20">
        <v>1075</v>
      </c>
      <c r="I281" s="21">
        <f t="shared" si="4"/>
        <v>4300</v>
      </c>
    </row>
    <row r="282" s="1" customFormat="1" spans="2:9">
      <c r="B282" s="8"/>
      <c r="C282" s="22"/>
      <c r="D282" s="10" t="s">
        <v>47</v>
      </c>
      <c r="E282" s="53">
        <v>3557</v>
      </c>
      <c r="F282" s="11" t="s">
        <v>31</v>
      </c>
      <c r="G282" s="12">
        <v>4</v>
      </c>
      <c r="H282" s="20">
        <v>550</v>
      </c>
      <c r="I282" s="21">
        <f t="shared" si="4"/>
        <v>2200</v>
      </c>
    </row>
    <row r="283" s="1" customFormat="1" spans="2:9">
      <c r="B283" s="8"/>
      <c r="C283" s="22"/>
      <c r="D283" s="10" t="s">
        <v>55</v>
      </c>
      <c r="E283" s="53">
        <v>3557</v>
      </c>
      <c r="F283" s="11" t="s">
        <v>31</v>
      </c>
      <c r="G283" s="12">
        <v>1</v>
      </c>
      <c r="H283" s="20">
        <v>8175</v>
      </c>
      <c r="I283" s="21">
        <f t="shared" si="4"/>
        <v>8175</v>
      </c>
    </row>
    <row r="284" s="1" customFormat="1" spans="2:9">
      <c r="B284" s="8"/>
      <c r="C284" s="22"/>
      <c r="D284" s="10" t="s">
        <v>56</v>
      </c>
      <c r="E284" s="53">
        <v>3557</v>
      </c>
      <c r="F284" s="11" t="s">
        <v>31</v>
      </c>
      <c r="G284" s="12">
        <v>1</v>
      </c>
      <c r="H284" s="20">
        <v>19950</v>
      </c>
      <c r="I284" s="21">
        <f t="shared" si="4"/>
        <v>19950</v>
      </c>
    </row>
    <row r="285" s="1" customFormat="1" spans="2:9">
      <c r="B285" s="8"/>
      <c r="C285" s="22"/>
      <c r="D285" s="10" t="s">
        <v>48</v>
      </c>
      <c r="E285" s="53">
        <v>3557</v>
      </c>
      <c r="F285" s="11" t="s">
        <v>31</v>
      </c>
      <c r="G285" s="12">
        <v>1</v>
      </c>
      <c r="H285" s="20">
        <v>5750</v>
      </c>
      <c r="I285" s="21">
        <f t="shared" si="4"/>
        <v>5750</v>
      </c>
    </row>
    <row r="286" s="1" customFormat="1" ht="15.15" spans="2:9">
      <c r="B286" s="23"/>
      <c r="C286" s="24"/>
      <c r="D286" s="25" t="s">
        <v>49</v>
      </c>
      <c r="E286" s="53">
        <v>3557</v>
      </c>
      <c r="F286" s="26" t="s">
        <v>31</v>
      </c>
      <c r="G286" s="27">
        <v>1</v>
      </c>
      <c r="H286" s="33">
        <v>7800</v>
      </c>
      <c r="I286" s="21">
        <f t="shared" si="4"/>
        <v>7800</v>
      </c>
    </row>
    <row r="287" s="1" customFormat="1" spans="2:9">
      <c r="B287" s="8">
        <v>16</v>
      </c>
      <c r="C287" s="9" t="s">
        <v>23</v>
      </c>
      <c r="D287" s="10" t="s">
        <v>30</v>
      </c>
      <c r="E287" s="53">
        <v>3557</v>
      </c>
      <c r="F287" s="11" t="s">
        <v>31</v>
      </c>
      <c r="G287" s="12">
        <v>1</v>
      </c>
      <c r="H287" s="20">
        <v>95500</v>
      </c>
      <c r="I287" s="21">
        <f t="shared" si="4"/>
        <v>95500</v>
      </c>
    </row>
    <row r="288" s="1" customFormat="1" spans="2:9">
      <c r="B288" s="8"/>
      <c r="C288" s="9"/>
      <c r="D288" s="10" t="s">
        <v>32</v>
      </c>
      <c r="E288" s="53">
        <v>3557</v>
      </c>
      <c r="F288" s="11" t="s">
        <v>31</v>
      </c>
      <c r="G288" s="12">
        <v>1</v>
      </c>
      <c r="H288" s="20">
        <v>3500</v>
      </c>
      <c r="I288" s="21">
        <f t="shared" si="4"/>
        <v>3500</v>
      </c>
    </row>
    <row r="289" s="1" customFormat="1" spans="2:9">
      <c r="B289" s="8"/>
      <c r="C289" s="9"/>
      <c r="D289" s="10" t="s">
        <v>33</v>
      </c>
      <c r="E289" s="53">
        <v>3557</v>
      </c>
      <c r="F289" s="11" t="s">
        <v>31</v>
      </c>
      <c r="G289" s="12">
        <v>1</v>
      </c>
      <c r="H289" s="20">
        <v>4250</v>
      </c>
      <c r="I289" s="21">
        <f t="shared" si="4"/>
        <v>4250</v>
      </c>
    </row>
    <row r="290" s="1" customFormat="1" spans="2:9">
      <c r="B290" s="8"/>
      <c r="C290" s="9"/>
      <c r="D290" s="10" t="s">
        <v>34</v>
      </c>
      <c r="E290" s="53">
        <v>3557</v>
      </c>
      <c r="F290" s="11" t="s">
        <v>31</v>
      </c>
      <c r="G290" s="12">
        <v>1</v>
      </c>
      <c r="H290" s="20">
        <v>17750</v>
      </c>
      <c r="I290" s="21">
        <f t="shared" si="4"/>
        <v>17750</v>
      </c>
    </row>
    <row r="291" s="1" customFormat="1" spans="2:9">
      <c r="B291" s="8"/>
      <c r="C291" s="9"/>
      <c r="D291" s="10" t="s">
        <v>35</v>
      </c>
      <c r="E291" s="53">
        <v>3557</v>
      </c>
      <c r="F291" s="11" t="s">
        <v>31</v>
      </c>
      <c r="G291" s="12">
        <v>1</v>
      </c>
      <c r="H291" s="20">
        <v>21725</v>
      </c>
      <c r="I291" s="21">
        <f t="shared" si="4"/>
        <v>21725</v>
      </c>
    </row>
    <row r="292" s="1" customFormat="1" spans="2:9">
      <c r="B292" s="8"/>
      <c r="C292" s="9"/>
      <c r="D292" s="10" t="s">
        <v>36</v>
      </c>
      <c r="E292" s="53">
        <v>3557</v>
      </c>
      <c r="F292" s="11" t="s">
        <v>31</v>
      </c>
      <c r="G292" s="12">
        <v>1</v>
      </c>
      <c r="H292" s="20">
        <v>4805</v>
      </c>
      <c r="I292" s="21">
        <f t="shared" si="4"/>
        <v>4805</v>
      </c>
    </row>
    <row r="293" s="1" customFormat="1" ht="43.2" spans="2:9">
      <c r="B293" s="8"/>
      <c r="C293" s="9"/>
      <c r="D293" s="14" t="s">
        <v>37</v>
      </c>
      <c r="E293" s="53">
        <v>3557</v>
      </c>
      <c r="F293" s="11" t="s">
        <v>31</v>
      </c>
      <c r="G293" s="12">
        <v>1</v>
      </c>
      <c r="H293" s="20">
        <v>18280</v>
      </c>
      <c r="I293" s="21">
        <f t="shared" si="4"/>
        <v>18280</v>
      </c>
    </row>
    <row r="294" s="1" customFormat="1" spans="2:9">
      <c r="B294" s="8"/>
      <c r="C294" s="9"/>
      <c r="D294" s="10" t="s">
        <v>38</v>
      </c>
      <c r="E294" s="53">
        <v>3557</v>
      </c>
      <c r="F294" s="11" t="s">
        <v>31</v>
      </c>
      <c r="G294" s="12">
        <v>1</v>
      </c>
      <c r="H294" s="20">
        <v>3000</v>
      </c>
      <c r="I294" s="21">
        <f t="shared" si="4"/>
        <v>3000</v>
      </c>
    </row>
    <row r="295" s="1" customFormat="1" spans="2:9">
      <c r="B295" s="8"/>
      <c r="C295" s="9"/>
      <c r="D295" s="10" t="s">
        <v>39</v>
      </c>
      <c r="E295" s="53">
        <v>3557</v>
      </c>
      <c r="F295" s="11" t="s">
        <v>31</v>
      </c>
      <c r="G295" s="12">
        <v>1</v>
      </c>
      <c r="H295" s="20">
        <v>6282.5</v>
      </c>
      <c r="I295" s="21">
        <f t="shared" si="4"/>
        <v>6282.5</v>
      </c>
    </row>
    <row r="296" s="1" customFormat="1" spans="2:9">
      <c r="B296" s="8"/>
      <c r="C296" s="9"/>
      <c r="D296" s="10" t="s">
        <v>40</v>
      </c>
      <c r="E296" s="53">
        <v>3557</v>
      </c>
      <c r="F296" s="11" t="s">
        <v>31</v>
      </c>
      <c r="G296" s="12">
        <v>1</v>
      </c>
      <c r="H296" s="20">
        <v>2435</v>
      </c>
      <c r="I296" s="21">
        <f t="shared" si="4"/>
        <v>2435</v>
      </c>
    </row>
    <row r="297" s="1" customFormat="1" spans="2:9">
      <c r="B297" s="8"/>
      <c r="C297" s="9"/>
      <c r="D297" s="10" t="s">
        <v>41</v>
      </c>
      <c r="E297" s="53">
        <v>3557</v>
      </c>
      <c r="F297" s="11" t="s">
        <v>31</v>
      </c>
      <c r="G297" s="12">
        <v>5</v>
      </c>
      <c r="H297" s="20">
        <v>820</v>
      </c>
      <c r="I297" s="21">
        <f t="shared" si="4"/>
        <v>4100</v>
      </c>
    </row>
    <row r="298" s="1" customFormat="1" spans="2:9">
      <c r="B298" s="8"/>
      <c r="C298" s="9"/>
      <c r="D298" s="10" t="s">
        <v>42</v>
      </c>
      <c r="E298" s="53">
        <v>3557</v>
      </c>
      <c r="F298" s="11" t="s">
        <v>31</v>
      </c>
      <c r="G298" s="12">
        <v>5</v>
      </c>
      <c r="H298" s="20">
        <v>625</v>
      </c>
      <c r="I298" s="21">
        <f t="shared" si="4"/>
        <v>3125</v>
      </c>
    </row>
    <row r="299" s="1" customFormat="1" spans="2:9">
      <c r="B299" s="8"/>
      <c r="C299" s="9"/>
      <c r="D299" s="10" t="s">
        <v>43</v>
      </c>
      <c r="E299" s="53">
        <v>3557</v>
      </c>
      <c r="F299" s="11" t="s">
        <v>31</v>
      </c>
      <c r="G299" s="12">
        <v>5</v>
      </c>
      <c r="H299" s="20">
        <v>670</v>
      </c>
      <c r="I299" s="21">
        <f t="shared" si="4"/>
        <v>3350</v>
      </c>
    </row>
    <row r="300" s="1" customFormat="1" spans="2:9">
      <c r="B300" s="8"/>
      <c r="C300" s="9"/>
      <c r="D300" s="10" t="s">
        <v>44</v>
      </c>
      <c r="E300" s="53">
        <v>3557</v>
      </c>
      <c r="F300" s="11" t="s">
        <v>31</v>
      </c>
      <c r="G300" s="12">
        <v>1</v>
      </c>
      <c r="H300" s="20">
        <v>3150</v>
      </c>
      <c r="I300" s="21">
        <f t="shared" si="4"/>
        <v>3150</v>
      </c>
    </row>
    <row r="301" s="1" customFormat="1" spans="2:9">
      <c r="B301" s="8"/>
      <c r="C301" s="9"/>
      <c r="D301" s="10" t="s">
        <v>45</v>
      </c>
      <c r="E301" s="53">
        <v>3557</v>
      </c>
      <c r="F301" s="11" t="s">
        <v>31</v>
      </c>
      <c r="G301" s="12">
        <v>1</v>
      </c>
      <c r="H301" s="20">
        <v>6950</v>
      </c>
      <c r="I301" s="21">
        <f t="shared" si="4"/>
        <v>6950</v>
      </c>
    </row>
    <row r="302" s="1" customFormat="1" spans="2:9">
      <c r="B302" s="8"/>
      <c r="C302" s="9"/>
      <c r="D302" s="10" t="s">
        <v>46</v>
      </c>
      <c r="E302" s="53">
        <v>3557</v>
      </c>
      <c r="F302" s="11" t="s">
        <v>31</v>
      </c>
      <c r="G302" s="12">
        <v>6</v>
      </c>
      <c r="H302" s="20">
        <v>350</v>
      </c>
      <c r="I302" s="21">
        <f t="shared" si="4"/>
        <v>2100</v>
      </c>
    </row>
    <row r="303" s="1" customFormat="1" spans="2:9">
      <c r="B303" s="8"/>
      <c r="C303" s="9"/>
      <c r="D303" s="10" t="s">
        <v>47</v>
      </c>
      <c r="E303" s="53">
        <v>3557</v>
      </c>
      <c r="F303" s="11" t="s">
        <v>31</v>
      </c>
      <c r="G303" s="12">
        <v>6</v>
      </c>
      <c r="H303" s="20">
        <v>370</v>
      </c>
      <c r="I303" s="21">
        <f t="shared" si="4"/>
        <v>2220</v>
      </c>
    </row>
    <row r="304" s="1" customFormat="1" spans="2:9">
      <c r="B304" s="8"/>
      <c r="C304" s="9"/>
      <c r="D304" s="10" t="s">
        <v>48</v>
      </c>
      <c r="E304" s="53">
        <v>3557</v>
      </c>
      <c r="F304" s="11" t="s">
        <v>31</v>
      </c>
      <c r="G304" s="12">
        <v>1</v>
      </c>
      <c r="H304" s="20">
        <v>4900</v>
      </c>
      <c r="I304" s="21">
        <f t="shared" si="4"/>
        <v>4900</v>
      </c>
    </row>
    <row r="305" s="1" customFormat="1" spans="2:9">
      <c r="B305" s="8"/>
      <c r="C305" s="9"/>
      <c r="D305" s="10" t="s">
        <v>49</v>
      </c>
      <c r="E305" s="53">
        <v>3557</v>
      </c>
      <c r="F305" s="11" t="s">
        <v>31</v>
      </c>
      <c r="G305" s="12">
        <v>1</v>
      </c>
      <c r="H305" s="20">
        <v>7250</v>
      </c>
      <c r="I305" s="21">
        <f t="shared" si="4"/>
        <v>7250</v>
      </c>
    </row>
    <row r="306" s="1" customFormat="1" spans="2:9">
      <c r="B306" s="8">
        <v>17</v>
      </c>
      <c r="C306" s="9" t="s">
        <v>24</v>
      </c>
      <c r="D306" s="10" t="s">
        <v>30</v>
      </c>
      <c r="E306" s="53">
        <v>3557</v>
      </c>
      <c r="F306" s="11" t="s">
        <v>31</v>
      </c>
      <c r="G306" s="12">
        <v>1</v>
      </c>
      <c r="H306" s="20">
        <v>95500</v>
      </c>
      <c r="I306" s="21">
        <f t="shared" si="4"/>
        <v>95500</v>
      </c>
    </row>
    <row r="307" s="1" customFormat="1" spans="2:9">
      <c r="B307" s="8"/>
      <c r="C307" s="9"/>
      <c r="D307" s="10" t="s">
        <v>32</v>
      </c>
      <c r="E307" s="53">
        <v>3557</v>
      </c>
      <c r="F307" s="11" t="s">
        <v>31</v>
      </c>
      <c r="G307" s="12">
        <v>1</v>
      </c>
      <c r="H307" s="20">
        <v>3500</v>
      </c>
      <c r="I307" s="21">
        <f t="shared" si="4"/>
        <v>3500</v>
      </c>
    </row>
    <row r="308" s="1" customFormat="1" spans="2:9">
      <c r="B308" s="8"/>
      <c r="C308" s="9"/>
      <c r="D308" s="10" t="s">
        <v>33</v>
      </c>
      <c r="E308" s="53">
        <v>3557</v>
      </c>
      <c r="F308" s="11" t="s">
        <v>31</v>
      </c>
      <c r="G308" s="12">
        <v>1</v>
      </c>
      <c r="H308" s="20">
        <v>4250</v>
      </c>
      <c r="I308" s="21">
        <f t="shared" si="4"/>
        <v>4250</v>
      </c>
    </row>
    <row r="309" s="1" customFormat="1" spans="2:9">
      <c r="B309" s="8"/>
      <c r="C309" s="9"/>
      <c r="D309" s="10" t="s">
        <v>34</v>
      </c>
      <c r="E309" s="53">
        <v>3557</v>
      </c>
      <c r="F309" s="11" t="s">
        <v>31</v>
      </c>
      <c r="G309" s="12">
        <v>1</v>
      </c>
      <c r="H309" s="20">
        <v>17750</v>
      </c>
      <c r="I309" s="21">
        <f t="shared" si="4"/>
        <v>17750</v>
      </c>
    </row>
    <row r="310" s="1" customFormat="1" spans="2:9">
      <c r="B310" s="8"/>
      <c r="C310" s="9"/>
      <c r="D310" s="10" t="s">
        <v>35</v>
      </c>
      <c r="E310" s="53">
        <v>3557</v>
      </c>
      <c r="F310" s="11" t="s">
        <v>31</v>
      </c>
      <c r="G310" s="12">
        <v>1</v>
      </c>
      <c r="H310" s="20">
        <v>21725</v>
      </c>
      <c r="I310" s="21">
        <f t="shared" si="4"/>
        <v>21725</v>
      </c>
    </row>
    <row r="311" s="1" customFormat="1" spans="2:9">
      <c r="B311" s="8"/>
      <c r="C311" s="9"/>
      <c r="D311" s="10" t="s">
        <v>36</v>
      </c>
      <c r="E311" s="53">
        <v>3557</v>
      </c>
      <c r="F311" s="11" t="s">
        <v>31</v>
      </c>
      <c r="G311" s="12">
        <v>1</v>
      </c>
      <c r="H311" s="20">
        <v>4805</v>
      </c>
      <c r="I311" s="21">
        <f t="shared" si="4"/>
        <v>4805</v>
      </c>
    </row>
    <row r="312" s="1" customFormat="1" ht="43.2" spans="2:9">
      <c r="B312" s="8"/>
      <c r="C312" s="9"/>
      <c r="D312" s="14" t="s">
        <v>37</v>
      </c>
      <c r="E312" s="53">
        <v>3557</v>
      </c>
      <c r="F312" s="11" t="s">
        <v>31</v>
      </c>
      <c r="G312" s="12">
        <v>1</v>
      </c>
      <c r="H312" s="20">
        <v>18280</v>
      </c>
      <c r="I312" s="21">
        <f t="shared" si="4"/>
        <v>18280</v>
      </c>
    </row>
    <row r="313" s="1" customFormat="1" spans="2:9">
      <c r="B313" s="8"/>
      <c r="C313" s="9"/>
      <c r="D313" s="10" t="s">
        <v>38</v>
      </c>
      <c r="E313" s="53">
        <v>3557</v>
      </c>
      <c r="F313" s="11" t="s">
        <v>31</v>
      </c>
      <c r="G313" s="12">
        <v>1</v>
      </c>
      <c r="H313" s="20">
        <v>3000</v>
      </c>
      <c r="I313" s="21">
        <f t="shared" si="4"/>
        <v>3000</v>
      </c>
    </row>
    <row r="314" s="1" customFormat="1" spans="2:9">
      <c r="B314" s="8"/>
      <c r="C314" s="9"/>
      <c r="D314" s="10" t="s">
        <v>39</v>
      </c>
      <c r="E314" s="53">
        <v>3557</v>
      </c>
      <c r="F314" s="11" t="s">
        <v>31</v>
      </c>
      <c r="G314" s="12">
        <v>1</v>
      </c>
      <c r="H314" s="20">
        <v>6282.5</v>
      </c>
      <c r="I314" s="21">
        <f t="shared" si="4"/>
        <v>6282.5</v>
      </c>
    </row>
    <row r="315" s="1" customFormat="1" spans="2:9">
      <c r="B315" s="8"/>
      <c r="C315" s="9"/>
      <c r="D315" s="10" t="s">
        <v>40</v>
      </c>
      <c r="E315" s="53">
        <v>3557</v>
      </c>
      <c r="F315" s="11" t="s">
        <v>31</v>
      </c>
      <c r="G315" s="12">
        <v>1</v>
      </c>
      <c r="H315" s="20">
        <v>2435</v>
      </c>
      <c r="I315" s="21">
        <f t="shared" si="4"/>
        <v>2435</v>
      </c>
    </row>
    <row r="316" s="1" customFormat="1" spans="2:9">
      <c r="B316" s="8"/>
      <c r="C316" s="9"/>
      <c r="D316" s="10" t="s">
        <v>41</v>
      </c>
      <c r="E316" s="53">
        <v>3557</v>
      </c>
      <c r="F316" s="11" t="s">
        <v>31</v>
      </c>
      <c r="G316" s="12">
        <v>5</v>
      </c>
      <c r="H316" s="20">
        <v>820</v>
      </c>
      <c r="I316" s="21">
        <f t="shared" si="4"/>
        <v>4100</v>
      </c>
    </row>
    <row r="317" s="1" customFormat="1" spans="2:9">
      <c r="B317" s="8"/>
      <c r="C317" s="9"/>
      <c r="D317" s="10" t="s">
        <v>42</v>
      </c>
      <c r="E317" s="53">
        <v>3557</v>
      </c>
      <c r="F317" s="11" t="s">
        <v>31</v>
      </c>
      <c r="G317" s="12">
        <v>5</v>
      </c>
      <c r="H317" s="20">
        <v>625</v>
      </c>
      <c r="I317" s="21">
        <f t="shared" si="4"/>
        <v>3125</v>
      </c>
    </row>
    <row r="318" s="1" customFormat="1" spans="2:9">
      <c r="B318" s="8"/>
      <c r="C318" s="9"/>
      <c r="D318" s="10" t="s">
        <v>43</v>
      </c>
      <c r="E318" s="53">
        <v>3557</v>
      </c>
      <c r="F318" s="11" t="s">
        <v>31</v>
      </c>
      <c r="G318" s="12">
        <v>5</v>
      </c>
      <c r="H318" s="20">
        <v>670</v>
      </c>
      <c r="I318" s="21">
        <f t="shared" si="4"/>
        <v>3350</v>
      </c>
    </row>
    <row r="319" s="1" customFormat="1" spans="2:9">
      <c r="B319" s="8"/>
      <c r="C319" s="9"/>
      <c r="D319" s="10" t="s">
        <v>44</v>
      </c>
      <c r="E319" s="53">
        <v>3557</v>
      </c>
      <c r="F319" s="11" t="s">
        <v>31</v>
      </c>
      <c r="G319" s="12">
        <v>1</v>
      </c>
      <c r="H319" s="20">
        <v>3150</v>
      </c>
      <c r="I319" s="21">
        <f t="shared" si="4"/>
        <v>3150</v>
      </c>
    </row>
    <row r="320" s="1" customFormat="1" spans="2:9">
      <c r="B320" s="8"/>
      <c r="C320" s="9"/>
      <c r="D320" s="10" t="s">
        <v>45</v>
      </c>
      <c r="E320" s="53">
        <v>3557</v>
      </c>
      <c r="F320" s="11" t="s">
        <v>31</v>
      </c>
      <c r="G320" s="12">
        <v>1</v>
      </c>
      <c r="H320" s="20">
        <v>6950</v>
      </c>
      <c r="I320" s="21">
        <f t="shared" si="4"/>
        <v>6950</v>
      </c>
    </row>
    <row r="321" s="1" customFormat="1" spans="2:9">
      <c r="B321" s="8"/>
      <c r="C321" s="9"/>
      <c r="D321" s="10" t="s">
        <v>46</v>
      </c>
      <c r="E321" s="53">
        <v>3557</v>
      </c>
      <c r="F321" s="11" t="s">
        <v>31</v>
      </c>
      <c r="G321" s="12">
        <v>6</v>
      </c>
      <c r="H321" s="20">
        <v>350</v>
      </c>
      <c r="I321" s="21">
        <f t="shared" si="4"/>
        <v>2100</v>
      </c>
    </row>
    <row r="322" s="1" customFormat="1" spans="2:9">
      <c r="B322" s="8"/>
      <c r="C322" s="9"/>
      <c r="D322" s="10" t="s">
        <v>47</v>
      </c>
      <c r="E322" s="53">
        <v>3557</v>
      </c>
      <c r="F322" s="11" t="s">
        <v>31</v>
      </c>
      <c r="G322" s="12">
        <v>6</v>
      </c>
      <c r="H322" s="20">
        <v>370</v>
      </c>
      <c r="I322" s="21">
        <f t="shared" si="4"/>
        <v>2220</v>
      </c>
    </row>
    <row r="323" s="1" customFormat="1" spans="2:9">
      <c r="B323" s="8"/>
      <c r="C323" s="9"/>
      <c r="D323" s="10" t="s">
        <v>48</v>
      </c>
      <c r="E323" s="53">
        <v>3557</v>
      </c>
      <c r="F323" s="11" t="s">
        <v>31</v>
      </c>
      <c r="G323" s="12">
        <v>1</v>
      </c>
      <c r="H323" s="20">
        <v>4900</v>
      </c>
      <c r="I323" s="21">
        <f t="shared" ref="I323:I324" si="5">G323*H323</f>
        <v>4900</v>
      </c>
    </row>
    <row r="324" s="1" customFormat="1" spans="2:9">
      <c r="B324" s="8"/>
      <c r="C324" s="9"/>
      <c r="D324" s="10" t="s">
        <v>49</v>
      </c>
      <c r="E324" s="53">
        <v>3557</v>
      </c>
      <c r="F324" s="11" t="s">
        <v>31</v>
      </c>
      <c r="G324" s="12">
        <v>1</v>
      </c>
      <c r="H324" s="20">
        <v>7250</v>
      </c>
      <c r="I324" s="21">
        <f t="shared" si="5"/>
        <v>7250</v>
      </c>
    </row>
    <row r="325" ht="28.8" spans="8:9">
      <c r="H325" s="49" t="s">
        <v>29</v>
      </c>
      <c r="I325" s="50">
        <f>SUM(I2:I324)</f>
        <v>3746965</v>
      </c>
    </row>
    <row r="326" spans="8:8">
      <c r="H326" s="2"/>
    </row>
    <row r="327" spans="8:8">
      <c r="H327"/>
    </row>
    <row r="328" spans="8:8">
      <c r="H328" s="3"/>
    </row>
  </sheetData>
  <mergeCells count="34">
    <mergeCell ref="B2:B20"/>
    <mergeCell ref="B21:B39"/>
    <mergeCell ref="B40:B58"/>
    <mergeCell ref="B59:B77"/>
    <mergeCell ref="B78:B96"/>
    <mergeCell ref="B97:B115"/>
    <mergeCell ref="B116:B134"/>
    <mergeCell ref="B135:B153"/>
    <mergeCell ref="B154:B172"/>
    <mergeCell ref="B173:B191"/>
    <mergeCell ref="B192:B210"/>
    <mergeCell ref="B211:B229"/>
    <mergeCell ref="B230:B248"/>
    <mergeCell ref="B249:B267"/>
    <mergeCell ref="B268:B286"/>
    <mergeCell ref="B287:B305"/>
    <mergeCell ref="B306:B324"/>
    <mergeCell ref="C2:C20"/>
    <mergeCell ref="C21:C39"/>
    <mergeCell ref="C40:C58"/>
    <mergeCell ref="C59:C77"/>
    <mergeCell ref="C78:C96"/>
    <mergeCell ref="C97:C115"/>
    <mergeCell ref="C116:C134"/>
    <mergeCell ref="C135:C153"/>
    <mergeCell ref="C154:C172"/>
    <mergeCell ref="C173:C191"/>
    <mergeCell ref="C192:C210"/>
    <mergeCell ref="C211:C229"/>
    <mergeCell ref="C230:C248"/>
    <mergeCell ref="C249:C267"/>
    <mergeCell ref="C268:C286"/>
    <mergeCell ref="C287:C305"/>
    <mergeCell ref="C306:C324"/>
  </mergeCells>
  <pageMargins left="0.25" right="0.25" top="0.75" bottom="0.75" header="0.3" footer="0.3"/>
  <pageSetup paperSize="9" scale="91" fitToHeight="0" orientation="landscape"/>
  <headerFooter>
    <oddHeader>&amp;C&amp;"-,Negrito"&amp;14UNIVERSIDADE FEDERAL FLUMINENSE
MAPA DE PREÇOS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H20"/>
  <sheetViews>
    <sheetView view="pageBreakPreview" zoomScaleNormal="91" workbookViewId="0">
      <selection activeCell="A1" sqref="$A1:$XFD1"/>
    </sheetView>
  </sheetViews>
  <sheetFormatPr defaultColWidth="9.11111111111111" defaultRowHeight="14.4" outlineLevelCol="7"/>
  <cols>
    <col min="1" max="1" width="3.55555555555556" style="2" customWidth="1"/>
    <col min="3" max="3" width="34.5555555555556" customWidth="1"/>
    <col min="4" max="4" width="7.44444444444444" customWidth="1"/>
    <col min="5" max="6" width="13.1111111111111" customWidth="1"/>
    <col min="7" max="7" width="16.3333333333333" style="2" customWidth="1"/>
    <col min="8" max="8" width="15.6666666666667" style="2" customWidth="1"/>
    <col min="9" max="16384" width="9.11111111111111" style="2"/>
  </cols>
  <sheetData>
    <row r="1" ht="61.8" customHeight="1" spans="2:8">
      <c r="B1" s="51" t="s">
        <v>57</v>
      </c>
      <c r="C1" s="51"/>
      <c r="D1" s="51"/>
      <c r="E1" s="51"/>
      <c r="F1" s="51"/>
      <c r="G1" s="51"/>
      <c r="H1" s="51"/>
    </row>
    <row r="2" spans="2:8">
      <c r="B2" s="54" t="s">
        <v>0</v>
      </c>
      <c r="C2" s="52" t="s">
        <v>1</v>
      </c>
      <c r="D2" s="52" t="s">
        <v>2</v>
      </c>
      <c r="E2" s="52" t="s">
        <v>3</v>
      </c>
      <c r="F2" s="52" t="s">
        <v>4</v>
      </c>
      <c r="G2" s="52" t="s">
        <v>5</v>
      </c>
      <c r="H2" s="55" t="s">
        <v>6</v>
      </c>
    </row>
    <row r="3" spans="2:8">
      <c r="B3" s="56">
        <v>1</v>
      </c>
      <c r="C3" s="53" t="s">
        <v>7</v>
      </c>
      <c r="D3" s="53">
        <v>3557</v>
      </c>
      <c r="E3" s="53" t="s">
        <v>8</v>
      </c>
      <c r="F3" s="53">
        <v>1</v>
      </c>
      <c r="G3" s="57"/>
      <c r="H3" s="58">
        <f>F3*G3</f>
        <v>0</v>
      </c>
    </row>
    <row r="4" s="1" customFormat="1" ht="13.2" customHeight="1" spans="2:8">
      <c r="B4" s="56">
        <v>2</v>
      </c>
      <c r="C4" s="53" t="s">
        <v>9</v>
      </c>
      <c r="D4" s="53">
        <v>3557</v>
      </c>
      <c r="E4" s="53" t="s">
        <v>8</v>
      </c>
      <c r="F4" s="53">
        <v>1</v>
      </c>
      <c r="G4" s="57"/>
      <c r="H4" s="58">
        <f t="shared" ref="H4:H19" si="0">F4*G4</f>
        <v>0</v>
      </c>
    </row>
    <row r="5" s="1" customFormat="1" ht="13.2" customHeight="1" spans="2:8">
      <c r="B5" s="56">
        <v>3</v>
      </c>
      <c r="C5" s="53" t="s">
        <v>10</v>
      </c>
      <c r="D5" s="53">
        <v>3557</v>
      </c>
      <c r="E5" s="53" t="s">
        <v>8</v>
      </c>
      <c r="F5" s="53">
        <v>1</v>
      </c>
      <c r="G5" s="57"/>
      <c r="H5" s="58">
        <f t="shared" si="0"/>
        <v>0</v>
      </c>
    </row>
    <row r="6" s="1" customFormat="1" ht="13.2" customHeight="1" spans="2:8">
      <c r="B6" s="56">
        <v>4</v>
      </c>
      <c r="C6" s="53" t="s">
        <v>11</v>
      </c>
      <c r="D6" s="53">
        <v>3557</v>
      </c>
      <c r="E6" s="53" t="s">
        <v>8</v>
      </c>
      <c r="F6" s="53">
        <v>1</v>
      </c>
      <c r="G6" s="57"/>
      <c r="H6" s="58">
        <f t="shared" si="0"/>
        <v>0</v>
      </c>
    </row>
    <row r="7" s="1" customFormat="1" ht="13.2" customHeight="1" spans="2:8">
      <c r="B7" s="56">
        <v>5</v>
      </c>
      <c r="C7" s="53" t="s">
        <v>12</v>
      </c>
      <c r="D7" s="53">
        <v>3557</v>
      </c>
      <c r="E7" s="53" t="s">
        <v>8</v>
      </c>
      <c r="F7" s="53">
        <v>1</v>
      </c>
      <c r="G7" s="57"/>
      <c r="H7" s="58">
        <f t="shared" si="0"/>
        <v>0</v>
      </c>
    </row>
    <row r="8" s="1" customFormat="1" ht="13.2" customHeight="1" spans="2:8">
      <c r="B8" s="56">
        <v>6</v>
      </c>
      <c r="C8" s="53" t="s">
        <v>13</v>
      </c>
      <c r="D8" s="53">
        <v>3557</v>
      </c>
      <c r="E8" s="53" t="s">
        <v>8</v>
      </c>
      <c r="F8" s="53">
        <v>1</v>
      </c>
      <c r="G8" s="57"/>
      <c r="H8" s="58">
        <f t="shared" si="0"/>
        <v>0</v>
      </c>
    </row>
    <row r="9" s="1" customFormat="1" ht="13.2" customHeight="1" spans="2:8">
      <c r="B9" s="56">
        <v>7</v>
      </c>
      <c r="C9" s="53" t="s">
        <v>14</v>
      </c>
      <c r="D9" s="53">
        <v>3557</v>
      </c>
      <c r="E9" s="53" t="s">
        <v>8</v>
      </c>
      <c r="F9" s="53">
        <v>1</v>
      </c>
      <c r="G9" s="57"/>
      <c r="H9" s="58">
        <f t="shared" si="0"/>
        <v>0</v>
      </c>
    </row>
    <row r="10" s="1" customFormat="1" ht="13.2" customHeight="1" spans="2:8">
      <c r="B10" s="56">
        <v>8</v>
      </c>
      <c r="C10" s="53" t="s">
        <v>15</v>
      </c>
      <c r="D10" s="53">
        <v>3557</v>
      </c>
      <c r="E10" s="53" t="s">
        <v>8</v>
      </c>
      <c r="F10" s="53">
        <v>1</v>
      </c>
      <c r="G10" s="57"/>
      <c r="H10" s="58">
        <f t="shared" si="0"/>
        <v>0</v>
      </c>
    </row>
    <row r="11" s="1" customFormat="1" ht="13.2" customHeight="1" spans="2:8">
      <c r="B11" s="56">
        <v>9</v>
      </c>
      <c r="C11" s="53" t="s">
        <v>16</v>
      </c>
      <c r="D11" s="53">
        <v>3557</v>
      </c>
      <c r="E11" s="53" t="s">
        <v>8</v>
      </c>
      <c r="F11" s="53">
        <v>1</v>
      </c>
      <c r="G11" s="57"/>
      <c r="H11" s="58">
        <f t="shared" si="0"/>
        <v>0</v>
      </c>
    </row>
    <row r="12" s="1" customFormat="1" ht="13.2" customHeight="1" spans="2:8">
      <c r="B12" s="56">
        <v>10</v>
      </c>
      <c r="C12" s="53" t="s">
        <v>17</v>
      </c>
      <c r="D12" s="53">
        <v>3557</v>
      </c>
      <c r="E12" s="53" t="s">
        <v>8</v>
      </c>
      <c r="F12" s="53">
        <v>1</v>
      </c>
      <c r="G12" s="57"/>
      <c r="H12" s="58">
        <f t="shared" si="0"/>
        <v>0</v>
      </c>
    </row>
    <row r="13" s="1" customFormat="1" ht="13.2" customHeight="1" spans="2:8">
      <c r="B13" s="56">
        <v>11</v>
      </c>
      <c r="C13" s="53" t="s">
        <v>18</v>
      </c>
      <c r="D13" s="53">
        <v>3557</v>
      </c>
      <c r="E13" s="53" t="s">
        <v>8</v>
      </c>
      <c r="F13" s="53">
        <v>1</v>
      </c>
      <c r="G13" s="57"/>
      <c r="H13" s="58">
        <f t="shared" si="0"/>
        <v>0</v>
      </c>
    </row>
    <row r="14" s="1" customFormat="1" ht="13.2" customHeight="1" spans="2:8">
      <c r="B14" s="56">
        <v>12</v>
      </c>
      <c r="C14" s="53" t="s">
        <v>19</v>
      </c>
      <c r="D14" s="53">
        <v>3557</v>
      </c>
      <c r="E14" s="53" t="s">
        <v>8</v>
      </c>
      <c r="F14" s="53">
        <v>1</v>
      </c>
      <c r="G14" s="57"/>
      <c r="H14" s="58">
        <f t="shared" si="0"/>
        <v>0</v>
      </c>
    </row>
    <row r="15" s="1" customFormat="1" ht="13.2" customHeight="1" spans="2:8">
      <c r="B15" s="56">
        <v>13</v>
      </c>
      <c r="C15" s="53" t="s">
        <v>20</v>
      </c>
      <c r="D15" s="53">
        <v>3557</v>
      </c>
      <c r="E15" s="53" t="s">
        <v>8</v>
      </c>
      <c r="F15" s="53">
        <v>1</v>
      </c>
      <c r="G15" s="57"/>
      <c r="H15" s="58">
        <f t="shared" si="0"/>
        <v>0</v>
      </c>
    </row>
    <row r="16" s="1" customFormat="1" ht="13.2" customHeight="1" spans="2:8">
      <c r="B16" s="56">
        <v>14</v>
      </c>
      <c r="C16" s="53" t="s">
        <v>21</v>
      </c>
      <c r="D16" s="53">
        <v>3557</v>
      </c>
      <c r="E16" s="53" t="s">
        <v>8</v>
      </c>
      <c r="F16" s="53">
        <v>1</v>
      </c>
      <c r="G16" s="57"/>
      <c r="H16" s="58">
        <f t="shared" si="0"/>
        <v>0</v>
      </c>
    </row>
    <row r="17" s="1" customFormat="1" ht="13.2" customHeight="1" spans="2:8">
      <c r="B17" s="56">
        <v>15</v>
      </c>
      <c r="C17" s="53" t="s">
        <v>22</v>
      </c>
      <c r="D17" s="53">
        <v>3557</v>
      </c>
      <c r="E17" s="53" t="s">
        <v>8</v>
      </c>
      <c r="F17" s="53">
        <v>1</v>
      </c>
      <c r="G17" s="57"/>
      <c r="H17" s="58">
        <f t="shared" si="0"/>
        <v>0</v>
      </c>
    </row>
    <row r="18" s="1" customFormat="1" ht="13.2" customHeight="1" spans="2:8">
      <c r="B18" s="56">
        <v>16</v>
      </c>
      <c r="C18" s="53" t="s">
        <v>23</v>
      </c>
      <c r="D18" s="53">
        <v>3557</v>
      </c>
      <c r="E18" s="53" t="s">
        <v>8</v>
      </c>
      <c r="F18" s="53">
        <v>1</v>
      </c>
      <c r="G18" s="57"/>
      <c r="H18" s="58">
        <f t="shared" si="0"/>
        <v>0</v>
      </c>
    </row>
    <row r="19" s="1" customFormat="1" ht="13.2" customHeight="1" spans="2:8">
      <c r="B19" s="56">
        <v>17</v>
      </c>
      <c r="C19" s="53" t="s">
        <v>24</v>
      </c>
      <c r="D19" s="53">
        <v>3557</v>
      </c>
      <c r="E19" s="53" t="s">
        <v>8</v>
      </c>
      <c r="F19" s="53">
        <v>1</v>
      </c>
      <c r="G19" s="57"/>
      <c r="H19" s="58">
        <f t="shared" si="0"/>
        <v>0</v>
      </c>
    </row>
    <row r="20" s="1" customFormat="1" ht="13.2" customHeight="1" spans="2:8">
      <c r="B20" s="59" t="s">
        <v>25</v>
      </c>
      <c r="C20" s="60"/>
      <c r="D20" s="60"/>
      <c r="E20" s="60"/>
      <c r="F20" s="60"/>
      <c r="G20" s="60"/>
      <c r="H20" s="61">
        <f>SUM(H3:H19)</f>
        <v>0</v>
      </c>
    </row>
  </sheetData>
  <mergeCells count="2">
    <mergeCell ref="B1:H1"/>
    <mergeCell ref="B20:G20"/>
  </mergeCells>
  <pageMargins left="0.25" right="0.25" top="0.75" bottom="0.75" header="0.3" footer="0.3"/>
  <pageSetup paperSize="9" fitToHeight="0" orientation="landscape"/>
  <headerFooter>
    <oddHeader>&amp;C&amp;"-,Negrito"&amp;14UNIVERSIDADE FEDERAL FLUMINENSE
MAPA DE PREÇOS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I329"/>
  <sheetViews>
    <sheetView view="pageBreakPreview" zoomScale="85" zoomScaleNormal="91" workbookViewId="0">
      <selection activeCell="D2" sqref="D2"/>
    </sheetView>
  </sheetViews>
  <sheetFormatPr defaultColWidth="9.11111111111111" defaultRowHeight="14.4"/>
  <cols>
    <col min="1" max="1" width="3.55555555555556" style="2" customWidth="1"/>
    <col min="3" max="3" width="7.33333333333333" customWidth="1"/>
    <col min="4" max="4" width="68.8888888888889" customWidth="1"/>
    <col min="5" max="5" width="12.3333333333333" customWidth="1"/>
    <col min="6" max="7" width="12.3333333333333" style="3" customWidth="1"/>
    <col min="8" max="8" width="16.4444444444444" style="5" customWidth="1"/>
    <col min="9" max="9" width="16.5555555555556" style="5" customWidth="1"/>
    <col min="10" max="16384" width="9.11111111111111" style="2"/>
  </cols>
  <sheetData>
    <row r="1" ht="61.8" customHeight="1" spans="2:9">
      <c r="B1" s="51" t="s">
        <v>57</v>
      </c>
      <c r="C1" s="51"/>
      <c r="D1" s="51"/>
      <c r="E1" s="51"/>
      <c r="F1" s="51"/>
      <c r="G1" s="51"/>
      <c r="H1" s="51"/>
      <c r="I1" s="51"/>
    </row>
    <row r="2" ht="28.8" spans="2:9">
      <c r="B2" s="6" t="s">
        <v>0</v>
      </c>
      <c r="C2" s="7" t="s">
        <v>26</v>
      </c>
      <c r="D2" s="7" t="s">
        <v>27</v>
      </c>
      <c r="E2" s="52" t="s">
        <v>2</v>
      </c>
      <c r="F2" s="52" t="s">
        <v>3</v>
      </c>
      <c r="G2" s="52" t="s">
        <v>4</v>
      </c>
      <c r="H2" s="7" t="s">
        <v>28</v>
      </c>
      <c r="I2" s="19" t="s">
        <v>29</v>
      </c>
    </row>
    <row r="3" spans="2:9">
      <c r="B3" s="8">
        <v>1</v>
      </c>
      <c r="C3" s="9" t="s">
        <v>7</v>
      </c>
      <c r="D3" s="10" t="s">
        <v>30</v>
      </c>
      <c r="E3" s="53">
        <v>3557</v>
      </c>
      <c r="F3" s="11" t="s">
        <v>31</v>
      </c>
      <c r="G3" s="12">
        <v>1</v>
      </c>
      <c r="H3" s="20"/>
      <c r="I3" s="21">
        <f>G3*H3</f>
        <v>0</v>
      </c>
    </row>
    <row r="4" s="1" customFormat="1" spans="2:9">
      <c r="B4" s="8"/>
      <c r="C4" s="9"/>
      <c r="D4" s="10" t="s">
        <v>32</v>
      </c>
      <c r="E4" s="53">
        <v>3557</v>
      </c>
      <c r="F4" s="11" t="s">
        <v>31</v>
      </c>
      <c r="G4" s="12">
        <v>1</v>
      </c>
      <c r="H4" s="20"/>
      <c r="I4" s="21">
        <f t="shared" ref="I4:I67" si="0">G4*H4</f>
        <v>0</v>
      </c>
    </row>
    <row r="5" s="1" customFormat="1" spans="2:9">
      <c r="B5" s="8"/>
      <c r="C5" s="9"/>
      <c r="D5" s="10" t="s">
        <v>33</v>
      </c>
      <c r="E5" s="53">
        <v>3557</v>
      </c>
      <c r="F5" s="11" t="s">
        <v>31</v>
      </c>
      <c r="G5" s="12">
        <v>1</v>
      </c>
      <c r="H5" s="20"/>
      <c r="I5" s="21">
        <f t="shared" si="0"/>
        <v>0</v>
      </c>
    </row>
    <row r="6" s="1" customFormat="1" spans="2:9">
      <c r="B6" s="8"/>
      <c r="C6" s="9"/>
      <c r="D6" s="10" t="s">
        <v>34</v>
      </c>
      <c r="E6" s="53">
        <v>3557</v>
      </c>
      <c r="F6" s="11" t="s">
        <v>31</v>
      </c>
      <c r="G6" s="12">
        <v>1</v>
      </c>
      <c r="H6" s="20"/>
      <c r="I6" s="21">
        <f t="shared" si="0"/>
        <v>0</v>
      </c>
    </row>
    <row r="7" s="1" customFormat="1" spans="2:9">
      <c r="B7" s="8"/>
      <c r="C7" s="9"/>
      <c r="D7" s="10" t="s">
        <v>35</v>
      </c>
      <c r="E7" s="53">
        <v>3557</v>
      </c>
      <c r="F7" s="11" t="s">
        <v>31</v>
      </c>
      <c r="G7" s="12">
        <v>1</v>
      </c>
      <c r="H7" s="20"/>
      <c r="I7" s="21">
        <f t="shared" si="0"/>
        <v>0</v>
      </c>
    </row>
    <row r="8" s="1" customFormat="1" spans="2:9">
      <c r="B8" s="8"/>
      <c r="C8" s="9"/>
      <c r="D8" s="10" t="s">
        <v>36</v>
      </c>
      <c r="E8" s="53">
        <v>3557</v>
      </c>
      <c r="F8" s="11" t="s">
        <v>31</v>
      </c>
      <c r="G8" s="12">
        <v>1</v>
      </c>
      <c r="H8" s="20"/>
      <c r="I8" s="21">
        <f t="shared" si="0"/>
        <v>0</v>
      </c>
    </row>
    <row r="9" s="1" customFormat="1" ht="43.2" spans="2:9">
      <c r="B9" s="8"/>
      <c r="C9" s="9"/>
      <c r="D9" s="14" t="s">
        <v>37</v>
      </c>
      <c r="E9" s="53">
        <v>3557</v>
      </c>
      <c r="F9" s="11" t="s">
        <v>31</v>
      </c>
      <c r="G9" s="12">
        <v>1</v>
      </c>
      <c r="H9" s="20"/>
      <c r="I9" s="21">
        <f t="shared" si="0"/>
        <v>0</v>
      </c>
    </row>
    <row r="10" s="1" customFormat="1" spans="2:9">
      <c r="B10" s="8"/>
      <c r="C10" s="9"/>
      <c r="D10" s="10" t="s">
        <v>38</v>
      </c>
      <c r="E10" s="53">
        <v>3557</v>
      </c>
      <c r="F10" s="11" t="s">
        <v>31</v>
      </c>
      <c r="G10" s="12">
        <v>1</v>
      </c>
      <c r="H10" s="20"/>
      <c r="I10" s="21">
        <f t="shared" si="0"/>
        <v>0</v>
      </c>
    </row>
    <row r="11" s="1" customFormat="1" spans="2:9">
      <c r="B11" s="8"/>
      <c r="C11" s="9"/>
      <c r="D11" s="10" t="s">
        <v>39</v>
      </c>
      <c r="E11" s="53">
        <v>3557</v>
      </c>
      <c r="F11" s="11" t="s">
        <v>31</v>
      </c>
      <c r="G11" s="12">
        <v>1</v>
      </c>
      <c r="H11" s="20"/>
      <c r="I11" s="21">
        <f t="shared" si="0"/>
        <v>0</v>
      </c>
    </row>
    <row r="12" s="1" customFormat="1" spans="2:9">
      <c r="B12" s="8"/>
      <c r="C12" s="9"/>
      <c r="D12" s="10" t="s">
        <v>40</v>
      </c>
      <c r="E12" s="53">
        <v>3557</v>
      </c>
      <c r="F12" s="11" t="s">
        <v>31</v>
      </c>
      <c r="G12" s="12">
        <v>1</v>
      </c>
      <c r="H12" s="20"/>
      <c r="I12" s="21">
        <f t="shared" si="0"/>
        <v>0</v>
      </c>
    </row>
    <row r="13" s="1" customFormat="1" spans="2:9">
      <c r="B13" s="8"/>
      <c r="C13" s="9"/>
      <c r="D13" s="10" t="s">
        <v>41</v>
      </c>
      <c r="E13" s="53">
        <v>3557</v>
      </c>
      <c r="F13" s="11" t="s">
        <v>31</v>
      </c>
      <c r="G13" s="12">
        <v>5</v>
      </c>
      <c r="H13" s="20"/>
      <c r="I13" s="21">
        <f t="shared" si="0"/>
        <v>0</v>
      </c>
    </row>
    <row r="14" s="1" customFormat="1" spans="2:9">
      <c r="B14" s="8"/>
      <c r="C14" s="9"/>
      <c r="D14" s="10" t="s">
        <v>42</v>
      </c>
      <c r="E14" s="53">
        <v>3557</v>
      </c>
      <c r="F14" s="11" t="s">
        <v>31</v>
      </c>
      <c r="G14" s="12">
        <v>5</v>
      </c>
      <c r="H14" s="20"/>
      <c r="I14" s="21">
        <f t="shared" si="0"/>
        <v>0</v>
      </c>
    </row>
    <row r="15" s="1" customFormat="1" spans="2:9">
      <c r="B15" s="8"/>
      <c r="C15" s="9"/>
      <c r="D15" s="10" t="s">
        <v>43</v>
      </c>
      <c r="E15" s="53">
        <v>3557</v>
      </c>
      <c r="F15" s="11" t="s">
        <v>31</v>
      </c>
      <c r="G15" s="12">
        <v>5</v>
      </c>
      <c r="H15" s="20"/>
      <c r="I15" s="21">
        <f t="shared" si="0"/>
        <v>0</v>
      </c>
    </row>
    <row r="16" s="1" customFormat="1" spans="2:9">
      <c r="B16" s="8"/>
      <c r="C16" s="9"/>
      <c r="D16" s="10" t="s">
        <v>44</v>
      </c>
      <c r="E16" s="53">
        <v>3557</v>
      </c>
      <c r="F16" s="11" t="s">
        <v>31</v>
      </c>
      <c r="G16" s="12">
        <v>1</v>
      </c>
      <c r="H16" s="20"/>
      <c r="I16" s="21">
        <f t="shared" si="0"/>
        <v>0</v>
      </c>
    </row>
    <row r="17" s="1" customFormat="1" spans="2:9">
      <c r="B17" s="8"/>
      <c r="C17" s="9"/>
      <c r="D17" s="10" t="s">
        <v>45</v>
      </c>
      <c r="E17" s="53">
        <v>3557</v>
      </c>
      <c r="F17" s="11" t="s">
        <v>31</v>
      </c>
      <c r="G17" s="12">
        <v>1</v>
      </c>
      <c r="H17" s="20"/>
      <c r="I17" s="21">
        <f t="shared" si="0"/>
        <v>0</v>
      </c>
    </row>
    <row r="18" s="1" customFormat="1" spans="2:9">
      <c r="B18" s="8"/>
      <c r="C18" s="9"/>
      <c r="D18" s="10" t="s">
        <v>46</v>
      </c>
      <c r="E18" s="53">
        <v>3557</v>
      </c>
      <c r="F18" s="11" t="s">
        <v>31</v>
      </c>
      <c r="G18" s="12">
        <v>6</v>
      </c>
      <c r="H18" s="20"/>
      <c r="I18" s="21">
        <f t="shared" si="0"/>
        <v>0</v>
      </c>
    </row>
    <row r="19" s="1" customFormat="1" spans="2:9">
      <c r="B19" s="8"/>
      <c r="C19" s="9"/>
      <c r="D19" s="10" t="s">
        <v>47</v>
      </c>
      <c r="E19" s="53">
        <v>3557</v>
      </c>
      <c r="F19" s="11" t="s">
        <v>31</v>
      </c>
      <c r="G19" s="12">
        <v>6</v>
      </c>
      <c r="H19" s="20"/>
      <c r="I19" s="21">
        <f t="shared" si="0"/>
        <v>0</v>
      </c>
    </row>
    <row r="20" s="1" customFormat="1" spans="2:9">
      <c r="B20" s="8"/>
      <c r="C20" s="9"/>
      <c r="D20" s="10" t="s">
        <v>48</v>
      </c>
      <c r="E20" s="53">
        <v>3557</v>
      </c>
      <c r="F20" s="11" t="s">
        <v>31</v>
      </c>
      <c r="G20" s="12">
        <v>1</v>
      </c>
      <c r="H20" s="20"/>
      <c r="I20" s="21">
        <f t="shared" si="0"/>
        <v>0</v>
      </c>
    </row>
    <row r="21" s="1" customFormat="1" spans="2:9">
      <c r="B21" s="8"/>
      <c r="C21" s="9"/>
      <c r="D21" s="10" t="s">
        <v>49</v>
      </c>
      <c r="E21" s="53">
        <v>3557</v>
      </c>
      <c r="F21" s="11" t="s">
        <v>31</v>
      </c>
      <c r="G21" s="12">
        <v>1</v>
      </c>
      <c r="H21" s="20"/>
      <c r="I21" s="21">
        <f t="shared" si="0"/>
        <v>0</v>
      </c>
    </row>
    <row r="22" s="1" customFormat="1" spans="2:9">
      <c r="B22" s="8">
        <v>2</v>
      </c>
      <c r="C22" s="9" t="s">
        <v>9</v>
      </c>
      <c r="D22" s="10" t="s">
        <v>30</v>
      </c>
      <c r="E22" s="53">
        <v>3557</v>
      </c>
      <c r="F22" s="11" t="s">
        <v>31</v>
      </c>
      <c r="G22" s="12">
        <v>1</v>
      </c>
      <c r="H22" s="20"/>
      <c r="I22" s="21">
        <f t="shared" si="0"/>
        <v>0</v>
      </c>
    </row>
    <row r="23" s="1" customFormat="1" spans="2:9">
      <c r="B23" s="8"/>
      <c r="C23" s="9"/>
      <c r="D23" s="10" t="s">
        <v>32</v>
      </c>
      <c r="E23" s="53">
        <v>3557</v>
      </c>
      <c r="F23" s="11" t="s">
        <v>31</v>
      </c>
      <c r="G23" s="12">
        <v>1</v>
      </c>
      <c r="H23" s="20"/>
      <c r="I23" s="21">
        <f t="shared" si="0"/>
        <v>0</v>
      </c>
    </row>
    <row r="24" s="1" customFormat="1" spans="2:9">
      <c r="B24" s="8"/>
      <c r="C24" s="9"/>
      <c r="D24" s="10" t="s">
        <v>33</v>
      </c>
      <c r="E24" s="53">
        <v>3557</v>
      </c>
      <c r="F24" s="11" t="s">
        <v>31</v>
      </c>
      <c r="G24" s="12">
        <v>1</v>
      </c>
      <c r="H24" s="20"/>
      <c r="I24" s="21">
        <f t="shared" si="0"/>
        <v>0</v>
      </c>
    </row>
    <row r="25" s="1" customFormat="1" spans="2:9">
      <c r="B25" s="8"/>
      <c r="C25" s="9"/>
      <c r="D25" s="10" t="s">
        <v>34</v>
      </c>
      <c r="E25" s="53">
        <v>3557</v>
      </c>
      <c r="F25" s="11" t="s">
        <v>31</v>
      </c>
      <c r="G25" s="12">
        <v>1</v>
      </c>
      <c r="H25" s="20"/>
      <c r="I25" s="21">
        <f t="shared" si="0"/>
        <v>0</v>
      </c>
    </row>
    <row r="26" s="1" customFormat="1" spans="2:9">
      <c r="B26" s="8"/>
      <c r="C26" s="9"/>
      <c r="D26" s="10" t="s">
        <v>35</v>
      </c>
      <c r="E26" s="53">
        <v>3557</v>
      </c>
      <c r="F26" s="11" t="s">
        <v>31</v>
      </c>
      <c r="G26" s="12">
        <v>1</v>
      </c>
      <c r="H26" s="20"/>
      <c r="I26" s="21">
        <f t="shared" si="0"/>
        <v>0</v>
      </c>
    </row>
    <row r="27" s="1" customFormat="1" spans="2:9">
      <c r="B27" s="8"/>
      <c r="C27" s="9"/>
      <c r="D27" s="10" t="s">
        <v>36</v>
      </c>
      <c r="E27" s="53">
        <v>3557</v>
      </c>
      <c r="F27" s="11" t="s">
        <v>31</v>
      </c>
      <c r="G27" s="12">
        <v>1</v>
      </c>
      <c r="H27" s="20"/>
      <c r="I27" s="21">
        <f t="shared" si="0"/>
        <v>0</v>
      </c>
    </row>
    <row r="28" s="1" customFormat="1" ht="43.2" spans="2:9">
      <c r="B28" s="8"/>
      <c r="C28" s="9"/>
      <c r="D28" s="14" t="s">
        <v>37</v>
      </c>
      <c r="E28" s="53">
        <v>3557</v>
      </c>
      <c r="F28" s="11" t="s">
        <v>31</v>
      </c>
      <c r="G28" s="12">
        <v>1</v>
      </c>
      <c r="H28" s="20"/>
      <c r="I28" s="21">
        <f t="shared" si="0"/>
        <v>0</v>
      </c>
    </row>
    <row r="29" s="1" customFormat="1" spans="2:9">
      <c r="B29" s="8"/>
      <c r="C29" s="9"/>
      <c r="D29" s="10" t="s">
        <v>38</v>
      </c>
      <c r="E29" s="53">
        <v>3557</v>
      </c>
      <c r="F29" s="11" t="s">
        <v>31</v>
      </c>
      <c r="G29" s="12">
        <v>1</v>
      </c>
      <c r="H29" s="20"/>
      <c r="I29" s="21">
        <f t="shared" si="0"/>
        <v>0</v>
      </c>
    </row>
    <row r="30" s="1" customFormat="1" spans="2:9">
      <c r="B30" s="8"/>
      <c r="C30" s="9"/>
      <c r="D30" s="10" t="s">
        <v>39</v>
      </c>
      <c r="E30" s="53">
        <v>3557</v>
      </c>
      <c r="F30" s="11" t="s">
        <v>31</v>
      </c>
      <c r="G30" s="12">
        <v>1</v>
      </c>
      <c r="H30" s="20"/>
      <c r="I30" s="21">
        <f t="shared" si="0"/>
        <v>0</v>
      </c>
    </row>
    <row r="31" s="1" customFormat="1" spans="2:9">
      <c r="B31" s="8"/>
      <c r="C31" s="9"/>
      <c r="D31" s="10" t="s">
        <v>40</v>
      </c>
      <c r="E31" s="53">
        <v>3557</v>
      </c>
      <c r="F31" s="11" t="s">
        <v>31</v>
      </c>
      <c r="G31" s="12">
        <v>1</v>
      </c>
      <c r="H31" s="20"/>
      <c r="I31" s="21">
        <f t="shared" si="0"/>
        <v>0</v>
      </c>
    </row>
    <row r="32" s="1" customFormat="1" spans="2:9">
      <c r="B32" s="8"/>
      <c r="C32" s="9"/>
      <c r="D32" s="10" t="s">
        <v>41</v>
      </c>
      <c r="E32" s="53">
        <v>3557</v>
      </c>
      <c r="F32" s="11" t="s">
        <v>31</v>
      </c>
      <c r="G32" s="12">
        <v>5</v>
      </c>
      <c r="H32" s="20"/>
      <c r="I32" s="21">
        <f t="shared" si="0"/>
        <v>0</v>
      </c>
    </row>
    <row r="33" s="1" customFormat="1" spans="2:9">
      <c r="B33" s="8"/>
      <c r="C33" s="9"/>
      <c r="D33" s="10" t="s">
        <v>42</v>
      </c>
      <c r="E33" s="53">
        <v>3557</v>
      </c>
      <c r="F33" s="11" t="s">
        <v>31</v>
      </c>
      <c r="G33" s="12">
        <v>5</v>
      </c>
      <c r="H33" s="20"/>
      <c r="I33" s="21">
        <f t="shared" si="0"/>
        <v>0</v>
      </c>
    </row>
    <row r="34" s="1" customFormat="1" spans="2:9">
      <c r="B34" s="8"/>
      <c r="C34" s="9"/>
      <c r="D34" s="10" t="s">
        <v>43</v>
      </c>
      <c r="E34" s="53">
        <v>3557</v>
      </c>
      <c r="F34" s="11" t="s">
        <v>31</v>
      </c>
      <c r="G34" s="12">
        <v>5</v>
      </c>
      <c r="H34" s="20"/>
      <c r="I34" s="21">
        <f t="shared" si="0"/>
        <v>0</v>
      </c>
    </row>
    <row r="35" s="1" customFormat="1" spans="2:9">
      <c r="B35" s="8"/>
      <c r="C35" s="9"/>
      <c r="D35" s="10" t="s">
        <v>44</v>
      </c>
      <c r="E35" s="53">
        <v>3557</v>
      </c>
      <c r="F35" s="11" t="s">
        <v>31</v>
      </c>
      <c r="G35" s="12">
        <v>1</v>
      </c>
      <c r="H35" s="20"/>
      <c r="I35" s="21">
        <f t="shared" si="0"/>
        <v>0</v>
      </c>
    </row>
    <row r="36" s="1" customFormat="1" spans="2:9">
      <c r="B36" s="8"/>
      <c r="C36" s="9"/>
      <c r="D36" s="10" t="s">
        <v>45</v>
      </c>
      <c r="E36" s="53">
        <v>3557</v>
      </c>
      <c r="F36" s="11" t="s">
        <v>31</v>
      </c>
      <c r="G36" s="12">
        <v>1</v>
      </c>
      <c r="H36" s="20"/>
      <c r="I36" s="21">
        <f t="shared" si="0"/>
        <v>0</v>
      </c>
    </row>
    <row r="37" s="1" customFormat="1" spans="2:9">
      <c r="B37" s="8"/>
      <c r="C37" s="9"/>
      <c r="D37" s="10" t="s">
        <v>46</v>
      </c>
      <c r="E37" s="53">
        <v>3557</v>
      </c>
      <c r="F37" s="11" t="s">
        <v>31</v>
      </c>
      <c r="G37" s="12">
        <v>6</v>
      </c>
      <c r="H37" s="20"/>
      <c r="I37" s="21">
        <f t="shared" si="0"/>
        <v>0</v>
      </c>
    </row>
    <row r="38" s="1" customFormat="1" spans="2:9">
      <c r="B38" s="8"/>
      <c r="C38" s="9"/>
      <c r="D38" s="10" t="s">
        <v>47</v>
      </c>
      <c r="E38" s="53">
        <v>3557</v>
      </c>
      <c r="F38" s="11" t="s">
        <v>31</v>
      </c>
      <c r="G38" s="12">
        <v>6</v>
      </c>
      <c r="H38" s="20"/>
      <c r="I38" s="21">
        <f t="shared" si="0"/>
        <v>0</v>
      </c>
    </row>
    <row r="39" s="1" customFormat="1" spans="2:9">
      <c r="B39" s="8"/>
      <c r="C39" s="9"/>
      <c r="D39" s="10" t="s">
        <v>48</v>
      </c>
      <c r="E39" s="53">
        <v>3557</v>
      </c>
      <c r="F39" s="11" t="s">
        <v>31</v>
      </c>
      <c r="G39" s="12">
        <v>1</v>
      </c>
      <c r="H39" s="20"/>
      <c r="I39" s="21">
        <f t="shared" si="0"/>
        <v>0</v>
      </c>
    </row>
    <row r="40" s="1" customFormat="1" spans="2:9">
      <c r="B40" s="8"/>
      <c r="C40" s="9"/>
      <c r="D40" s="10" t="s">
        <v>49</v>
      </c>
      <c r="E40" s="53">
        <v>3557</v>
      </c>
      <c r="F40" s="11" t="s">
        <v>31</v>
      </c>
      <c r="G40" s="12">
        <v>1</v>
      </c>
      <c r="H40" s="20"/>
      <c r="I40" s="21">
        <f t="shared" si="0"/>
        <v>0</v>
      </c>
    </row>
    <row r="41" s="1" customFormat="1" spans="2:9">
      <c r="B41" s="8">
        <v>3</v>
      </c>
      <c r="C41" s="9" t="s">
        <v>10</v>
      </c>
      <c r="D41" s="10" t="s">
        <v>30</v>
      </c>
      <c r="E41" s="53">
        <v>3557</v>
      </c>
      <c r="F41" s="11" t="s">
        <v>31</v>
      </c>
      <c r="G41" s="12">
        <v>1</v>
      </c>
      <c r="H41" s="20"/>
      <c r="I41" s="21">
        <f t="shared" si="0"/>
        <v>0</v>
      </c>
    </row>
    <row r="42" s="1" customFormat="1" spans="2:9">
      <c r="B42" s="8"/>
      <c r="C42" s="9"/>
      <c r="D42" s="10" t="s">
        <v>32</v>
      </c>
      <c r="E42" s="53">
        <v>3557</v>
      </c>
      <c r="F42" s="11" t="s">
        <v>31</v>
      </c>
      <c r="G42" s="12">
        <v>1</v>
      </c>
      <c r="H42" s="20"/>
      <c r="I42" s="21">
        <f t="shared" si="0"/>
        <v>0</v>
      </c>
    </row>
    <row r="43" s="1" customFormat="1" spans="2:9">
      <c r="B43" s="8"/>
      <c r="C43" s="9"/>
      <c r="D43" s="10" t="s">
        <v>33</v>
      </c>
      <c r="E43" s="53">
        <v>3557</v>
      </c>
      <c r="F43" s="11" t="s">
        <v>31</v>
      </c>
      <c r="G43" s="12">
        <v>1</v>
      </c>
      <c r="H43" s="20"/>
      <c r="I43" s="21">
        <f t="shared" si="0"/>
        <v>0</v>
      </c>
    </row>
    <row r="44" s="1" customFormat="1" spans="2:9">
      <c r="B44" s="8"/>
      <c r="C44" s="9"/>
      <c r="D44" s="10" t="s">
        <v>34</v>
      </c>
      <c r="E44" s="53">
        <v>3557</v>
      </c>
      <c r="F44" s="11" t="s">
        <v>31</v>
      </c>
      <c r="G44" s="12">
        <v>1</v>
      </c>
      <c r="H44" s="20"/>
      <c r="I44" s="21">
        <f t="shared" si="0"/>
        <v>0</v>
      </c>
    </row>
    <row r="45" s="1" customFormat="1" spans="2:9">
      <c r="B45" s="8"/>
      <c r="C45" s="9"/>
      <c r="D45" s="10" t="s">
        <v>35</v>
      </c>
      <c r="E45" s="53">
        <v>3557</v>
      </c>
      <c r="F45" s="11" t="s">
        <v>31</v>
      </c>
      <c r="G45" s="12">
        <v>1</v>
      </c>
      <c r="H45" s="20"/>
      <c r="I45" s="21">
        <f t="shared" si="0"/>
        <v>0</v>
      </c>
    </row>
    <row r="46" s="1" customFormat="1" spans="2:9">
      <c r="B46" s="8"/>
      <c r="C46" s="9"/>
      <c r="D46" s="10" t="s">
        <v>36</v>
      </c>
      <c r="E46" s="53">
        <v>3557</v>
      </c>
      <c r="F46" s="11" t="s">
        <v>31</v>
      </c>
      <c r="G46" s="12">
        <v>1</v>
      </c>
      <c r="H46" s="20"/>
      <c r="I46" s="21">
        <f t="shared" si="0"/>
        <v>0</v>
      </c>
    </row>
    <row r="47" s="1" customFormat="1" ht="43.2" spans="2:9">
      <c r="B47" s="8"/>
      <c r="C47" s="9"/>
      <c r="D47" s="14" t="s">
        <v>37</v>
      </c>
      <c r="E47" s="53">
        <v>3557</v>
      </c>
      <c r="F47" s="11" t="s">
        <v>31</v>
      </c>
      <c r="G47" s="12">
        <v>1</v>
      </c>
      <c r="H47" s="20"/>
      <c r="I47" s="21">
        <f t="shared" si="0"/>
        <v>0</v>
      </c>
    </row>
    <row r="48" s="1" customFormat="1" spans="2:9">
      <c r="B48" s="8"/>
      <c r="C48" s="9"/>
      <c r="D48" s="10" t="s">
        <v>38</v>
      </c>
      <c r="E48" s="53">
        <v>3557</v>
      </c>
      <c r="F48" s="11" t="s">
        <v>31</v>
      </c>
      <c r="G48" s="12">
        <v>1</v>
      </c>
      <c r="H48" s="20"/>
      <c r="I48" s="21">
        <f t="shared" si="0"/>
        <v>0</v>
      </c>
    </row>
    <row r="49" s="1" customFormat="1" spans="2:9">
      <c r="B49" s="8"/>
      <c r="C49" s="9"/>
      <c r="D49" s="10" t="s">
        <v>39</v>
      </c>
      <c r="E49" s="53">
        <v>3557</v>
      </c>
      <c r="F49" s="11" t="s">
        <v>31</v>
      </c>
      <c r="G49" s="12">
        <v>1</v>
      </c>
      <c r="H49" s="20"/>
      <c r="I49" s="21">
        <f t="shared" si="0"/>
        <v>0</v>
      </c>
    </row>
    <row r="50" s="1" customFormat="1" spans="2:9">
      <c r="B50" s="8"/>
      <c r="C50" s="9"/>
      <c r="D50" s="10" t="s">
        <v>40</v>
      </c>
      <c r="E50" s="53">
        <v>3557</v>
      </c>
      <c r="F50" s="11" t="s">
        <v>31</v>
      </c>
      <c r="G50" s="12">
        <v>1</v>
      </c>
      <c r="H50" s="20"/>
      <c r="I50" s="21">
        <f t="shared" si="0"/>
        <v>0</v>
      </c>
    </row>
    <row r="51" s="1" customFormat="1" spans="2:9">
      <c r="B51" s="8"/>
      <c r="C51" s="9"/>
      <c r="D51" s="10" t="s">
        <v>41</v>
      </c>
      <c r="E51" s="53">
        <v>3557</v>
      </c>
      <c r="F51" s="11" t="s">
        <v>31</v>
      </c>
      <c r="G51" s="12">
        <v>7</v>
      </c>
      <c r="H51" s="20"/>
      <c r="I51" s="21">
        <f t="shared" si="0"/>
        <v>0</v>
      </c>
    </row>
    <row r="52" s="1" customFormat="1" spans="2:9">
      <c r="B52" s="8"/>
      <c r="C52" s="9"/>
      <c r="D52" s="10" t="s">
        <v>42</v>
      </c>
      <c r="E52" s="53">
        <v>3557</v>
      </c>
      <c r="F52" s="11" t="s">
        <v>31</v>
      </c>
      <c r="G52" s="12">
        <v>7</v>
      </c>
      <c r="H52" s="20"/>
      <c r="I52" s="21">
        <f t="shared" si="0"/>
        <v>0</v>
      </c>
    </row>
    <row r="53" s="1" customFormat="1" spans="2:9">
      <c r="B53" s="8"/>
      <c r="C53" s="9"/>
      <c r="D53" s="10" t="s">
        <v>43</v>
      </c>
      <c r="E53" s="53">
        <v>3557</v>
      </c>
      <c r="F53" s="11" t="s">
        <v>31</v>
      </c>
      <c r="G53" s="12">
        <v>7</v>
      </c>
      <c r="H53" s="20"/>
      <c r="I53" s="21">
        <f t="shared" si="0"/>
        <v>0</v>
      </c>
    </row>
    <row r="54" s="1" customFormat="1" spans="2:9">
      <c r="B54" s="8"/>
      <c r="C54" s="9"/>
      <c r="D54" s="10" t="s">
        <v>44</v>
      </c>
      <c r="E54" s="53">
        <v>3557</v>
      </c>
      <c r="F54" s="11" t="s">
        <v>31</v>
      </c>
      <c r="G54" s="12">
        <v>1</v>
      </c>
      <c r="H54" s="20"/>
      <c r="I54" s="21">
        <f t="shared" si="0"/>
        <v>0</v>
      </c>
    </row>
    <row r="55" s="1" customFormat="1" spans="2:9">
      <c r="B55" s="8"/>
      <c r="C55" s="9"/>
      <c r="D55" s="10" t="s">
        <v>45</v>
      </c>
      <c r="E55" s="53">
        <v>3557</v>
      </c>
      <c r="F55" s="11" t="s">
        <v>31</v>
      </c>
      <c r="G55" s="12">
        <v>1</v>
      </c>
      <c r="H55" s="20"/>
      <c r="I55" s="21">
        <f t="shared" si="0"/>
        <v>0</v>
      </c>
    </row>
    <row r="56" s="1" customFormat="1" spans="2:9">
      <c r="B56" s="8"/>
      <c r="C56" s="9"/>
      <c r="D56" s="10" t="s">
        <v>46</v>
      </c>
      <c r="E56" s="53">
        <v>3557</v>
      </c>
      <c r="F56" s="11" t="s">
        <v>31</v>
      </c>
      <c r="G56" s="12">
        <v>6</v>
      </c>
      <c r="H56" s="20"/>
      <c r="I56" s="21">
        <f t="shared" si="0"/>
        <v>0</v>
      </c>
    </row>
    <row r="57" s="1" customFormat="1" spans="2:9">
      <c r="B57" s="8"/>
      <c r="C57" s="9"/>
      <c r="D57" s="10" t="s">
        <v>47</v>
      </c>
      <c r="E57" s="53">
        <v>3557</v>
      </c>
      <c r="F57" s="11" t="s">
        <v>31</v>
      </c>
      <c r="G57" s="12">
        <v>6</v>
      </c>
      <c r="H57" s="20"/>
      <c r="I57" s="21">
        <f t="shared" si="0"/>
        <v>0</v>
      </c>
    </row>
    <row r="58" s="1" customFormat="1" spans="2:9">
      <c r="B58" s="8"/>
      <c r="C58" s="9"/>
      <c r="D58" s="10" t="s">
        <v>48</v>
      </c>
      <c r="E58" s="53">
        <v>3557</v>
      </c>
      <c r="F58" s="11" t="s">
        <v>31</v>
      </c>
      <c r="G58" s="12">
        <v>1</v>
      </c>
      <c r="H58" s="20"/>
      <c r="I58" s="21">
        <f t="shared" si="0"/>
        <v>0</v>
      </c>
    </row>
    <row r="59" s="1" customFormat="1" spans="2:9">
      <c r="B59" s="8"/>
      <c r="C59" s="9"/>
      <c r="D59" s="10" t="s">
        <v>49</v>
      </c>
      <c r="E59" s="53">
        <v>3557</v>
      </c>
      <c r="F59" s="11" t="s">
        <v>31</v>
      </c>
      <c r="G59" s="12">
        <v>1</v>
      </c>
      <c r="H59" s="20"/>
      <c r="I59" s="21">
        <f t="shared" si="0"/>
        <v>0</v>
      </c>
    </row>
    <row r="60" s="1" customFormat="1" spans="2:9">
      <c r="B60" s="8">
        <v>4</v>
      </c>
      <c r="C60" s="9" t="s">
        <v>11</v>
      </c>
      <c r="D60" s="10" t="s">
        <v>30</v>
      </c>
      <c r="E60" s="53">
        <v>3557</v>
      </c>
      <c r="F60" s="11" t="s">
        <v>31</v>
      </c>
      <c r="G60" s="12">
        <v>1</v>
      </c>
      <c r="H60" s="20"/>
      <c r="I60" s="21">
        <f t="shared" si="0"/>
        <v>0</v>
      </c>
    </row>
    <row r="61" s="1" customFormat="1" spans="2:9">
      <c r="B61" s="8"/>
      <c r="C61" s="9"/>
      <c r="D61" s="10" t="s">
        <v>32</v>
      </c>
      <c r="E61" s="53">
        <v>3557</v>
      </c>
      <c r="F61" s="11" t="s">
        <v>31</v>
      </c>
      <c r="G61" s="12">
        <v>1</v>
      </c>
      <c r="H61" s="20"/>
      <c r="I61" s="21">
        <f t="shared" si="0"/>
        <v>0</v>
      </c>
    </row>
    <row r="62" s="1" customFormat="1" spans="2:9">
      <c r="B62" s="8"/>
      <c r="C62" s="9"/>
      <c r="D62" s="10" t="s">
        <v>33</v>
      </c>
      <c r="E62" s="53">
        <v>3557</v>
      </c>
      <c r="F62" s="11" t="s">
        <v>31</v>
      </c>
      <c r="G62" s="12">
        <v>1</v>
      </c>
      <c r="H62" s="20"/>
      <c r="I62" s="21">
        <f t="shared" si="0"/>
        <v>0</v>
      </c>
    </row>
    <row r="63" s="1" customFormat="1" spans="2:9">
      <c r="B63" s="8"/>
      <c r="C63" s="9"/>
      <c r="D63" s="10" t="s">
        <v>34</v>
      </c>
      <c r="E63" s="53">
        <v>3557</v>
      </c>
      <c r="F63" s="11" t="s">
        <v>31</v>
      </c>
      <c r="G63" s="12">
        <v>1</v>
      </c>
      <c r="H63" s="20"/>
      <c r="I63" s="21">
        <f t="shared" si="0"/>
        <v>0</v>
      </c>
    </row>
    <row r="64" s="1" customFormat="1" spans="2:9">
      <c r="B64" s="8"/>
      <c r="C64" s="9"/>
      <c r="D64" s="10" t="s">
        <v>35</v>
      </c>
      <c r="E64" s="53">
        <v>3557</v>
      </c>
      <c r="F64" s="11" t="s">
        <v>31</v>
      </c>
      <c r="G64" s="12">
        <v>1</v>
      </c>
      <c r="H64" s="20"/>
      <c r="I64" s="21">
        <f t="shared" si="0"/>
        <v>0</v>
      </c>
    </row>
    <row r="65" s="1" customFormat="1" spans="2:9">
      <c r="B65" s="8"/>
      <c r="C65" s="9"/>
      <c r="D65" s="10" t="s">
        <v>36</v>
      </c>
      <c r="E65" s="53">
        <v>3557</v>
      </c>
      <c r="F65" s="11" t="s">
        <v>31</v>
      </c>
      <c r="G65" s="12">
        <v>1</v>
      </c>
      <c r="H65" s="20"/>
      <c r="I65" s="21">
        <f t="shared" si="0"/>
        <v>0</v>
      </c>
    </row>
    <row r="66" s="1" customFormat="1" ht="43.2" spans="2:9">
      <c r="B66" s="8"/>
      <c r="C66" s="9"/>
      <c r="D66" s="14" t="s">
        <v>37</v>
      </c>
      <c r="E66" s="53">
        <v>3557</v>
      </c>
      <c r="F66" s="11" t="s">
        <v>31</v>
      </c>
      <c r="G66" s="12">
        <v>1</v>
      </c>
      <c r="H66" s="20"/>
      <c r="I66" s="21">
        <f t="shared" si="0"/>
        <v>0</v>
      </c>
    </row>
    <row r="67" s="1" customFormat="1" spans="2:9">
      <c r="B67" s="8"/>
      <c r="C67" s="9"/>
      <c r="D67" s="10" t="s">
        <v>38</v>
      </c>
      <c r="E67" s="53">
        <v>3557</v>
      </c>
      <c r="F67" s="11" t="s">
        <v>31</v>
      </c>
      <c r="G67" s="12">
        <v>1</v>
      </c>
      <c r="H67" s="20"/>
      <c r="I67" s="21">
        <f t="shared" si="0"/>
        <v>0</v>
      </c>
    </row>
    <row r="68" s="1" customFormat="1" spans="2:9">
      <c r="B68" s="8"/>
      <c r="C68" s="9"/>
      <c r="D68" s="10" t="s">
        <v>39</v>
      </c>
      <c r="E68" s="53">
        <v>3557</v>
      </c>
      <c r="F68" s="11" t="s">
        <v>31</v>
      </c>
      <c r="G68" s="12">
        <v>1</v>
      </c>
      <c r="H68" s="20"/>
      <c r="I68" s="21">
        <f t="shared" ref="I68:I131" si="1">G68*H68</f>
        <v>0</v>
      </c>
    </row>
    <row r="69" s="1" customFormat="1" spans="2:9">
      <c r="B69" s="8"/>
      <c r="C69" s="9"/>
      <c r="D69" s="10" t="s">
        <v>40</v>
      </c>
      <c r="E69" s="53">
        <v>3557</v>
      </c>
      <c r="F69" s="11" t="s">
        <v>31</v>
      </c>
      <c r="G69" s="12">
        <v>1</v>
      </c>
      <c r="H69" s="20"/>
      <c r="I69" s="21">
        <f t="shared" si="1"/>
        <v>0</v>
      </c>
    </row>
    <row r="70" s="1" customFormat="1" spans="2:9">
      <c r="B70" s="8"/>
      <c r="C70" s="9"/>
      <c r="D70" s="10" t="s">
        <v>41</v>
      </c>
      <c r="E70" s="53">
        <v>3557</v>
      </c>
      <c r="F70" s="11" t="s">
        <v>31</v>
      </c>
      <c r="G70" s="12">
        <v>7</v>
      </c>
      <c r="H70" s="20"/>
      <c r="I70" s="21">
        <f t="shared" si="1"/>
        <v>0</v>
      </c>
    </row>
    <row r="71" s="1" customFormat="1" spans="2:9">
      <c r="B71" s="8"/>
      <c r="C71" s="9"/>
      <c r="D71" s="10" t="s">
        <v>42</v>
      </c>
      <c r="E71" s="53">
        <v>3557</v>
      </c>
      <c r="F71" s="11" t="s">
        <v>31</v>
      </c>
      <c r="G71" s="12">
        <v>7</v>
      </c>
      <c r="H71" s="20"/>
      <c r="I71" s="21">
        <f t="shared" si="1"/>
        <v>0</v>
      </c>
    </row>
    <row r="72" s="1" customFormat="1" spans="2:9">
      <c r="B72" s="8"/>
      <c r="C72" s="9"/>
      <c r="D72" s="10" t="s">
        <v>43</v>
      </c>
      <c r="E72" s="53">
        <v>3557</v>
      </c>
      <c r="F72" s="11" t="s">
        <v>31</v>
      </c>
      <c r="G72" s="12">
        <v>7</v>
      </c>
      <c r="H72" s="20"/>
      <c r="I72" s="21">
        <f t="shared" si="1"/>
        <v>0</v>
      </c>
    </row>
    <row r="73" s="1" customFormat="1" spans="2:9">
      <c r="B73" s="8"/>
      <c r="C73" s="9"/>
      <c r="D73" s="10" t="s">
        <v>44</v>
      </c>
      <c r="E73" s="53">
        <v>3557</v>
      </c>
      <c r="F73" s="11" t="s">
        <v>31</v>
      </c>
      <c r="G73" s="12">
        <v>1</v>
      </c>
      <c r="H73" s="20"/>
      <c r="I73" s="21">
        <f t="shared" si="1"/>
        <v>0</v>
      </c>
    </row>
    <row r="74" s="1" customFormat="1" spans="2:9">
      <c r="B74" s="8"/>
      <c r="C74" s="9"/>
      <c r="D74" s="10" t="s">
        <v>45</v>
      </c>
      <c r="E74" s="53">
        <v>3557</v>
      </c>
      <c r="F74" s="11" t="s">
        <v>31</v>
      </c>
      <c r="G74" s="12">
        <v>1</v>
      </c>
      <c r="H74" s="20"/>
      <c r="I74" s="21">
        <f t="shared" si="1"/>
        <v>0</v>
      </c>
    </row>
    <row r="75" s="1" customFormat="1" spans="2:9">
      <c r="B75" s="8"/>
      <c r="C75" s="9"/>
      <c r="D75" s="10" t="s">
        <v>46</v>
      </c>
      <c r="E75" s="53">
        <v>3557</v>
      </c>
      <c r="F75" s="11" t="s">
        <v>31</v>
      </c>
      <c r="G75" s="12">
        <v>6</v>
      </c>
      <c r="H75" s="20"/>
      <c r="I75" s="21">
        <f t="shared" si="1"/>
        <v>0</v>
      </c>
    </row>
    <row r="76" s="1" customFormat="1" spans="2:9">
      <c r="B76" s="8"/>
      <c r="C76" s="9"/>
      <c r="D76" s="10" t="s">
        <v>47</v>
      </c>
      <c r="E76" s="53">
        <v>3557</v>
      </c>
      <c r="F76" s="11" t="s">
        <v>31</v>
      </c>
      <c r="G76" s="12">
        <v>6</v>
      </c>
      <c r="H76" s="20"/>
      <c r="I76" s="21">
        <f t="shared" si="1"/>
        <v>0</v>
      </c>
    </row>
    <row r="77" s="1" customFormat="1" spans="2:9">
      <c r="B77" s="8"/>
      <c r="C77" s="9"/>
      <c r="D77" s="10" t="s">
        <v>48</v>
      </c>
      <c r="E77" s="53">
        <v>3557</v>
      </c>
      <c r="F77" s="11" t="s">
        <v>31</v>
      </c>
      <c r="G77" s="12">
        <v>1</v>
      </c>
      <c r="H77" s="20"/>
      <c r="I77" s="21">
        <f t="shared" si="1"/>
        <v>0</v>
      </c>
    </row>
    <row r="78" s="1" customFormat="1" spans="2:9">
      <c r="B78" s="8"/>
      <c r="C78" s="9"/>
      <c r="D78" s="10" t="s">
        <v>49</v>
      </c>
      <c r="E78" s="53">
        <v>3557</v>
      </c>
      <c r="F78" s="11" t="s">
        <v>31</v>
      </c>
      <c r="G78" s="12">
        <v>1</v>
      </c>
      <c r="H78" s="20"/>
      <c r="I78" s="21">
        <f t="shared" si="1"/>
        <v>0</v>
      </c>
    </row>
    <row r="79" s="1" customFormat="1" spans="2:9">
      <c r="B79" s="8">
        <v>5</v>
      </c>
      <c r="C79" s="9" t="s">
        <v>12</v>
      </c>
      <c r="D79" s="10" t="s">
        <v>30</v>
      </c>
      <c r="E79" s="53">
        <v>3557</v>
      </c>
      <c r="F79" s="11" t="s">
        <v>31</v>
      </c>
      <c r="G79" s="12">
        <v>1</v>
      </c>
      <c r="H79" s="20"/>
      <c r="I79" s="21">
        <f t="shared" si="1"/>
        <v>0</v>
      </c>
    </row>
    <row r="80" s="1" customFormat="1" spans="2:9">
      <c r="B80" s="8"/>
      <c r="C80" s="9"/>
      <c r="D80" s="10" t="s">
        <v>32</v>
      </c>
      <c r="E80" s="53">
        <v>3557</v>
      </c>
      <c r="F80" s="11" t="s">
        <v>31</v>
      </c>
      <c r="G80" s="12">
        <v>1</v>
      </c>
      <c r="H80" s="20"/>
      <c r="I80" s="21">
        <f t="shared" si="1"/>
        <v>0</v>
      </c>
    </row>
    <row r="81" s="1" customFormat="1" spans="2:9">
      <c r="B81" s="8"/>
      <c r="C81" s="9"/>
      <c r="D81" s="10" t="s">
        <v>33</v>
      </c>
      <c r="E81" s="53">
        <v>3557</v>
      </c>
      <c r="F81" s="11" t="s">
        <v>31</v>
      </c>
      <c r="G81" s="12">
        <v>1</v>
      </c>
      <c r="H81" s="20"/>
      <c r="I81" s="21">
        <f t="shared" si="1"/>
        <v>0</v>
      </c>
    </row>
    <row r="82" s="1" customFormat="1" spans="2:9">
      <c r="B82" s="8"/>
      <c r="C82" s="9"/>
      <c r="D82" s="10" t="s">
        <v>34</v>
      </c>
      <c r="E82" s="53">
        <v>3557</v>
      </c>
      <c r="F82" s="11" t="s">
        <v>31</v>
      </c>
      <c r="G82" s="12">
        <v>1</v>
      </c>
      <c r="H82" s="20"/>
      <c r="I82" s="21">
        <f t="shared" si="1"/>
        <v>0</v>
      </c>
    </row>
    <row r="83" s="1" customFormat="1" spans="2:9">
      <c r="B83" s="8"/>
      <c r="C83" s="9"/>
      <c r="D83" s="10" t="s">
        <v>35</v>
      </c>
      <c r="E83" s="53">
        <v>3557</v>
      </c>
      <c r="F83" s="11" t="s">
        <v>31</v>
      </c>
      <c r="G83" s="12">
        <v>1</v>
      </c>
      <c r="H83" s="20"/>
      <c r="I83" s="21">
        <f t="shared" si="1"/>
        <v>0</v>
      </c>
    </row>
    <row r="84" s="1" customFormat="1" spans="2:9">
      <c r="B84" s="8"/>
      <c r="C84" s="9"/>
      <c r="D84" s="10" t="s">
        <v>36</v>
      </c>
      <c r="E84" s="53">
        <v>3557</v>
      </c>
      <c r="F84" s="11" t="s">
        <v>31</v>
      </c>
      <c r="G84" s="12">
        <v>1</v>
      </c>
      <c r="H84" s="20"/>
      <c r="I84" s="21">
        <f t="shared" si="1"/>
        <v>0</v>
      </c>
    </row>
    <row r="85" s="1" customFormat="1" ht="43.2" spans="2:9">
      <c r="B85" s="8"/>
      <c r="C85" s="9"/>
      <c r="D85" s="14" t="s">
        <v>37</v>
      </c>
      <c r="E85" s="53">
        <v>3557</v>
      </c>
      <c r="F85" s="11" t="s">
        <v>31</v>
      </c>
      <c r="G85" s="12">
        <v>1</v>
      </c>
      <c r="H85" s="20"/>
      <c r="I85" s="21">
        <f t="shared" si="1"/>
        <v>0</v>
      </c>
    </row>
    <row r="86" s="1" customFormat="1" spans="2:9">
      <c r="B86" s="8"/>
      <c r="C86" s="9"/>
      <c r="D86" s="10" t="s">
        <v>38</v>
      </c>
      <c r="E86" s="53">
        <v>3557</v>
      </c>
      <c r="F86" s="11" t="s">
        <v>31</v>
      </c>
      <c r="G86" s="12">
        <v>1</v>
      </c>
      <c r="H86" s="20"/>
      <c r="I86" s="21">
        <f t="shared" si="1"/>
        <v>0</v>
      </c>
    </row>
    <row r="87" s="1" customFormat="1" spans="2:9">
      <c r="B87" s="8"/>
      <c r="C87" s="9"/>
      <c r="D87" s="10" t="s">
        <v>39</v>
      </c>
      <c r="E87" s="53">
        <v>3557</v>
      </c>
      <c r="F87" s="11" t="s">
        <v>31</v>
      </c>
      <c r="G87" s="12">
        <v>1</v>
      </c>
      <c r="H87" s="20"/>
      <c r="I87" s="21">
        <f t="shared" si="1"/>
        <v>0</v>
      </c>
    </row>
    <row r="88" s="1" customFormat="1" spans="2:9">
      <c r="B88" s="8"/>
      <c r="C88" s="9"/>
      <c r="D88" s="10" t="s">
        <v>40</v>
      </c>
      <c r="E88" s="53">
        <v>3557</v>
      </c>
      <c r="F88" s="11" t="s">
        <v>31</v>
      </c>
      <c r="G88" s="12">
        <v>1</v>
      </c>
      <c r="H88" s="20"/>
      <c r="I88" s="21">
        <f t="shared" si="1"/>
        <v>0</v>
      </c>
    </row>
    <row r="89" s="1" customFormat="1" spans="2:9">
      <c r="B89" s="8"/>
      <c r="C89" s="9"/>
      <c r="D89" s="10" t="s">
        <v>41</v>
      </c>
      <c r="E89" s="53">
        <v>3557</v>
      </c>
      <c r="F89" s="11" t="s">
        <v>31</v>
      </c>
      <c r="G89" s="12">
        <v>5</v>
      </c>
      <c r="H89" s="20"/>
      <c r="I89" s="21">
        <f t="shared" si="1"/>
        <v>0</v>
      </c>
    </row>
    <row r="90" s="1" customFormat="1" spans="2:9">
      <c r="B90" s="8"/>
      <c r="C90" s="9"/>
      <c r="D90" s="10" t="s">
        <v>42</v>
      </c>
      <c r="E90" s="53">
        <v>3557</v>
      </c>
      <c r="F90" s="11" t="s">
        <v>31</v>
      </c>
      <c r="G90" s="12">
        <v>5</v>
      </c>
      <c r="H90" s="20"/>
      <c r="I90" s="21">
        <f t="shared" si="1"/>
        <v>0</v>
      </c>
    </row>
    <row r="91" s="1" customFormat="1" spans="2:9">
      <c r="B91" s="8"/>
      <c r="C91" s="9"/>
      <c r="D91" s="10" t="s">
        <v>43</v>
      </c>
      <c r="E91" s="53">
        <v>3557</v>
      </c>
      <c r="F91" s="11" t="s">
        <v>31</v>
      </c>
      <c r="G91" s="12">
        <v>5</v>
      </c>
      <c r="H91" s="20"/>
      <c r="I91" s="21">
        <f t="shared" si="1"/>
        <v>0</v>
      </c>
    </row>
    <row r="92" s="1" customFormat="1" spans="2:9">
      <c r="B92" s="8"/>
      <c r="C92" s="9"/>
      <c r="D92" s="10" t="s">
        <v>44</v>
      </c>
      <c r="E92" s="53">
        <v>3557</v>
      </c>
      <c r="F92" s="11" t="s">
        <v>31</v>
      </c>
      <c r="G92" s="12">
        <v>1</v>
      </c>
      <c r="H92" s="20"/>
      <c r="I92" s="21">
        <f t="shared" si="1"/>
        <v>0</v>
      </c>
    </row>
    <row r="93" s="1" customFormat="1" spans="2:9">
      <c r="B93" s="8"/>
      <c r="C93" s="9"/>
      <c r="D93" s="10" t="s">
        <v>45</v>
      </c>
      <c r="E93" s="53">
        <v>3557</v>
      </c>
      <c r="F93" s="11" t="s">
        <v>31</v>
      </c>
      <c r="G93" s="12">
        <v>1</v>
      </c>
      <c r="H93" s="20"/>
      <c r="I93" s="21">
        <f t="shared" si="1"/>
        <v>0</v>
      </c>
    </row>
    <row r="94" s="1" customFormat="1" spans="2:9">
      <c r="B94" s="8"/>
      <c r="C94" s="9"/>
      <c r="D94" s="10" t="s">
        <v>46</v>
      </c>
      <c r="E94" s="53">
        <v>3557</v>
      </c>
      <c r="F94" s="11" t="s">
        <v>31</v>
      </c>
      <c r="G94" s="12">
        <v>6</v>
      </c>
      <c r="H94" s="20"/>
      <c r="I94" s="21">
        <f t="shared" si="1"/>
        <v>0</v>
      </c>
    </row>
    <row r="95" s="1" customFormat="1" spans="2:9">
      <c r="B95" s="8"/>
      <c r="C95" s="9"/>
      <c r="D95" s="10" t="s">
        <v>47</v>
      </c>
      <c r="E95" s="53">
        <v>3557</v>
      </c>
      <c r="F95" s="11" t="s">
        <v>31</v>
      </c>
      <c r="G95" s="12">
        <v>6</v>
      </c>
      <c r="H95" s="20"/>
      <c r="I95" s="21">
        <f t="shared" si="1"/>
        <v>0</v>
      </c>
    </row>
    <row r="96" s="1" customFormat="1" spans="2:9">
      <c r="B96" s="8"/>
      <c r="C96" s="9"/>
      <c r="D96" s="10" t="s">
        <v>48</v>
      </c>
      <c r="E96" s="53">
        <v>3557</v>
      </c>
      <c r="F96" s="11" t="s">
        <v>31</v>
      </c>
      <c r="G96" s="12">
        <v>1</v>
      </c>
      <c r="H96" s="20"/>
      <c r="I96" s="21">
        <f t="shared" si="1"/>
        <v>0</v>
      </c>
    </row>
    <row r="97" s="1" customFormat="1" spans="2:9">
      <c r="B97" s="8"/>
      <c r="C97" s="9"/>
      <c r="D97" s="10" t="s">
        <v>49</v>
      </c>
      <c r="E97" s="53">
        <v>3557</v>
      </c>
      <c r="F97" s="11" t="s">
        <v>31</v>
      </c>
      <c r="G97" s="12">
        <v>1</v>
      </c>
      <c r="H97" s="20"/>
      <c r="I97" s="21">
        <f t="shared" si="1"/>
        <v>0</v>
      </c>
    </row>
    <row r="98" s="1" customFormat="1" spans="2:9">
      <c r="B98" s="8">
        <v>6</v>
      </c>
      <c r="C98" s="9" t="s">
        <v>13</v>
      </c>
      <c r="D98" s="10" t="s">
        <v>30</v>
      </c>
      <c r="E98" s="53">
        <v>3557</v>
      </c>
      <c r="F98" s="11" t="s">
        <v>31</v>
      </c>
      <c r="G98" s="12">
        <v>1</v>
      </c>
      <c r="H98" s="20"/>
      <c r="I98" s="21">
        <f t="shared" si="1"/>
        <v>0</v>
      </c>
    </row>
    <row r="99" s="1" customFormat="1" spans="2:9">
      <c r="B99" s="8"/>
      <c r="C99" s="9"/>
      <c r="D99" s="10" t="s">
        <v>32</v>
      </c>
      <c r="E99" s="53">
        <v>3557</v>
      </c>
      <c r="F99" s="11" t="s">
        <v>31</v>
      </c>
      <c r="G99" s="12">
        <v>1</v>
      </c>
      <c r="H99" s="20"/>
      <c r="I99" s="21">
        <f t="shared" si="1"/>
        <v>0</v>
      </c>
    </row>
    <row r="100" s="1" customFormat="1" spans="2:9">
      <c r="B100" s="8"/>
      <c r="C100" s="9"/>
      <c r="D100" s="10" t="s">
        <v>33</v>
      </c>
      <c r="E100" s="53">
        <v>3557</v>
      </c>
      <c r="F100" s="11" t="s">
        <v>31</v>
      </c>
      <c r="G100" s="12">
        <v>1</v>
      </c>
      <c r="H100" s="20"/>
      <c r="I100" s="21">
        <f t="shared" si="1"/>
        <v>0</v>
      </c>
    </row>
    <row r="101" s="1" customFormat="1" spans="2:9">
      <c r="B101" s="8"/>
      <c r="C101" s="9"/>
      <c r="D101" s="10" t="s">
        <v>34</v>
      </c>
      <c r="E101" s="53">
        <v>3557</v>
      </c>
      <c r="F101" s="11" t="s">
        <v>31</v>
      </c>
      <c r="G101" s="12">
        <v>1</v>
      </c>
      <c r="H101" s="20"/>
      <c r="I101" s="21">
        <f t="shared" si="1"/>
        <v>0</v>
      </c>
    </row>
    <row r="102" s="1" customFormat="1" spans="2:9">
      <c r="B102" s="8"/>
      <c r="C102" s="9"/>
      <c r="D102" s="10" t="s">
        <v>35</v>
      </c>
      <c r="E102" s="53">
        <v>3557</v>
      </c>
      <c r="F102" s="11" t="s">
        <v>31</v>
      </c>
      <c r="G102" s="12">
        <v>1</v>
      </c>
      <c r="H102" s="20"/>
      <c r="I102" s="21">
        <f t="shared" si="1"/>
        <v>0</v>
      </c>
    </row>
    <row r="103" s="1" customFormat="1" spans="2:9">
      <c r="B103" s="8"/>
      <c r="C103" s="9"/>
      <c r="D103" s="10" t="s">
        <v>36</v>
      </c>
      <c r="E103" s="53">
        <v>3557</v>
      </c>
      <c r="F103" s="11" t="s">
        <v>31</v>
      </c>
      <c r="G103" s="12">
        <v>1</v>
      </c>
      <c r="H103" s="20"/>
      <c r="I103" s="21">
        <f t="shared" si="1"/>
        <v>0</v>
      </c>
    </row>
    <row r="104" s="1" customFormat="1" ht="43.2" spans="2:9">
      <c r="B104" s="8"/>
      <c r="C104" s="9"/>
      <c r="D104" s="14" t="s">
        <v>37</v>
      </c>
      <c r="E104" s="53">
        <v>3557</v>
      </c>
      <c r="F104" s="11" t="s">
        <v>31</v>
      </c>
      <c r="G104" s="12">
        <v>1</v>
      </c>
      <c r="H104" s="20"/>
      <c r="I104" s="21">
        <f t="shared" si="1"/>
        <v>0</v>
      </c>
    </row>
    <row r="105" s="1" customFormat="1" spans="2:9">
      <c r="B105" s="8"/>
      <c r="C105" s="9"/>
      <c r="D105" s="10" t="s">
        <v>38</v>
      </c>
      <c r="E105" s="53">
        <v>3557</v>
      </c>
      <c r="F105" s="11" t="s">
        <v>31</v>
      </c>
      <c r="G105" s="12">
        <v>1</v>
      </c>
      <c r="H105" s="20"/>
      <c r="I105" s="21">
        <f t="shared" si="1"/>
        <v>0</v>
      </c>
    </row>
    <row r="106" s="1" customFormat="1" spans="2:9">
      <c r="B106" s="8"/>
      <c r="C106" s="9"/>
      <c r="D106" s="10" t="s">
        <v>39</v>
      </c>
      <c r="E106" s="53">
        <v>3557</v>
      </c>
      <c r="F106" s="11" t="s">
        <v>31</v>
      </c>
      <c r="G106" s="12">
        <v>1</v>
      </c>
      <c r="H106" s="20"/>
      <c r="I106" s="21">
        <f t="shared" si="1"/>
        <v>0</v>
      </c>
    </row>
    <row r="107" s="1" customFormat="1" spans="2:9">
      <c r="B107" s="8"/>
      <c r="C107" s="9"/>
      <c r="D107" s="10" t="s">
        <v>40</v>
      </c>
      <c r="E107" s="53">
        <v>3557</v>
      </c>
      <c r="F107" s="11" t="s">
        <v>31</v>
      </c>
      <c r="G107" s="12">
        <v>1</v>
      </c>
      <c r="H107" s="20"/>
      <c r="I107" s="21">
        <f t="shared" si="1"/>
        <v>0</v>
      </c>
    </row>
    <row r="108" s="1" customFormat="1" spans="2:9">
      <c r="B108" s="8"/>
      <c r="C108" s="9"/>
      <c r="D108" s="10" t="s">
        <v>41</v>
      </c>
      <c r="E108" s="53">
        <v>3557</v>
      </c>
      <c r="F108" s="11" t="s">
        <v>31</v>
      </c>
      <c r="G108" s="12">
        <v>5</v>
      </c>
      <c r="H108" s="20"/>
      <c r="I108" s="21">
        <f t="shared" si="1"/>
        <v>0</v>
      </c>
    </row>
    <row r="109" s="1" customFormat="1" spans="2:9">
      <c r="B109" s="8"/>
      <c r="C109" s="9"/>
      <c r="D109" s="10" t="s">
        <v>42</v>
      </c>
      <c r="E109" s="53">
        <v>3557</v>
      </c>
      <c r="F109" s="11" t="s">
        <v>31</v>
      </c>
      <c r="G109" s="12">
        <v>5</v>
      </c>
      <c r="H109" s="20"/>
      <c r="I109" s="21">
        <f t="shared" si="1"/>
        <v>0</v>
      </c>
    </row>
    <row r="110" s="1" customFormat="1" spans="2:9">
      <c r="B110" s="8"/>
      <c r="C110" s="9"/>
      <c r="D110" s="10" t="s">
        <v>43</v>
      </c>
      <c r="E110" s="53">
        <v>3557</v>
      </c>
      <c r="F110" s="11" t="s">
        <v>31</v>
      </c>
      <c r="G110" s="12">
        <v>5</v>
      </c>
      <c r="H110" s="20"/>
      <c r="I110" s="21">
        <f t="shared" si="1"/>
        <v>0</v>
      </c>
    </row>
    <row r="111" s="1" customFormat="1" spans="2:9">
      <c r="B111" s="8"/>
      <c r="C111" s="9"/>
      <c r="D111" s="10" t="s">
        <v>44</v>
      </c>
      <c r="E111" s="53">
        <v>3557</v>
      </c>
      <c r="F111" s="11" t="s">
        <v>31</v>
      </c>
      <c r="G111" s="12">
        <v>1</v>
      </c>
      <c r="H111" s="20"/>
      <c r="I111" s="21">
        <f t="shared" si="1"/>
        <v>0</v>
      </c>
    </row>
    <row r="112" s="1" customFormat="1" spans="2:9">
      <c r="B112" s="8"/>
      <c r="C112" s="9"/>
      <c r="D112" s="10" t="s">
        <v>45</v>
      </c>
      <c r="E112" s="53">
        <v>3557</v>
      </c>
      <c r="F112" s="11" t="s">
        <v>31</v>
      </c>
      <c r="G112" s="12">
        <v>1</v>
      </c>
      <c r="H112" s="20"/>
      <c r="I112" s="21">
        <f t="shared" si="1"/>
        <v>0</v>
      </c>
    </row>
    <row r="113" s="1" customFormat="1" spans="2:9">
      <c r="B113" s="8"/>
      <c r="C113" s="9"/>
      <c r="D113" s="10" t="s">
        <v>46</v>
      </c>
      <c r="E113" s="53">
        <v>3557</v>
      </c>
      <c r="F113" s="11" t="s">
        <v>31</v>
      </c>
      <c r="G113" s="12">
        <v>6</v>
      </c>
      <c r="H113" s="20"/>
      <c r="I113" s="21">
        <f t="shared" si="1"/>
        <v>0</v>
      </c>
    </row>
    <row r="114" s="1" customFormat="1" spans="2:9">
      <c r="B114" s="8"/>
      <c r="C114" s="9"/>
      <c r="D114" s="10" t="s">
        <v>47</v>
      </c>
      <c r="E114" s="53">
        <v>3557</v>
      </c>
      <c r="F114" s="11" t="s">
        <v>31</v>
      </c>
      <c r="G114" s="12">
        <v>6</v>
      </c>
      <c r="H114" s="20"/>
      <c r="I114" s="21">
        <f t="shared" si="1"/>
        <v>0</v>
      </c>
    </row>
    <row r="115" s="1" customFormat="1" spans="2:9">
      <c r="B115" s="8"/>
      <c r="C115" s="9"/>
      <c r="D115" s="10" t="s">
        <v>48</v>
      </c>
      <c r="E115" s="53">
        <v>3557</v>
      </c>
      <c r="F115" s="11" t="s">
        <v>31</v>
      </c>
      <c r="G115" s="12">
        <v>1</v>
      </c>
      <c r="H115" s="20"/>
      <c r="I115" s="21">
        <f t="shared" si="1"/>
        <v>0</v>
      </c>
    </row>
    <row r="116" s="1" customFormat="1" spans="2:9">
      <c r="B116" s="8"/>
      <c r="C116" s="9"/>
      <c r="D116" s="10" t="s">
        <v>49</v>
      </c>
      <c r="E116" s="53">
        <v>3557</v>
      </c>
      <c r="F116" s="11" t="s">
        <v>31</v>
      </c>
      <c r="G116" s="12">
        <v>1</v>
      </c>
      <c r="H116" s="20"/>
      <c r="I116" s="21">
        <f t="shared" si="1"/>
        <v>0</v>
      </c>
    </row>
    <row r="117" s="1" customFormat="1" spans="2:9">
      <c r="B117" s="8">
        <v>7</v>
      </c>
      <c r="C117" s="9" t="s">
        <v>14</v>
      </c>
      <c r="D117" s="10" t="s">
        <v>30</v>
      </c>
      <c r="E117" s="53">
        <v>3557</v>
      </c>
      <c r="F117" s="11" t="s">
        <v>31</v>
      </c>
      <c r="G117" s="12">
        <v>1</v>
      </c>
      <c r="H117" s="20"/>
      <c r="I117" s="21">
        <f t="shared" si="1"/>
        <v>0</v>
      </c>
    </row>
    <row r="118" s="1" customFormat="1" spans="2:9">
      <c r="B118" s="8"/>
      <c r="C118" s="9"/>
      <c r="D118" s="10" t="s">
        <v>32</v>
      </c>
      <c r="E118" s="53">
        <v>3557</v>
      </c>
      <c r="F118" s="11" t="s">
        <v>31</v>
      </c>
      <c r="G118" s="12">
        <v>1</v>
      </c>
      <c r="H118" s="20"/>
      <c r="I118" s="21">
        <f t="shared" si="1"/>
        <v>0</v>
      </c>
    </row>
    <row r="119" s="1" customFormat="1" spans="2:9">
      <c r="B119" s="8"/>
      <c r="C119" s="9"/>
      <c r="D119" s="10" t="s">
        <v>33</v>
      </c>
      <c r="E119" s="53">
        <v>3557</v>
      </c>
      <c r="F119" s="11" t="s">
        <v>31</v>
      </c>
      <c r="G119" s="12">
        <v>1</v>
      </c>
      <c r="H119" s="20"/>
      <c r="I119" s="21">
        <f t="shared" si="1"/>
        <v>0</v>
      </c>
    </row>
    <row r="120" s="1" customFormat="1" spans="2:9">
      <c r="B120" s="8"/>
      <c r="C120" s="9"/>
      <c r="D120" s="10" t="s">
        <v>34</v>
      </c>
      <c r="E120" s="53">
        <v>3557</v>
      </c>
      <c r="F120" s="11" t="s">
        <v>31</v>
      </c>
      <c r="G120" s="12">
        <v>1</v>
      </c>
      <c r="H120" s="20"/>
      <c r="I120" s="21">
        <f t="shared" si="1"/>
        <v>0</v>
      </c>
    </row>
    <row r="121" s="1" customFormat="1" spans="2:9">
      <c r="B121" s="8"/>
      <c r="C121" s="9"/>
      <c r="D121" s="10" t="s">
        <v>35</v>
      </c>
      <c r="E121" s="53">
        <v>3557</v>
      </c>
      <c r="F121" s="11" t="s">
        <v>31</v>
      </c>
      <c r="G121" s="12">
        <v>1</v>
      </c>
      <c r="H121" s="20"/>
      <c r="I121" s="21">
        <f t="shared" si="1"/>
        <v>0</v>
      </c>
    </row>
    <row r="122" s="1" customFormat="1" spans="2:9">
      <c r="B122" s="8"/>
      <c r="C122" s="9"/>
      <c r="D122" s="10" t="s">
        <v>36</v>
      </c>
      <c r="E122" s="53">
        <v>3557</v>
      </c>
      <c r="F122" s="11" t="s">
        <v>31</v>
      </c>
      <c r="G122" s="12">
        <v>1</v>
      </c>
      <c r="H122" s="20"/>
      <c r="I122" s="21">
        <f t="shared" si="1"/>
        <v>0</v>
      </c>
    </row>
    <row r="123" s="1" customFormat="1" ht="43.2" spans="2:9">
      <c r="B123" s="8"/>
      <c r="C123" s="9"/>
      <c r="D123" s="14" t="s">
        <v>37</v>
      </c>
      <c r="E123" s="53">
        <v>3557</v>
      </c>
      <c r="F123" s="11" t="s">
        <v>31</v>
      </c>
      <c r="G123" s="12">
        <v>1</v>
      </c>
      <c r="H123" s="20"/>
      <c r="I123" s="21">
        <f t="shared" si="1"/>
        <v>0</v>
      </c>
    </row>
    <row r="124" s="1" customFormat="1" spans="2:9">
      <c r="B124" s="8"/>
      <c r="C124" s="9"/>
      <c r="D124" s="10" t="s">
        <v>38</v>
      </c>
      <c r="E124" s="53">
        <v>3557</v>
      </c>
      <c r="F124" s="11" t="s">
        <v>31</v>
      </c>
      <c r="G124" s="12">
        <v>1</v>
      </c>
      <c r="H124" s="20"/>
      <c r="I124" s="21">
        <f t="shared" si="1"/>
        <v>0</v>
      </c>
    </row>
    <row r="125" s="1" customFormat="1" spans="2:9">
      <c r="B125" s="8"/>
      <c r="C125" s="9"/>
      <c r="D125" s="10" t="s">
        <v>39</v>
      </c>
      <c r="E125" s="53">
        <v>3557</v>
      </c>
      <c r="F125" s="11" t="s">
        <v>31</v>
      </c>
      <c r="G125" s="12">
        <v>1</v>
      </c>
      <c r="H125" s="20"/>
      <c r="I125" s="21">
        <f t="shared" si="1"/>
        <v>0</v>
      </c>
    </row>
    <row r="126" s="1" customFormat="1" spans="2:9">
      <c r="B126" s="8"/>
      <c r="C126" s="9"/>
      <c r="D126" s="10" t="s">
        <v>40</v>
      </c>
      <c r="E126" s="53">
        <v>3557</v>
      </c>
      <c r="F126" s="11" t="s">
        <v>31</v>
      </c>
      <c r="G126" s="12">
        <v>1</v>
      </c>
      <c r="H126" s="20"/>
      <c r="I126" s="21">
        <f t="shared" si="1"/>
        <v>0</v>
      </c>
    </row>
    <row r="127" s="1" customFormat="1" spans="2:9">
      <c r="B127" s="8"/>
      <c r="C127" s="9"/>
      <c r="D127" s="10" t="s">
        <v>41</v>
      </c>
      <c r="E127" s="53">
        <v>3557</v>
      </c>
      <c r="F127" s="11" t="s">
        <v>31</v>
      </c>
      <c r="G127" s="12">
        <v>5</v>
      </c>
      <c r="H127" s="20"/>
      <c r="I127" s="21">
        <f t="shared" si="1"/>
        <v>0</v>
      </c>
    </row>
    <row r="128" s="1" customFormat="1" spans="2:9">
      <c r="B128" s="8"/>
      <c r="C128" s="9"/>
      <c r="D128" s="10" t="s">
        <v>42</v>
      </c>
      <c r="E128" s="53">
        <v>3557</v>
      </c>
      <c r="F128" s="11" t="s">
        <v>31</v>
      </c>
      <c r="G128" s="12">
        <v>5</v>
      </c>
      <c r="H128" s="20"/>
      <c r="I128" s="21">
        <f t="shared" si="1"/>
        <v>0</v>
      </c>
    </row>
    <row r="129" s="1" customFormat="1" spans="2:9">
      <c r="B129" s="8"/>
      <c r="C129" s="9"/>
      <c r="D129" s="10" t="s">
        <v>43</v>
      </c>
      <c r="E129" s="53">
        <v>3557</v>
      </c>
      <c r="F129" s="11" t="s">
        <v>31</v>
      </c>
      <c r="G129" s="12">
        <v>5</v>
      </c>
      <c r="H129" s="20"/>
      <c r="I129" s="21">
        <f t="shared" si="1"/>
        <v>0</v>
      </c>
    </row>
    <row r="130" s="1" customFormat="1" spans="2:9">
      <c r="B130" s="8"/>
      <c r="C130" s="9"/>
      <c r="D130" s="10" t="s">
        <v>44</v>
      </c>
      <c r="E130" s="53">
        <v>3557</v>
      </c>
      <c r="F130" s="11" t="s">
        <v>31</v>
      </c>
      <c r="G130" s="12">
        <v>1</v>
      </c>
      <c r="H130" s="20"/>
      <c r="I130" s="21">
        <f t="shared" si="1"/>
        <v>0</v>
      </c>
    </row>
    <row r="131" s="1" customFormat="1" spans="2:9">
      <c r="B131" s="8"/>
      <c r="C131" s="9"/>
      <c r="D131" s="10" t="s">
        <v>45</v>
      </c>
      <c r="E131" s="53">
        <v>3557</v>
      </c>
      <c r="F131" s="11" t="s">
        <v>31</v>
      </c>
      <c r="G131" s="12">
        <v>1</v>
      </c>
      <c r="H131" s="20"/>
      <c r="I131" s="21">
        <f t="shared" si="1"/>
        <v>0</v>
      </c>
    </row>
    <row r="132" s="1" customFormat="1" spans="2:9">
      <c r="B132" s="8"/>
      <c r="C132" s="9"/>
      <c r="D132" s="10" t="s">
        <v>46</v>
      </c>
      <c r="E132" s="53">
        <v>3557</v>
      </c>
      <c r="F132" s="11" t="s">
        <v>31</v>
      </c>
      <c r="G132" s="12">
        <v>6</v>
      </c>
      <c r="H132" s="20"/>
      <c r="I132" s="21">
        <f t="shared" ref="I132:I195" si="2">G132*H132</f>
        <v>0</v>
      </c>
    </row>
    <row r="133" s="1" customFormat="1" spans="2:9">
      <c r="B133" s="8"/>
      <c r="C133" s="9"/>
      <c r="D133" s="10" t="s">
        <v>47</v>
      </c>
      <c r="E133" s="53">
        <v>3557</v>
      </c>
      <c r="F133" s="11" t="s">
        <v>31</v>
      </c>
      <c r="G133" s="12">
        <v>6</v>
      </c>
      <c r="H133" s="20"/>
      <c r="I133" s="21">
        <f t="shared" si="2"/>
        <v>0</v>
      </c>
    </row>
    <row r="134" s="1" customFormat="1" spans="2:9">
      <c r="B134" s="8"/>
      <c r="C134" s="9"/>
      <c r="D134" s="10" t="s">
        <v>48</v>
      </c>
      <c r="E134" s="53">
        <v>3557</v>
      </c>
      <c r="F134" s="11" t="s">
        <v>31</v>
      </c>
      <c r="G134" s="12">
        <v>1</v>
      </c>
      <c r="H134" s="20"/>
      <c r="I134" s="21">
        <f t="shared" si="2"/>
        <v>0</v>
      </c>
    </row>
    <row r="135" s="1" customFormat="1" spans="2:9">
      <c r="B135" s="8"/>
      <c r="C135" s="9"/>
      <c r="D135" s="10" t="s">
        <v>49</v>
      </c>
      <c r="E135" s="53">
        <v>3557</v>
      </c>
      <c r="F135" s="11" t="s">
        <v>31</v>
      </c>
      <c r="G135" s="12">
        <v>1</v>
      </c>
      <c r="H135" s="20"/>
      <c r="I135" s="21">
        <f t="shared" si="2"/>
        <v>0</v>
      </c>
    </row>
    <row r="136" s="1" customFormat="1" spans="2:9">
      <c r="B136" s="8">
        <v>8</v>
      </c>
      <c r="C136" s="9" t="s">
        <v>15</v>
      </c>
      <c r="D136" s="10" t="s">
        <v>30</v>
      </c>
      <c r="E136" s="53">
        <v>3557</v>
      </c>
      <c r="F136" s="11" t="s">
        <v>31</v>
      </c>
      <c r="G136" s="12">
        <v>1</v>
      </c>
      <c r="H136" s="20"/>
      <c r="I136" s="21">
        <f t="shared" si="2"/>
        <v>0</v>
      </c>
    </row>
    <row r="137" s="1" customFormat="1" spans="2:9">
      <c r="B137" s="8"/>
      <c r="C137" s="9"/>
      <c r="D137" s="10" t="s">
        <v>32</v>
      </c>
      <c r="E137" s="53">
        <v>3557</v>
      </c>
      <c r="F137" s="11" t="s">
        <v>31</v>
      </c>
      <c r="G137" s="12">
        <v>1</v>
      </c>
      <c r="H137" s="20"/>
      <c r="I137" s="21">
        <f t="shared" si="2"/>
        <v>0</v>
      </c>
    </row>
    <row r="138" s="1" customFormat="1" spans="2:9">
      <c r="B138" s="8"/>
      <c r="C138" s="9"/>
      <c r="D138" s="10" t="s">
        <v>33</v>
      </c>
      <c r="E138" s="53">
        <v>3557</v>
      </c>
      <c r="F138" s="11" t="s">
        <v>31</v>
      </c>
      <c r="G138" s="12">
        <v>1</v>
      </c>
      <c r="H138" s="20"/>
      <c r="I138" s="21">
        <f t="shared" si="2"/>
        <v>0</v>
      </c>
    </row>
    <row r="139" s="1" customFormat="1" spans="2:9">
      <c r="B139" s="8"/>
      <c r="C139" s="9"/>
      <c r="D139" s="10" t="s">
        <v>34</v>
      </c>
      <c r="E139" s="53">
        <v>3557</v>
      </c>
      <c r="F139" s="11" t="s">
        <v>31</v>
      </c>
      <c r="G139" s="12">
        <v>1</v>
      </c>
      <c r="H139" s="20"/>
      <c r="I139" s="21">
        <f t="shared" si="2"/>
        <v>0</v>
      </c>
    </row>
    <row r="140" s="1" customFormat="1" spans="2:9">
      <c r="B140" s="8"/>
      <c r="C140" s="9"/>
      <c r="D140" s="10" t="s">
        <v>35</v>
      </c>
      <c r="E140" s="53">
        <v>3557</v>
      </c>
      <c r="F140" s="11" t="s">
        <v>31</v>
      </c>
      <c r="G140" s="12">
        <v>1</v>
      </c>
      <c r="H140" s="20"/>
      <c r="I140" s="21">
        <f t="shared" si="2"/>
        <v>0</v>
      </c>
    </row>
    <row r="141" s="1" customFormat="1" spans="2:9">
      <c r="B141" s="8"/>
      <c r="C141" s="9"/>
      <c r="D141" s="10" t="s">
        <v>36</v>
      </c>
      <c r="E141" s="53">
        <v>3557</v>
      </c>
      <c r="F141" s="11" t="s">
        <v>31</v>
      </c>
      <c r="G141" s="12">
        <v>1</v>
      </c>
      <c r="H141" s="20"/>
      <c r="I141" s="21">
        <f t="shared" si="2"/>
        <v>0</v>
      </c>
    </row>
    <row r="142" s="1" customFormat="1" ht="43.2" spans="2:9">
      <c r="B142" s="8"/>
      <c r="C142" s="9"/>
      <c r="D142" s="14" t="s">
        <v>37</v>
      </c>
      <c r="E142" s="53">
        <v>3557</v>
      </c>
      <c r="F142" s="11" t="s">
        <v>31</v>
      </c>
      <c r="G142" s="12">
        <v>1</v>
      </c>
      <c r="H142" s="20"/>
      <c r="I142" s="21">
        <f t="shared" si="2"/>
        <v>0</v>
      </c>
    </row>
    <row r="143" s="1" customFormat="1" spans="2:9">
      <c r="B143" s="8"/>
      <c r="C143" s="9"/>
      <c r="D143" s="10" t="s">
        <v>38</v>
      </c>
      <c r="E143" s="53">
        <v>3557</v>
      </c>
      <c r="F143" s="11" t="s">
        <v>31</v>
      </c>
      <c r="G143" s="12">
        <v>1</v>
      </c>
      <c r="H143" s="20"/>
      <c r="I143" s="21">
        <f t="shared" si="2"/>
        <v>0</v>
      </c>
    </row>
    <row r="144" s="1" customFormat="1" spans="2:9">
      <c r="B144" s="8"/>
      <c r="C144" s="9"/>
      <c r="D144" s="10" t="s">
        <v>39</v>
      </c>
      <c r="E144" s="53">
        <v>3557</v>
      </c>
      <c r="F144" s="11" t="s">
        <v>31</v>
      </c>
      <c r="G144" s="12">
        <v>1</v>
      </c>
      <c r="H144" s="20"/>
      <c r="I144" s="21">
        <f t="shared" si="2"/>
        <v>0</v>
      </c>
    </row>
    <row r="145" s="1" customFormat="1" spans="2:9">
      <c r="B145" s="8"/>
      <c r="C145" s="9"/>
      <c r="D145" s="10" t="s">
        <v>40</v>
      </c>
      <c r="E145" s="53">
        <v>3557</v>
      </c>
      <c r="F145" s="11" t="s">
        <v>31</v>
      </c>
      <c r="G145" s="12">
        <v>1</v>
      </c>
      <c r="H145" s="20"/>
      <c r="I145" s="21">
        <f t="shared" si="2"/>
        <v>0</v>
      </c>
    </row>
    <row r="146" s="1" customFormat="1" spans="2:9">
      <c r="B146" s="8"/>
      <c r="C146" s="9"/>
      <c r="D146" s="10" t="s">
        <v>41</v>
      </c>
      <c r="E146" s="53">
        <v>3557</v>
      </c>
      <c r="F146" s="11" t="s">
        <v>31</v>
      </c>
      <c r="G146" s="12">
        <v>5</v>
      </c>
      <c r="H146" s="20"/>
      <c r="I146" s="21">
        <f t="shared" si="2"/>
        <v>0</v>
      </c>
    </row>
    <row r="147" s="1" customFormat="1" spans="2:9">
      <c r="B147" s="8"/>
      <c r="C147" s="9"/>
      <c r="D147" s="10" t="s">
        <v>42</v>
      </c>
      <c r="E147" s="53">
        <v>3557</v>
      </c>
      <c r="F147" s="11" t="s">
        <v>31</v>
      </c>
      <c r="G147" s="12">
        <v>5</v>
      </c>
      <c r="H147" s="20"/>
      <c r="I147" s="21">
        <f t="shared" si="2"/>
        <v>0</v>
      </c>
    </row>
    <row r="148" s="1" customFormat="1" spans="2:9">
      <c r="B148" s="8"/>
      <c r="C148" s="9"/>
      <c r="D148" s="10" t="s">
        <v>43</v>
      </c>
      <c r="E148" s="53">
        <v>3557</v>
      </c>
      <c r="F148" s="11" t="s">
        <v>31</v>
      </c>
      <c r="G148" s="12">
        <v>5</v>
      </c>
      <c r="H148" s="20"/>
      <c r="I148" s="21">
        <f t="shared" si="2"/>
        <v>0</v>
      </c>
    </row>
    <row r="149" s="1" customFormat="1" spans="2:9">
      <c r="B149" s="8"/>
      <c r="C149" s="9"/>
      <c r="D149" s="10" t="s">
        <v>44</v>
      </c>
      <c r="E149" s="53">
        <v>3557</v>
      </c>
      <c r="F149" s="11" t="s">
        <v>31</v>
      </c>
      <c r="G149" s="12">
        <v>1</v>
      </c>
      <c r="H149" s="20"/>
      <c r="I149" s="21">
        <f t="shared" si="2"/>
        <v>0</v>
      </c>
    </row>
    <row r="150" s="1" customFormat="1" spans="2:9">
      <c r="B150" s="8"/>
      <c r="C150" s="9"/>
      <c r="D150" s="10" t="s">
        <v>45</v>
      </c>
      <c r="E150" s="53">
        <v>3557</v>
      </c>
      <c r="F150" s="11" t="s">
        <v>31</v>
      </c>
      <c r="G150" s="12">
        <v>1</v>
      </c>
      <c r="H150" s="20"/>
      <c r="I150" s="21">
        <f t="shared" si="2"/>
        <v>0</v>
      </c>
    </row>
    <row r="151" s="1" customFormat="1" spans="2:9">
      <c r="B151" s="8"/>
      <c r="C151" s="9"/>
      <c r="D151" s="10" t="s">
        <v>46</v>
      </c>
      <c r="E151" s="53">
        <v>3557</v>
      </c>
      <c r="F151" s="11" t="s">
        <v>31</v>
      </c>
      <c r="G151" s="12">
        <v>6</v>
      </c>
      <c r="H151" s="20"/>
      <c r="I151" s="21">
        <f t="shared" si="2"/>
        <v>0</v>
      </c>
    </row>
    <row r="152" s="1" customFormat="1" spans="2:9">
      <c r="B152" s="8"/>
      <c r="C152" s="9"/>
      <c r="D152" s="10" t="s">
        <v>47</v>
      </c>
      <c r="E152" s="53">
        <v>3557</v>
      </c>
      <c r="F152" s="11" t="s">
        <v>31</v>
      </c>
      <c r="G152" s="12">
        <v>6</v>
      </c>
      <c r="H152" s="20"/>
      <c r="I152" s="21">
        <f t="shared" si="2"/>
        <v>0</v>
      </c>
    </row>
    <row r="153" s="1" customFormat="1" spans="2:9">
      <c r="B153" s="8"/>
      <c r="C153" s="9"/>
      <c r="D153" s="10" t="s">
        <v>48</v>
      </c>
      <c r="E153" s="53">
        <v>3557</v>
      </c>
      <c r="F153" s="11" t="s">
        <v>31</v>
      </c>
      <c r="G153" s="12">
        <v>1</v>
      </c>
      <c r="H153" s="20"/>
      <c r="I153" s="21">
        <f t="shared" si="2"/>
        <v>0</v>
      </c>
    </row>
    <row r="154" s="1" customFormat="1" spans="2:9">
      <c r="B154" s="8"/>
      <c r="C154" s="9"/>
      <c r="D154" s="10" t="s">
        <v>49</v>
      </c>
      <c r="E154" s="53">
        <v>3557</v>
      </c>
      <c r="F154" s="11" t="s">
        <v>31</v>
      </c>
      <c r="G154" s="12">
        <v>1</v>
      </c>
      <c r="H154" s="20"/>
      <c r="I154" s="21">
        <f t="shared" si="2"/>
        <v>0</v>
      </c>
    </row>
    <row r="155" s="1" customFormat="1" spans="2:9">
      <c r="B155" s="8">
        <v>9</v>
      </c>
      <c r="C155" s="9" t="s">
        <v>16</v>
      </c>
      <c r="D155" s="10" t="s">
        <v>30</v>
      </c>
      <c r="E155" s="53">
        <v>3557</v>
      </c>
      <c r="F155" s="11" t="s">
        <v>31</v>
      </c>
      <c r="G155" s="12">
        <v>1</v>
      </c>
      <c r="H155" s="20"/>
      <c r="I155" s="21">
        <f t="shared" si="2"/>
        <v>0</v>
      </c>
    </row>
    <row r="156" s="1" customFormat="1" spans="2:9">
      <c r="B156" s="8"/>
      <c r="C156" s="9"/>
      <c r="D156" s="10" t="s">
        <v>32</v>
      </c>
      <c r="E156" s="53">
        <v>3557</v>
      </c>
      <c r="F156" s="11" t="s">
        <v>31</v>
      </c>
      <c r="G156" s="12">
        <v>1</v>
      </c>
      <c r="H156" s="20"/>
      <c r="I156" s="21">
        <f t="shared" si="2"/>
        <v>0</v>
      </c>
    </row>
    <row r="157" s="1" customFormat="1" spans="2:9">
      <c r="B157" s="8"/>
      <c r="C157" s="9"/>
      <c r="D157" s="10" t="s">
        <v>33</v>
      </c>
      <c r="E157" s="53">
        <v>3557</v>
      </c>
      <c r="F157" s="11" t="s">
        <v>31</v>
      </c>
      <c r="G157" s="12">
        <v>1</v>
      </c>
      <c r="H157" s="20"/>
      <c r="I157" s="21">
        <f t="shared" si="2"/>
        <v>0</v>
      </c>
    </row>
    <row r="158" s="1" customFormat="1" spans="2:9">
      <c r="B158" s="8"/>
      <c r="C158" s="9"/>
      <c r="D158" s="10" t="s">
        <v>34</v>
      </c>
      <c r="E158" s="53">
        <v>3557</v>
      </c>
      <c r="F158" s="11" t="s">
        <v>31</v>
      </c>
      <c r="G158" s="12">
        <v>1</v>
      </c>
      <c r="H158" s="20"/>
      <c r="I158" s="21">
        <f t="shared" si="2"/>
        <v>0</v>
      </c>
    </row>
    <row r="159" s="1" customFormat="1" spans="2:9">
      <c r="B159" s="8"/>
      <c r="C159" s="9"/>
      <c r="D159" s="10" t="s">
        <v>35</v>
      </c>
      <c r="E159" s="53">
        <v>3557</v>
      </c>
      <c r="F159" s="11" t="s">
        <v>31</v>
      </c>
      <c r="G159" s="12">
        <v>1</v>
      </c>
      <c r="H159" s="20"/>
      <c r="I159" s="21">
        <f t="shared" si="2"/>
        <v>0</v>
      </c>
    </row>
    <row r="160" s="1" customFormat="1" spans="2:9">
      <c r="B160" s="8"/>
      <c r="C160" s="9"/>
      <c r="D160" s="10" t="s">
        <v>36</v>
      </c>
      <c r="E160" s="53">
        <v>3557</v>
      </c>
      <c r="F160" s="11" t="s">
        <v>31</v>
      </c>
      <c r="G160" s="12">
        <v>1</v>
      </c>
      <c r="H160" s="20"/>
      <c r="I160" s="21">
        <f t="shared" si="2"/>
        <v>0</v>
      </c>
    </row>
    <row r="161" s="1" customFormat="1" ht="43.2" spans="2:9">
      <c r="B161" s="8"/>
      <c r="C161" s="9"/>
      <c r="D161" s="14" t="s">
        <v>37</v>
      </c>
      <c r="E161" s="53">
        <v>3557</v>
      </c>
      <c r="F161" s="11" t="s">
        <v>31</v>
      </c>
      <c r="G161" s="12">
        <v>1</v>
      </c>
      <c r="H161" s="20"/>
      <c r="I161" s="21">
        <f t="shared" si="2"/>
        <v>0</v>
      </c>
    </row>
    <row r="162" s="1" customFormat="1" spans="2:9">
      <c r="B162" s="8"/>
      <c r="C162" s="9"/>
      <c r="D162" s="10" t="s">
        <v>38</v>
      </c>
      <c r="E162" s="53">
        <v>3557</v>
      </c>
      <c r="F162" s="11" t="s">
        <v>31</v>
      </c>
      <c r="G162" s="12">
        <v>1</v>
      </c>
      <c r="H162" s="20"/>
      <c r="I162" s="21">
        <f t="shared" si="2"/>
        <v>0</v>
      </c>
    </row>
    <row r="163" s="1" customFormat="1" spans="2:9">
      <c r="B163" s="8"/>
      <c r="C163" s="9"/>
      <c r="D163" s="10" t="s">
        <v>39</v>
      </c>
      <c r="E163" s="53">
        <v>3557</v>
      </c>
      <c r="F163" s="11" t="s">
        <v>31</v>
      </c>
      <c r="G163" s="12">
        <v>1</v>
      </c>
      <c r="H163" s="20"/>
      <c r="I163" s="21">
        <f t="shared" si="2"/>
        <v>0</v>
      </c>
    </row>
    <row r="164" s="1" customFormat="1" spans="2:9">
      <c r="B164" s="8"/>
      <c r="C164" s="9"/>
      <c r="D164" s="10" t="s">
        <v>40</v>
      </c>
      <c r="E164" s="53">
        <v>3557</v>
      </c>
      <c r="F164" s="11" t="s">
        <v>31</v>
      </c>
      <c r="G164" s="12">
        <v>1</v>
      </c>
      <c r="H164" s="20"/>
      <c r="I164" s="21">
        <f t="shared" si="2"/>
        <v>0</v>
      </c>
    </row>
    <row r="165" s="1" customFormat="1" spans="2:9">
      <c r="B165" s="8"/>
      <c r="C165" s="9"/>
      <c r="D165" s="10" t="s">
        <v>41</v>
      </c>
      <c r="E165" s="53">
        <v>3557</v>
      </c>
      <c r="F165" s="11" t="s">
        <v>31</v>
      </c>
      <c r="G165" s="12">
        <v>5</v>
      </c>
      <c r="H165" s="20"/>
      <c r="I165" s="21">
        <f t="shared" si="2"/>
        <v>0</v>
      </c>
    </row>
    <row r="166" s="1" customFormat="1" spans="2:9">
      <c r="B166" s="8"/>
      <c r="C166" s="9"/>
      <c r="D166" s="10" t="s">
        <v>42</v>
      </c>
      <c r="E166" s="53">
        <v>3557</v>
      </c>
      <c r="F166" s="11" t="s">
        <v>31</v>
      </c>
      <c r="G166" s="12">
        <v>5</v>
      </c>
      <c r="H166" s="20"/>
      <c r="I166" s="21">
        <f t="shared" si="2"/>
        <v>0</v>
      </c>
    </row>
    <row r="167" s="1" customFormat="1" spans="2:9">
      <c r="B167" s="8"/>
      <c r="C167" s="9"/>
      <c r="D167" s="10" t="s">
        <v>43</v>
      </c>
      <c r="E167" s="53">
        <v>3557</v>
      </c>
      <c r="F167" s="11" t="s">
        <v>31</v>
      </c>
      <c r="G167" s="12">
        <v>5</v>
      </c>
      <c r="H167" s="20"/>
      <c r="I167" s="21">
        <f t="shared" si="2"/>
        <v>0</v>
      </c>
    </row>
    <row r="168" s="1" customFormat="1" spans="2:9">
      <c r="B168" s="8"/>
      <c r="C168" s="9"/>
      <c r="D168" s="10" t="s">
        <v>44</v>
      </c>
      <c r="E168" s="53">
        <v>3557</v>
      </c>
      <c r="F168" s="11" t="s">
        <v>31</v>
      </c>
      <c r="G168" s="12">
        <v>1</v>
      </c>
      <c r="H168" s="20"/>
      <c r="I168" s="21">
        <f t="shared" si="2"/>
        <v>0</v>
      </c>
    </row>
    <row r="169" s="1" customFormat="1" spans="2:9">
      <c r="B169" s="8"/>
      <c r="C169" s="9"/>
      <c r="D169" s="10" t="s">
        <v>45</v>
      </c>
      <c r="E169" s="53">
        <v>3557</v>
      </c>
      <c r="F169" s="11" t="s">
        <v>31</v>
      </c>
      <c r="G169" s="12">
        <v>1</v>
      </c>
      <c r="H169" s="20"/>
      <c r="I169" s="21">
        <f t="shared" si="2"/>
        <v>0</v>
      </c>
    </row>
    <row r="170" s="1" customFormat="1" spans="2:9">
      <c r="B170" s="8"/>
      <c r="C170" s="9"/>
      <c r="D170" s="10" t="s">
        <v>46</v>
      </c>
      <c r="E170" s="53">
        <v>3557</v>
      </c>
      <c r="F170" s="11" t="s">
        <v>31</v>
      </c>
      <c r="G170" s="12">
        <v>6</v>
      </c>
      <c r="H170" s="20"/>
      <c r="I170" s="21">
        <f t="shared" si="2"/>
        <v>0</v>
      </c>
    </row>
    <row r="171" s="1" customFormat="1" spans="2:9">
      <c r="B171" s="8"/>
      <c r="C171" s="9"/>
      <c r="D171" s="10" t="s">
        <v>47</v>
      </c>
      <c r="E171" s="53">
        <v>3557</v>
      </c>
      <c r="F171" s="11" t="s">
        <v>31</v>
      </c>
      <c r="G171" s="12">
        <v>6</v>
      </c>
      <c r="H171" s="20"/>
      <c r="I171" s="21">
        <f t="shared" si="2"/>
        <v>0</v>
      </c>
    </row>
    <row r="172" s="1" customFormat="1" spans="2:9">
      <c r="B172" s="8"/>
      <c r="C172" s="9"/>
      <c r="D172" s="10" t="s">
        <v>48</v>
      </c>
      <c r="E172" s="53">
        <v>3557</v>
      </c>
      <c r="F172" s="11" t="s">
        <v>31</v>
      </c>
      <c r="G172" s="12">
        <v>1</v>
      </c>
      <c r="H172" s="20"/>
      <c r="I172" s="21">
        <f t="shared" si="2"/>
        <v>0</v>
      </c>
    </row>
    <row r="173" s="1" customFormat="1" spans="2:9">
      <c r="B173" s="8"/>
      <c r="C173" s="9"/>
      <c r="D173" s="10" t="s">
        <v>49</v>
      </c>
      <c r="E173" s="53">
        <v>3557</v>
      </c>
      <c r="F173" s="11" t="s">
        <v>31</v>
      </c>
      <c r="G173" s="12">
        <v>1</v>
      </c>
      <c r="H173" s="20"/>
      <c r="I173" s="21">
        <f t="shared" si="2"/>
        <v>0</v>
      </c>
    </row>
    <row r="174" s="1" customFormat="1" spans="2:9">
      <c r="B174" s="8">
        <v>10</v>
      </c>
      <c r="C174" s="9" t="s">
        <v>17</v>
      </c>
      <c r="D174" s="10" t="s">
        <v>30</v>
      </c>
      <c r="E174" s="53">
        <v>3557</v>
      </c>
      <c r="F174" s="11" t="s">
        <v>31</v>
      </c>
      <c r="G174" s="12">
        <v>1</v>
      </c>
      <c r="H174" s="20"/>
      <c r="I174" s="21">
        <f t="shared" si="2"/>
        <v>0</v>
      </c>
    </row>
    <row r="175" s="1" customFormat="1" spans="2:9">
      <c r="B175" s="8"/>
      <c r="C175" s="9"/>
      <c r="D175" s="10" t="s">
        <v>32</v>
      </c>
      <c r="E175" s="53">
        <v>3557</v>
      </c>
      <c r="F175" s="11" t="s">
        <v>31</v>
      </c>
      <c r="G175" s="12">
        <v>1</v>
      </c>
      <c r="H175" s="20"/>
      <c r="I175" s="21">
        <f t="shared" si="2"/>
        <v>0</v>
      </c>
    </row>
    <row r="176" s="1" customFormat="1" spans="2:9">
      <c r="B176" s="8"/>
      <c r="C176" s="9"/>
      <c r="D176" s="10" t="s">
        <v>33</v>
      </c>
      <c r="E176" s="53">
        <v>3557</v>
      </c>
      <c r="F176" s="11" t="s">
        <v>31</v>
      </c>
      <c r="G176" s="12">
        <v>1</v>
      </c>
      <c r="H176" s="20"/>
      <c r="I176" s="21">
        <f t="shared" si="2"/>
        <v>0</v>
      </c>
    </row>
    <row r="177" s="1" customFormat="1" spans="2:9">
      <c r="B177" s="8"/>
      <c r="C177" s="9"/>
      <c r="D177" s="10" t="s">
        <v>50</v>
      </c>
      <c r="E177" s="53">
        <v>3557</v>
      </c>
      <c r="F177" s="11" t="s">
        <v>31</v>
      </c>
      <c r="G177" s="12">
        <v>1</v>
      </c>
      <c r="H177" s="20"/>
      <c r="I177" s="21">
        <f t="shared" si="2"/>
        <v>0</v>
      </c>
    </row>
    <row r="178" s="1" customFormat="1" spans="2:9">
      <c r="B178" s="8"/>
      <c r="C178" s="9"/>
      <c r="D178" s="10" t="s">
        <v>35</v>
      </c>
      <c r="E178" s="53">
        <v>3557</v>
      </c>
      <c r="F178" s="11" t="s">
        <v>31</v>
      </c>
      <c r="G178" s="12">
        <v>1</v>
      </c>
      <c r="H178" s="20"/>
      <c r="I178" s="21">
        <f t="shared" si="2"/>
        <v>0</v>
      </c>
    </row>
    <row r="179" s="1" customFormat="1" spans="2:9">
      <c r="B179" s="8"/>
      <c r="C179" s="9"/>
      <c r="D179" s="10" t="s">
        <v>36</v>
      </c>
      <c r="E179" s="53">
        <v>3557</v>
      </c>
      <c r="F179" s="11" t="s">
        <v>31</v>
      </c>
      <c r="G179" s="12">
        <v>1</v>
      </c>
      <c r="H179" s="20"/>
      <c r="I179" s="21">
        <f t="shared" si="2"/>
        <v>0</v>
      </c>
    </row>
    <row r="180" s="1" customFormat="1" ht="43.2" spans="2:9">
      <c r="B180" s="8"/>
      <c r="C180" s="9"/>
      <c r="D180" s="14" t="s">
        <v>37</v>
      </c>
      <c r="E180" s="53">
        <v>3557</v>
      </c>
      <c r="F180" s="11" t="s">
        <v>31</v>
      </c>
      <c r="G180" s="12">
        <v>1</v>
      </c>
      <c r="H180" s="20"/>
      <c r="I180" s="21">
        <f t="shared" si="2"/>
        <v>0</v>
      </c>
    </row>
    <row r="181" s="1" customFormat="1" spans="2:9">
      <c r="B181" s="8"/>
      <c r="C181" s="9"/>
      <c r="D181" s="10" t="s">
        <v>38</v>
      </c>
      <c r="E181" s="53">
        <v>3557</v>
      </c>
      <c r="F181" s="11" t="s">
        <v>31</v>
      </c>
      <c r="G181" s="12">
        <v>1</v>
      </c>
      <c r="H181" s="20"/>
      <c r="I181" s="21">
        <f t="shared" si="2"/>
        <v>0</v>
      </c>
    </row>
    <row r="182" s="1" customFormat="1" spans="2:9">
      <c r="B182" s="8"/>
      <c r="C182" s="9"/>
      <c r="D182" s="10" t="s">
        <v>39</v>
      </c>
      <c r="E182" s="53">
        <v>3557</v>
      </c>
      <c r="F182" s="11" t="s">
        <v>31</v>
      </c>
      <c r="G182" s="12">
        <v>1</v>
      </c>
      <c r="H182" s="20"/>
      <c r="I182" s="21">
        <f t="shared" si="2"/>
        <v>0</v>
      </c>
    </row>
    <row r="183" s="1" customFormat="1" spans="2:9">
      <c r="B183" s="8"/>
      <c r="C183" s="9"/>
      <c r="D183" s="10" t="s">
        <v>40</v>
      </c>
      <c r="E183" s="53">
        <v>3557</v>
      </c>
      <c r="F183" s="11" t="s">
        <v>31</v>
      </c>
      <c r="G183" s="12">
        <v>1</v>
      </c>
      <c r="H183" s="20"/>
      <c r="I183" s="21">
        <f t="shared" si="2"/>
        <v>0</v>
      </c>
    </row>
    <row r="184" s="1" customFormat="1" spans="2:9">
      <c r="B184" s="8"/>
      <c r="C184" s="9"/>
      <c r="D184" s="10" t="s">
        <v>41</v>
      </c>
      <c r="E184" s="53">
        <v>3557</v>
      </c>
      <c r="F184" s="11" t="s">
        <v>31</v>
      </c>
      <c r="G184" s="12">
        <v>5</v>
      </c>
      <c r="H184" s="20"/>
      <c r="I184" s="21">
        <f t="shared" si="2"/>
        <v>0</v>
      </c>
    </row>
    <row r="185" s="1" customFormat="1" spans="2:9">
      <c r="B185" s="8"/>
      <c r="C185" s="9"/>
      <c r="D185" s="10" t="s">
        <v>42</v>
      </c>
      <c r="E185" s="53">
        <v>3557</v>
      </c>
      <c r="F185" s="11" t="s">
        <v>31</v>
      </c>
      <c r="G185" s="12">
        <v>5</v>
      </c>
      <c r="H185" s="20"/>
      <c r="I185" s="21">
        <f t="shared" si="2"/>
        <v>0</v>
      </c>
    </row>
    <row r="186" s="1" customFormat="1" spans="2:9">
      <c r="B186" s="8"/>
      <c r="C186" s="9"/>
      <c r="D186" s="10" t="s">
        <v>43</v>
      </c>
      <c r="E186" s="53">
        <v>3557</v>
      </c>
      <c r="F186" s="11" t="s">
        <v>31</v>
      </c>
      <c r="G186" s="12">
        <v>5</v>
      </c>
      <c r="H186" s="20"/>
      <c r="I186" s="21">
        <f t="shared" si="2"/>
        <v>0</v>
      </c>
    </row>
    <row r="187" s="1" customFormat="1" spans="2:9">
      <c r="B187" s="8"/>
      <c r="C187" s="9"/>
      <c r="D187" s="10" t="s">
        <v>44</v>
      </c>
      <c r="E187" s="53">
        <v>3557</v>
      </c>
      <c r="F187" s="11" t="s">
        <v>31</v>
      </c>
      <c r="G187" s="12">
        <v>1</v>
      </c>
      <c r="H187" s="20"/>
      <c r="I187" s="21">
        <f t="shared" si="2"/>
        <v>0</v>
      </c>
    </row>
    <row r="188" s="1" customFormat="1" spans="2:9">
      <c r="B188" s="8"/>
      <c r="C188" s="9"/>
      <c r="D188" s="10" t="s">
        <v>45</v>
      </c>
      <c r="E188" s="53">
        <v>3557</v>
      </c>
      <c r="F188" s="11" t="s">
        <v>31</v>
      </c>
      <c r="G188" s="12">
        <v>1</v>
      </c>
      <c r="H188" s="20"/>
      <c r="I188" s="21">
        <f t="shared" si="2"/>
        <v>0</v>
      </c>
    </row>
    <row r="189" s="1" customFormat="1" spans="2:9">
      <c r="B189" s="8"/>
      <c r="C189" s="9"/>
      <c r="D189" s="10" t="s">
        <v>46</v>
      </c>
      <c r="E189" s="53">
        <v>3557</v>
      </c>
      <c r="F189" s="11" t="s">
        <v>31</v>
      </c>
      <c r="G189" s="12">
        <v>6</v>
      </c>
      <c r="H189" s="20"/>
      <c r="I189" s="21">
        <f t="shared" si="2"/>
        <v>0</v>
      </c>
    </row>
    <row r="190" s="1" customFormat="1" spans="2:9">
      <c r="B190" s="8"/>
      <c r="C190" s="9"/>
      <c r="D190" s="10" t="s">
        <v>47</v>
      </c>
      <c r="E190" s="53">
        <v>3557</v>
      </c>
      <c r="F190" s="11" t="s">
        <v>31</v>
      </c>
      <c r="G190" s="12">
        <v>6</v>
      </c>
      <c r="H190" s="20"/>
      <c r="I190" s="21">
        <f t="shared" si="2"/>
        <v>0</v>
      </c>
    </row>
    <row r="191" s="1" customFormat="1" spans="2:9">
      <c r="B191" s="8"/>
      <c r="C191" s="9"/>
      <c r="D191" s="10" t="s">
        <v>48</v>
      </c>
      <c r="E191" s="53">
        <v>3557</v>
      </c>
      <c r="F191" s="11" t="s">
        <v>31</v>
      </c>
      <c r="G191" s="12">
        <v>1</v>
      </c>
      <c r="H191" s="20"/>
      <c r="I191" s="21">
        <f t="shared" si="2"/>
        <v>0</v>
      </c>
    </row>
    <row r="192" s="1" customFormat="1" spans="2:9">
      <c r="B192" s="8"/>
      <c r="C192" s="9"/>
      <c r="D192" s="10" t="s">
        <v>49</v>
      </c>
      <c r="E192" s="53">
        <v>3557</v>
      </c>
      <c r="F192" s="11" t="s">
        <v>31</v>
      </c>
      <c r="G192" s="12">
        <v>1</v>
      </c>
      <c r="H192" s="20"/>
      <c r="I192" s="21">
        <f t="shared" si="2"/>
        <v>0</v>
      </c>
    </row>
    <row r="193" s="1" customFormat="1" spans="2:9">
      <c r="B193" s="8">
        <v>11</v>
      </c>
      <c r="C193" s="9" t="s">
        <v>18</v>
      </c>
      <c r="D193" s="10" t="s">
        <v>30</v>
      </c>
      <c r="E193" s="53">
        <v>3557</v>
      </c>
      <c r="F193" s="11" t="s">
        <v>31</v>
      </c>
      <c r="G193" s="12">
        <v>1</v>
      </c>
      <c r="H193" s="20"/>
      <c r="I193" s="21">
        <f t="shared" si="2"/>
        <v>0</v>
      </c>
    </row>
    <row r="194" s="1" customFormat="1" spans="2:9">
      <c r="B194" s="8"/>
      <c r="C194" s="9"/>
      <c r="D194" s="10" t="s">
        <v>32</v>
      </c>
      <c r="E194" s="53">
        <v>3557</v>
      </c>
      <c r="F194" s="11" t="s">
        <v>31</v>
      </c>
      <c r="G194" s="12">
        <v>1</v>
      </c>
      <c r="H194" s="20"/>
      <c r="I194" s="21">
        <f t="shared" si="2"/>
        <v>0</v>
      </c>
    </row>
    <row r="195" s="1" customFormat="1" spans="2:9">
      <c r="B195" s="8"/>
      <c r="C195" s="9"/>
      <c r="D195" s="10" t="s">
        <v>33</v>
      </c>
      <c r="E195" s="53">
        <v>3557</v>
      </c>
      <c r="F195" s="11" t="s">
        <v>31</v>
      </c>
      <c r="G195" s="12">
        <v>1</v>
      </c>
      <c r="H195" s="20"/>
      <c r="I195" s="21">
        <f t="shared" si="2"/>
        <v>0</v>
      </c>
    </row>
    <row r="196" s="1" customFormat="1" spans="2:9">
      <c r="B196" s="8"/>
      <c r="C196" s="9"/>
      <c r="D196" s="10" t="s">
        <v>50</v>
      </c>
      <c r="E196" s="53">
        <v>3557</v>
      </c>
      <c r="F196" s="11" t="s">
        <v>31</v>
      </c>
      <c r="G196" s="12">
        <v>1</v>
      </c>
      <c r="H196" s="20"/>
      <c r="I196" s="21">
        <f t="shared" ref="I196:I259" si="3">G196*H196</f>
        <v>0</v>
      </c>
    </row>
    <row r="197" s="1" customFormat="1" spans="2:9">
      <c r="B197" s="8"/>
      <c r="C197" s="9"/>
      <c r="D197" s="10" t="s">
        <v>35</v>
      </c>
      <c r="E197" s="53">
        <v>3557</v>
      </c>
      <c r="F197" s="11" t="s">
        <v>31</v>
      </c>
      <c r="G197" s="12">
        <v>1</v>
      </c>
      <c r="H197" s="20"/>
      <c r="I197" s="21">
        <f t="shared" si="3"/>
        <v>0</v>
      </c>
    </row>
    <row r="198" s="1" customFormat="1" spans="2:9">
      <c r="B198" s="8"/>
      <c r="C198" s="9"/>
      <c r="D198" s="10" t="s">
        <v>36</v>
      </c>
      <c r="E198" s="53">
        <v>3557</v>
      </c>
      <c r="F198" s="11" t="s">
        <v>31</v>
      </c>
      <c r="G198" s="12">
        <v>1</v>
      </c>
      <c r="H198" s="20"/>
      <c r="I198" s="21">
        <f t="shared" si="3"/>
        <v>0</v>
      </c>
    </row>
    <row r="199" s="1" customFormat="1" ht="43.2" spans="2:9">
      <c r="B199" s="8"/>
      <c r="C199" s="9"/>
      <c r="D199" s="14" t="s">
        <v>37</v>
      </c>
      <c r="E199" s="53">
        <v>3557</v>
      </c>
      <c r="F199" s="11" t="s">
        <v>31</v>
      </c>
      <c r="G199" s="12">
        <v>1</v>
      </c>
      <c r="H199" s="20"/>
      <c r="I199" s="21">
        <f t="shared" si="3"/>
        <v>0</v>
      </c>
    </row>
    <row r="200" s="1" customFormat="1" spans="2:9">
      <c r="B200" s="8"/>
      <c r="C200" s="9"/>
      <c r="D200" s="10" t="s">
        <v>38</v>
      </c>
      <c r="E200" s="53">
        <v>3557</v>
      </c>
      <c r="F200" s="11" t="s">
        <v>31</v>
      </c>
      <c r="G200" s="12">
        <v>1</v>
      </c>
      <c r="H200" s="20"/>
      <c r="I200" s="21">
        <f t="shared" si="3"/>
        <v>0</v>
      </c>
    </row>
    <row r="201" s="1" customFormat="1" spans="2:9">
      <c r="B201" s="8"/>
      <c r="C201" s="9"/>
      <c r="D201" s="10" t="s">
        <v>39</v>
      </c>
      <c r="E201" s="53">
        <v>3557</v>
      </c>
      <c r="F201" s="11" t="s">
        <v>31</v>
      </c>
      <c r="G201" s="12">
        <v>1</v>
      </c>
      <c r="H201" s="20"/>
      <c r="I201" s="21">
        <f t="shared" si="3"/>
        <v>0</v>
      </c>
    </row>
    <row r="202" s="1" customFormat="1" spans="2:9">
      <c r="B202" s="8"/>
      <c r="C202" s="9"/>
      <c r="D202" s="10" t="s">
        <v>40</v>
      </c>
      <c r="E202" s="53">
        <v>3557</v>
      </c>
      <c r="F202" s="11" t="s">
        <v>31</v>
      </c>
      <c r="G202" s="12">
        <v>1</v>
      </c>
      <c r="H202" s="20"/>
      <c r="I202" s="21">
        <f t="shared" si="3"/>
        <v>0</v>
      </c>
    </row>
    <row r="203" s="1" customFormat="1" spans="2:9">
      <c r="B203" s="8"/>
      <c r="C203" s="9"/>
      <c r="D203" s="10" t="s">
        <v>41</v>
      </c>
      <c r="E203" s="53">
        <v>3557</v>
      </c>
      <c r="F203" s="11" t="s">
        <v>31</v>
      </c>
      <c r="G203" s="12">
        <v>5</v>
      </c>
      <c r="H203" s="20"/>
      <c r="I203" s="21">
        <f t="shared" si="3"/>
        <v>0</v>
      </c>
    </row>
    <row r="204" s="1" customFormat="1" spans="2:9">
      <c r="B204" s="8"/>
      <c r="C204" s="9"/>
      <c r="D204" s="10" t="s">
        <v>42</v>
      </c>
      <c r="E204" s="53">
        <v>3557</v>
      </c>
      <c r="F204" s="11" t="s">
        <v>31</v>
      </c>
      <c r="G204" s="12">
        <v>5</v>
      </c>
      <c r="H204" s="20"/>
      <c r="I204" s="21">
        <f t="shared" si="3"/>
        <v>0</v>
      </c>
    </row>
    <row r="205" s="1" customFormat="1" spans="2:9">
      <c r="B205" s="8"/>
      <c r="C205" s="9"/>
      <c r="D205" s="10" t="s">
        <v>43</v>
      </c>
      <c r="E205" s="53">
        <v>3557</v>
      </c>
      <c r="F205" s="11" t="s">
        <v>31</v>
      </c>
      <c r="G205" s="12">
        <v>5</v>
      </c>
      <c r="H205" s="20"/>
      <c r="I205" s="21">
        <f t="shared" si="3"/>
        <v>0</v>
      </c>
    </row>
    <row r="206" s="1" customFormat="1" spans="2:9">
      <c r="B206" s="8"/>
      <c r="C206" s="9"/>
      <c r="D206" s="10" t="s">
        <v>44</v>
      </c>
      <c r="E206" s="53">
        <v>3557</v>
      </c>
      <c r="F206" s="11" t="s">
        <v>31</v>
      </c>
      <c r="G206" s="12">
        <v>1</v>
      </c>
      <c r="H206" s="20"/>
      <c r="I206" s="21">
        <f t="shared" si="3"/>
        <v>0</v>
      </c>
    </row>
    <row r="207" s="1" customFormat="1" spans="2:9">
      <c r="B207" s="8"/>
      <c r="C207" s="9"/>
      <c r="D207" s="10" t="s">
        <v>45</v>
      </c>
      <c r="E207" s="53">
        <v>3557</v>
      </c>
      <c r="F207" s="11" t="s">
        <v>31</v>
      </c>
      <c r="G207" s="12">
        <v>1</v>
      </c>
      <c r="H207" s="20"/>
      <c r="I207" s="21">
        <f t="shared" si="3"/>
        <v>0</v>
      </c>
    </row>
    <row r="208" s="1" customFormat="1" spans="2:9">
      <c r="B208" s="8"/>
      <c r="C208" s="9"/>
      <c r="D208" s="10" t="s">
        <v>46</v>
      </c>
      <c r="E208" s="53">
        <v>3557</v>
      </c>
      <c r="F208" s="11" t="s">
        <v>31</v>
      </c>
      <c r="G208" s="12">
        <v>6</v>
      </c>
      <c r="H208" s="20"/>
      <c r="I208" s="21">
        <f t="shared" si="3"/>
        <v>0</v>
      </c>
    </row>
    <row r="209" s="1" customFormat="1" spans="2:9">
      <c r="B209" s="8"/>
      <c r="C209" s="9"/>
      <c r="D209" s="10" t="s">
        <v>47</v>
      </c>
      <c r="E209" s="53">
        <v>3557</v>
      </c>
      <c r="F209" s="11" t="s">
        <v>31</v>
      </c>
      <c r="G209" s="12">
        <v>6</v>
      </c>
      <c r="H209" s="20"/>
      <c r="I209" s="21">
        <f t="shared" si="3"/>
        <v>0</v>
      </c>
    </row>
    <row r="210" s="1" customFormat="1" spans="2:9">
      <c r="B210" s="8"/>
      <c r="C210" s="9"/>
      <c r="D210" s="10" t="s">
        <v>48</v>
      </c>
      <c r="E210" s="53">
        <v>3557</v>
      </c>
      <c r="F210" s="11" t="s">
        <v>31</v>
      </c>
      <c r="G210" s="12">
        <v>1</v>
      </c>
      <c r="H210" s="20"/>
      <c r="I210" s="21">
        <f t="shared" si="3"/>
        <v>0</v>
      </c>
    </row>
    <row r="211" s="1" customFormat="1" spans="2:9">
      <c r="B211" s="8"/>
      <c r="C211" s="9"/>
      <c r="D211" s="10" t="s">
        <v>49</v>
      </c>
      <c r="E211" s="53">
        <v>3557</v>
      </c>
      <c r="F211" s="11" t="s">
        <v>31</v>
      </c>
      <c r="G211" s="12">
        <v>1</v>
      </c>
      <c r="H211" s="20"/>
      <c r="I211" s="21">
        <f t="shared" si="3"/>
        <v>0</v>
      </c>
    </row>
    <row r="212" s="1" customFormat="1" spans="2:9">
      <c r="B212" s="8">
        <v>12</v>
      </c>
      <c r="C212" s="9" t="s">
        <v>19</v>
      </c>
      <c r="D212" s="10" t="s">
        <v>30</v>
      </c>
      <c r="E212" s="53">
        <v>3557</v>
      </c>
      <c r="F212" s="11" t="s">
        <v>31</v>
      </c>
      <c r="G212" s="12">
        <v>1</v>
      </c>
      <c r="H212" s="20"/>
      <c r="I212" s="21">
        <f t="shared" si="3"/>
        <v>0</v>
      </c>
    </row>
    <row r="213" s="1" customFormat="1" spans="2:9">
      <c r="B213" s="8"/>
      <c r="C213" s="9"/>
      <c r="D213" s="10" t="s">
        <v>32</v>
      </c>
      <c r="E213" s="53">
        <v>3557</v>
      </c>
      <c r="F213" s="11" t="s">
        <v>31</v>
      </c>
      <c r="G213" s="12">
        <v>1</v>
      </c>
      <c r="H213" s="20"/>
      <c r="I213" s="21">
        <f t="shared" si="3"/>
        <v>0</v>
      </c>
    </row>
    <row r="214" s="1" customFormat="1" spans="2:9">
      <c r="B214" s="8"/>
      <c r="C214" s="9"/>
      <c r="D214" s="10" t="s">
        <v>33</v>
      </c>
      <c r="E214" s="53">
        <v>3557</v>
      </c>
      <c r="F214" s="11" t="s">
        <v>31</v>
      </c>
      <c r="G214" s="12">
        <v>1</v>
      </c>
      <c r="H214" s="20"/>
      <c r="I214" s="21">
        <f t="shared" si="3"/>
        <v>0</v>
      </c>
    </row>
    <row r="215" s="1" customFormat="1" spans="2:9">
      <c r="B215" s="8"/>
      <c r="C215" s="9"/>
      <c r="D215" s="10" t="s">
        <v>34</v>
      </c>
      <c r="E215" s="53">
        <v>3557</v>
      </c>
      <c r="F215" s="11" t="s">
        <v>31</v>
      </c>
      <c r="G215" s="12">
        <v>1</v>
      </c>
      <c r="H215" s="20"/>
      <c r="I215" s="21">
        <f t="shared" si="3"/>
        <v>0</v>
      </c>
    </row>
    <row r="216" s="1" customFormat="1" spans="2:9">
      <c r="B216" s="8"/>
      <c r="C216" s="9"/>
      <c r="D216" s="10" t="s">
        <v>35</v>
      </c>
      <c r="E216" s="53">
        <v>3557</v>
      </c>
      <c r="F216" s="11" t="s">
        <v>31</v>
      </c>
      <c r="G216" s="12">
        <v>1</v>
      </c>
      <c r="H216" s="20"/>
      <c r="I216" s="21">
        <f t="shared" si="3"/>
        <v>0</v>
      </c>
    </row>
    <row r="217" s="1" customFormat="1" spans="2:9">
      <c r="B217" s="8"/>
      <c r="C217" s="9"/>
      <c r="D217" s="10" t="s">
        <v>36</v>
      </c>
      <c r="E217" s="53">
        <v>3557</v>
      </c>
      <c r="F217" s="11" t="s">
        <v>31</v>
      </c>
      <c r="G217" s="12">
        <v>1</v>
      </c>
      <c r="H217" s="20"/>
      <c r="I217" s="21">
        <f t="shared" si="3"/>
        <v>0</v>
      </c>
    </row>
    <row r="218" s="1" customFormat="1" ht="43.2" spans="2:9">
      <c r="B218" s="8"/>
      <c r="C218" s="9"/>
      <c r="D218" s="14" t="s">
        <v>37</v>
      </c>
      <c r="E218" s="53">
        <v>3557</v>
      </c>
      <c r="F218" s="11" t="s">
        <v>31</v>
      </c>
      <c r="G218" s="12">
        <v>1</v>
      </c>
      <c r="H218" s="20"/>
      <c r="I218" s="21">
        <f t="shared" si="3"/>
        <v>0</v>
      </c>
    </row>
    <row r="219" s="1" customFormat="1" spans="2:9">
      <c r="B219" s="8"/>
      <c r="C219" s="9"/>
      <c r="D219" s="10" t="s">
        <v>38</v>
      </c>
      <c r="E219" s="53">
        <v>3557</v>
      </c>
      <c r="F219" s="11" t="s">
        <v>31</v>
      </c>
      <c r="G219" s="12">
        <v>1</v>
      </c>
      <c r="H219" s="20"/>
      <c r="I219" s="21">
        <f t="shared" si="3"/>
        <v>0</v>
      </c>
    </row>
    <row r="220" s="1" customFormat="1" spans="2:9">
      <c r="B220" s="8"/>
      <c r="C220" s="9"/>
      <c r="D220" s="10" t="s">
        <v>39</v>
      </c>
      <c r="E220" s="53">
        <v>3557</v>
      </c>
      <c r="F220" s="11" t="s">
        <v>31</v>
      </c>
      <c r="G220" s="12">
        <v>1</v>
      </c>
      <c r="H220" s="20"/>
      <c r="I220" s="21">
        <f t="shared" si="3"/>
        <v>0</v>
      </c>
    </row>
    <row r="221" s="1" customFormat="1" spans="2:9">
      <c r="B221" s="8"/>
      <c r="C221" s="9"/>
      <c r="D221" s="10" t="s">
        <v>40</v>
      </c>
      <c r="E221" s="53">
        <v>3557</v>
      </c>
      <c r="F221" s="11" t="s">
        <v>31</v>
      </c>
      <c r="G221" s="12">
        <v>1</v>
      </c>
      <c r="H221" s="20"/>
      <c r="I221" s="21">
        <f t="shared" si="3"/>
        <v>0</v>
      </c>
    </row>
    <row r="222" s="1" customFormat="1" spans="2:9">
      <c r="B222" s="8"/>
      <c r="C222" s="9"/>
      <c r="D222" s="10" t="s">
        <v>41</v>
      </c>
      <c r="E222" s="53">
        <v>3557</v>
      </c>
      <c r="F222" s="11" t="s">
        <v>31</v>
      </c>
      <c r="G222" s="12">
        <v>5</v>
      </c>
      <c r="H222" s="20"/>
      <c r="I222" s="21">
        <f t="shared" si="3"/>
        <v>0</v>
      </c>
    </row>
    <row r="223" s="1" customFormat="1" spans="2:9">
      <c r="B223" s="8"/>
      <c r="C223" s="9"/>
      <c r="D223" s="10" t="s">
        <v>42</v>
      </c>
      <c r="E223" s="53">
        <v>3557</v>
      </c>
      <c r="F223" s="11" t="s">
        <v>31</v>
      </c>
      <c r="G223" s="12">
        <v>5</v>
      </c>
      <c r="H223" s="20"/>
      <c r="I223" s="21">
        <f t="shared" si="3"/>
        <v>0</v>
      </c>
    </row>
    <row r="224" s="1" customFormat="1" spans="2:9">
      <c r="B224" s="8"/>
      <c r="C224" s="9"/>
      <c r="D224" s="10" t="s">
        <v>43</v>
      </c>
      <c r="E224" s="53">
        <v>3557</v>
      </c>
      <c r="F224" s="11" t="s">
        <v>31</v>
      </c>
      <c r="G224" s="12">
        <v>5</v>
      </c>
      <c r="H224" s="20"/>
      <c r="I224" s="21">
        <f t="shared" si="3"/>
        <v>0</v>
      </c>
    </row>
    <row r="225" s="1" customFormat="1" spans="2:9">
      <c r="B225" s="8"/>
      <c r="C225" s="9"/>
      <c r="D225" s="10" t="s">
        <v>44</v>
      </c>
      <c r="E225" s="53">
        <v>3557</v>
      </c>
      <c r="F225" s="11" t="s">
        <v>31</v>
      </c>
      <c r="G225" s="12">
        <v>1</v>
      </c>
      <c r="H225" s="20"/>
      <c r="I225" s="21">
        <f t="shared" si="3"/>
        <v>0</v>
      </c>
    </row>
    <row r="226" s="1" customFormat="1" spans="2:9">
      <c r="B226" s="8"/>
      <c r="C226" s="9"/>
      <c r="D226" s="10" t="s">
        <v>45</v>
      </c>
      <c r="E226" s="53">
        <v>3557</v>
      </c>
      <c r="F226" s="11" t="s">
        <v>31</v>
      </c>
      <c r="G226" s="12">
        <v>1</v>
      </c>
      <c r="H226" s="20"/>
      <c r="I226" s="21">
        <f t="shared" si="3"/>
        <v>0</v>
      </c>
    </row>
    <row r="227" s="1" customFormat="1" spans="2:9">
      <c r="B227" s="8"/>
      <c r="C227" s="9"/>
      <c r="D227" s="10" t="s">
        <v>46</v>
      </c>
      <c r="E227" s="53">
        <v>3557</v>
      </c>
      <c r="F227" s="11" t="s">
        <v>31</v>
      </c>
      <c r="G227" s="12">
        <v>6</v>
      </c>
      <c r="H227" s="20"/>
      <c r="I227" s="21">
        <f t="shared" si="3"/>
        <v>0</v>
      </c>
    </row>
    <row r="228" s="1" customFormat="1" spans="2:9">
      <c r="B228" s="8"/>
      <c r="C228" s="9"/>
      <c r="D228" s="10" t="s">
        <v>47</v>
      </c>
      <c r="E228" s="53">
        <v>3557</v>
      </c>
      <c r="F228" s="11" t="s">
        <v>31</v>
      </c>
      <c r="G228" s="12">
        <v>6</v>
      </c>
      <c r="H228" s="20"/>
      <c r="I228" s="21">
        <f t="shared" si="3"/>
        <v>0</v>
      </c>
    </row>
    <row r="229" s="1" customFormat="1" spans="2:9">
      <c r="B229" s="8"/>
      <c r="C229" s="9"/>
      <c r="D229" s="10" t="s">
        <v>48</v>
      </c>
      <c r="E229" s="53">
        <v>3557</v>
      </c>
      <c r="F229" s="11" t="s">
        <v>31</v>
      </c>
      <c r="G229" s="12">
        <v>1</v>
      </c>
      <c r="H229" s="20"/>
      <c r="I229" s="21">
        <f t="shared" si="3"/>
        <v>0</v>
      </c>
    </row>
    <row r="230" s="1" customFormat="1" spans="2:9">
      <c r="B230" s="8"/>
      <c r="C230" s="9"/>
      <c r="D230" s="10" t="s">
        <v>49</v>
      </c>
      <c r="E230" s="53">
        <v>3557</v>
      </c>
      <c r="F230" s="11" t="s">
        <v>31</v>
      </c>
      <c r="G230" s="12">
        <v>1</v>
      </c>
      <c r="H230" s="20"/>
      <c r="I230" s="21">
        <f t="shared" si="3"/>
        <v>0</v>
      </c>
    </row>
    <row r="231" s="1" customFormat="1" spans="2:9">
      <c r="B231" s="8">
        <v>13</v>
      </c>
      <c r="C231" s="9" t="s">
        <v>20</v>
      </c>
      <c r="D231" s="10" t="s">
        <v>30</v>
      </c>
      <c r="E231" s="53">
        <v>3557</v>
      </c>
      <c r="F231" s="11" t="s">
        <v>31</v>
      </c>
      <c r="G231" s="12">
        <v>1</v>
      </c>
      <c r="H231" s="20"/>
      <c r="I231" s="21">
        <f t="shared" si="3"/>
        <v>0</v>
      </c>
    </row>
    <row r="232" s="1" customFormat="1" spans="2:9">
      <c r="B232" s="8"/>
      <c r="C232" s="9"/>
      <c r="D232" s="10" t="s">
        <v>32</v>
      </c>
      <c r="E232" s="53">
        <v>3557</v>
      </c>
      <c r="F232" s="11" t="s">
        <v>31</v>
      </c>
      <c r="G232" s="12">
        <v>1</v>
      </c>
      <c r="H232" s="20"/>
      <c r="I232" s="21">
        <f t="shared" si="3"/>
        <v>0</v>
      </c>
    </row>
    <row r="233" s="1" customFormat="1" spans="2:9">
      <c r="B233" s="8"/>
      <c r="C233" s="9"/>
      <c r="D233" s="10" t="s">
        <v>33</v>
      </c>
      <c r="E233" s="53">
        <v>3557</v>
      </c>
      <c r="F233" s="11" t="s">
        <v>31</v>
      </c>
      <c r="G233" s="12">
        <v>1</v>
      </c>
      <c r="H233" s="20"/>
      <c r="I233" s="21">
        <f t="shared" si="3"/>
        <v>0</v>
      </c>
    </row>
    <row r="234" s="1" customFormat="1" spans="2:9">
      <c r="B234" s="8"/>
      <c r="C234" s="9"/>
      <c r="D234" s="10" t="s">
        <v>34</v>
      </c>
      <c r="E234" s="53">
        <v>3557</v>
      </c>
      <c r="F234" s="11" t="s">
        <v>31</v>
      </c>
      <c r="G234" s="12">
        <v>1</v>
      </c>
      <c r="H234" s="20"/>
      <c r="I234" s="21">
        <f t="shared" si="3"/>
        <v>0</v>
      </c>
    </row>
    <row r="235" s="1" customFormat="1" spans="2:9">
      <c r="B235" s="8"/>
      <c r="C235" s="9"/>
      <c r="D235" s="10" t="s">
        <v>35</v>
      </c>
      <c r="E235" s="53">
        <v>3557</v>
      </c>
      <c r="F235" s="11" t="s">
        <v>31</v>
      </c>
      <c r="G235" s="12">
        <v>1</v>
      </c>
      <c r="H235" s="20"/>
      <c r="I235" s="21">
        <f t="shared" si="3"/>
        <v>0</v>
      </c>
    </row>
    <row r="236" s="1" customFormat="1" spans="2:9">
      <c r="B236" s="8"/>
      <c r="C236" s="9"/>
      <c r="D236" s="10" t="s">
        <v>36</v>
      </c>
      <c r="E236" s="53">
        <v>3557</v>
      </c>
      <c r="F236" s="11" t="s">
        <v>31</v>
      </c>
      <c r="G236" s="12">
        <v>1</v>
      </c>
      <c r="H236" s="20"/>
      <c r="I236" s="21">
        <f t="shared" si="3"/>
        <v>0</v>
      </c>
    </row>
    <row r="237" s="1" customFormat="1" ht="43.2" spans="2:9">
      <c r="B237" s="8"/>
      <c r="C237" s="9"/>
      <c r="D237" s="14" t="s">
        <v>37</v>
      </c>
      <c r="E237" s="53">
        <v>3557</v>
      </c>
      <c r="F237" s="11" t="s">
        <v>31</v>
      </c>
      <c r="G237" s="12">
        <v>1</v>
      </c>
      <c r="H237" s="20"/>
      <c r="I237" s="21">
        <f t="shared" si="3"/>
        <v>0</v>
      </c>
    </row>
    <row r="238" s="1" customFormat="1" spans="2:9">
      <c r="B238" s="8"/>
      <c r="C238" s="9"/>
      <c r="D238" s="10" t="s">
        <v>38</v>
      </c>
      <c r="E238" s="53">
        <v>3557</v>
      </c>
      <c r="F238" s="11" t="s">
        <v>31</v>
      </c>
      <c r="G238" s="12">
        <v>1</v>
      </c>
      <c r="H238" s="20"/>
      <c r="I238" s="21">
        <f t="shared" si="3"/>
        <v>0</v>
      </c>
    </row>
    <row r="239" s="1" customFormat="1" spans="2:9">
      <c r="B239" s="8"/>
      <c r="C239" s="9"/>
      <c r="D239" s="10" t="s">
        <v>39</v>
      </c>
      <c r="E239" s="53">
        <v>3557</v>
      </c>
      <c r="F239" s="11" t="s">
        <v>31</v>
      </c>
      <c r="G239" s="12">
        <v>1</v>
      </c>
      <c r="H239" s="20"/>
      <c r="I239" s="21">
        <f t="shared" si="3"/>
        <v>0</v>
      </c>
    </row>
    <row r="240" s="1" customFormat="1" spans="2:9">
      <c r="B240" s="8"/>
      <c r="C240" s="9"/>
      <c r="D240" s="10" t="s">
        <v>40</v>
      </c>
      <c r="E240" s="53">
        <v>3557</v>
      </c>
      <c r="F240" s="11" t="s">
        <v>31</v>
      </c>
      <c r="G240" s="12">
        <v>1</v>
      </c>
      <c r="H240" s="20"/>
      <c r="I240" s="21">
        <f t="shared" si="3"/>
        <v>0</v>
      </c>
    </row>
    <row r="241" s="1" customFormat="1" spans="2:9">
      <c r="B241" s="8"/>
      <c r="C241" s="9"/>
      <c r="D241" s="10" t="s">
        <v>41</v>
      </c>
      <c r="E241" s="53">
        <v>3557</v>
      </c>
      <c r="F241" s="11" t="s">
        <v>31</v>
      </c>
      <c r="G241" s="12">
        <v>5</v>
      </c>
      <c r="H241" s="20"/>
      <c r="I241" s="21">
        <f t="shared" si="3"/>
        <v>0</v>
      </c>
    </row>
    <row r="242" s="1" customFormat="1" spans="2:9">
      <c r="B242" s="8"/>
      <c r="C242" s="9"/>
      <c r="D242" s="10" t="s">
        <v>42</v>
      </c>
      <c r="E242" s="53">
        <v>3557</v>
      </c>
      <c r="F242" s="11" t="s">
        <v>31</v>
      </c>
      <c r="G242" s="12">
        <v>5</v>
      </c>
      <c r="H242" s="20"/>
      <c r="I242" s="21">
        <f t="shared" si="3"/>
        <v>0</v>
      </c>
    </row>
    <row r="243" s="1" customFormat="1" spans="2:9">
      <c r="B243" s="8"/>
      <c r="C243" s="9"/>
      <c r="D243" s="10" t="s">
        <v>43</v>
      </c>
      <c r="E243" s="53">
        <v>3557</v>
      </c>
      <c r="F243" s="11" t="s">
        <v>31</v>
      </c>
      <c r="G243" s="12">
        <v>5</v>
      </c>
      <c r="H243" s="20"/>
      <c r="I243" s="21">
        <f t="shared" si="3"/>
        <v>0</v>
      </c>
    </row>
    <row r="244" s="1" customFormat="1" spans="2:9">
      <c r="B244" s="8"/>
      <c r="C244" s="9"/>
      <c r="D244" s="10" t="s">
        <v>44</v>
      </c>
      <c r="E244" s="53">
        <v>3557</v>
      </c>
      <c r="F244" s="11" t="s">
        <v>31</v>
      </c>
      <c r="G244" s="12">
        <v>1</v>
      </c>
      <c r="H244" s="20"/>
      <c r="I244" s="21">
        <f t="shared" si="3"/>
        <v>0</v>
      </c>
    </row>
    <row r="245" s="1" customFormat="1" spans="2:9">
      <c r="B245" s="8"/>
      <c r="C245" s="9"/>
      <c r="D245" s="10" t="s">
        <v>45</v>
      </c>
      <c r="E245" s="53">
        <v>3557</v>
      </c>
      <c r="F245" s="11" t="s">
        <v>31</v>
      </c>
      <c r="G245" s="12">
        <v>1</v>
      </c>
      <c r="H245" s="20"/>
      <c r="I245" s="21">
        <f t="shared" si="3"/>
        <v>0</v>
      </c>
    </row>
    <row r="246" s="1" customFormat="1" spans="2:9">
      <c r="B246" s="8"/>
      <c r="C246" s="9"/>
      <c r="D246" s="10" t="s">
        <v>46</v>
      </c>
      <c r="E246" s="53">
        <v>3557</v>
      </c>
      <c r="F246" s="11" t="s">
        <v>31</v>
      </c>
      <c r="G246" s="12">
        <v>6</v>
      </c>
      <c r="H246" s="20"/>
      <c r="I246" s="21">
        <f t="shared" si="3"/>
        <v>0</v>
      </c>
    </row>
    <row r="247" s="1" customFormat="1" spans="2:9">
      <c r="B247" s="8"/>
      <c r="C247" s="9"/>
      <c r="D247" s="10" t="s">
        <v>47</v>
      </c>
      <c r="E247" s="53">
        <v>3557</v>
      </c>
      <c r="F247" s="11" t="s">
        <v>31</v>
      </c>
      <c r="G247" s="12">
        <v>6</v>
      </c>
      <c r="H247" s="20"/>
      <c r="I247" s="21">
        <f t="shared" si="3"/>
        <v>0</v>
      </c>
    </row>
    <row r="248" s="1" customFormat="1" spans="2:9">
      <c r="B248" s="8"/>
      <c r="C248" s="9"/>
      <c r="D248" s="10" t="s">
        <v>48</v>
      </c>
      <c r="E248" s="53">
        <v>3557</v>
      </c>
      <c r="F248" s="11" t="s">
        <v>31</v>
      </c>
      <c r="G248" s="12">
        <v>1</v>
      </c>
      <c r="H248" s="20"/>
      <c r="I248" s="21">
        <f t="shared" si="3"/>
        <v>0</v>
      </c>
    </row>
    <row r="249" s="1" customFormat="1" spans="2:9">
      <c r="B249" s="8"/>
      <c r="C249" s="9"/>
      <c r="D249" s="10" t="s">
        <v>49</v>
      </c>
      <c r="E249" s="53">
        <v>3557</v>
      </c>
      <c r="F249" s="11" t="s">
        <v>31</v>
      </c>
      <c r="G249" s="12">
        <v>1</v>
      </c>
      <c r="H249" s="20"/>
      <c r="I249" s="21">
        <f t="shared" si="3"/>
        <v>0</v>
      </c>
    </row>
    <row r="250" s="1" customFormat="1" spans="2:9">
      <c r="B250" s="8">
        <v>14</v>
      </c>
      <c r="C250" s="22" t="s">
        <v>21</v>
      </c>
      <c r="D250" s="10" t="s">
        <v>51</v>
      </c>
      <c r="E250" s="53">
        <v>3557</v>
      </c>
      <c r="F250" s="11" t="s">
        <v>31</v>
      </c>
      <c r="G250" s="12">
        <v>1</v>
      </c>
      <c r="H250" s="20"/>
      <c r="I250" s="21">
        <f t="shared" si="3"/>
        <v>0</v>
      </c>
    </row>
    <row r="251" s="1" customFormat="1" spans="2:9">
      <c r="B251" s="8"/>
      <c r="C251" s="22"/>
      <c r="D251" s="10" t="s">
        <v>32</v>
      </c>
      <c r="E251" s="53">
        <v>3557</v>
      </c>
      <c r="F251" s="11" t="s">
        <v>31</v>
      </c>
      <c r="G251" s="12">
        <v>1</v>
      </c>
      <c r="H251" s="20"/>
      <c r="I251" s="21">
        <f t="shared" si="3"/>
        <v>0</v>
      </c>
    </row>
    <row r="252" s="1" customFormat="1" spans="2:9">
      <c r="B252" s="8"/>
      <c r="C252" s="22"/>
      <c r="D252" s="10" t="s">
        <v>33</v>
      </c>
      <c r="E252" s="53">
        <v>3557</v>
      </c>
      <c r="F252" s="11" t="s">
        <v>31</v>
      </c>
      <c r="G252" s="12">
        <v>1</v>
      </c>
      <c r="H252" s="20"/>
      <c r="I252" s="21">
        <f t="shared" si="3"/>
        <v>0</v>
      </c>
    </row>
    <row r="253" s="1" customFormat="1" spans="2:9">
      <c r="B253" s="8"/>
      <c r="C253" s="22"/>
      <c r="D253" s="10" t="s">
        <v>34</v>
      </c>
      <c r="E253" s="53">
        <v>3557</v>
      </c>
      <c r="F253" s="11" t="s">
        <v>31</v>
      </c>
      <c r="G253" s="12">
        <v>1</v>
      </c>
      <c r="H253" s="20"/>
      <c r="I253" s="21">
        <f t="shared" si="3"/>
        <v>0</v>
      </c>
    </row>
    <row r="254" s="1" customFormat="1" spans="2:9">
      <c r="B254" s="8"/>
      <c r="C254" s="22"/>
      <c r="D254" s="10" t="s">
        <v>35</v>
      </c>
      <c r="E254" s="53">
        <v>3557</v>
      </c>
      <c r="F254" s="11" t="s">
        <v>31</v>
      </c>
      <c r="G254" s="12">
        <v>1</v>
      </c>
      <c r="H254" s="20"/>
      <c r="I254" s="21">
        <f t="shared" si="3"/>
        <v>0</v>
      </c>
    </row>
    <row r="255" s="1" customFormat="1" spans="2:9">
      <c r="B255" s="8"/>
      <c r="C255" s="22"/>
      <c r="D255" s="10" t="s">
        <v>36</v>
      </c>
      <c r="E255" s="53">
        <v>3557</v>
      </c>
      <c r="F255" s="11" t="s">
        <v>31</v>
      </c>
      <c r="G255" s="12">
        <v>1</v>
      </c>
      <c r="H255" s="20"/>
      <c r="I255" s="21">
        <f t="shared" si="3"/>
        <v>0</v>
      </c>
    </row>
    <row r="256" s="1" customFormat="1" ht="43.2" spans="2:9">
      <c r="B256" s="8"/>
      <c r="C256" s="22"/>
      <c r="D256" s="14" t="s">
        <v>37</v>
      </c>
      <c r="E256" s="53">
        <v>3557</v>
      </c>
      <c r="F256" s="11" t="s">
        <v>31</v>
      </c>
      <c r="G256" s="12">
        <v>1</v>
      </c>
      <c r="H256" s="20"/>
      <c r="I256" s="21">
        <f t="shared" si="3"/>
        <v>0</v>
      </c>
    </row>
    <row r="257" s="1" customFormat="1" spans="2:9">
      <c r="B257" s="8"/>
      <c r="C257" s="22"/>
      <c r="D257" s="10" t="s">
        <v>38</v>
      </c>
      <c r="E257" s="53">
        <v>3557</v>
      </c>
      <c r="F257" s="11" t="s">
        <v>31</v>
      </c>
      <c r="G257" s="12">
        <v>1</v>
      </c>
      <c r="H257" s="20"/>
      <c r="I257" s="21">
        <f t="shared" si="3"/>
        <v>0</v>
      </c>
    </row>
    <row r="258" s="1" customFormat="1" spans="2:9">
      <c r="B258" s="8"/>
      <c r="C258" s="22"/>
      <c r="D258" s="10" t="s">
        <v>39</v>
      </c>
      <c r="E258" s="53">
        <v>3557</v>
      </c>
      <c r="F258" s="11" t="s">
        <v>31</v>
      </c>
      <c r="G258" s="12">
        <v>1</v>
      </c>
      <c r="H258" s="20"/>
      <c r="I258" s="21">
        <f t="shared" si="3"/>
        <v>0</v>
      </c>
    </row>
    <row r="259" s="1" customFormat="1" spans="2:9">
      <c r="B259" s="8"/>
      <c r="C259" s="22"/>
      <c r="D259" s="10" t="s">
        <v>40</v>
      </c>
      <c r="E259" s="53">
        <v>3557</v>
      </c>
      <c r="F259" s="11" t="s">
        <v>31</v>
      </c>
      <c r="G259" s="12">
        <v>1</v>
      </c>
      <c r="H259" s="20"/>
      <c r="I259" s="21">
        <f t="shared" si="3"/>
        <v>0</v>
      </c>
    </row>
    <row r="260" s="1" customFormat="1" spans="2:9">
      <c r="B260" s="8"/>
      <c r="C260" s="22"/>
      <c r="D260" s="10" t="s">
        <v>41</v>
      </c>
      <c r="E260" s="53">
        <v>3557</v>
      </c>
      <c r="F260" s="11" t="s">
        <v>31</v>
      </c>
      <c r="G260" s="12">
        <v>5</v>
      </c>
      <c r="H260" s="20"/>
      <c r="I260" s="21">
        <f t="shared" ref="I260:I323" si="4">G260*H260</f>
        <v>0</v>
      </c>
    </row>
    <row r="261" s="1" customFormat="1" spans="2:9">
      <c r="B261" s="8"/>
      <c r="C261" s="22"/>
      <c r="D261" s="10" t="s">
        <v>42</v>
      </c>
      <c r="E261" s="53">
        <v>3557</v>
      </c>
      <c r="F261" s="11" t="s">
        <v>31</v>
      </c>
      <c r="G261" s="12">
        <v>5</v>
      </c>
      <c r="H261" s="20"/>
      <c r="I261" s="21">
        <f t="shared" si="4"/>
        <v>0</v>
      </c>
    </row>
    <row r="262" s="1" customFormat="1" spans="2:9">
      <c r="B262" s="8"/>
      <c r="C262" s="22"/>
      <c r="D262" s="10" t="s">
        <v>43</v>
      </c>
      <c r="E262" s="53">
        <v>3557</v>
      </c>
      <c r="F262" s="11" t="s">
        <v>31</v>
      </c>
      <c r="G262" s="12">
        <v>5</v>
      </c>
      <c r="H262" s="20"/>
      <c r="I262" s="21">
        <f t="shared" si="4"/>
        <v>0</v>
      </c>
    </row>
    <row r="263" s="1" customFormat="1" spans="2:9">
      <c r="B263" s="8"/>
      <c r="C263" s="22"/>
      <c r="D263" s="10" t="s">
        <v>44</v>
      </c>
      <c r="E263" s="53">
        <v>3557</v>
      </c>
      <c r="F263" s="11" t="s">
        <v>31</v>
      </c>
      <c r="G263" s="12">
        <v>1</v>
      </c>
      <c r="H263" s="20"/>
      <c r="I263" s="21">
        <f t="shared" si="4"/>
        <v>0</v>
      </c>
    </row>
    <row r="264" s="1" customFormat="1" spans="2:9">
      <c r="B264" s="8"/>
      <c r="C264" s="22"/>
      <c r="D264" s="10" t="s">
        <v>45</v>
      </c>
      <c r="E264" s="53">
        <v>3557</v>
      </c>
      <c r="F264" s="11" t="s">
        <v>31</v>
      </c>
      <c r="G264" s="12">
        <v>1</v>
      </c>
      <c r="H264" s="20"/>
      <c r="I264" s="21">
        <f t="shared" si="4"/>
        <v>0</v>
      </c>
    </row>
    <row r="265" s="1" customFormat="1" spans="2:9">
      <c r="B265" s="8"/>
      <c r="C265" s="22"/>
      <c r="D265" s="10" t="s">
        <v>46</v>
      </c>
      <c r="E265" s="53">
        <v>3557</v>
      </c>
      <c r="F265" s="11" t="s">
        <v>31</v>
      </c>
      <c r="G265" s="12">
        <v>6</v>
      </c>
      <c r="H265" s="20"/>
      <c r="I265" s="21">
        <f t="shared" si="4"/>
        <v>0</v>
      </c>
    </row>
    <row r="266" s="1" customFormat="1" spans="2:9">
      <c r="B266" s="8"/>
      <c r="C266" s="22"/>
      <c r="D266" s="10" t="s">
        <v>47</v>
      </c>
      <c r="E266" s="53">
        <v>3557</v>
      </c>
      <c r="F266" s="11" t="s">
        <v>31</v>
      </c>
      <c r="G266" s="12">
        <v>6</v>
      </c>
      <c r="H266" s="20"/>
      <c r="I266" s="21">
        <f t="shared" si="4"/>
        <v>0</v>
      </c>
    </row>
    <row r="267" s="1" customFormat="1" spans="2:9">
      <c r="B267" s="8"/>
      <c r="C267" s="22"/>
      <c r="D267" s="10" t="s">
        <v>48</v>
      </c>
      <c r="E267" s="53">
        <v>3557</v>
      </c>
      <c r="F267" s="11" t="s">
        <v>31</v>
      </c>
      <c r="G267" s="12">
        <v>1</v>
      </c>
      <c r="H267" s="20"/>
      <c r="I267" s="21">
        <f t="shared" si="4"/>
        <v>0</v>
      </c>
    </row>
    <row r="268" s="1" customFormat="1" spans="2:9">
      <c r="B268" s="8"/>
      <c r="C268" s="22"/>
      <c r="D268" s="10" t="s">
        <v>49</v>
      </c>
      <c r="E268" s="53">
        <v>3557</v>
      </c>
      <c r="F268" s="11" t="s">
        <v>31</v>
      </c>
      <c r="G268" s="12">
        <v>1</v>
      </c>
      <c r="H268" s="20"/>
      <c r="I268" s="21">
        <f t="shared" si="4"/>
        <v>0</v>
      </c>
    </row>
    <row r="269" s="1" customFormat="1" spans="2:9">
      <c r="B269" s="8">
        <v>15</v>
      </c>
      <c r="C269" s="22" t="s">
        <v>22</v>
      </c>
      <c r="D269" s="10" t="s">
        <v>51</v>
      </c>
      <c r="E269" s="53">
        <v>3557</v>
      </c>
      <c r="F269" s="11" t="s">
        <v>31</v>
      </c>
      <c r="G269" s="12">
        <v>1</v>
      </c>
      <c r="H269" s="20"/>
      <c r="I269" s="21">
        <f t="shared" si="4"/>
        <v>0</v>
      </c>
    </row>
    <row r="270" s="1" customFormat="1" spans="2:9">
      <c r="B270" s="8"/>
      <c r="C270" s="22"/>
      <c r="D270" s="10" t="s">
        <v>32</v>
      </c>
      <c r="E270" s="53">
        <v>3557</v>
      </c>
      <c r="F270" s="11" t="s">
        <v>31</v>
      </c>
      <c r="G270" s="12">
        <v>1</v>
      </c>
      <c r="H270" s="20"/>
      <c r="I270" s="21">
        <f t="shared" si="4"/>
        <v>0</v>
      </c>
    </row>
    <row r="271" s="1" customFormat="1" spans="2:9">
      <c r="B271" s="8"/>
      <c r="C271" s="22"/>
      <c r="D271" s="10" t="s">
        <v>33</v>
      </c>
      <c r="E271" s="53">
        <v>3557</v>
      </c>
      <c r="F271" s="11" t="s">
        <v>31</v>
      </c>
      <c r="G271" s="12">
        <v>1</v>
      </c>
      <c r="H271" s="20"/>
      <c r="I271" s="21">
        <f t="shared" si="4"/>
        <v>0</v>
      </c>
    </row>
    <row r="272" s="1" customFormat="1" spans="2:9">
      <c r="B272" s="8"/>
      <c r="C272" s="22"/>
      <c r="D272" s="10" t="s">
        <v>35</v>
      </c>
      <c r="E272" s="53">
        <v>3557</v>
      </c>
      <c r="F272" s="11" t="s">
        <v>31</v>
      </c>
      <c r="G272" s="12">
        <v>1</v>
      </c>
      <c r="H272" s="20"/>
      <c r="I272" s="21">
        <f t="shared" si="4"/>
        <v>0</v>
      </c>
    </row>
    <row r="273" s="1" customFormat="1" spans="2:9">
      <c r="B273" s="8"/>
      <c r="C273" s="22"/>
      <c r="D273" s="10" t="s">
        <v>36</v>
      </c>
      <c r="E273" s="53">
        <v>3557</v>
      </c>
      <c r="F273" s="11" t="s">
        <v>31</v>
      </c>
      <c r="G273" s="12">
        <v>1</v>
      </c>
      <c r="H273" s="20"/>
      <c r="I273" s="21">
        <f t="shared" si="4"/>
        <v>0</v>
      </c>
    </row>
    <row r="274" s="1" customFormat="1" spans="2:9">
      <c r="B274" s="8"/>
      <c r="C274" s="22"/>
      <c r="D274" s="10" t="s">
        <v>52</v>
      </c>
      <c r="E274" s="53">
        <v>3557</v>
      </c>
      <c r="F274" s="11" t="s">
        <v>31</v>
      </c>
      <c r="G274" s="12">
        <v>1</v>
      </c>
      <c r="H274" s="20"/>
      <c r="I274" s="21">
        <f t="shared" si="4"/>
        <v>0</v>
      </c>
    </row>
    <row r="275" s="1" customFormat="1" spans="2:9">
      <c r="B275" s="8"/>
      <c r="C275" s="22"/>
      <c r="D275" s="10" t="s">
        <v>39</v>
      </c>
      <c r="E275" s="53">
        <v>3557</v>
      </c>
      <c r="F275" s="11" t="s">
        <v>31</v>
      </c>
      <c r="G275" s="12">
        <v>1</v>
      </c>
      <c r="H275" s="20"/>
      <c r="I275" s="21">
        <f t="shared" si="4"/>
        <v>0</v>
      </c>
    </row>
    <row r="276" s="1" customFormat="1" spans="2:9">
      <c r="B276" s="8"/>
      <c r="C276" s="22"/>
      <c r="D276" s="10" t="s">
        <v>40</v>
      </c>
      <c r="E276" s="53">
        <v>3557</v>
      </c>
      <c r="F276" s="11" t="s">
        <v>31</v>
      </c>
      <c r="G276" s="12">
        <v>1</v>
      </c>
      <c r="H276" s="20"/>
      <c r="I276" s="21">
        <f t="shared" si="4"/>
        <v>0</v>
      </c>
    </row>
    <row r="277" s="1" customFormat="1" spans="2:9">
      <c r="B277" s="8"/>
      <c r="C277" s="22"/>
      <c r="D277" s="10" t="s">
        <v>41</v>
      </c>
      <c r="E277" s="53">
        <v>3557</v>
      </c>
      <c r="F277" s="11" t="s">
        <v>31</v>
      </c>
      <c r="G277" s="12">
        <v>3</v>
      </c>
      <c r="H277" s="20"/>
      <c r="I277" s="21">
        <f t="shared" si="4"/>
        <v>0</v>
      </c>
    </row>
    <row r="278" s="1" customFormat="1" spans="2:9">
      <c r="B278" s="8"/>
      <c r="C278" s="22"/>
      <c r="D278" s="10" t="s">
        <v>42</v>
      </c>
      <c r="E278" s="53">
        <v>3557</v>
      </c>
      <c r="F278" s="11" t="s">
        <v>31</v>
      </c>
      <c r="G278" s="12">
        <v>3</v>
      </c>
      <c r="H278" s="20"/>
      <c r="I278" s="21">
        <f t="shared" si="4"/>
        <v>0</v>
      </c>
    </row>
    <row r="279" s="1" customFormat="1" spans="2:9">
      <c r="B279" s="8"/>
      <c r="C279" s="22"/>
      <c r="D279" s="10" t="s">
        <v>53</v>
      </c>
      <c r="E279" s="53">
        <v>3557</v>
      </c>
      <c r="F279" s="11" t="s">
        <v>54</v>
      </c>
      <c r="G279" s="12">
        <v>3</v>
      </c>
      <c r="H279" s="20"/>
      <c r="I279" s="21">
        <f t="shared" si="4"/>
        <v>0</v>
      </c>
    </row>
    <row r="280" s="1" customFormat="1" spans="2:9">
      <c r="B280" s="8"/>
      <c r="C280" s="22"/>
      <c r="D280" s="10" t="s">
        <v>44</v>
      </c>
      <c r="E280" s="53">
        <v>3557</v>
      </c>
      <c r="F280" s="11" t="s">
        <v>31</v>
      </c>
      <c r="G280" s="12">
        <v>1</v>
      </c>
      <c r="H280" s="20"/>
      <c r="I280" s="21">
        <f t="shared" si="4"/>
        <v>0</v>
      </c>
    </row>
    <row r="281" s="1" customFormat="1" spans="2:9">
      <c r="B281" s="8"/>
      <c r="C281" s="22"/>
      <c r="D281" s="10" t="s">
        <v>45</v>
      </c>
      <c r="E281" s="53">
        <v>3557</v>
      </c>
      <c r="F281" s="11" t="s">
        <v>31</v>
      </c>
      <c r="G281" s="12">
        <v>1</v>
      </c>
      <c r="H281" s="20"/>
      <c r="I281" s="21">
        <f t="shared" si="4"/>
        <v>0</v>
      </c>
    </row>
    <row r="282" s="1" customFormat="1" spans="2:9">
      <c r="B282" s="8"/>
      <c r="C282" s="22"/>
      <c r="D282" s="10" t="s">
        <v>46</v>
      </c>
      <c r="E282" s="53">
        <v>3557</v>
      </c>
      <c r="F282" s="11" t="s">
        <v>31</v>
      </c>
      <c r="G282" s="12">
        <v>4</v>
      </c>
      <c r="H282" s="20"/>
      <c r="I282" s="21">
        <f t="shared" si="4"/>
        <v>0</v>
      </c>
    </row>
    <row r="283" s="1" customFormat="1" spans="2:9">
      <c r="B283" s="8"/>
      <c r="C283" s="22"/>
      <c r="D283" s="10" t="s">
        <v>47</v>
      </c>
      <c r="E283" s="53">
        <v>3557</v>
      </c>
      <c r="F283" s="11" t="s">
        <v>31</v>
      </c>
      <c r="G283" s="12">
        <v>4</v>
      </c>
      <c r="H283" s="20"/>
      <c r="I283" s="21">
        <f t="shared" si="4"/>
        <v>0</v>
      </c>
    </row>
    <row r="284" s="1" customFormat="1" spans="2:9">
      <c r="B284" s="8"/>
      <c r="C284" s="22"/>
      <c r="D284" s="10" t="s">
        <v>55</v>
      </c>
      <c r="E284" s="53">
        <v>3557</v>
      </c>
      <c r="F284" s="11" t="s">
        <v>31</v>
      </c>
      <c r="G284" s="12">
        <v>1</v>
      </c>
      <c r="H284" s="20"/>
      <c r="I284" s="21">
        <f t="shared" si="4"/>
        <v>0</v>
      </c>
    </row>
    <row r="285" s="1" customFormat="1" spans="2:9">
      <c r="B285" s="8"/>
      <c r="C285" s="22"/>
      <c r="D285" s="10" t="s">
        <v>56</v>
      </c>
      <c r="E285" s="53">
        <v>3557</v>
      </c>
      <c r="F285" s="11" t="s">
        <v>31</v>
      </c>
      <c r="G285" s="12">
        <v>1</v>
      </c>
      <c r="H285" s="20"/>
      <c r="I285" s="21">
        <f t="shared" si="4"/>
        <v>0</v>
      </c>
    </row>
    <row r="286" s="1" customFormat="1" spans="2:9">
      <c r="B286" s="8"/>
      <c r="C286" s="22"/>
      <c r="D286" s="10" t="s">
        <v>48</v>
      </c>
      <c r="E286" s="53">
        <v>3557</v>
      </c>
      <c r="F286" s="11" t="s">
        <v>31</v>
      </c>
      <c r="G286" s="12">
        <v>1</v>
      </c>
      <c r="H286" s="20"/>
      <c r="I286" s="21">
        <f t="shared" si="4"/>
        <v>0</v>
      </c>
    </row>
    <row r="287" s="1" customFormat="1" ht="15.15" spans="2:9">
      <c r="B287" s="23"/>
      <c r="C287" s="24"/>
      <c r="D287" s="25" t="s">
        <v>49</v>
      </c>
      <c r="E287" s="53">
        <v>3557</v>
      </c>
      <c r="F287" s="26" t="s">
        <v>31</v>
      </c>
      <c r="G287" s="27">
        <v>1</v>
      </c>
      <c r="H287" s="33"/>
      <c r="I287" s="21">
        <f t="shared" si="4"/>
        <v>0</v>
      </c>
    </row>
    <row r="288" s="1" customFormat="1" spans="2:9">
      <c r="B288" s="8">
        <v>16</v>
      </c>
      <c r="C288" s="9" t="s">
        <v>23</v>
      </c>
      <c r="D288" s="10" t="s">
        <v>30</v>
      </c>
      <c r="E288" s="53">
        <v>3557</v>
      </c>
      <c r="F288" s="11" t="s">
        <v>31</v>
      </c>
      <c r="G288" s="12">
        <v>1</v>
      </c>
      <c r="H288" s="20"/>
      <c r="I288" s="21">
        <f t="shared" si="4"/>
        <v>0</v>
      </c>
    </row>
    <row r="289" s="1" customFormat="1" spans="2:9">
      <c r="B289" s="8"/>
      <c r="C289" s="9"/>
      <c r="D289" s="10" t="s">
        <v>32</v>
      </c>
      <c r="E289" s="53">
        <v>3557</v>
      </c>
      <c r="F289" s="11" t="s">
        <v>31</v>
      </c>
      <c r="G289" s="12">
        <v>1</v>
      </c>
      <c r="H289" s="20"/>
      <c r="I289" s="21">
        <f t="shared" si="4"/>
        <v>0</v>
      </c>
    </row>
    <row r="290" s="1" customFormat="1" spans="2:9">
      <c r="B290" s="8"/>
      <c r="C290" s="9"/>
      <c r="D290" s="10" t="s">
        <v>33</v>
      </c>
      <c r="E290" s="53">
        <v>3557</v>
      </c>
      <c r="F290" s="11" t="s">
        <v>31</v>
      </c>
      <c r="G290" s="12">
        <v>1</v>
      </c>
      <c r="H290" s="20"/>
      <c r="I290" s="21">
        <f t="shared" si="4"/>
        <v>0</v>
      </c>
    </row>
    <row r="291" s="1" customFormat="1" spans="2:9">
      <c r="B291" s="8"/>
      <c r="C291" s="9"/>
      <c r="D291" s="10" t="s">
        <v>34</v>
      </c>
      <c r="E291" s="53">
        <v>3557</v>
      </c>
      <c r="F291" s="11" t="s">
        <v>31</v>
      </c>
      <c r="G291" s="12">
        <v>1</v>
      </c>
      <c r="H291" s="20"/>
      <c r="I291" s="21">
        <f t="shared" si="4"/>
        <v>0</v>
      </c>
    </row>
    <row r="292" s="1" customFormat="1" spans="2:9">
      <c r="B292" s="8"/>
      <c r="C292" s="9"/>
      <c r="D292" s="10" t="s">
        <v>35</v>
      </c>
      <c r="E292" s="53">
        <v>3557</v>
      </c>
      <c r="F292" s="11" t="s">
        <v>31</v>
      </c>
      <c r="G292" s="12">
        <v>1</v>
      </c>
      <c r="H292" s="20"/>
      <c r="I292" s="21">
        <f t="shared" si="4"/>
        <v>0</v>
      </c>
    </row>
    <row r="293" s="1" customFormat="1" spans="2:9">
      <c r="B293" s="8"/>
      <c r="C293" s="9"/>
      <c r="D293" s="10" t="s">
        <v>36</v>
      </c>
      <c r="E293" s="53">
        <v>3557</v>
      </c>
      <c r="F293" s="11" t="s">
        <v>31</v>
      </c>
      <c r="G293" s="12">
        <v>1</v>
      </c>
      <c r="H293" s="20"/>
      <c r="I293" s="21">
        <f t="shared" si="4"/>
        <v>0</v>
      </c>
    </row>
    <row r="294" s="1" customFormat="1" ht="43.2" spans="2:9">
      <c r="B294" s="8"/>
      <c r="C294" s="9"/>
      <c r="D294" s="14" t="s">
        <v>37</v>
      </c>
      <c r="E294" s="53">
        <v>3557</v>
      </c>
      <c r="F294" s="11" t="s">
        <v>31</v>
      </c>
      <c r="G294" s="12">
        <v>1</v>
      </c>
      <c r="H294" s="20"/>
      <c r="I294" s="21">
        <f t="shared" si="4"/>
        <v>0</v>
      </c>
    </row>
    <row r="295" s="1" customFormat="1" spans="2:9">
      <c r="B295" s="8"/>
      <c r="C295" s="9"/>
      <c r="D295" s="10" t="s">
        <v>38</v>
      </c>
      <c r="E295" s="53">
        <v>3557</v>
      </c>
      <c r="F295" s="11" t="s">
        <v>31</v>
      </c>
      <c r="G295" s="12">
        <v>1</v>
      </c>
      <c r="H295" s="20"/>
      <c r="I295" s="21">
        <f t="shared" si="4"/>
        <v>0</v>
      </c>
    </row>
    <row r="296" s="1" customFormat="1" spans="2:9">
      <c r="B296" s="8"/>
      <c r="C296" s="9"/>
      <c r="D296" s="10" t="s">
        <v>39</v>
      </c>
      <c r="E296" s="53">
        <v>3557</v>
      </c>
      <c r="F296" s="11" t="s">
        <v>31</v>
      </c>
      <c r="G296" s="12">
        <v>1</v>
      </c>
      <c r="H296" s="20"/>
      <c r="I296" s="21">
        <f t="shared" si="4"/>
        <v>0</v>
      </c>
    </row>
    <row r="297" s="1" customFormat="1" spans="2:9">
      <c r="B297" s="8"/>
      <c r="C297" s="9"/>
      <c r="D297" s="10" t="s">
        <v>40</v>
      </c>
      <c r="E297" s="53">
        <v>3557</v>
      </c>
      <c r="F297" s="11" t="s">
        <v>31</v>
      </c>
      <c r="G297" s="12">
        <v>1</v>
      </c>
      <c r="H297" s="20"/>
      <c r="I297" s="21">
        <f t="shared" si="4"/>
        <v>0</v>
      </c>
    </row>
    <row r="298" s="1" customFormat="1" spans="2:9">
      <c r="B298" s="8"/>
      <c r="C298" s="9"/>
      <c r="D298" s="10" t="s">
        <v>41</v>
      </c>
      <c r="E298" s="53">
        <v>3557</v>
      </c>
      <c r="F298" s="11" t="s">
        <v>31</v>
      </c>
      <c r="G298" s="12">
        <v>5</v>
      </c>
      <c r="H298" s="20"/>
      <c r="I298" s="21">
        <f t="shared" si="4"/>
        <v>0</v>
      </c>
    </row>
    <row r="299" s="1" customFormat="1" spans="2:9">
      <c r="B299" s="8"/>
      <c r="C299" s="9"/>
      <c r="D299" s="10" t="s">
        <v>42</v>
      </c>
      <c r="E299" s="53">
        <v>3557</v>
      </c>
      <c r="F299" s="11" t="s">
        <v>31</v>
      </c>
      <c r="G299" s="12">
        <v>5</v>
      </c>
      <c r="H299" s="20"/>
      <c r="I299" s="21">
        <f t="shared" si="4"/>
        <v>0</v>
      </c>
    </row>
    <row r="300" s="1" customFormat="1" spans="2:9">
      <c r="B300" s="8"/>
      <c r="C300" s="9"/>
      <c r="D300" s="10" t="s">
        <v>43</v>
      </c>
      <c r="E300" s="53">
        <v>3557</v>
      </c>
      <c r="F300" s="11" t="s">
        <v>31</v>
      </c>
      <c r="G300" s="12">
        <v>5</v>
      </c>
      <c r="H300" s="20"/>
      <c r="I300" s="21">
        <f t="shared" si="4"/>
        <v>0</v>
      </c>
    </row>
    <row r="301" s="1" customFormat="1" spans="2:9">
      <c r="B301" s="8"/>
      <c r="C301" s="9"/>
      <c r="D301" s="10" t="s">
        <v>44</v>
      </c>
      <c r="E301" s="53">
        <v>3557</v>
      </c>
      <c r="F301" s="11" t="s">
        <v>31</v>
      </c>
      <c r="G301" s="12">
        <v>1</v>
      </c>
      <c r="H301" s="20"/>
      <c r="I301" s="21">
        <f t="shared" si="4"/>
        <v>0</v>
      </c>
    </row>
    <row r="302" s="1" customFormat="1" spans="2:9">
      <c r="B302" s="8"/>
      <c r="C302" s="9"/>
      <c r="D302" s="10" t="s">
        <v>45</v>
      </c>
      <c r="E302" s="53">
        <v>3557</v>
      </c>
      <c r="F302" s="11" t="s">
        <v>31</v>
      </c>
      <c r="G302" s="12">
        <v>1</v>
      </c>
      <c r="H302" s="20"/>
      <c r="I302" s="21">
        <f t="shared" si="4"/>
        <v>0</v>
      </c>
    </row>
    <row r="303" s="1" customFormat="1" spans="2:9">
      <c r="B303" s="8"/>
      <c r="C303" s="9"/>
      <c r="D303" s="10" t="s">
        <v>46</v>
      </c>
      <c r="E303" s="53">
        <v>3557</v>
      </c>
      <c r="F303" s="11" t="s">
        <v>31</v>
      </c>
      <c r="G303" s="12">
        <v>6</v>
      </c>
      <c r="H303" s="20"/>
      <c r="I303" s="21">
        <f t="shared" si="4"/>
        <v>0</v>
      </c>
    </row>
    <row r="304" s="1" customFormat="1" spans="2:9">
      <c r="B304" s="8"/>
      <c r="C304" s="9"/>
      <c r="D304" s="10" t="s">
        <v>47</v>
      </c>
      <c r="E304" s="53">
        <v>3557</v>
      </c>
      <c r="F304" s="11" t="s">
        <v>31</v>
      </c>
      <c r="G304" s="12">
        <v>6</v>
      </c>
      <c r="H304" s="20"/>
      <c r="I304" s="21">
        <f t="shared" si="4"/>
        <v>0</v>
      </c>
    </row>
    <row r="305" s="1" customFormat="1" spans="2:9">
      <c r="B305" s="8"/>
      <c r="C305" s="9"/>
      <c r="D305" s="10" t="s">
        <v>48</v>
      </c>
      <c r="E305" s="53">
        <v>3557</v>
      </c>
      <c r="F305" s="11" t="s">
        <v>31</v>
      </c>
      <c r="G305" s="12">
        <v>1</v>
      </c>
      <c r="H305" s="20"/>
      <c r="I305" s="21">
        <f t="shared" si="4"/>
        <v>0</v>
      </c>
    </row>
    <row r="306" s="1" customFormat="1" spans="2:9">
      <c r="B306" s="8"/>
      <c r="C306" s="9"/>
      <c r="D306" s="10" t="s">
        <v>49</v>
      </c>
      <c r="E306" s="53">
        <v>3557</v>
      </c>
      <c r="F306" s="11" t="s">
        <v>31</v>
      </c>
      <c r="G306" s="12">
        <v>1</v>
      </c>
      <c r="H306" s="20"/>
      <c r="I306" s="21">
        <f t="shared" si="4"/>
        <v>0</v>
      </c>
    </row>
    <row r="307" s="1" customFormat="1" spans="2:9">
      <c r="B307" s="8">
        <v>17</v>
      </c>
      <c r="C307" s="9" t="s">
        <v>24</v>
      </c>
      <c r="D307" s="10" t="s">
        <v>30</v>
      </c>
      <c r="E307" s="53">
        <v>3557</v>
      </c>
      <c r="F307" s="11" t="s">
        <v>31</v>
      </c>
      <c r="G307" s="12">
        <v>1</v>
      </c>
      <c r="H307" s="20"/>
      <c r="I307" s="21">
        <f t="shared" si="4"/>
        <v>0</v>
      </c>
    </row>
    <row r="308" s="1" customFormat="1" spans="2:9">
      <c r="B308" s="8"/>
      <c r="C308" s="9"/>
      <c r="D308" s="10" t="s">
        <v>32</v>
      </c>
      <c r="E308" s="53">
        <v>3557</v>
      </c>
      <c r="F308" s="11" t="s">
        <v>31</v>
      </c>
      <c r="G308" s="12">
        <v>1</v>
      </c>
      <c r="H308" s="20"/>
      <c r="I308" s="21">
        <f t="shared" si="4"/>
        <v>0</v>
      </c>
    </row>
    <row r="309" s="1" customFormat="1" spans="2:9">
      <c r="B309" s="8"/>
      <c r="C309" s="9"/>
      <c r="D309" s="10" t="s">
        <v>33</v>
      </c>
      <c r="E309" s="53">
        <v>3557</v>
      </c>
      <c r="F309" s="11" t="s">
        <v>31</v>
      </c>
      <c r="G309" s="12">
        <v>1</v>
      </c>
      <c r="H309" s="20"/>
      <c r="I309" s="21">
        <f t="shared" si="4"/>
        <v>0</v>
      </c>
    </row>
    <row r="310" s="1" customFormat="1" spans="2:9">
      <c r="B310" s="8"/>
      <c r="C310" s="9"/>
      <c r="D310" s="10" t="s">
        <v>34</v>
      </c>
      <c r="E310" s="53">
        <v>3557</v>
      </c>
      <c r="F310" s="11" t="s">
        <v>31</v>
      </c>
      <c r="G310" s="12">
        <v>1</v>
      </c>
      <c r="H310" s="20"/>
      <c r="I310" s="21">
        <f t="shared" si="4"/>
        <v>0</v>
      </c>
    </row>
    <row r="311" s="1" customFormat="1" spans="2:9">
      <c r="B311" s="8"/>
      <c r="C311" s="9"/>
      <c r="D311" s="10" t="s">
        <v>35</v>
      </c>
      <c r="E311" s="53">
        <v>3557</v>
      </c>
      <c r="F311" s="11" t="s">
        <v>31</v>
      </c>
      <c r="G311" s="12">
        <v>1</v>
      </c>
      <c r="H311" s="20"/>
      <c r="I311" s="21">
        <f t="shared" si="4"/>
        <v>0</v>
      </c>
    </row>
    <row r="312" s="1" customFormat="1" spans="2:9">
      <c r="B312" s="8"/>
      <c r="C312" s="9"/>
      <c r="D312" s="10" t="s">
        <v>36</v>
      </c>
      <c r="E312" s="53">
        <v>3557</v>
      </c>
      <c r="F312" s="11" t="s">
        <v>31</v>
      </c>
      <c r="G312" s="12">
        <v>1</v>
      </c>
      <c r="H312" s="20"/>
      <c r="I312" s="21">
        <f t="shared" si="4"/>
        <v>0</v>
      </c>
    </row>
    <row r="313" s="1" customFormat="1" ht="43.2" spans="2:9">
      <c r="B313" s="8"/>
      <c r="C313" s="9"/>
      <c r="D313" s="14" t="s">
        <v>37</v>
      </c>
      <c r="E313" s="53">
        <v>3557</v>
      </c>
      <c r="F313" s="11" t="s">
        <v>31</v>
      </c>
      <c r="G313" s="12">
        <v>1</v>
      </c>
      <c r="H313" s="20"/>
      <c r="I313" s="21">
        <f t="shared" si="4"/>
        <v>0</v>
      </c>
    </row>
    <row r="314" s="1" customFormat="1" spans="2:9">
      <c r="B314" s="8"/>
      <c r="C314" s="9"/>
      <c r="D314" s="10" t="s">
        <v>38</v>
      </c>
      <c r="E314" s="53">
        <v>3557</v>
      </c>
      <c r="F314" s="11" t="s">
        <v>31</v>
      </c>
      <c r="G314" s="12">
        <v>1</v>
      </c>
      <c r="H314" s="20"/>
      <c r="I314" s="21">
        <f t="shared" si="4"/>
        <v>0</v>
      </c>
    </row>
    <row r="315" s="1" customFormat="1" spans="2:9">
      <c r="B315" s="8"/>
      <c r="C315" s="9"/>
      <c r="D315" s="10" t="s">
        <v>39</v>
      </c>
      <c r="E315" s="53">
        <v>3557</v>
      </c>
      <c r="F315" s="11" t="s">
        <v>31</v>
      </c>
      <c r="G315" s="12">
        <v>1</v>
      </c>
      <c r="H315" s="20"/>
      <c r="I315" s="21">
        <f t="shared" si="4"/>
        <v>0</v>
      </c>
    </row>
    <row r="316" s="1" customFormat="1" spans="2:9">
      <c r="B316" s="8"/>
      <c r="C316" s="9"/>
      <c r="D316" s="10" t="s">
        <v>40</v>
      </c>
      <c r="E316" s="53">
        <v>3557</v>
      </c>
      <c r="F316" s="11" t="s">
        <v>31</v>
      </c>
      <c r="G316" s="12">
        <v>1</v>
      </c>
      <c r="H316" s="20"/>
      <c r="I316" s="21">
        <f t="shared" si="4"/>
        <v>0</v>
      </c>
    </row>
    <row r="317" s="1" customFormat="1" spans="2:9">
      <c r="B317" s="8"/>
      <c r="C317" s="9"/>
      <c r="D317" s="10" t="s">
        <v>41</v>
      </c>
      <c r="E317" s="53">
        <v>3557</v>
      </c>
      <c r="F317" s="11" t="s">
        <v>31</v>
      </c>
      <c r="G317" s="12">
        <v>5</v>
      </c>
      <c r="H317" s="20"/>
      <c r="I317" s="21">
        <f t="shared" si="4"/>
        <v>0</v>
      </c>
    </row>
    <row r="318" s="1" customFormat="1" spans="2:9">
      <c r="B318" s="8"/>
      <c r="C318" s="9"/>
      <c r="D318" s="10" t="s">
        <v>42</v>
      </c>
      <c r="E318" s="53">
        <v>3557</v>
      </c>
      <c r="F318" s="11" t="s">
        <v>31</v>
      </c>
      <c r="G318" s="12">
        <v>5</v>
      </c>
      <c r="H318" s="20"/>
      <c r="I318" s="21">
        <f t="shared" si="4"/>
        <v>0</v>
      </c>
    </row>
    <row r="319" s="1" customFormat="1" spans="2:9">
      <c r="B319" s="8"/>
      <c r="C319" s="9"/>
      <c r="D319" s="10" t="s">
        <v>43</v>
      </c>
      <c r="E319" s="53">
        <v>3557</v>
      </c>
      <c r="F319" s="11" t="s">
        <v>31</v>
      </c>
      <c r="G319" s="12">
        <v>5</v>
      </c>
      <c r="H319" s="20"/>
      <c r="I319" s="21">
        <f t="shared" si="4"/>
        <v>0</v>
      </c>
    </row>
    <row r="320" s="1" customFormat="1" spans="2:9">
      <c r="B320" s="8"/>
      <c r="C320" s="9"/>
      <c r="D320" s="10" t="s">
        <v>44</v>
      </c>
      <c r="E320" s="53">
        <v>3557</v>
      </c>
      <c r="F320" s="11" t="s">
        <v>31</v>
      </c>
      <c r="G320" s="12">
        <v>1</v>
      </c>
      <c r="H320" s="20"/>
      <c r="I320" s="21">
        <f t="shared" si="4"/>
        <v>0</v>
      </c>
    </row>
    <row r="321" s="1" customFormat="1" spans="2:9">
      <c r="B321" s="8"/>
      <c r="C321" s="9"/>
      <c r="D321" s="10" t="s">
        <v>45</v>
      </c>
      <c r="E321" s="53">
        <v>3557</v>
      </c>
      <c r="F321" s="11" t="s">
        <v>31</v>
      </c>
      <c r="G321" s="12">
        <v>1</v>
      </c>
      <c r="H321" s="20"/>
      <c r="I321" s="21">
        <f t="shared" si="4"/>
        <v>0</v>
      </c>
    </row>
    <row r="322" s="1" customFormat="1" spans="2:9">
      <c r="B322" s="8"/>
      <c r="C322" s="9"/>
      <c r="D322" s="10" t="s">
        <v>46</v>
      </c>
      <c r="E322" s="53">
        <v>3557</v>
      </c>
      <c r="F322" s="11" t="s">
        <v>31</v>
      </c>
      <c r="G322" s="12">
        <v>6</v>
      </c>
      <c r="H322" s="20"/>
      <c r="I322" s="21">
        <f t="shared" si="4"/>
        <v>0</v>
      </c>
    </row>
    <row r="323" s="1" customFormat="1" spans="2:9">
      <c r="B323" s="8"/>
      <c r="C323" s="9"/>
      <c r="D323" s="10" t="s">
        <v>47</v>
      </c>
      <c r="E323" s="53">
        <v>3557</v>
      </c>
      <c r="F323" s="11" t="s">
        <v>31</v>
      </c>
      <c r="G323" s="12">
        <v>6</v>
      </c>
      <c r="H323" s="20"/>
      <c r="I323" s="21">
        <f t="shared" si="4"/>
        <v>0</v>
      </c>
    </row>
    <row r="324" s="1" customFormat="1" spans="2:9">
      <c r="B324" s="8"/>
      <c r="C324" s="9"/>
      <c r="D324" s="10" t="s">
        <v>48</v>
      </c>
      <c r="E324" s="53">
        <v>3557</v>
      </c>
      <c r="F324" s="11" t="s">
        <v>31</v>
      </c>
      <c r="G324" s="12">
        <v>1</v>
      </c>
      <c r="H324" s="20"/>
      <c r="I324" s="21">
        <f t="shared" ref="I324:I325" si="5">G324*H324</f>
        <v>0</v>
      </c>
    </row>
    <row r="325" s="1" customFormat="1" spans="2:9">
      <c r="B325" s="8"/>
      <c r="C325" s="9"/>
      <c r="D325" s="10" t="s">
        <v>49</v>
      </c>
      <c r="E325" s="53">
        <v>3557</v>
      </c>
      <c r="F325" s="11" t="s">
        <v>31</v>
      </c>
      <c r="G325" s="12">
        <v>1</v>
      </c>
      <c r="H325" s="20"/>
      <c r="I325" s="21">
        <f t="shared" si="5"/>
        <v>0</v>
      </c>
    </row>
    <row r="326" ht="28.8" spans="8:9">
      <c r="H326" s="49" t="s">
        <v>29</v>
      </c>
      <c r="I326" s="50">
        <f>SUM(I3:I325)</f>
        <v>0</v>
      </c>
    </row>
    <row r="327" spans="8:8">
      <c r="H327" s="2"/>
    </row>
    <row r="328" spans="8:8">
      <c r="H328"/>
    </row>
    <row r="329" spans="8:8">
      <c r="H329" s="3"/>
    </row>
  </sheetData>
  <mergeCells count="35">
    <mergeCell ref="B1:I1"/>
    <mergeCell ref="B3:B21"/>
    <mergeCell ref="B22:B40"/>
    <mergeCell ref="B41:B59"/>
    <mergeCell ref="B60:B78"/>
    <mergeCell ref="B79:B97"/>
    <mergeCell ref="B98:B116"/>
    <mergeCell ref="B117:B135"/>
    <mergeCell ref="B136:B154"/>
    <mergeCell ref="B155:B173"/>
    <mergeCell ref="B174:B192"/>
    <mergeCell ref="B193:B211"/>
    <mergeCell ref="B212:B230"/>
    <mergeCell ref="B231:B249"/>
    <mergeCell ref="B250:B268"/>
    <mergeCell ref="B269:B287"/>
    <mergeCell ref="B288:B306"/>
    <mergeCell ref="B307:B325"/>
    <mergeCell ref="C3:C21"/>
    <mergeCell ref="C22:C40"/>
    <mergeCell ref="C41:C59"/>
    <mergeCell ref="C60:C78"/>
    <mergeCell ref="C79:C97"/>
    <mergeCell ref="C98:C116"/>
    <mergeCell ref="C117:C135"/>
    <mergeCell ref="C136:C154"/>
    <mergeCell ref="C155:C173"/>
    <mergeCell ref="C174:C192"/>
    <mergeCell ref="C193:C211"/>
    <mergeCell ref="C212:C230"/>
    <mergeCell ref="C231:C249"/>
    <mergeCell ref="C250:C268"/>
    <mergeCell ref="C269:C287"/>
    <mergeCell ref="C288:C306"/>
    <mergeCell ref="C307:C325"/>
  </mergeCells>
  <pageMargins left="0.25" right="0.25" top="0.75" bottom="0.75" header="0.3" footer="0.3"/>
  <pageSetup paperSize="9" scale="91" fitToHeight="0" orientation="landscape"/>
  <headerFooter>
    <oddHeader>&amp;C&amp;"-,Negrito"&amp;14UNIVERSIDADE FEDERAL FLUMINENSE
MAPA DE PREÇOS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T331"/>
  <sheetViews>
    <sheetView view="pageBreakPreview" zoomScale="85" zoomScaleNormal="91" topLeftCell="D1" workbookViewId="0">
      <selection activeCell="Q300" sqref="Q$1:Q$1048576"/>
    </sheetView>
  </sheetViews>
  <sheetFormatPr defaultColWidth="9.11111111111111" defaultRowHeight="14.4"/>
  <cols>
    <col min="1" max="1" width="3.55555555555556" style="2" customWidth="1"/>
    <col min="3" max="3" width="7.33333333333333" customWidth="1"/>
    <col min="4" max="4" width="68.8888888888889" customWidth="1"/>
    <col min="5" max="5" width="15.5555555555556" style="3" customWidth="1"/>
    <col min="6" max="6" width="13.4444444444444" style="3" customWidth="1"/>
    <col min="7" max="7" width="10.6666666666667" style="3" customWidth="1"/>
    <col min="8" max="11" width="14.8888888888889" style="4" customWidth="1"/>
    <col min="12" max="12" width="13.1111111111111" style="4" customWidth="1"/>
    <col min="13" max="14" width="14.1111111111111" style="3" customWidth="1"/>
    <col min="15" max="15" width="12.3333333333333" style="3" customWidth="1"/>
    <col min="16" max="16" width="14.4444444444444" style="3" customWidth="1"/>
    <col min="17" max="17" width="16.4444444444444" style="5" customWidth="1"/>
    <col min="18" max="18" width="16.5555555555556" style="5" customWidth="1"/>
    <col min="19" max="19" width="5" style="2" customWidth="1"/>
    <col min="20" max="16384" width="9.11111111111111" style="2"/>
  </cols>
  <sheetData>
    <row r="1" ht="43.2" spans="2:18">
      <c r="B1" s="6" t="s">
        <v>0</v>
      </c>
      <c r="C1" s="7" t="s">
        <v>26</v>
      </c>
      <c r="D1" s="7" t="s">
        <v>27</v>
      </c>
      <c r="E1" s="7" t="s">
        <v>58</v>
      </c>
      <c r="F1" s="7" t="s">
        <v>59</v>
      </c>
      <c r="G1" s="7" t="s">
        <v>60</v>
      </c>
      <c r="H1" s="7" t="s">
        <v>61</v>
      </c>
      <c r="I1" s="7" t="s">
        <v>62</v>
      </c>
      <c r="J1" s="7" t="s">
        <v>63</v>
      </c>
      <c r="K1" s="7" t="s">
        <v>64</v>
      </c>
      <c r="L1" s="7" t="s">
        <v>65</v>
      </c>
      <c r="M1" s="7" t="s">
        <v>66</v>
      </c>
      <c r="N1" s="7" t="s">
        <v>67</v>
      </c>
      <c r="O1" s="7" t="s">
        <v>68</v>
      </c>
      <c r="P1" s="7" t="s">
        <v>69</v>
      </c>
      <c r="Q1" s="7" t="s">
        <v>28</v>
      </c>
      <c r="R1" s="19" t="s">
        <v>29</v>
      </c>
    </row>
    <row r="2" ht="15.6" spans="2:18">
      <c r="B2" s="8">
        <v>1</v>
      </c>
      <c r="C2" s="9" t="s">
        <v>7</v>
      </c>
      <c r="D2" s="10" t="s">
        <v>30</v>
      </c>
      <c r="E2" s="11" t="s">
        <v>31</v>
      </c>
      <c r="F2" s="11"/>
      <c r="G2" s="12">
        <v>1</v>
      </c>
      <c r="H2" s="13">
        <v>92000</v>
      </c>
      <c r="I2" s="13">
        <v>90000</v>
      </c>
      <c r="J2" s="13">
        <v>90000</v>
      </c>
      <c r="K2" s="13">
        <v>110000</v>
      </c>
      <c r="L2" s="15">
        <f>_xlfn.STDEV.P(H2:K2)</f>
        <v>8411.30192063036</v>
      </c>
      <c r="M2" s="16">
        <f>AVERAGE(H2:K2)</f>
        <v>95500</v>
      </c>
      <c r="N2" s="16">
        <f>MEDIAN(H2:K2)</f>
        <v>91000</v>
      </c>
      <c r="O2" s="17">
        <f>L2/M2</f>
        <v>0.0880764599018886</v>
      </c>
      <c r="P2" s="18" t="str">
        <f>IF(O2&lt;=25%,"Média","Mediana")</f>
        <v>Média</v>
      </c>
      <c r="Q2" s="20">
        <f>IF(P2="Média",AVERAGE(H2:K2),MEDIAN(H2:K2))</f>
        <v>95500</v>
      </c>
      <c r="R2" s="21">
        <f t="shared" ref="R2" si="0">G2*Q2</f>
        <v>95500</v>
      </c>
    </row>
    <row r="3" s="1" customFormat="1" ht="15.6" spans="2:18">
      <c r="B3" s="8"/>
      <c r="C3" s="9"/>
      <c r="D3" s="10" t="s">
        <v>32</v>
      </c>
      <c r="E3" s="11" t="s">
        <v>31</v>
      </c>
      <c r="F3" s="11"/>
      <c r="G3" s="12">
        <v>1</v>
      </c>
      <c r="H3" s="13">
        <v>3000</v>
      </c>
      <c r="I3" s="13">
        <v>3000</v>
      </c>
      <c r="J3" s="13">
        <v>4000</v>
      </c>
      <c r="K3" s="13">
        <v>4000</v>
      </c>
      <c r="L3" s="15">
        <f t="shared" ref="L3:L66" si="1">_xlfn.STDEV.P(H3:K3)</f>
        <v>500</v>
      </c>
      <c r="M3" s="16">
        <f t="shared" ref="M3:M66" si="2">AVERAGE(H3:K3)</f>
        <v>3500</v>
      </c>
      <c r="N3" s="16">
        <f t="shared" ref="N3:N66" si="3">MEDIAN(H3:K3)</f>
        <v>3500</v>
      </c>
      <c r="O3" s="17">
        <f t="shared" ref="O3:O66" si="4">L3/M3</f>
        <v>0.142857142857143</v>
      </c>
      <c r="P3" s="18" t="str">
        <f t="shared" ref="P3:P66" si="5">IF(O3&lt;=25%,"Média","Mediana")</f>
        <v>Média</v>
      </c>
      <c r="Q3" s="20">
        <f t="shared" ref="Q3:Q66" si="6">IF(P3="Média",AVERAGE(H3:K3),MEDIAN(H3:K3))</f>
        <v>3500</v>
      </c>
      <c r="R3" s="21">
        <f t="shared" ref="R3:R66" si="7">G3*Q3</f>
        <v>3500</v>
      </c>
    </row>
    <row r="4" s="1" customFormat="1" ht="15.6" spans="2:18">
      <c r="B4" s="8"/>
      <c r="C4" s="9"/>
      <c r="D4" s="10" t="s">
        <v>33</v>
      </c>
      <c r="E4" s="11" t="s">
        <v>31</v>
      </c>
      <c r="F4" s="11"/>
      <c r="G4" s="12">
        <v>1</v>
      </c>
      <c r="H4" s="13">
        <v>4000</v>
      </c>
      <c r="I4" s="13">
        <v>3500</v>
      </c>
      <c r="J4" s="13">
        <v>7000</v>
      </c>
      <c r="K4" s="13">
        <v>4500</v>
      </c>
      <c r="L4" s="15">
        <f t="shared" si="1"/>
        <v>1346.29120178363</v>
      </c>
      <c r="M4" s="16">
        <f t="shared" si="2"/>
        <v>4750</v>
      </c>
      <c r="N4" s="16">
        <f t="shared" si="3"/>
        <v>4250</v>
      </c>
      <c r="O4" s="17">
        <f t="shared" si="4"/>
        <v>0.28342972669129</v>
      </c>
      <c r="P4" s="18" t="str">
        <f t="shared" si="5"/>
        <v>Mediana</v>
      </c>
      <c r="Q4" s="20">
        <f t="shared" si="6"/>
        <v>4250</v>
      </c>
      <c r="R4" s="21">
        <f t="shared" si="7"/>
        <v>4250</v>
      </c>
    </row>
    <row r="5" s="1" customFormat="1" ht="15.6" spans="2:18">
      <c r="B5" s="8"/>
      <c r="C5" s="9"/>
      <c r="D5" s="10" t="s">
        <v>34</v>
      </c>
      <c r="E5" s="11" t="s">
        <v>31</v>
      </c>
      <c r="F5" s="11"/>
      <c r="G5" s="12">
        <v>1</v>
      </c>
      <c r="H5" s="13">
        <v>19000</v>
      </c>
      <c r="I5" s="13">
        <v>15000</v>
      </c>
      <c r="J5" s="13">
        <v>20000</v>
      </c>
      <c r="K5" s="13">
        <v>16000</v>
      </c>
      <c r="L5" s="15">
        <f t="shared" si="1"/>
        <v>2061.55281280883</v>
      </c>
      <c r="M5" s="16">
        <f t="shared" si="2"/>
        <v>17500</v>
      </c>
      <c r="N5" s="16">
        <f t="shared" si="3"/>
        <v>17500</v>
      </c>
      <c r="O5" s="17">
        <f t="shared" si="4"/>
        <v>0.11780301787479</v>
      </c>
      <c r="P5" s="18" t="str">
        <f t="shared" si="5"/>
        <v>Média</v>
      </c>
      <c r="Q5" s="20">
        <f t="shared" si="6"/>
        <v>17500</v>
      </c>
      <c r="R5" s="21">
        <f t="shared" si="7"/>
        <v>17500</v>
      </c>
    </row>
    <row r="6" s="1" customFormat="1" ht="15.6" spans="2:18">
      <c r="B6" s="8"/>
      <c r="C6" s="9"/>
      <c r="D6" s="10" t="s">
        <v>35</v>
      </c>
      <c r="E6" s="11" t="s">
        <v>31</v>
      </c>
      <c r="F6" s="11"/>
      <c r="G6" s="12">
        <v>1</v>
      </c>
      <c r="H6" s="13">
        <v>23000</v>
      </c>
      <c r="I6" s="13">
        <v>18000</v>
      </c>
      <c r="J6" s="13">
        <v>25000</v>
      </c>
      <c r="K6" s="13">
        <v>19900</v>
      </c>
      <c r="L6" s="15">
        <f t="shared" si="1"/>
        <v>2706.82009006879</v>
      </c>
      <c r="M6" s="16">
        <f t="shared" si="2"/>
        <v>21475</v>
      </c>
      <c r="N6" s="16">
        <f t="shared" si="3"/>
        <v>21450</v>
      </c>
      <c r="O6" s="17">
        <f t="shared" si="4"/>
        <v>0.126045172995054</v>
      </c>
      <c r="P6" s="18" t="str">
        <f t="shared" si="5"/>
        <v>Média</v>
      </c>
      <c r="Q6" s="20">
        <f t="shared" si="6"/>
        <v>21475</v>
      </c>
      <c r="R6" s="21">
        <f t="shared" si="7"/>
        <v>21475</v>
      </c>
    </row>
    <row r="7" s="1" customFormat="1" ht="15.6" spans="2:18">
      <c r="B7" s="8"/>
      <c r="C7" s="9"/>
      <c r="D7" s="10" t="s">
        <v>36</v>
      </c>
      <c r="E7" s="11" t="s">
        <v>31</v>
      </c>
      <c r="F7" s="11"/>
      <c r="G7" s="12">
        <v>1</v>
      </c>
      <c r="H7" s="13">
        <v>4900</v>
      </c>
      <c r="I7" s="13">
        <v>3900</v>
      </c>
      <c r="J7" s="13">
        <v>6000</v>
      </c>
      <c r="K7" s="13">
        <v>4120</v>
      </c>
      <c r="L7" s="15">
        <f t="shared" si="1"/>
        <v>822.009732302483</v>
      </c>
      <c r="M7" s="16">
        <f t="shared" si="2"/>
        <v>4730</v>
      </c>
      <c r="N7" s="16">
        <f t="shared" si="3"/>
        <v>4510</v>
      </c>
      <c r="O7" s="17">
        <f t="shared" si="4"/>
        <v>0.173786412748939</v>
      </c>
      <c r="P7" s="18" t="str">
        <f t="shared" si="5"/>
        <v>Média</v>
      </c>
      <c r="Q7" s="20">
        <f t="shared" si="6"/>
        <v>4730</v>
      </c>
      <c r="R7" s="21">
        <f t="shared" si="7"/>
        <v>4730</v>
      </c>
    </row>
    <row r="8" s="1" customFormat="1" ht="43.2" spans="2:18">
      <c r="B8" s="8"/>
      <c r="C8" s="9"/>
      <c r="D8" s="14" t="s">
        <v>37</v>
      </c>
      <c r="E8" s="11" t="s">
        <v>31</v>
      </c>
      <c r="F8" s="11"/>
      <c r="G8" s="12">
        <v>1</v>
      </c>
      <c r="H8" s="13">
        <v>19000</v>
      </c>
      <c r="I8" s="13">
        <v>16000</v>
      </c>
      <c r="J8" s="13">
        <v>30000</v>
      </c>
      <c r="K8" s="13">
        <v>17560</v>
      </c>
      <c r="L8" s="15">
        <f t="shared" si="1"/>
        <v>5507.15897718597</v>
      </c>
      <c r="M8" s="16">
        <f t="shared" si="2"/>
        <v>20640</v>
      </c>
      <c r="N8" s="16">
        <f t="shared" si="3"/>
        <v>18280</v>
      </c>
      <c r="O8" s="17">
        <f t="shared" si="4"/>
        <v>0.266819717886917</v>
      </c>
      <c r="P8" s="18" t="str">
        <f t="shared" si="5"/>
        <v>Mediana</v>
      </c>
      <c r="Q8" s="20">
        <f t="shared" si="6"/>
        <v>18280</v>
      </c>
      <c r="R8" s="21">
        <f t="shared" si="7"/>
        <v>18280</v>
      </c>
    </row>
    <row r="9" s="1" customFormat="1" ht="15.6" spans="2:18">
      <c r="B9" s="8"/>
      <c r="C9" s="9"/>
      <c r="D9" s="10" t="s">
        <v>38</v>
      </c>
      <c r="E9" s="11" t="s">
        <v>31</v>
      </c>
      <c r="F9" s="11"/>
      <c r="G9" s="12">
        <v>1</v>
      </c>
      <c r="H9" s="13">
        <v>3000</v>
      </c>
      <c r="I9" s="13">
        <v>2000</v>
      </c>
      <c r="J9" s="13">
        <v>6000</v>
      </c>
      <c r="K9" s="13">
        <v>2300</v>
      </c>
      <c r="L9" s="15">
        <f t="shared" si="1"/>
        <v>1586.46619882051</v>
      </c>
      <c r="M9" s="16">
        <f t="shared" si="2"/>
        <v>3325</v>
      </c>
      <c r="N9" s="16">
        <f t="shared" si="3"/>
        <v>2650</v>
      </c>
      <c r="O9" s="17">
        <f t="shared" si="4"/>
        <v>0.47713269137459</v>
      </c>
      <c r="P9" s="18" t="str">
        <f t="shared" si="5"/>
        <v>Mediana</v>
      </c>
      <c r="Q9" s="20">
        <f t="shared" si="6"/>
        <v>2650</v>
      </c>
      <c r="R9" s="21">
        <f t="shared" si="7"/>
        <v>2650</v>
      </c>
    </row>
    <row r="10" s="1" customFormat="1" ht="15.6" spans="2:18">
      <c r="B10" s="8"/>
      <c r="C10" s="9"/>
      <c r="D10" s="10" t="s">
        <v>39</v>
      </c>
      <c r="E10" s="11" t="s">
        <v>31</v>
      </c>
      <c r="F10" s="11"/>
      <c r="G10" s="12">
        <v>1</v>
      </c>
      <c r="H10" s="13">
        <v>7000</v>
      </c>
      <c r="I10" s="13">
        <v>6000</v>
      </c>
      <c r="J10" s="13">
        <v>6000</v>
      </c>
      <c r="K10" s="13">
        <v>6130</v>
      </c>
      <c r="L10" s="15">
        <f t="shared" si="1"/>
        <v>417.634708806632</v>
      </c>
      <c r="M10" s="16">
        <f t="shared" si="2"/>
        <v>6282.5</v>
      </c>
      <c r="N10" s="16">
        <f t="shared" si="3"/>
        <v>6065</v>
      </c>
      <c r="O10" s="17">
        <f t="shared" si="4"/>
        <v>0.0664758788390978</v>
      </c>
      <c r="P10" s="18" t="str">
        <f t="shared" si="5"/>
        <v>Média</v>
      </c>
      <c r="Q10" s="20">
        <f t="shared" si="6"/>
        <v>6282.5</v>
      </c>
      <c r="R10" s="21">
        <f t="shared" si="7"/>
        <v>6282.5</v>
      </c>
    </row>
    <row r="11" s="1" customFormat="1" ht="15.6" spans="2:18">
      <c r="B11" s="8"/>
      <c r="C11" s="9"/>
      <c r="D11" s="10" t="s">
        <v>40</v>
      </c>
      <c r="E11" s="11" t="s">
        <v>31</v>
      </c>
      <c r="F11" s="11"/>
      <c r="G11" s="12">
        <v>1</v>
      </c>
      <c r="H11" s="13">
        <v>2600</v>
      </c>
      <c r="I11" s="13">
        <v>2000</v>
      </c>
      <c r="J11" s="13">
        <v>3000</v>
      </c>
      <c r="K11" s="13">
        <v>2140</v>
      </c>
      <c r="L11" s="15">
        <f t="shared" si="1"/>
        <v>394.556713287203</v>
      </c>
      <c r="M11" s="16">
        <f t="shared" si="2"/>
        <v>2435</v>
      </c>
      <c r="N11" s="16">
        <f t="shared" si="3"/>
        <v>2370</v>
      </c>
      <c r="O11" s="17">
        <f t="shared" si="4"/>
        <v>0.162035611206243</v>
      </c>
      <c r="P11" s="18" t="str">
        <f t="shared" si="5"/>
        <v>Média</v>
      </c>
      <c r="Q11" s="20">
        <f t="shared" si="6"/>
        <v>2435</v>
      </c>
      <c r="R11" s="21">
        <f t="shared" si="7"/>
        <v>2435</v>
      </c>
    </row>
    <row r="12" s="1" customFormat="1" ht="15.6" spans="2:18">
      <c r="B12" s="8"/>
      <c r="C12" s="9"/>
      <c r="D12" s="10" t="s">
        <v>41</v>
      </c>
      <c r="E12" s="11" t="s">
        <v>31</v>
      </c>
      <c r="F12" s="11"/>
      <c r="G12" s="12">
        <v>5</v>
      </c>
      <c r="H12" s="13">
        <v>810</v>
      </c>
      <c r="I12" s="13">
        <v>3500</v>
      </c>
      <c r="J12" s="13">
        <v>1000</v>
      </c>
      <c r="K12" s="13">
        <v>730</v>
      </c>
      <c r="L12" s="15">
        <f t="shared" si="1"/>
        <v>1153.10450523793</v>
      </c>
      <c r="M12" s="16">
        <f t="shared" si="2"/>
        <v>1510</v>
      </c>
      <c r="N12" s="16">
        <f t="shared" si="3"/>
        <v>905</v>
      </c>
      <c r="O12" s="17">
        <f t="shared" si="4"/>
        <v>0.763645367707235</v>
      </c>
      <c r="P12" s="18" t="str">
        <f t="shared" si="5"/>
        <v>Mediana</v>
      </c>
      <c r="Q12" s="20">
        <f t="shared" si="6"/>
        <v>905</v>
      </c>
      <c r="R12" s="21">
        <f t="shared" si="7"/>
        <v>4525</v>
      </c>
    </row>
    <row r="13" s="1" customFormat="1" ht="15.6" spans="2:18">
      <c r="B13" s="8"/>
      <c r="C13" s="9"/>
      <c r="D13" s="10" t="s">
        <v>42</v>
      </c>
      <c r="E13" s="11" t="s">
        <v>31</v>
      </c>
      <c r="F13" s="11"/>
      <c r="G13" s="12">
        <v>5</v>
      </c>
      <c r="H13" s="13">
        <v>700</v>
      </c>
      <c r="I13" s="13">
        <v>3000</v>
      </c>
      <c r="J13" s="13">
        <v>300</v>
      </c>
      <c r="K13" s="13">
        <v>650</v>
      </c>
      <c r="L13" s="15">
        <f t="shared" si="1"/>
        <v>1072.01620789986</v>
      </c>
      <c r="M13" s="16">
        <f t="shared" si="2"/>
        <v>1162.5</v>
      </c>
      <c r="N13" s="16">
        <f t="shared" si="3"/>
        <v>675</v>
      </c>
      <c r="O13" s="17">
        <f t="shared" si="4"/>
        <v>0.92216447991386</v>
      </c>
      <c r="P13" s="18" t="str">
        <f t="shared" si="5"/>
        <v>Mediana</v>
      </c>
      <c r="Q13" s="20">
        <f t="shared" si="6"/>
        <v>675</v>
      </c>
      <c r="R13" s="21">
        <f t="shared" si="7"/>
        <v>3375</v>
      </c>
    </row>
    <row r="14" s="1" customFormat="1" ht="15.6" spans="2:18">
      <c r="B14" s="8"/>
      <c r="C14" s="9"/>
      <c r="D14" s="10" t="s">
        <v>43</v>
      </c>
      <c r="E14" s="11" t="s">
        <v>31</v>
      </c>
      <c r="F14" s="11"/>
      <c r="G14" s="12">
        <v>5</v>
      </c>
      <c r="H14" s="13">
        <v>800</v>
      </c>
      <c r="I14" s="13">
        <v>2500</v>
      </c>
      <c r="J14" s="13">
        <v>1000</v>
      </c>
      <c r="K14" s="13">
        <v>520</v>
      </c>
      <c r="L14" s="15">
        <f t="shared" si="1"/>
        <v>766.860482747677</v>
      </c>
      <c r="M14" s="16">
        <f t="shared" si="2"/>
        <v>1205</v>
      </c>
      <c r="N14" s="16">
        <f t="shared" si="3"/>
        <v>900</v>
      </c>
      <c r="O14" s="17">
        <f t="shared" si="4"/>
        <v>0.636398740869441</v>
      </c>
      <c r="P14" s="18" t="str">
        <f t="shared" si="5"/>
        <v>Mediana</v>
      </c>
      <c r="Q14" s="20">
        <f t="shared" si="6"/>
        <v>900</v>
      </c>
      <c r="R14" s="21">
        <f t="shared" si="7"/>
        <v>4500</v>
      </c>
    </row>
    <row r="15" s="1" customFormat="1" ht="15.6" spans="2:18">
      <c r="B15" s="8"/>
      <c r="C15" s="9"/>
      <c r="D15" s="10" t="s">
        <v>44</v>
      </c>
      <c r="E15" s="11" t="s">
        <v>31</v>
      </c>
      <c r="F15" s="11"/>
      <c r="G15" s="12">
        <v>1</v>
      </c>
      <c r="H15" s="13">
        <v>4000</v>
      </c>
      <c r="I15" s="13">
        <v>2000</v>
      </c>
      <c r="J15" s="13">
        <v>7000</v>
      </c>
      <c r="K15" s="13">
        <v>2300</v>
      </c>
      <c r="L15" s="15">
        <f t="shared" si="1"/>
        <v>1985.41557362684</v>
      </c>
      <c r="M15" s="16">
        <f t="shared" si="2"/>
        <v>3825</v>
      </c>
      <c r="N15" s="16">
        <f t="shared" si="3"/>
        <v>3150</v>
      </c>
      <c r="O15" s="17">
        <f t="shared" si="4"/>
        <v>0.519062895065841</v>
      </c>
      <c r="P15" s="18" t="str">
        <f t="shared" si="5"/>
        <v>Mediana</v>
      </c>
      <c r="Q15" s="20">
        <f t="shared" si="6"/>
        <v>3150</v>
      </c>
      <c r="R15" s="21">
        <f t="shared" si="7"/>
        <v>3150</v>
      </c>
    </row>
    <row r="16" s="1" customFormat="1" ht="15.6" spans="2:18">
      <c r="B16" s="8"/>
      <c r="C16" s="9"/>
      <c r="D16" s="10" t="s">
        <v>45</v>
      </c>
      <c r="E16" s="11" t="s">
        <v>31</v>
      </c>
      <c r="F16" s="11"/>
      <c r="G16" s="12">
        <v>1</v>
      </c>
      <c r="H16" s="13">
        <v>8000</v>
      </c>
      <c r="I16" s="13">
        <v>6000</v>
      </c>
      <c r="J16" s="13">
        <v>7500</v>
      </c>
      <c r="K16" s="13">
        <v>6300</v>
      </c>
      <c r="L16" s="15">
        <f t="shared" si="1"/>
        <v>826.135582092915</v>
      </c>
      <c r="M16" s="16">
        <f t="shared" si="2"/>
        <v>6950</v>
      </c>
      <c r="N16" s="16">
        <f t="shared" si="3"/>
        <v>6900</v>
      </c>
      <c r="O16" s="17">
        <f t="shared" si="4"/>
        <v>0.118868429078117</v>
      </c>
      <c r="P16" s="18" t="str">
        <f t="shared" si="5"/>
        <v>Média</v>
      </c>
      <c r="Q16" s="20">
        <f t="shared" si="6"/>
        <v>6950</v>
      </c>
      <c r="R16" s="21">
        <f t="shared" si="7"/>
        <v>6950</v>
      </c>
    </row>
    <row r="17" s="1" customFormat="1" ht="15.6" spans="2:18">
      <c r="B17" s="8"/>
      <c r="C17" s="9"/>
      <c r="D17" s="10" t="s">
        <v>46</v>
      </c>
      <c r="E17" s="11" t="s">
        <v>31</v>
      </c>
      <c r="F17" s="11"/>
      <c r="G17" s="12">
        <v>6</v>
      </c>
      <c r="H17" s="13">
        <v>350</v>
      </c>
      <c r="I17" s="13">
        <v>1500</v>
      </c>
      <c r="J17" s="13">
        <v>750</v>
      </c>
      <c r="K17" s="13">
        <v>350</v>
      </c>
      <c r="L17" s="15">
        <f t="shared" si="1"/>
        <v>469.540999274824</v>
      </c>
      <c r="M17" s="16">
        <f t="shared" si="2"/>
        <v>737.5</v>
      </c>
      <c r="N17" s="16">
        <f t="shared" si="3"/>
        <v>550</v>
      </c>
      <c r="O17" s="17">
        <f t="shared" si="4"/>
        <v>0.636665761728575</v>
      </c>
      <c r="P17" s="18" t="str">
        <f t="shared" si="5"/>
        <v>Mediana</v>
      </c>
      <c r="Q17" s="20">
        <f t="shared" si="6"/>
        <v>550</v>
      </c>
      <c r="R17" s="21">
        <f t="shared" si="7"/>
        <v>3300</v>
      </c>
    </row>
    <row r="18" s="1" customFormat="1" ht="15.6" spans="2:18">
      <c r="B18" s="8"/>
      <c r="C18" s="9"/>
      <c r="D18" s="10" t="s">
        <v>47</v>
      </c>
      <c r="E18" s="11" t="s">
        <v>31</v>
      </c>
      <c r="F18" s="11"/>
      <c r="G18" s="12">
        <v>6</v>
      </c>
      <c r="H18" s="13">
        <v>400</v>
      </c>
      <c r="I18" s="13">
        <v>1800</v>
      </c>
      <c r="J18" s="13">
        <v>750</v>
      </c>
      <c r="K18" s="13">
        <v>340</v>
      </c>
      <c r="L18" s="15">
        <f t="shared" si="1"/>
        <v>585.678025881115</v>
      </c>
      <c r="M18" s="16">
        <f t="shared" si="2"/>
        <v>822.5</v>
      </c>
      <c r="N18" s="16">
        <f t="shared" si="3"/>
        <v>575</v>
      </c>
      <c r="O18" s="17">
        <f t="shared" si="4"/>
        <v>0.712070548183726</v>
      </c>
      <c r="P18" s="18" t="str">
        <f t="shared" si="5"/>
        <v>Mediana</v>
      </c>
      <c r="Q18" s="20">
        <f t="shared" si="6"/>
        <v>575</v>
      </c>
      <c r="R18" s="21">
        <f t="shared" si="7"/>
        <v>3450</v>
      </c>
    </row>
    <row r="19" s="1" customFormat="1" ht="15.6" spans="2:18">
      <c r="B19" s="8"/>
      <c r="C19" s="9"/>
      <c r="D19" s="10" t="s">
        <v>48</v>
      </c>
      <c r="E19" s="11" t="s">
        <v>31</v>
      </c>
      <c r="F19" s="11"/>
      <c r="G19" s="12">
        <v>1</v>
      </c>
      <c r="H19" s="13">
        <v>4800</v>
      </c>
      <c r="I19" s="13">
        <v>4800</v>
      </c>
      <c r="J19" s="13">
        <v>10000</v>
      </c>
      <c r="K19" s="13">
        <v>4900</v>
      </c>
      <c r="L19" s="15">
        <f t="shared" si="1"/>
        <v>2237.60474615156</v>
      </c>
      <c r="M19" s="16">
        <f t="shared" si="2"/>
        <v>6125</v>
      </c>
      <c r="N19" s="16">
        <f t="shared" si="3"/>
        <v>4850</v>
      </c>
      <c r="O19" s="17">
        <f t="shared" si="4"/>
        <v>0.36532322386148</v>
      </c>
      <c r="P19" s="18" t="str">
        <f t="shared" si="5"/>
        <v>Mediana</v>
      </c>
      <c r="Q19" s="20">
        <f t="shared" si="6"/>
        <v>4850</v>
      </c>
      <c r="R19" s="21">
        <f t="shared" si="7"/>
        <v>4850</v>
      </c>
    </row>
    <row r="20" s="1" customFormat="1" ht="15.6" spans="2:18">
      <c r="B20" s="8"/>
      <c r="C20" s="9"/>
      <c r="D20" s="10" t="s">
        <v>49</v>
      </c>
      <c r="E20" s="11" t="s">
        <v>31</v>
      </c>
      <c r="F20" s="11"/>
      <c r="G20" s="12">
        <v>1</v>
      </c>
      <c r="H20" s="13">
        <v>7800</v>
      </c>
      <c r="I20" s="13">
        <v>6000</v>
      </c>
      <c r="J20" s="13">
        <v>12000</v>
      </c>
      <c r="K20" s="13">
        <v>6700</v>
      </c>
      <c r="L20" s="15">
        <f t="shared" si="1"/>
        <v>2327.41809737744</v>
      </c>
      <c r="M20" s="16">
        <f t="shared" si="2"/>
        <v>8125</v>
      </c>
      <c r="N20" s="16">
        <f t="shared" si="3"/>
        <v>7250</v>
      </c>
      <c r="O20" s="17">
        <f t="shared" si="4"/>
        <v>0.286451458138761</v>
      </c>
      <c r="P20" s="18" t="str">
        <f t="shared" si="5"/>
        <v>Mediana</v>
      </c>
      <c r="Q20" s="20">
        <f t="shared" si="6"/>
        <v>7250</v>
      </c>
      <c r="R20" s="21">
        <f t="shared" si="7"/>
        <v>7250</v>
      </c>
    </row>
    <row r="21" s="1" customFormat="1" ht="15.6" spans="2:18">
      <c r="B21" s="8">
        <v>2</v>
      </c>
      <c r="C21" s="9" t="s">
        <v>9</v>
      </c>
      <c r="D21" s="10" t="s">
        <v>30</v>
      </c>
      <c r="E21" s="11" t="s">
        <v>31</v>
      </c>
      <c r="F21" s="11"/>
      <c r="G21" s="12">
        <v>1</v>
      </c>
      <c r="H21" s="13">
        <v>92000</v>
      </c>
      <c r="I21" s="13">
        <v>90000</v>
      </c>
      <c r="J21" s="13">
        <v>90000</v>
      </c>
      <c r="K21" s="13">
        <v>110000</v>
      </c>
      <c r="L21" s="15">
        <f t="shared" si="1"/>
        <v>8411.30192063036</v>
      </c>
      <c r="M21" s="16">
        <f t="shared" si="2"/>
        <v>95500</v>
      </c>
      <c r="N21" s="16">
        <f t="shared" si="3"/>
        <v>91000</v>
      </c>
      <c r="O21" s="17">
        <f t="shared" si="4"/>
        <v>0.0880764599018886</v>
      </c>
      <c r="P21" s="18" t="str">
        <f t="shared" si="5"/>
        <v>Média</v>
      </c>
      <c r="Q21" s="20">
        <f t="shared" si="6"/>
        <v>95500</v>
      </c>
      <c r="R21" s="21">
        <f t="shared" si="7"/>
        <v>95500</v>
      </c>
    </row>
    <row r="22" s="1" customFormat="1" ht="15.6" spans="2:18">
      <c r="B22" s="8"/>
      <c r="C22" s="9"/>
      <c r="D22" s="10" t="s">
        <v>32</v>
      </c>
      <c r="E22" s="11" t="s">
        <v>31</v>
      </c>
      <c r="F22" s="11"/>
      <c r="G22" s="12">
        <v>1</v>
      </c>
      <c r="H22" s="13">
        <v>3000</v>
      </c>
      <c r="I22" s="13">
        <v>3000</v>
      </c>
      <c r="J22" s="13">
        <v>4000</v>
      </c>
      <c r="K22" s="13">
        <v>4000</v>
      </c>
      <c r="L22" s="15">
        <f t="shared" si="1"/>
        <v>500</v>
      </c>
      <c r="M22" s="16">
        <f t="shared" si="2"/>
        <v>3500</v>
      </c>
      <c r="N22" s="16">
        <f t="shared" si="3"/>
        <v>3500</v>
      </c>
      <c r="O22" s="17">
        <f t="shared" si="4"/>
        <v>0.142857142857143</v>
      </c>
      <c r="P22" s="18" t="str">
        <f t="shared" si="5"/>
        <v>Média</v>
      </c>
      <c r="Q22" s="20">
        <f t="shared" si="6"/>
        <v>3500</v>
      </c>
      <c r="R22" s="21">
        <f t="shared" si="7"/>
        <v>3500</v>
      </c>
    </row>
    <row r="23" s="1" customFormat="1" ht="15.6" spans="2:18">
      <c r="B23" s="8"/>
      <c r="C23" s="9"/>
      <c r="D23" s="10" t="s">
        <v>33</v>
      </c>
      <c r="E23" s="11" t="s">
        <v>31</v>
      </c>
      <c r="F23" s="11"/>
      <c r="G23" s="12">
        <v>1</v>
      </c>
      <c r="H23" s="13">
        <v>4000</v>
      </c>
      <c r="I23" s="13">
        <v>3500</v>
      </c>
      <c r="J23" s="13">
        <v>7000</v>
      </c>
      <c r="K23" s="13">
        <v>4500</v>
      </c>
      <c r="L23" s="15">
        <f t="shared" si="1"/>
        <v>1346.29120178363</v>
      </c>
      <c r="M23" s="16">
        <f t="shared" si="2"/>
        <v>4750</v>
      </c>
      <c r="N23" s="16">
        <f t="shared" si="3"/>
        <v>4250</v>
      </c>
      <c r="O23" s="17">
        <f t="shared" si="4"/>
        <v>0.28342972669129</v>
      </c>
      <c r="P23" s="18" t="str">
        <f t="shared" si="5"/>
        <v>Mediana</v>
      </c>
      <c r="Q23" s="20">
        <f t="shared" si="6"/>
        <v>4250</v>
      </c>
      <c r="R23" s="21">
        <f t="shared" si="7"/>
        <v>4250</v>
      </c>
    </row>
    <row r="24" s="1" customFormat="1" ht="15.6" spans="2:18">
      <c r="B24" s="8"/>
      <c r="C24" s="9"/>
      <c r="D24" s="10" t="s">
        <v>34</v>
      </c>
      <c r="E24" s="11" t="s">
        <v>31</v>
      </c>
      <c r="F24" s="11"/>
      <c r="G24" s="12">
        <v>1</v>
      </c>
      <c r="H24" s="13">
        <v>19000</v>
      </c>
      <c r="I24" s="13">
        <v>16000</v>
      </c>
      <c r="J24" s="13">
        <v>20000</v>
      </c>
      <c r="K24" s="13">
        <v>16000</v>
      </c>
      <c r="L24" s="15">
        <f t="shared" si="1"/>
        <v>1785.35710713571</v>
      </c>
      <c r="M24" s="16">
        <f t="shared" si="2"/>
        <v>17750</v>
      </c>
      <c r="N24" s="16">
        <f t="shared" si="3"/>
        <v>17500</v>
      </c>
      <c r="O24" s="17">
        <f t="shared" si="4"/>
        <v>0.100583498993561</v>
      </c>
      <c r="P24" s="18" t="str">
        <f t="shared" si="5"/>
        <v>Média</v>
      </c>
      <c r="Q24" s="20">
        <f t="shared" si="6"/>
        <v>17750</v>
      </c>
      <c r="R24" s="21">
        <f t="shared" si="7"/>
        <v>17750</v>
      </c>
    </row>
    <row r="25" s="1" customFormat="1" ht="15.6" spans="2:18">
      <c r="B25" s="8"/>
      <c r="C25" s="9"/>
      <c r="D25" s="10" t="s">
        <v>35</v>
      </c>
      <c r="E25" s="11" t="s">
        <v>31</v>
      </c>
      <c r="F25" s="11"/>
      <c r="G25" s="12">
        <v>1</v>
      </c>
      <c r="H25" s="13">
        <v>23000</v>
      </c>
      <c r="I25" s="13">
        <v>19000</v>
      </c>
      <c r="J25" s="13">
        <v>25000</v>
      </c>
      <c r="K25" s="13">
        <v>19900</v>
      </c>
      <c r="L25" s="15">
        <f t="shared" si="1"/>
        <v>2403.51305384431</v>
      </c>
      <c r="M25" s="16">
        <f t="shared" si="2"/>
        <v>21725</v>
      </c>
      <c r="N25" s="16">
        <f t="shared" si="3"/>
        <v>21450</v>
      </c>
      <c r="O25" s="17">
        <f t="shared" si="4"/>
        <v>0.110633512259807</v>
      </c>
      <c r="P25" s="18" t="str">
        <f t="shared" si="5"/>
        <v>Média</v>
      </c>
      <c r="Q25" s="20">
        <f t="shared" si="6"/>
        <v>21725</v>
      </c>
      <c r="R25" s="21">
        <f t="shared" si="7"/>
        <v>21725</v>
      </c>
    </row>
    <row r="26" s="1" customFormat="1" ht="15.6" spans="2:18">
      <c r="B26" s="8"/>
      <c r="C26" s="9"/>
      <c r="D26" s="10" t="s">
        <v>36</v>
      </c>
      <c r="E26" s="11" t="s">
        <v>31</v>
      </c>
      <c r="F26" s="11"/>
      <c r="G26" s="12">
        <v>1</v>
      </c>
      <c r="H26" s="13">
        <v>4900</v>
      </c>
      <c r="I26" s="13">
        <v>4200</v>
      </c>
      <c r="J26" s="13">
        <v>6000</v>
      </c>
      <c r="K26" s="13">
        <v>4120</v>
      </c>
      <c r="L26" s="15">
        <f t="shared" si="1"/>
        <v>753.707502947927</v>
      </c>
      <c r="M26" s="16">
        <f t="shared" si="2"/>
        <v>4805</v>
      </c>
      <c r="N26" s="16">
        <f t="shared" si="3"/>
        <v>4550</v>
      </c>
      <c r="O26" s="17">
        <f t="shared" si="4"/>
        <v>0.156859001654095</v>
      </c>
      <c r="P26" s="18" t="str">
        <f t="shared" si="5"/>
        <v>Média</v>
      </c>
      <c r="Q26" s="20">
        <f t="shared" si="6"/>
        <v>4805</v>
      </c>
      <c r="R26" s="21">
        <f t="shared" si="7"/>
        <v>4805</v>
      </c>
    </row>
    <row r="27" s="1" customFormat="1" ht="43.2" spans="2:18">
      <c r="B27" s="8"/>
      <c r="C27" s="9"/>
      <c r="D27" s="14" t="s">
        <v>37</v>
      </c>
      <c r="E27" s="11" t="s">
        <v>31</v>
      </c>
      <c r="F27" s="11"/>
      <c r="G27" s="12">
        <v>1</v>
      </c>
      <c r="H27" s="13">
        <v>19000</v>
      </c>
      <c r="I27" s="13">
        <v>16000</v>
      </c>
      <c r="J27" s="13">
        <v>30000</v>
      </c>
      <c r="K27" s="13">
        <v>17560</v>
      </c>
      <c r="L27" s="15">
        <f t="shared" si="1"/>
        <v>5507.15897718597</v>
      </c>
      <c r="M27" s="16">
        <f t="shared" si="2"/>
        <v>20640</v>
      </c>
      <c r="N27" s="16">
        <f t="shared" si="3"/>
        <v>18280</v>
      </c>
      <c r="O27" s="17">
        <f t="shared" si="4"/>
        <v>0.266819717886917</v>
      </c>
      <c r="P27" s="18" t="str">
        <f t="shared" si="5"/>
        <v>Mediana</v>
      </c>
      <c r="Q27" s="20">
        <f t="shared" si="6"/>
        <v>18280</v>
      </c>
      <c r="R27" s="21">
        <f t="shared" si="7"/>
        <v>18280</v>
      </c>
    </row>
    <row r="28" s="1" customFormat="1" ht="15.6" spans="2:18">
      <c r="B28" s="8"/>
      <c r="C28" s="9"/>
      <c r="D28" s="10" t="s">
        <v>38</v>
      </c>
      <c r="E28" s="11" t="s">
        <v>31</v>
      </c>
      <c r="F28" s="11"/>
      <c r="G28" s="12">
        <v>1</v>
      </c>
      <c r="H28" s="13">
        <v>3000</v>
      </c>
      <c r="I28" s="13">
        <v>3000</v>
      </c>
      <c r="J28" s="13">
        <v>6000</v>
      </c>
      <c r="K28" s="13">
        <v>2300</v>
      </c>
      <c r="L28" s="15">
        <f t="shared" si="1"/>
        <v>1428.94191624432</v>
      </c>
      <c r="M28" s="16">
        <f t="shared" si="2"/>
        <v>3575</v>
      </c>
      <c r="N28" s="16">
        <f t="shared" si="3"/>
        <v>3000</v>
      </c>
      <c r="O28" s="17">
        <f t="shared" si="4"/>
        <v>0.399704032515895</v>
      </c>
      <c r="P28" s="18" t="str">
        <f t="shared" si="5"/>
        <v>Mediana</v>
      </c>
      <c r="Q28" s="20">
        <f t="shared" si="6"/>
        <v>3000</v>
      </c>
      <c r="R28" s="21">
        <f t="shared" si="7"/>
        <v>3000</v>
      </c>
    </row>
    <row r="29" s="1" customFormat="1" ht="15.6" spans="2:18">
      <c r="B29" s="8"/>
      <c r="C29" s="9"/>
      <c r="D29" s="10" t="s">
        <v>39</v>
      </c>
      <c r="E29" s="11" t="s">
        <v>31</v>
      </c>
      <c r="F29" s="11"/>
      <c r="G29" s="12">
        <v>1</v>
      </c>
      <c r="H29" s="13">
        <v>7000</v>
      </c>
      <c r="I29" s="13">
        <v>6000</v>
      </c>
      <c r="J29" s="13">
        <v>6000</v>
      </c>
      <c r="K29" s="13">
        <v>6130</v>
      </c>
      <c r="L29" s="15">
        <f t="shared" si="1"/>
        <v>417.634708806632</v>
      </c>
      <c r="M29" s="16">
        <f t="shared" si="2"/>
        <v>6282.5</v>
      </c>
      <c r="N29" s="16">
        <f t="shared" si="3"/>
        <v>6065</v>
      </c>
      <c r="O29" s="17">
        <f t="shared" si="4"/>
        <v>0.0664758788390978</v>
      </c>
      <c r="P29" s="18" t="str">
        <f t="shared" si="5"/>
        <v>Média</v>
      </c>
      <c r="Q29" s="20">
        <f t="shared" si="6"/>
        <v>6282.5</v>
      </c>
      <c r="R29" s="21">
        <f t="shared" si="7"/>
        <v>6282.5</v>
      </c>
    </row>
    <row r="30" s="1" customFormat="1" ht="15.6" spans="2:18">
      <c r="B30" s="8"/>
      <c r="C30" s="9"/>
      <c r="D30" s="10" t="s">
        <v>40</v>
      </c>
      <c r="E30" s="11" t="s">
        <v>31</v>
      </c>
      <c r="F30" s="11"/>
      <c r="G30" s="12">
        <v>1</v>
      </c>
      <c r="H30" s="13">
        <v>2600</v>
      </c>
      <c r="I30" s="13">
        <v>2000</v>
      </c>
      <c r="J30" s="13">
        <v>3000</v>
      </c>
      <c r="K30" s="13">
        <v>2140</v>
      </c>
      <c r="L30" s="15">
        <f t="shared" si="1"/>
        <v>394.556713287203</v>
      </c>
      <c r="M30" s="16">
        <f t="shared" si="2"/>
        <v>2435</v>
      </c>
      <c r="N30" s="16">
        <f t="shared" si="3"/>
        <v>2370</v>
      </c>
      <c r="O30" s="17">
        <f t="shared" si="4"/>
        <v>0.162035611206243</v>
      </c>
      <c r="P30" s="18" t="str">
        <f t="shared" si="5"/>
        <v>Média</v>
      </c>
      <c r="Q30" s="20">
        <f t="shared" si="6"/>
        <v>2435</v>
      </c>
      <c r="R30" s="21">
        <f t="shared" si="7"/>
        <v>2435</v>
      </c>
    </row>
    <row r="31" s="1" customFormat="1" ht="15.6" spans="2:18">
      <c r="B31" s="8"/>
      <c r="C31" s="9"/>
      <c r="D31" s="10" t="s">
        <v>41</v>
      </c>
      <c r="E31" s="11" t="s">
        <v>31</v>
      </c>
      <c r="F31" s="11"/>
      <c r="G31" s="12">
        <v>5</v>
      </c>
      <c r="H31" s="13">
        <v>810</v>
      </c>
      <c r="I31" s="13">
        <v>740</v>
      </c>
      <c r="J31" s="13">
        <v>1000</v>
      </c>
      <c r="K31" s="13">
        <v>730</v>
      </c>
      <c r="L31" s="15">
        <f t="shared" si="1"/>
        <v>108.397416943394</v>
      </c>
      <c r="M31" s="16">
        <f t="shared" si="2"/>
        <v>820</v>
      </c>
      <c r="N31" s="16">
        <f t="shared" si="3"/>
        <v>775</v>
      </c>
      <c r="O31" s="17">
        <f t="shared" si="4"/>
        <v>0.132191971882188</v>
      </c>
      <c r="P31" s="18" t="str">
        <f t="shared" si="5"/>
        <v>Média</v>
      </c>
      <c r="Q31" s="20">
        <f t="shared" si="6"/>
        <v>820</v>
      </c>
      <c r="R31" s="21">
        <f t="shared" si="7"/>
        <v>4100</v>
      </c>
    </row>
    <row r="32" s="1" customFormat="1" ht="15.6" spans="2:18">
      <c r="B32" s="8"/>
      <c r="C32" s="9"/>
      <c r="D32" s="10" t="s">
        <v>42</v>
      </c>
      <c r="E32" s="11" t="s">
        <v>31</v>
      </c>
      <c r="F32" s="11"/>
      <c r="G32" s="12">
        <v>5</v>
      </c>
      <c r="H32" s="13">
        <v>700</v>
      </c>
      <c r="I32" s="13">
        <v>600</v>
      </c>
      <c r="J32" s="13">
        <v>300</v>
      </c>
      <c r="K32" s="13">
        <v>650</v>
      </c>
      <c r="L32" s="15">
        <f t="shared" si="1"/>
        <v>155.623744974859</v>
      </c>
      <c r="M32" s="16">
        <f t="shared" si="2"/>
        <v>562.5</v>
      </c>
      <c r="N32" s="16">
        <f t="shared" si="3"/>
        <v>625</v>
      </c>
      <c r="O32" s="17">
        <f t="shared" si="4"/>
        <v>0.276664435510861</v>
      </c>
      <c r="P32" s="18" t="str">
        <f t="shared" si="5"/>
        <v>Mediana</v>
      </c>
      <c r="Q32" s="20">
        <f t="shared" si="6"/>
        <v>625</v>
      </c>
      <c r="R32" s="21">
        <f t="shared" si="7"/>
        <v>3125</v>
      </c>
    </row>
    <row r="33" s="1" customFormat="1" ht="15.6" spans="2:18">
      <c r="B33" s="8"/>
      <c r="C33" s="9"/>
      <c r="D33" s="10" t="s">
        <v>43</v>
      </c>
      <c r="E33" s="11" t="s">
        <v>31</v>
      </c>
      <c r="F33" s="11"/>
      <c r="G33" s="12">
        <v>5</v>
      </c>
      <c r="H33" s="13">
        <v>800</v>
      </c>
      <c r="I33" s="13">
        <v>540</v>
      </c>
      <c r="J33" s="13">
        <v>1000</v>
      </c>
      <c r="K33" s="13">
        <v>520</v>
      </c>
      <c r="L33" s="15">
        <f t="shared" si="1"/>
        <v>198.179211826064</v>
      </c>
      <c r="M33" s="16">
        <f t="shared" si="2"/>
        <v>715</v>
      </c>
      <c r="N33" s="16">
        <f t="shared" si="3"/>
        <v>670</v>
      </c>
      <c r="O33" s="17">
        <f t="shared" si="4"/>
        <v>0.277173722833656</v>
      </c>
      <c r="P33" s="18" t="str">
        <f t="shared" si="5"/>
        <v>Mediana</v>
      </c>
      <c r="Q33" s="20">
        <f t="shared" si="6"/>
        <v>670</v>
      </c>
      <c r="R33" s="21">
        <f t="shared" si="7"/>
        <v>3350</v>
      </c>
    </row>
    <row r="34" s="1" customFormat="1" ht="15.6" spans="2:18">
      <c r="B34" s="8"/>
      <c r="C34" s="9"/>
      <c r="D34" s="10" t="s">
        <v>44</v>
      </c>
      <c r="E34" s="11" t="s">
        <v>31</v>
      </c>
      <c r="F34" s="11"/>
      <c r="G34" s="12">
        <v>1</v>
      </c>
      <c r="H34" s="13">
        <v>4000</v>
      </c>
      <c r="I34" s="13">
        <v>2300</v>
      </c>
      <c r="J34" s="13">
        <v>7000</v>
      </c>
      <c r="K34" s="13">
        <v>2300</v>
      </c>
      <c r="L34" s="15">
        <f t="shared" si="1"/>
        <v>1919.63538204525</v>
      </c>
      <c r="M34" s="16">
        <f t="shared" si="2"/>
        <v>3900</v>
      </c>
      <c r="N34" s="16">
        <f t="shared" si="3"/>
        <v>3150</v>
      </c>
      <c r="O34" s="17">
        <f t="shared" si="4"/>
        <v>0.492214200524422</v>
      </c>
      <c r="P34" s="18" t="str">
        <f t="shared" si="5"/>
        <v>Mediana</v>
      </c>
      <c r="Q34" s="20">
        <f t="shared" si="6"/>
        <v>3150</v>
      </c>
      <c r="R34" s="21">
        <f t="shared" si="7"/>
        <v>3150</v>
      </c>
    </row>
    <row r="35" s="1" customFormat="1" ht="15.6" spans="2:18">
      <c r="B35" s="8"/>
      <c r="C35" s="9"/>
      <c r="D35" s="10" t="s">
        <v>45</v>
      </c>
      <c r="E35" s="11" t="s">
        <v>31</v>
      </c>
      <c r="F35" s="11"/>
      <c r="G35" s="12">
        <v>1</v>
      </c>
      <c r="H35" s="13">
        <v>8000</v>
      </c>
      <c r="I35" s="13">
        <v>6000</v>
      </c>
      <c r="J35" s="13">
        <v>7500</v>
      </c>
      <c r="K35" s="13">
        <v>6300</v>
      </c>
      <c r="L35" s="15">
        <f t="shared" si="1"/>
        <v>826.135582092915</v>
      </c>
      <c r="M35" s="16">
        <f t="shared" si="2"/>
        <v>6950</v>
      </c>
      <c r="N35" s="16">
        <f t="shared" si="3"/>
        <v>6900</v>
      </c>
      <c r="O35" s="17">
        <f t="shared" si="4"/>
        <v>0.118868429078117</v>
      </c>
      <c r="P35" s="18" t="str">
        <f t="shared" si="5"/>
        <v>Média</v>
      </c>
      <c r="Q35" s="20">
        <f t="shared" si="6"/>
        <v>6950</v>
      </c>
      <c r="R35" s="21">
        <f t="shared" si="7"/>
        <v>6950</v>
      </c>
    </row>
    <row r="36" s="1" customFormat="1" ht="15.6" spans="2:18">
      <c r="B36" s="8"/>
      <c r="C36" s="9"/>
      <c r="D36" s="10" t="s">
        <v>46</v>
      </c>
      <c r="E36" s="11" t="s">
        <v>31</v>
      </c>
      <c r="F36" s="11"/>
      <c r="G36" s="12">
        <v>6</v>
      </c>
      <c r="H36" s="13">
        <v>350</v>
      </c>
      <c r="I36" s="13">
        <v>250</v>
      </c>
      <c r="J36" s="13">
        <v>750</v>
      </c>
      <c r="K36" s="13">
        <v>350</v>
      </c>
      <c r="L36" s="15">
        <f t="shared" si="1"/>
        <v>192.028643696715</v>
      </c>
      <c r="M36" s="16">
        <f t="shared" si="2"/>
        <v>425</v>
      </c>
      <c r="N36" s="16">
        <f t="shared" si="3"/>
        <v>350</v>
      </c>
      <c r="O36" s="17">
        <f t="shared" si="4"/>
        <v>0.4518321028158</v>
      </c>
      <c r="P36" s="18" t="str">
        <f t="shared" si="5"/>
        <v>Mediana</v>
      </c>
      <c r="Q36" s="20">
        <f t="shared" si="6"/>
        <v>350</v>
      </c>
      <c r="R36" s="21">
        <f t="shared" si="7"/>
        <v>2100</v>
      </c>
    </row>
    <row r="37" s="1" customFormat="1" ht="15.6" spans="2:18">
      <c r="B37" s="8"/>
      <c r="C37" s="9"/>
      <c r="D37" s="10" t="s">
        <v>47</v>
      </c>
      <c r="E37" s="11" t="s">
        <v>31</v>
      </c>
      <c r="F37" s="11"/>
      <c r="G37" s="12">
        <v>6</v>
      </c>
      <c r="H37" s="13">
        <v>400</v>
      </c>
      <c r="I37" s="13">
        <v>316.66</v>
      </c>
      <c r="J37" s="13">
        <v>750</v>
      </c>
      <c r="K37" s="13">
        <v>340</v>
      </c>
      <c r="L37" s="15">
        <f t="shared" si="1"/>
        <v>174.906022409178</v>
      </c>
      <c r="M37" s="16">
        <f t="shared" si="2"/>
        <v>451.665</v>
      </c>
      <c r="N37" s="16">
        <f t="shared" si="3"/>
        <v>370</v>
      </c>
      <c r="O37" s="17">
        <f t="shared" si="4"/>
        <v>0.387247235028568</v>
      </c>
      <c r="P37" s="18" t="str">
        <f t="shared" si="5"/>
        <v>Mediana</v>
      </c>
      <c r="Q37" s="20">
        <f t="shared" si="6"/>
        <v>370</v>
      </c>
      <c r="R37" s="21">
        <f t="shared" si="7"/>
        <v>2220</v>
      </c>
    </row>
    <row r="38" s="1" customFormat="1" ht="15.6" spans="2:18">
      <c r="B38" s="8"/>
      <c r="C38" s="9"/>
      <c r="D38" s="10" t="s">
        <v>48</v>
      </c>
      <c r="E38" s="11" t="s">
        <v>31</v>
      </c>
      <c r="F38" s="11"/>
      <c r="G38" s="12">
        <v>1</v>
      </c>
      <c r="H38" s="13">
        <v>4800</v>
      </c>
      <c r="I38" s="13">
        <v>4900</v>
      </c>
      <c r="J38" s="13">
        <v>10000</v>
      </c>
      <c r="K38" s="13">
        <v>4900</v>
      </c>
      <c r="L38" s="15">
        <f t="shared" si="1"/>
        <v>2223.17340754157</v>
      </c>
      <c r="M38" s="16">
        <f t="shared" si="2"/>
        <v>6150</v>
      </c>
      <c r="N38" s="16">
        <f t="shared" si="3"/>
        <v>4900</v>
      </c>
      <c r="O38" s="17">
        <f t="shared" si="4"/>
        <v>0.361491610982369</v>
      </c>
      <c r="P38" s="18" t="str">
        <f t="shared" si="5"/>
        <v>Mediana</v>
      </c>
      <c r="Q38" s="20">
        <f t="shared" si="6"/>
        <v>4900</v>
      </c>
      <c r="R38" s="21">
        <f t="shared" si="7"/>
        <v>4900</v>
      </c>
    </row>
    <row r="39" s="1" customFormat="1" ht="15.6" spans="2:18">
      <c r="B39" s="8"/>
      <c r="C39" s="9"/>
      <c r="D39" s="10" t="s">
        <v>49</v>
      </c>
      <c r="E39" s="11" t="s">
        <v>31</v>
      </c>
      <c r="F39" s="11"/>
      <c r="G39" s="12">
        <v>1</v>
      </c>
      <c r="H39" s="13">
        <v>7800</v>
      </c>
      <c r="I39" s="13">
        <v>6000</v>
      </c>
      <c r="J39" s="13">
        <v>12000</v>
      </c>
      <c r="K39" s="13">
        <v>6700</v>
      </c>
      <c r="L39" s="15">
        <f t="shared" si="1"/>
        <v>2327.41809737744</v>
      </c>
      <c r="M39" s="16">
        <f t="shared" si="2"/>
        <v>8125</v>
      </c>
      <c r="N39" s="16">
        <f t="shared" si="3"/>
        <v>7250</v>
      </c>
      <c r="O39" s="17">
        <f t="shared" si="4"/>
        <v>0.286451458138761</v>
      </c>
      <c r="P39" s="18" t="str">
        <f t="shared" si="5"/>
        <v>Mediana</v>
      </c>
      <c r="Q39" s="20">
        <f t="shared" si="6"/>
        <v>7250</v>
      </c>
      <c r="R39" s="21">
        <f t="shared" si="7"/>
        <v>7250</v>
      </c>
    </row>
    <row r="40" s="1" customFormat="1" ht="15.6" spans="2:18">
      <c r="B40" s="8">
        <v>3</v>
      </c>
      <c r="C40" s="9" t="s">
        <v>10</v>
      </c>
      <c r="D40" s="10" t="s">
        <v>30</v>
      </c>
      <c r="E40" s="11" t="s">
        <v>31</v>
      </c>
      <c r="F40" s="11"/>
      <c r="G40" s="12">
        <v>1</v>
      </c>
      <c r="H40" s="13">
        <v>92000</v>
      </c>
      <c r="I40" s="13">
        <v>90000</v>
      </c>
      <c r="J40" s="13">
        <v>90000</v>
      </c>
      <c r="K40" s="13">
        <v>110000</v>
      </c>
      <c r="L40" s="15">
        <f t="shared" si="1"/>
        <v>8411.30192063036</v>
      </c>
      <c r="M40" s="16">
        <f t="shared" si="2"/>
        <v>95500</v>
      </c>
      <c r="N40" s="16">
        <f t="shared" si="3"/>
        <v>91000</v>
      </c>
      <c r="O40" s="17">
        <f t="shared" si="4"/>
        <v>0.0880764599018886</v>
      </c>
      <c r="P40" s="18" t="str">
        <f t="shared" si="5"/>
        <v>Média</v>
      </c>
      <c r="Q40" s="20">
        <f t="shared" si="6"/>
        <v>95500</v>
      </c>
      <c r="R40" s="21">
        <f t="shared" si="7"/>
        <v>95500</v>
      </c>
    </row>
    <row r="41" s="1" customFormat="1" ht="15.6" spans="2:18">
      <c r="B41" s="8"/>
      <c r="C41" s="9"/>
      <c r="D41" s="10" t="s">
        <v>32</v>
      </c>
      <c r="E41" s="11" t="s">
        <v>31</v>
      </c>
      <c r="F41" s="11"/>
      <c r="G41" s="12">
        <v>1</v>
      </c>
      <c r="H41" s="13">
        <v>3000</v>
      </c>
      <c r="I41" s="13">
        <v>3200</v>
      </c>
      <c r="J41" s="13">
        <v>4000</v>
      </c>
      <c r="K41" s="13">
        <v>4000</v>
      </c>
      <c r="L41" s="15">
        <f t="shared" si="1"/>
        <v>455.521678957215</v>
      </c>
      <c r="M41" s="16">
        <f t="shared" si="2"/>
        <v>3550</v>
      </c>
      <c r="N41" s="16">
        <f t="shared" si="3"/>
        <v>3600</v>
      </c>
      <c r="O41" s="17">
        <f t="shared" si="4"/>
        <v>0.128315965903441</v>
      </c>
      <c r="P41" s="18" t="str">
        <f t="shared" si="5"/>
        <v>Média</v>
      </c>
      <c r="Q41" s="20">
        <f t="shared" si="6"/>
        <v>3550</v>
      </c>
      <c r="R41" s="21">
        <f t="shared" si="7"/>
        <v>3550</v>
      </c>
    </row>
    <row r="42" s="1" customFormat="1" ht="15.6" spans="2:18">
      <c r="B42" s="8"/>
      <c r="C42" s="9"/>
      <c r="D42" s="10" t="s">
        <v>33</v>
      </c>
      <c r="E42" s="11" t="s">
        <v>31</v>
      </c>
      <c r="F42" s="11"/>
      <c r="G42" s="12">
        <v>1</v>
      </c>
      <c r="H42" s="13">
        <v>4000</v>
      </c>
      <c r="I42" s="13">
        <v>3800</v>
      </c>
      <c r="J42" s="13">
        <v>7000</v>
      </c>
      <c r="K42" s="13">
        <v>4500</v>
      </c>
      <c r="L42" s="15">
        <f t="shared" si="1"/>
        <v>1281.35670287395</v>
      </c>
      <c r="M42" s="16">
        <f t="shared" si="2"/>
        <v>4825</v>
      </c>
      <c r="N42" s="16">
        <f t="shared" si="3"/>
        <v>4250</v>
      </c>
      <c r="O42" s="17">
        <f t="shared" si="4"/>
        <v>0.265566156036052</v>
      </c>
      <c r="P42" s="18" t="str">
        <f t="shared" si="5"/>
        <v>Mediana</v>
      </c>
      <c r="Q42" s="20">
        <f t="shared" si="6"/>
        <v>4250</v>
      </c>
      <c r="R42" s="21">
        <f t="shared" si="7"/>
        <v>4250</v>
      </c>
    </row>
    <row r="43" s="1" customFormat="1" ht="15.6" spans="2:18">
      <c r="B43" s="8"/>
      <c r="C43" s="9"/>
      <c r="D43" s="10" t="s">
        <v>34</v>
      </c>
      <c r="E43" s="11" t="s">
        <v>31</v>
      </c>
      <c r="F43" s="11"/>
      <c r="G43" s="12">
        <v>1</v>
      </c>
      <c r="H43" s="13">
        <v>19000</v>
      </c>
      <c r="I43" s="13">
        <v>18000</v>
      </c>
      <c r="J43" s="13">
        <v>20000</v>
      </c>
      <c r="K43" s="13">
        <v>16000</v>
      </c>
      <c r="L43" s="15">
        <f t="shared" si="1"/>
        <v>1479.0199457749</v>
      </c>
      <c r="M43" s="16">
        <f t="shared" si="2"/>
        <v>18250</v>
      </c>
      <c r="N43" s="16">
        <f t="shared" si="3"/>
        <v>18500</v>
      </c>
      <c r="O43" s="17">
        <f t="shared" si="4"/>
        <v>0.0810421888095838</v>
      </c>
      <c r="P43" s="18" t="str">
        <f t="shared" si="5"/>
        <v>Média</v>
      </c>
      <c r="Q43" s="20">
        <f t="shared" si="6"/>
        <v>18250</v>
      </c>
      <c r="R43" s="21">
        <f t="shared" si="7"/>
        <v>18250</v>
      </c>
    </row>
    <row r="44" s="1" customFormat="1" ht="15.6" spans="2:18">
      <c r="B44" s="8"/>
      <c r="C44" s="9"/>
      <c r="D44" s="10" t="s">
        <v>35</v>
      </c>
      <c r="E44" s="11" t="s">
        <v>31</v>
      </c>
      <c r="F44" s="11"/>
      <c r="G44" s="12">
        <v>1</v>
      </c>
      <c r="H44" s="13">
        <v>23000</v>
      </c>
      <c r="I44" s="13">
        <v>20900</v>
      </c>
      <c r="J44" s="13">
        <v>25000</v>
      </c>
      <c r="K44" s="13">
        <v>19900</v>
      </c>
      <c r="L44" s="15">
        <f t="shared" si="1"/>
        <v>1965.96032513375</v>
      </c>
      <c r="M44" s="16">
        <f t="shared" si="2"/>
        <v>22200</v>
      </c>
      <c r="N44" s="16">
        <f t="shared" si="3"/>
        <v>21950</v>
      </c>
      <c r="O44" s="17">
        <f t="shared" si="4"/>
        <v>0.0885567714024212</v>
      </c>
      <c r="P44" s="18" t="str">
        <f t="shared" si="5"/>
        <v>Média</v>
      </c>
      <c r="Q44" s="20">
        <f t="shared" si="6"/>
        <v>22200</v>
      </c>
      <c r="R44" s="21">
        <f t="shared" si="7"/>
        <v>22200</v>
      </c>
    </row>
    <row r="45" s="1" customFormat="1" ht="15.6" spans="2:18">
      <c r="B45" s="8"/>
      <c r="C45" s="9"/>
      <c r="D45" s="10" t="s">
        <v>36</v>
      </c>
      <c r="E45" s="11" t="s">
        <v>31</v>
      </c>
      <c r="F45" s="11"/>
      <c r="G45" s="12">
        <v>1</v>
      </c>
      <c r="H45" s="13">
        <v>4900</v>
      </c>
      <c r="I45" s="13">
        <v>4900</v>
      </c>
      <c r="J45" s="13">
        <v>6000</v>
      </c>
      <c r="K45" s="13">
        <v>4120</v>
      </c>
      <c r="L45" s="15">
        <f t="shared" si="1"/>
        <v>669.477408132642</v>
      </c>
      <c r="M45" s="16">
        <f t="shared" si="2"/>
        <v>4980</v>
      </c>
      <c r="N45" s="16">
        <f t="shared" si="3"/>
        <v>4900</v>
      </c>
      <c r="O45" s="17">
        <f t="shared" si="4"/>
        <v>0.134433214484466</v>
      </c>
      <c r="P45" s="18" t="str">
        <f t="shared" si="5"/>
        <v>Média</v>
      </c>
      <c r="Q45" s="20">
        <f t="shared" si="6"/>
        <v>4980</v>
      </c>
      <c r="R45" s="21">
        <f t="shared" si="7"/>
        <v>4980</v>
      </c>
    </row>
    <row r="46" s="1" customFormat="1" ht="43.2" spans="2:18">
      <c r="B46" s="8"/>
      <c r="C46" s="9"/>
      <c r="D46" s="14" t="s">
        <v>37</v>
      </c>
      <c r="E46" s="11" t="s">
        <v>31</v>
      </c>
      <c r="F46" s="11"/>
      <c r="G46" s="12">
        <v>1</v>
      </c>
      <c r="H46" s="13">
        <v>19000</v>
      </c>
      <c r="I46" s="13">
        <v>17900</v>
      </c>
      <c r="J46" s="13">
        <v>30000</v>
      </c>
      <c r="K46" s="13">
        <v>17560</v>
      </c>
      <c r="L46" s="15">
        <f t="shared" si="1"/>
        <v>5157.29337928336</v>
      </c>
      <c r="M46" s="16">
        <f t="shared" si="2"/>
        <v>21115</v>
      </c>
      <c r="N46" s="16">
        <f t="shared" si="3"/>
        <v>18450</v>
      </c>
      <c r="O46" s="17">
        <f t="shared" si="4"/>
        <v>0.244247851256612</v>
      </c>
      <c r="P46" s="18" t="str">
        <f t="shared" si="5"/>
        <v>Média</v>
      </c>
      <c r="Q46" s="20">
        <f t="shared" si="6"/>
        <v>21115</v>
      </c>
      <c r="R46" s="21">
        <f t="shared" si="7"/>
        <v>21115</v>
      </c>
    </row>
    <row r="47" s="1" customFormat="1" ht="15.6" spans="2:18">
      <c r="B47" s="8"/>
      <c r="C47" s="9"/>
      <c r="D47" s="10" t="s">
        <v>38</v>
      </c>
      <c r="E47" s="11" t="s">
        <v>31</v>
      </c>
      <c r="F47" s="11"/>
      <c r="G47" s="12">
        <v>1</v>
      </c>
      <c r="H47" s="13">
        <v>3000</v>
      </c>
      <c r="I47" s="13">
        <v>3400</v>
      </c>
      <c r="J47" s="13">
        <v>6000</v>
      </c>
      <c r="K47" s="13">
        <v>2300</v>
      </c>
      <c r="L47" s="15">
        <f t="shared" si="1"/>
        <v>1398.88348335378</v>
      </c>
      <c r="M47" s="16">
        <f t="shared" si="2"/>
        <v>3675</v>
      </c>
      <c r="N47" s="16">
        <f t="shared" si="3"/>
        <v>3200</v>
      </c>
      <c r="O47" s="17">
        <f t="shared" si="4"/>
        <v>0.380648566898987</v>
      </c>
      <c r="P47" s="18" t="str">
        <f t="shared" si="5"/>
        <v>Mediana</v>
      </c>
      <c r="Q47" s="20">
        <f t="shared" si="6"/>
        <v>3200</v>
      </c>
      <c r="R47" s="21">
        <f t="shared" si="7"/>
        <v>3200</v>
      </c>
    </row>
    <row r="48" s="1" customFormat="1" ht="15.6" spans="2:18">
      <c r="B48" s="8"/>
      <c r="C48" s="9"/>
      <c r="D48" s="10" t="s">
        <v>39</v>
      </c>
      <c r="E48" s="11" t="s">
        <v>31</v>
      </c>
      <c r="F48" s="11"/>
      <c r="G48" s="12">
        <v>1</v>
      </c>
      <c r="H48" s="13">
        <v>7000</v>
      </c>
      <c r="I48" s="13">
        <v>6500</v>
      </c>
      <c r="J48" s="13">
        <v>7500</v>
      </c>
      <c r="K48" s="13">
        <v>6130</v>
      </c>
      <c r="L48" s="15">
        <f t="shared" si="1"/>
        <v>516.641800476888</v>
      </c>
      <c r="M48" s="16">
        <f t="shared" si="2"/>
        <v>6782.5</v>
      </c>
      <c r="N48" s="16">
        <f t="shared" si="3"/>
        <v>6750</v>
      </c>
      <c r="O48" s="17">
        <f t="shared" si="4"/>
        <v>0.0761727682236473</v>
      </c>
      <c r="P48" s="18" t="str">
        <f t="shared" si="5"/>
        <v>Média</v>
      </c>
      <c r="Q48" s="20">
        <f t="shared" si="6"/>
        <v>6782.5</v>
      </c>
      <c r="R48" s="21">
        <f t="shared" si="7"/>
        <v>6782.5</v>
      </c>
    </row>
    <row r="49" s="1" customFormat="1" ht="15.6" spans="2:18">
      <c r="B49" s="8"/>
      <c r="C49" s="9"/>
      <c r="D49" s="10" t="s">
        <v>40</v>
      </c>
      <c r="E49" s="11" t="s">
        <v>31</v>
      </c>
      <c r="F49" s="11"/>
      <c r="G49" s="12">
        <v>1</v>
      </c>
      <c r="H49" s="13">
        <v>2600</v>
      </c>
      <c r="I49" s="13">
        <v>2000</v>
      </c>
      <c r="J49" s="13">
        <v>3000</v>
      </c>
      <c r="K49" s="13">
        <v>2140</v>
      </c>
      <c r="L49" s="15">
        <f t="shared" si="1"/>
        <v>394.556713287203</v>
      </c>
      <c r="M49" s="16">
        <f t="shared" si="2"/>
        <v>2435</v>
      </c>
      <c r="N49" s="16">
        <f t="shared" si="3"/>
        <v>2370</v>
      </c>
      <c r="O49" s="17">
        <f t="shared" si="4"/>
        <v>0.162035611206243</v>
      </c>
      <c r="P49" s="18" t="str">
        <f t="shared" si="5"/>
        <v>Média</v>
      </c>
      <c r="Q49" s="20">
        <f t="shared" si="6"/>
        <v>2435</v>
      </c>
      <c r="R49" s="21">
        <f t="shared" si="7"/>
        <v>2435</v>
      </c>
    </row>
    <row r="50" s="1" customFormat="1" ht="15.6" spans="2:18">
      <c r="B50" s="8"/>
      <c r="C50" s="9"/>
      <c r="D50" s="10" t="s">
        <v>41</v>
      </c>
      <c r="E50" s="11" t="s">
        <v>31</v>
      </c>
      <c r="F50" s="11"/>
      <c r="G50" s="12">
        <v>7</v>
      </c>
      <c r="H50" s="13">
        <v>810</v>
      </c>
      <c r="I50" s="13">
        <v>740</v>
      </c>
      <c r="J50" s="13">
        <v>1000</v>
      </c>
      <c r="K50" s="13">
        <v>730</v>
      </c>
      <c r="L50" s="15">
        <f t="shared" si="1"/>
        <v>108.397416943394</v>
      </c>
      <c r="M50" s="16">
        <f t="shared" si="2"/>
        <v>820</v>
      </c>
      <c r="N50" s="16">
        <f t="shared" si="3"/>
        <v>775</v>
      </c>
      <c r="O50" s="17">
        <f t="shared" si="4"/>
        <v>0.132191971882188</v>
      </c>
      <c r="P50" s="18" t="str">
        <f t="shared" si="5"/>
        <v>Média</v>
      </c>
      <c r="Q50" s="20">
        <f t="shared" si="6"/>
        <v>820</v>
      </c>
      <c r="R50" s="21">
        <f t="shared" si="7"/>
        <v>5740</v>
      </c>
    </row>
    <row r="51" s="1" customFormat="1" ht="15.6" spans="2:18">
      <c r="B51" s="8"/>
      <c r="C51" s="9"/>
      <c r="D51" s="10" t="s">
        <v>42</v>
      </c>
      <c r="E51" s="11" t="s">
        <v>31</v>
      </c>
      <c r="F51" s="11"/>
      <c r="G51" s="12">
        <v>7</v>
      </c>
      <c r="H51" s="13">
        <v>700</v>
      </c>
      <c r="I51" s="13">
        <v>600</v>
      </c>
      <c r="J51" s="13">
        <v>300</v>
      </c>
      <c r="K51" s="13">
        <v>650</v>
      </c>
      <c r="L51" s="15">
        <f t="shared" si="1"/>
        <v>155.623744974859</v>
      </c>
      <c r="M51" s="16">
        <f t="shared" si="2"/>
        <v>562.5</v>
      </c>
      <c r="N51" s="16">
        <f t="shared" si="3"/>
        <v>625</v>
      </c>
      <c r="O51" s="17">
        <f t="shared" si="4"/>
        <v>0.276664435510861</v>
      </c>
      <c r="P51" s="18" t="str">
        <f t="shared" si="5"/>
        <v>Mediana</v>
      </c>
      <c r="Q51" s="20">
        <f t="shared" si="6"/>
        <v>625</v>
      </c>
      <c r="R51" s="21">
        <f t="shared" si="7"/>
        <v>4375</v>
      </c>
    </row>
    <row r="52" s="1" customFormat="1" ht="15.6" spans="2:18">
      <c r="B52" s="8"/>
      <c r="C52" s="9"/>
      <c r="D52" s="10" t="s">
        <v>43</v>
      </c>
      <c r="E52" s="11" t="s">
        <v>31</v>
      </c>
      <c r="F52" s="11"/>
      <c r="G52" s="12">
        <v>7</v>
      </c>
      <c r="H52" s="13">
        <v>800</v>
      </c>
      <c r="I52" s="13">
        <v>540</v>
      </c>
      <c r="J52" s="13">
        <v>1000</v>
      </c>
      <c r="K52" s="13">
        <v>520</v>
      </c>
      <c r="L52" s="15">
        <f t="shared" si="1"/>
        <v>198.179211826064</v>
      </c>
      <c r="M52" s="16">
        <f t="shared" si="2"/>
        <v>715</v>
      </c>
      <c r="N52" s="16">
        <f t="shared" si="3"/>
        <v>670</v>
      </c>
      <c r="O52" s="17">
        <f t="shared" si="4"/>
        <v>0.277173722833656</v>
      </c>
      <c r="P52" s="18" t="str">
        <f t="shared" si="5"/>
        <v>Mediana</v>
      </c>
      <c r="Q52" s="20">
        <f t="shared" si="6"/>
        <v>670</v>
      </c>
      <c r="R52" s="21">
        <f t="shared" si="7"/>
        <v>4690</v>
      </c>
    </row>
    <row r="53" s="1" customFormat="1" ht="15.6" spans="2:18">
      <c r="B53" s="8"/>
      <c r="C53" s="9"/>
      <c r="D53" s="10" t="s">
        <v>44</v>
      </c>
      <c r="E53" s="11" t="s">
        <v>31</v>
      </c>
      <c r="F53" s="11"/>
      <c r="G53" s="12">
        <v>1</v>
      </c>
      <c r="H53" s="13">
        <v>4000</v>
      </c>
      <c r="I53" s="13">
        <v>2500</v>
      </c>
      <c r="J53" s="13">
        <v>7000</v>
      </c>
      <c r="K53" s="13">
        <v>2300</v>
      </c>
      <c r="L53" s="15">
        <f t="shared" si="1"/>
        <v>1879.49461292125</v>
      </c>
      <c r="M53" s="16">
        <f t="shared" si="2"/>
        <v>3950</v>
      </c>
      <c r="N53" s="16">
        <f t="shared" si="3"/>
        <v>3250</v>
      </c>
      <c r="O53" s="17">
        <f t="shared" si="4"/>
        <v>0.475821420992722</v>
      </c>
      <c r="P53" s="18" t="str">
        <f t="shared" si="5"/>
        <v>Mediana</v>
      </c>
      <c r="Q53" s="20">
        <f t="shared" si="6"/>
        <v>3250</v>
      </c>
      <c r="R53" s="21">
        <f t="shared" si="7"/>
        <v>3250</v>
      </c>
    </row>
    <row r="54" s="1" customFormat="1" ht="15.6" spans="2:18">
      <c r="B54" s="8"/>
      <c r="C54" s="9"/>
      <c r="D54" s="10" t="s">
        <v>45</v>
      </c>
      <c r="E54" s="11" t="s">
        <v>31</v>
      </c>
      <c r="F54" s="11"/>
      <c r="G54" s="12">
        <v>1</v>
      </c>
      <c r="H54" s="13">
        <v>8000</v>
      </c>
      <c r="I54" s="13">
        <v>6200</v>
      </c>
      <c r="J54" s="13">
        <v>7500</v>
      </c>
      <c r="K54" s="13">
        <v>6300</v>
      </c>
      <c r="L54" s="15">
        <f t="shared" si="1"/>
        <v>771.362431027076</v>
      </c>
      <c r="M54" s="16">
        <f t="shared" si="2"/>
        <v>7000</v>
      </c>
      <c r="N54" s="16">
        <f t="shared" si="3"/>
        <v>6900</v>
      </c>
      <c r="O54" s="17">
        <f t="shared" si="4"/>
        <v>0.110194633003868</v>
      </c>
      <c r="P54" s="18" t="str">
        <f t="shared" si="5"/>
        <v>Média</v>
      </c>
      <c r="Q54" s="20">
        <f t="shared" si="6"/>
        <v>7000</v>
      </c>
      <c r="R54" s="21">
        <f t="shared" si="7"/>
        <v>7000</v>
      </c>
    </row>
    <row r="55" s="1" customFormat="1" ht="15.6" spans="2:18">
      <c r="B55" s="8"/>
      <c r="C55" s="9"/>
      <c r="D55" s="10" t="s">
        <v>46</v>
      </c>
      <c r="E55" s="11" t="s">
        <v>31</v>
      </c>
      <c r="F55" s="11"/>
      <c r="G55" s="12">
        <v>6</v>
      </c>
      <c r="H55" s="13">
        <v>350</v>
      </c>
      <c r="I55" s="13">
        <v>280</v>
      </c>
      <c r="J55" s="13">
        <v>750</v>
      </c>
      <c r="K55" s="13">
        <v>350</v>
      </c>
      <c r="L55" s="15">
        <f t="shared" si="1"/>
        <v>185.522909636519</v>
      </c>
      <c r="M55" s="16">
        <f t="shared" si="2"/>
        <v>432.5</v>
      </c>
      <c r="N55" s="16">
        <f t="shared" si="3"/>
        <v>350</v>
      </c>
      <c r="O55" s="17">
        <f t="shared" si="4"/>
        <v>0.428954704361894</v>
      </c>
      <c r="P55" s="18" t="str">
        <f t="shared" si="5"/>
        <v>Mediana</v>
      </c>
      <c r="Q55" s="20">
        <f t="shared" si="6"/>
        <v>350</v>
      </c>
      <c r="R55" s="21">
        <f t="shared" si="7"/>
        <v>2100</v>
      </c>
    </row>
    <row r="56" s="1" customFormat="1" ht="15.6" spans="2:18">
      <c r="B56" s="8"/>
      <c r="C56" s="9"/>
      <c r="D56" s="10" t="s">
        <v>47</v>
      </c>
      <c r="E56" s="11" t="s">
        <v>31</v>
      </c>
      <c r="F56" s="11"/>
      <c r="G56" s="12">
        <v>6</v>
      </c>
      <c r="H56" s="13">
        <v>400</v>
      </c>
      <c r="I56" s="13">
        <v>350</v>
      </c>
      <c r="J56" s="13">
        <v>750</v>
      </c>
      <c r="K56" s="13">
        <v>340</v>
      </c>
      <c r="L56" s="15">
        <f t="shared" si="1"/>
        <v>168.967452487158</v>
      </c>
      <c r="M56" s="16">
        <f t="shared" si="2"/>
        <v>460</v>
      </c>
      <c r="N56" s="16">
        <f t="shared" si="3"/>
        <v>375</v>
      </c>
      <c r="O56" s="17">
        <f t="shared" si="4"/>
        <v>0.367320548885126</v>
      </c>
      <c r="P56" s="18" t="str">
        <f t="shared" si="5"/>
        <v>Mediana</v>
      </c>
      <c r="Q56" s="20">
        <f t="shared" si="6"/>
        <v>375</v>
      </c>
      <c r="R56" s="21">
        <f t="shared" si="7"/>
        <v>2250</v>
      </c>
    </row>
    <row r="57" s="1" customFormat="1" ht="15.6" spans="2:18">
      <c r="B57" s="8"/>
      <c r="C57" s="9"/>
      <c r="D57" s="10" t="s">
        <v>48</v>
      </c>
      <c r="E57" s="11" t="s">
        <v>31</v>
      </c>
      <c r="F57" s="11"/>
      <c r="G57" s="12">
        <v>1</v>
      </c>
      <c r="H57" s="13">
        <v>4800</v>
      </c>
      <c r="I57" s="13">
        <v>5200</v>
      </c>
      <c r="J57" s="13">
        <v>10000</v>
      </c>
      <c r="K57" s="13">
        <v>4900</v>
      </c>
      <c r="L57" s="15">
        <f t="shared" si="1"/>
        <v>2184.46217637202</v>
      </c>
      <c r="M57" s="16">
        <f t="shared" si="2"/>
        <v>6225</v>
      </c>
      <c r="N57" s="16">
        <f t="shared" si="3"/>
        <v>5050</v>
      </c>
      <c r="O57" s="17">
        <f t="shared" si="4"/>
        <v>0.350917618694301</v>
      </c>
      <c r="P57" s="18" t="str">
        <f t="shared" si="5"/>
        <v>Mediana</v>
      </c>
      <c r="Q57" s="20">
        <f t="shared" si="6"/>
        <v>5050</v>
      </c>
      <c r="R57" s="21">
        <f t="shared" si="7"/>
        <v>5050</v>
      </c>
    </row>
    <row r="58" s="1" customFormat="1" ht="15.6" spans="2:18">
      <c r="B58" s="8"/>
      <c r="C58" s="9"/>
      <c r="D58" s="10" t="s">
        <v>49</v>
      </c>
      <c r="E58" s="11" t="s">
        <v>31</v>
      </c>
      <c r="F58" s="11"/>
      <c r="G58" s="12">
        <v>1</v>
      </c>
      <c r="H58" s="13">
        <v>7800</v>
      </c>
      <c r="I58" s="13">
        <v>6200</v>
      </c>
      <c r="J58" s="13">
        <v>12000</v>
      </c>
      <c r="K58" s="13">
        <v>6700</v>
      </c>
      <c r="L58" s="15">
        <f t="shared" si="1"/>
        <v>2282.95313136297</v>
      </c>
      <c r="M58" s="16">
        <f t="shared" si="2"/>
        <v>8175</v>
      </c>
      <c r="N58" s="16">
        <f t="shared" si="3"/>
        <v>7250</v>
      </c>
      <c r="O58" s="17">
        <f t="shared" si="4"/>
        <v>0.279260321879263</v>
      </c>
      <c r="P58" s="18" t="str">
        <f t="shared" si="5"/>
        <v>Mediana</v>
      </c>
      <c r="Q58" s="20">
        <f t="shared" si="6"/>
        <v>7250</v>
      </c>
      <c r="R58" s="21">
        <f t="shared" si="7"/>
        <v>7250</v>
      </c>
    </row>
    <row r="59" s="1" customFormat="1" ht="15.6" spans="2:18">
      <c r="B59" s="8">
        <v>4</v>
      </c>
      <c r="C59" s="9" t="s">
        <v>11</v>
      </c>
      <c r="D59" s="10" t="s">
        <v>30</v>
      </c>
      <c r="E59" s="11" t="s">
        <v>31</v>
      </c>
      <c r="F59" s="11"/>
      <c r="G59" s="12">
        <v>1</v>
      </c>
      <c r="H59" s="13">
        <v>92000</v>
      </c>
      <c r="I59" s="13">
        <v>90000</v>
      </c>
      <c r="J59" s="13">
        <v>90000</v>
      </c>
      <c r="K59" s="13">
        <v>110000</v>
      </c>
      <c r="L59" s="15">
        <f t="shared" si="1"/>
        <v>8411.30192063036</v>
      </c>
      <c r="M59" s="16">
        <f t="shared" si="2"/>
        <v>95500</v>
      </c>
      <c r="N59" s="16">
        <f t="shared" si="3"/>
        <v>91000</v>
      </c>
      <c r="O59" s="17">
        <f t="shared" si="4"/>
        <v>0.0880764599018886</v>
      </c>
      <c r="P59" s="18" t="str">
        <f t="shared" si="5"/>
        <v>Média</v>
      </c>
      <c r="Q59" s="20">
        <f t="shared" si="6"/>
        <v>95500</v>
      </c>
      <c r="R59" s="21">
        <f t="shared" si="7"/>
        <v>95500</v>
      </c>
    </row>
    <row r="60" s="1" customFormat="1" ht="15.6" spans="2:18">
      <c r="B60" s="8"/>
      <c r="C60" s="9"/>
      <c r="D60" s="10" t="s">
        <v>32</v>
      </c>
      <c r="E60" s="11" t="s">
        <v>31</v>
      </c>
      <c r="F60" s="11"/>
      <c r="G60" s="12">
        <v>1</v>
      </c>
      <c r="H60" s="13">
        <v>3000</v>
      </c>
      <c r="I60" s="13">
        <v>3200</v>
      </c>
      <c r="J60" s="13">
        <v>4000</v>
      </c>
      <c r="K60" s="13">
        <v>4000</v>
      </c>
      <c r="L60" s="15">
        <f t="shared" si="1"/>
        <v>455.521678957215</v>
      </c>
      <c r="M60" s="16">
        <f t="shared" si="2"/>
        <v>3550</v>
      </c>
      <c r="N60" s="16">
        <f t="shared" si="3"/>
        <v>3600</v>
      </c>
      <c r="O60" s="17">
        <f t="shared" si="4"/>
        <v>0.128315965903441</v>
      </c>
      <c r="P60" s="18" t="str">
        <f t="shared" si="5"/>
        <v>Média</v>
      </c>
      <c r="Q60" s="20">
        <f t="shared" si="6"/>
        <v>3550</v>
      </c>
      <c r="R60" s="21">
        <f t="shared" si="7"/>
        <v>3550</v>
      </c>
    </row>
    <row r="61" s="1" customFormat="1" ht="15.6" spans="2:18">
      <c r="B61" s="8"/>
      <c r="C61" s="9"/>
      <c r="D61" s="10" t="s">
        <v>33</v>
      </c>
      <c r="E61" s="11" t="s">
        <v>31</v>
      </c>
      <c r="F61" s="11"/>
      <c r="G61" s="12">
        <v>1</v>
      </c>
      <c r="H61" s="13">
        <v>4000</v>
      </c>
      <c r="I61" s="13">
        <v>3800</v>
      </c>
      <c r="J61" s="13">
        <v>7000</v>
      </c>
      <c r="K61" s="13">
        <v>4500</v>
      </c>
      <c r="L61" s="15">
        <f t="shared" si="1"/>
        <v>1281.35670287395</v>
      </c>
      <c r="M61" s="16">
        <f t="shared" si="2"/>
        <v>4825</v>
      </c>
      <c r="N61" s="16">
        <f t="shared" si="3"/>
        <v>4250</v>
      </c>
      <c r="O61" s="17">
        <f t="shared" si="4"/>
        <v>0.265566156036052</v>
      </c>
      <c r="P61" s="18" t="str">
        <f t="shared" si="5"/>
        <v>Mediana</v>
      </c>
      <c r="Q61" s="20">
        <f t="shared" si="6"/>
        <v>4250</v>
      </c>
      <c r="R61" s="21">
        <f t="shared" si="7"/>
        <v>4250</v>
      </c>
    </row>
    <row r="62" s="1" customFormat="1" ht="15.6" spans="2:18">
      <c r="B62" s="8"/>
      <c r="C62" s="9"/>
      <c r="D62" s="10" t="s">
        <v>34</v>
      </c>
      <c r="E62" s="11" t="s">
        <v>31</v>
      </c>
      <c r="F62" s="11"/>
      <c r="G62" s="12">
        <v>1</v>
      </c>
      <c r="H62" s="13">
        <v>19000</v>
      </c>
      <c r="I62" s="13">
        <v>18000</v>
      </c>
      <c r="J62" s="13">
        <v>20000</v>
      </c>
      <c r="K62" s="13">
        <v>16000</v>
      </c>
      <c r="L62" s="15">
        <f t="shared" si="1"/>
        <v>1479.0199457749</v>
      </c>
      <c r="M62" s="16">
        <f t="shared" si="2"/>
        <v>18250</v>
      </c>
      <c r="N62" s="16">
        <f t="shared" si="3"/>
        <v>18500</v>
      </c>
      <c r="O62" s="17">
        <f t="shared" si="4"/>
        <v>0.0810421888095838</v>
      </c>
      <c r="P62" s="18" t="str">
        <f t="shared" si="5"/>
        <v>Média</v>
      </c>
      <c r="Q62" s="20">
        <f t="shared" si="6"/>
        <v>18250</v>
      </c>
      <c r="R62" s="21">
        <f t="shared" si="7"/>
        <v>18250</v>
      </c>
    </row>
    <row r="63" s="1" customFormat="1" ht="15.6" spans="2:18">
      <c r="B63" s="8"/>
      <c r="C63" s="9"/>
      <c r="D63" s="10" t="s">
        <v>35</v>
      </c>
      <c r="E63" s="11" t="s">
        <v>31</v>
      </c>
      <c r="F63" s="11"/>
      <c r="G63" s="12">
        <v>1</v>
      </c>
      <c r="H63" s="13">
        <v>23000</v>
      </c>
      <c r="I63" s="13">
        <v>20900</v>
      </c>
      <c r="J63" s="13">
        <v>25000</v>
      </c>
      <c r="K63" s="13">
        <v>19900</v>
      </c>
      <c r="L63" s="15">
        <f t="shared" si="1"/>
        <v>1965.96032513375</v>
      </c>
      <c r="M63" s="16">
        <f t="shared" si="2"/>
        <v>22200</v>
      </c>
      <c r="N63" s="16">
        <f t="shared" si="3"/>
        <v>21950</v>
      </c>
      <c r="O63" s="17">
        <f t="shared" si="4"/>
        <v>0.0885567714024212</v>
      </c>
      <c r="P63" s="18" t="str">
        <f t="shared" si="5"/>
        <v>Média</v>
      </c>
      <c r="Q63" s="20">
        <f t="shared" si="6"/>
        <v>22200</v>
      </c>
      <c r="R63" s="21">
        <f t="shared" si="7"/>
        <v>22200</v>
      </c>
    </row>
    <row r="64" s="1" customFormat="1" ht="15.6" spans="2:18">
      <c r="B64" s="8"/>
      <c r="C64" s="9"/>
      <c r="D64" s="10" t="s">
        <v>36</v>
      </c>
      <c r="E64" s="11" t="s">
        <v>31</v>
      </c>
      <c r="F64" s="11"/>
      <c r="G64" s="12">
        <v>1</v>
      </c>
      <c r="H64" s="13">
        <v>4900</v>
      </c>
      <c r="I64" s="13">
        <v>4900</v>
      </c>
      <c r="J64" s="13">
        <v>6000</v>
      </c>
      <c r="K64" s="13">
        <v>4120</v>
      </c>
      <c r="L64" s="15">
        <f t="shared" si="1"/>
        <v>669.477408132642</v>
      </c>
      <c r="M64" s="16">
        <f t="shared" si="2"/>
        <v>4980</v>
      </c>
      <c r="N64" s="16">
        <f t="shared" si="3"/>
        <v>4900</v>
      </c>
      <c r="O64" s="17">
        <f t="shared" si="4"/>
        <v>0.134433214484466</v>
      </c>
      <c r="P64" s="18" t="str">
        <f t="shared" si="5"/>
        <v>Média</v>
      </c>
      <c r="Q64" s="20">
        <f t="shared" si="6"/>
        <v>4980</v>
      </c>
      <c r="R64" s="21">
        <f t="shared" si="7"/>
        <v>4980</v>
      </c>
    </row>
    <row r="65" s="1" customFormat="1" ht="43.2" spans="2:18">
      <c r="B65" s="8"/>
      <c r="C65" s="9"/>
      <c r="D65" s="14" t="s">
        <v>37</v>
      </c>
      <c r="E65" s="11" t="s">
        <v>31</v>
      </c>
      <c r="F65" s="11"/>
      <c r="G65" s="12">
        <v>1</v>
      </c>
      <c r="H65" s="13">
        <v>19000</v>
      </c>
      <c r="I65" s="13">
        <v>17900</v>
      </c>
      <c r="J65" s="13">
        <v>30000</v>
      </c>
      <c r="K65" s="13">
        <v>17560</v>
      </c>
      <c r="L65" s="15">
        <f t="shared" si="1"/>
        <v>5157.29337928336</v>
      </c>
      <c r="M65" s="16">
        <f t="shared" si="2"/>
        <v>21115</v>
      </c>
      <c r="N65" s="16">
        <f t="shared" si="3"/>
        <v>18450</v>
      </c>
      <c r="O65" s="17">
        <f t="shared" si="4"/>
        <v>0.244247851256612</v>
      </c>
      <c r="P65" s="18" t="str">
        <f t="shared" si="5"/>
        <v>Média</v>
      </c>
      <c r="Q65" s="20">
        <f t="shared" si="6"/>
        <v>21115</v>
      </c>
      <c r="R65" s="21">
        <f t="shared" si="7"/>
        <v>21115</v>
      </c>
    </row>
    <row r="66" s="1" customFormat="1" ht="15.6" spans="2:18">
      <c r="B66" s="8"/>
      <c r="C66" s="9"/>
      <c r="D66" s="10" t="s">
        <v>38</v>
      </c>
      <c r="E66" s="11" t="s">
        <v>31</v>
      </c>
      <c r="F66" s="11"/>
      <c r="G66" s="12">
        <v>1</v>
      </c>
      <c r="H66" s="13">
        <v>3000</v>
      </c>
      <c r="I66" s="13">
        <v>3400</v>
      </c>
      <c r="J66" s="13">
        <v>6000</v>
      </c>
      <c r="K66" s="13">
        <v>2300</v>
      </c>
      <c r="L66" s="15">
        <f t="shared" si="1"/>
        <v>1398.88348335378</v>
      </c>
      <c r="M66" s="16">
        <f t="shared" si="2"/>
        <v>3675</v>
      </c>
      <c r="N66" s="16">
        <f t="shared" si="3"/>
        <v>3200</v>
      </c>
      <c r="O66" s="17">
        <f t="shared" si="4"/>
        <v>0.380648566898987</v>
      </c>
      <c r="P66" s="18" t="str">
        <f t="shared" si="5"/>
        <v>Mediana</v>
      </c>
      <c r="Q66" s="20">
        <f t="shared" si="6"/>
        <v>3200</v>
      </c>
      <c r="R66" s="21">
        <f t="shared" si="7"/>
        <v>3200</v>
      </c>
    </row>
    <row r="67" s="1" customFormat="1" ht="15.6" spans="2:18">
      <c r="B67" s="8"/>
      <c r="C67" s="9"/>
      <c r="D67" s="10" t="s">
        <v>39</v>
      </c>
      <c r="E67" s="11" t="s">
        <v>31</v>
      </c>
      <c r="F67" s="11"/>
      <c r="G67" s="12">
        <v>1</v>
      </c>
      <c r="H67" s="13">
        <v>7000</v>
      </c>
      <c r="I67" s="13">
        <v>6500</v>
      </c>
      <c r="J67" s="13">
        <v>7500</v>
      </c>
      <c r="K67" s="13">
        <v>6130</v>
      </c>
      <c r="L67" s="15">
        <f t="shared" ref="L67:L130" si="8">_xlfn.STDEV.P(H67:K67)</f>
        <v>516.641800476888</v>
      </c>
      <c r="M67" s="16">
        <f t="shared" ref="M67:M130" si="9">AVERAGE(H67:K67)</f>
        <v>6782.5</v>
      </c>
      <c r="N67" s="16">
        <f t="shared" ref="N67:N130" si="10">MEDIAN(H67:K67)</f>
        <v>6750</v>
      </c>
      <c r="O67" s="17">
        <f t="shared" ref="O67:O130" si="11">L67/M67</f>
        <v>0.0761727682236473</v>
      </c>
      <c r="P67" s="18" t="str">
        <f t="shared" ref="P67:P130" si="12">IF(O67&lt;=25%,"Média","Mediana")</f>
        <v>Média</v>
      </c>
      <c r="Q67" s="20">
        <f t="shared" ref="Q67:Q130" si="13">IF(P67="Média",AVERAGE(H67:K67),MEDIAN(H67:K67))</f>
        <v>6782.5</v>
      </c>
      <c r="R67" s="21">
        <f t="shared" ref="R67:R130" si="14">G67*Q67</f>
        <v>6782.5</v>
      </c>
    </row>
    <row r="68" s="1" customFormat="1" ht="15.6" spans="2:18">
      <c r="B68" s="8"/>
      <c r="C68" s="9"/>
      <c r="D68" s="10" t="s">
        <v>40</v>
      </c>
      <c r="E68" s="11" t="s">
        <v>31</v>
      </c>
      <c r="F68" s="11"/>
      <c r="G68" s="12">
        <v>1</v>
      </c>
      <c r="H68" s="13">
        <v>2600</v>
      </c>
      <c r="I68" s="13">
        <v>2000</v>
      </c>
      <c r="J68" s="13">
        <v>3000</v>
      </c>
      <c r="K68" s="13">
        <v>2140</v>
      </c>
      <c r="L68" s="15">
        <f t="shared" si="8"/>
        <v>394.556713287203</v>
      </c>
      <c r="M68" s="16">
        <f t="shared" si="9"/>
        <v>2435</v>
      </c>
      <c r="N68" s="16">
        <f t="shared" si="10"/>
        <v>2370</v>
      </c>
      <c r="O68" s="17">
        <f t="shared" si="11"/>
        <v>0.162035611206243</v>
      </c>
      <c r="P68" s="18" t="str">
        <f t="shared" si="12"/>
        <v>Média</v>
      </c>
      <c r="Q68" s="20">
        <f t="shared" si="13"/>
        <v>2435</v>
      </c>
      <c r="R68" s="21">
        <f t="shared" si="14"/>
        <v>2435</v>
      </c>
    </row>
    <row r="69" s="1" customFormat="1" ht="15.6" spans="2:18">
      <c r="B69" s="8"/>
      <c r="C69" s="9"/>
      <c r="D69" s="10" t="s">
        <v>41</v>
      </c>
      <c r="E69" s="11" t="s">
        <v>31</v>
      </c>
      <c r="F69" s="11"/>
      <c r="G69" s="12">
        <v>7</v>
      </c>
      <c r="H69" s="13">
        <v>810</v>
      </c>
      <c r="I69" s="13">
        <v>740</v>
      </c>
      <c r="J69" s="13">
        <v>1000</v>
      </c>
      <c r="K69" s="13">
        <v>730</v>
      </c>
      <c r="L69" s="15">
        <f t="shared" si="8"/>
        <v>108.397416943394</v>
      </c>
      <c r="M69" s="16">
        <f t="shared" si="9"/>
        <v>820</v>
      </c>
      <c r="N69" s="16">
        <f t="shared" si="10"/>
        <v>775</v>
      </c>
      <c r="O69" s="17">
        <f t="shared" si="11"/>
        <v>0.132191971882188</v>
      </c>
      <c r="P69" s="18" t="str">
        <f t="shared" si="12"/>
        <v>Média</v>
      </c>
      <c r="Q69" s="20">
        <f t="shared" si="13"/>
        <v>820</v>
      </c>
      <c r="R69" s="21">
        <f t="shared" si="14"/>
        <v>5740</v>
      </c>
    </row>
    <row r="70" s="1" customFormat="1" ht="15.6" spans="2:18">
      <c r="B70" s="8"/>
      <c r="C70" s="9"/>
      <c r="D70" s="10" t="s">
        <v>42</v>
      </c>
      <c r="E70" s="11" t="s">
        <v>31</v>
      </c>
      <c r="F70" s="11"/>
      <c r="G70" s="12">
        <v>7</v>
      </c>
      <c r="H70" s="13">
        <v>700</v>
      </c>
      <c r="I70" s="13">
        <v>600</v>
      </c>
      <c r="J70" s="13">
        <v>300</v>
      </c>
      <c r="K70" s="13">
        <v>650</v>
      </c>
      <c r="L70" s="15">
        <f t="shared" si="8"/>
        <v>155.623744974859</v>
      </c>
      <c r="M70" s="16">
        <f t="shared" si="9"/>
        <v>562.5</v>
      </c>
      <c r="N70" s="16">
        <f t="shared" si="10"/>
        <v>625</v>
      </c>
      <c r="O70" s="17">
        <f t="shared" si="11"/>
        <v>0.276664435510861</v>
      </c>
      <c r="P70" s="18" t="str">
        <f t="shared" si="12"/>
        <v>Mediana</v>
      </c>
      <c r="Q70" s="20">
        <f t="shared" si="13"/>
        <v>625</v>
      </c>
      <c r="R70" s="21">
        <f t="shared" si="14"/>
        <v>4375</v>
      </c>
    </row>
    <row r="71" s="1" customFormat="1" ht="15.6" spans="2:18">
      <c r="B71" s="8"/>
      <c r="C71" s="9"/>
      <c r="D71" s="10" t="s">
        <v>43</v>
      </c>
      <c r="E71" s="11" t="s">
        <v>31</v>
      </c>
      <c r="F71" s="11"/>
      <c r="G71" s="12">
        <v>7</v>
      </c>
      <c r="H71" s="13">
        <v>800</v>
      </c>
      <c r="I71" s="13">
        <v>540</v>
      </c>
      <c r="J71" s="13">
        <v>1000</v>
      </c>
      <c r="K71" s="13">
        <v>520</v>
      </c>
      <c r="L71" s="15">
        <f t="shared" si="8"/>
        <v>198.179211826064</v>
      </c>
      <c r="M71" s="16">
        <f t="shared" si="9"/>
        <v>715</v>
      </c>
      <c r="N71" s="16">
        <f t="shared" si="10"/>
        <v>670</v>
      </c>
      <c r="O71" s="17">
        <f t="shared" si="11"/>
        <v>0.277173722833656</v>
      </c>
      <c r="P71" s="18" t="str">
        <f t="shared" si="12"/>
        <v>Mediana</v>
      </c>
      <c r="Q71" s="20">
        <f t="shared" si="13"/>
        <v>670</v>
      </c>
      <c r="R71" s="21">
        <f t="shared" si="14"/>
        <v>4690</v>
      </c>
    </row>
    <row r="72" s="1" customFormat="1" ht="15.6" spans="2:18">
      <c r="B72" s="8"/>
      <c r="C72" s="9"/>
      <c r="D72" s="10" t="s">
        <v>44</v>
      </c>
      <c r="E72" s="11" t="s">
        <v>31</v>
      </c>
      <c r="F72" s="11"/>
      <c r="G72" s="12">
        <v>1</v>
      </c>
      <c r="H72" s="13">
        <v>4000</v>
      </c>
      <c r="I72" s="13">
        <v>2500</v>
      </c>
      <c r="J72" s="13">
        <v>7000</v>
      </c>
      <c r="K72" s="13">
        <v>2300</v>
      </c>
      <c r="L72" s="15">
        <f t="shared" si="8"/>
        <v>1879.49461292125</v>
      </c>
      <c r="M72" s="16">
        <f t="shared" si="9"/>
        <v>3950</v>
      </c>
      <c r="N72" s="16">
        <f t="shared" si="10"/>
        <v>3250</v>
      </c>
      <c r="O72" s="17">
        <f t="shared" si="11"/>
        <v>0.475821420992722</v>
      </c>
      <c r="P72" s="18" t="str">
        <f t="shared" si="12"/>
        <v>Mediana</v>
      </c>
      <c r="Q72" s="20">
        <f t="shared" si="13"/>
        <v>3250</v>
      </c>
      <c r="R72" s="21">
        <f t="shared" si="14"/>
        <v>3250</v>
      </c>
    </row>
    <row r="73" s="1" customFormat="1" ht="15.6" spans="2:18">
      <c r="B73" s="8"/>
      <c r="C73" s="9"/>
      <c r="D73" s="10" t="s">
        <v>45</v>
      </c>
      <c r="E73" s="11" t="s">
        <v>31</v>
      </c>
      <c r="F73" s="11"/>
      <c r="G73" s="12">
        <v>1</v>
      </c>
      <c r="H73" s="13">
        <v>8000</v>
      </c>
      <c r="I73" s="13">
        <v>6200</v>
      </c>
      <c r="J73" s="13">
        <v>7500</v>
      </c>
      <c r="K73" s="13">
        <v>6300</v>
      </c>
      <c r="L73" s="15">
        <f t="shared" si="8"/>
        <v>771.362431027076</v>
      </c>
      <c r="M73" s="16">
        <f t="shared" si="9"/>
        <v>7000</v>
      </c>
      <c r="N73" s="16">
        <f t="shared" si="10"/>
        <v>6900</v>
      </c>
      <c r="O73" s="17">
        <f t="shared" si="11"/>
        <v>0.110194633003868</v>
      </c>
      <c r="P73" s="18" t="str">
        <f t="shared" si="12"/>
        <v>Média</v>
      </c>
      <c r="Q73" s="20">
        <f t="shared" si="13"/>
        <v>7000</v>
      </c>
      <c r="R73" s="21">
        <f t="shared" si="14"/>
        <v>7000</v>
      </c>
    </row>
    <row r="74" s="1" customFormat="1" ht="15.6" spans="2:18">
      <c r="B74" s="8"/>
      <c r="C74" s="9"/>
      <c r="D74" s="10" t="s">
        <v>46</v>
      </c>
      <c r="E74" s="11" t="s">
        <v>31</v>
      </c>
      <c r="F74" s="11"/>
      <c r="G74" s="12">
        <v>6</v>
      </c>
      <c r="H74" s="13">
        <v>350</v>
      </c>
      <c r="I74" s="13">
        <v>280</v>
      </c>
      <c r="J74" s="13">
        <v>750</v>
      </c>
      <c r="K74" s="13">
        <v>350</v>
      </c>
      <c r="L74" s="15">
        <f t="shared" si="8"/>
        <v>185.522909636519</v>
      </c>
      <c r="M74" s="16">
        <f t="shared" si="9"/>
        <v>432.5</v>
      </c>
      <c r="N74" s="16">
        <f t="shared" si="10"/>
        <v>350</v>
      </c>
      <c r="O74" s="17">
        <f t="shared" si="11"/>
        <v>0.428954704361894</v>
      </c>
      <c r="P74" s="18" t="str">
        <f t="shared" si="12"/>
        <v>Mediana</v>
      </c>
      <c r="Q74" s="20">
        <f t="shared" si="13"/>
        <v>350</v>
      </c>
      <c r="R74" s="21">
        <f t="shared" si="14"/>
        <v>2100</v>
      </c>
    </row>
    <row r="75" s="1" customFormat="1" ht="15.6" spans="2:18">
      <c r="B75" s="8"/>
      <c r="C75" s="9"/>
      <c r="D75" s="10" t="s">
        <v>47</v>
      </c>
      <c r="E75" s="11" t="s">
        <v>31</v>
      </c>
      <c r="F75" s="11"/>
      <c r="G75" s="12">
        <v>6</v>
      </c>
      <c r="H75" s="13">
        <v>400</v>
      </c>
      <c r="I75" s="13">
        <v>350</v>
      </c>
      <c r="J75" s="13">
        <v>750</v>
      </c>
      <c r="K75" s="13">
        <v>340</v>
      </c>
      <c r="L75" s="15">
        <f t="shared" si="8"/>
        <v>168.967452487158</v>
      </c>
      <c r="M75" s="16">
        <f t="shared" si="9"/>
        <v>460</v>
      </c>
      <c r="N75" s="16">
        <f t="shared" si="10"/>
        <v>375</v>
      </c>
      <c r="O75" s="17">
        <f t="shared" si="11"/>
        <v>0.367320548885126</v>
      </c>
      <c r="P75" s="18" t="str">
        <f t="shared" si="12"/>
        <v>Mediana</v>
      </c>
      <c r="Q75" s="20">
        <f t="shared" si="13"/>
        <v>375</v>
      </c>
      <c r="R75" s="21">
        <f t="shared" si="14"/>
        <v>2250</v>
      </c>
    </row>
    <row r="76" s="1" customFormat="1" ht="15.6" spans="2:18">
      <c r="B76" s="8"/>
      <c r="C76" s="9"/>
      <c r="D76" s="10" t="s">
        <v>48</v>
      </c>
      <c r="E76" s="11" t="s">
        <v>31</v>
      </c>
      <c r="F76" s="11"/>
      <c r="G76" s="12">
        <v>1</v>
      </c>
      <c r="H76" s="13">
        <v>4800</v>
      </c>
      <c r="I76" s="13">
        <v>5200</v>
      </c>
      <c r="J76" s="13">
        <v>10000</v>
      </c>
      <c r="K76" s="13">
        <v>4900</v>
      </c>
      <c r="L76" s="15">
        <f t="shared" si="8"/>
        <v>2184.46217637202</v>
      </c>
      <c r="M76" s="16">
        <f t="shared" si="9"/>
        <v>6225</v>
      </c>
      <c r="N76" s="16">
        <f t="shared" si="10"/>
        <v>5050</v>
      </c>
      <c r="O76" s="17">
        <f t="shared" si="11"/>
        <v>0.350917618694301</v>
      </c>
      <c r="P76" s="18" t="str">
        <f t="shared" si="12"/>
        <v>Mediana</v>
      </c>
      <c r="Q76" s="20">
        <f t="shared" si="13"/>
        <v>5050</v>
      </c>
      <c r="R76" s="21">
        <f t="shared" si="14"/>
        <v>5050</v>
      </c>
    </row>
    <row r="77" s="1" customFormat="1" ht="15.6" spans="2:18">
      <c r="B77" s="8"/>
      <c r="C77" s="9"/>
      <c r="D77" s="10" t="s">
        <v>49</v>
      </c>
      <c r="E77" s="11" t="s">
        <v>31</v>
      </c>
      <c r="F77" s="11"/>
      <c r="G77" s="12">
        <v>1</v>
      </c>
      <c r="H77" s="13">
        <v>7800</v>
      </c>
      <c r="I77" s="13">
        <v>6200</v>
      </c>
      <c r="J77" s="13">
        <v>12000</v>
      </c>
      <c r="K77" s="13">
        <v>6700</v>
      </c>
      <c r="L77" s="15">
        <f t="shared" si="8"/>
        <v>2282.95313136297</v>
      </c>
      <c r="M77" s="16">
        <f t="shared" si="9"/>
        <v>8175</v>
      </c>
      <c r="N77" s="16">
        <f t="shared" si="10"/>
        <v>7250</v>
      </c>
      <c r="O77" s="17">
        <f t="shared" si="11"/>
        <v>0.279260321879263</v>
      </c>
      <c r="P77" s="18" t="str">
        <f t="shared" si="12"/>
        <v>Mediana</v>
      </c>
      <c r="Q77" s="20">
        <f t="shared" si="13"/>
        <v>7250</v>
      </c>
      <c r="R77" s="21">
        <f t="shared" si="14"/>
        <v>7250</v>
      </c>
    </row>
    <row r="78" s="1" customFormat="1" ht="15.6" spans="2:18">
      <c r="B78" s="8">
        <v>5</v>
      </c>
      <c r="C78" s="9" t="s">
        <v>12</v>
      </c>
      <c r="D78" s="10" t="s">
        <v>30</v>
      </c>
      <c r="E78" s="11" t="s">
        <v>31</v>
      </c>
      <c r="F78" s="11"/>
      <c r="G78" s="12">
        <v>1</v>
      </c>
      <c r="H78" s="13">
        <v>92000</v>
      </c>
      <c r="I78" s="13">
        <v>90000</v>
      </c>
      <c r="J78" s="13">
        <v>90000</v>
      </c>
      <c r="K78" s="13">
        <v>110000</v>
      </c>
      <c r="L78" s="15">
        <f t="shared" si="8"/>
        <v>8411.30192063036</v>
      </c>
      <c r="M78" s="16">
        <f t="shared" si="9"/>
        <v>95500</v>
      </c>
      <c r="N78" s="16">
        <f t="shared" si="10"/>
        <v>91000</v>
      </c>
      <c r="O78" s="17">
        <f t="shared" si="11"/>
        <v>0.0880764599018886</v>
      </c>
      <c r="P78" s="18" t="str">
        <f t="shared" si="12"/>
        <v>Média</v>
      </c>
      <c r="Q78" s="20">
        <f t="shared" si="13"/>
        <v>95500</v>
      </c>
      <c r="R78" s="21">
        <f t="shared" si="14"/>
        <v>95500</v>
      </c>
    </row>
    <row r="79" s="1" customFormat="1" ht="15.6" spans="2:18">
      <c r="B79" s="8"/>
      <c r="C79" s="9"/>
      <c r="D79" s="10" t="s">
        <v>32</v>
      </c>
      <c r="E79" s="11" t="s">
        <v>31</v>
      </c>
      <c r="F79" s="11"/>
      <c r="G79" s="12">
        <v>1</v>
      </c>
      <c r="H79" s="13">
        <v>3000</v>
      </c>
      <c r="I79" s="13">
        <v>3000</v>
      </c>
      <c r="J79" s="13">
        <v>4000</v>
      </c>
      <c r="K79" s="13">
        <v>4000</v>
      </c>
      <c r="L79" s="15">
        <f t="shared" si="8"/>
        <v>500</v>
      </c>
      <c r="M79" s="16">
        <f t="shared" si="9"/>
        <v>3500</v>
      </c>
      <c r="N79" s="16">
        <f t="shared" si="10"/>
        <v>3500</v>
      </c>
      <c r="O79" s="17">
        <f t="shared" si="11"/>
        <v>0.142857142857143</v>
      </c>
      <c r="P79" s="18" t="str">
        <f t="shared" si="12"/>
        <v>Média</v>
      </c>
      <c r="Q79" s="20">
        <f t="shared" si="13"/>
        <v>3500</v>
      </c>
      <c r="R79" s="21">
        <f t="shared" si="14"/>
        <v>3500</v>
      </c>
    </row>
    <row r="80" s="1" customFormat="1" ht="15.6" spans="2:18">
      <c r="B80" s="8"/>
      <c r="C80" s="9"/>
      <c r="D80" s="10" t="s">
        <v>33</v>
      </c>
      <c r="E80" s="11" t="s">
        <v>31</v>
      </c>
      <c r="F80" s="11"/>
      <c r="G80" s="12">
        <v>1</v>
      </c>
      <c r="H80" s="13">
        <v>4000</v>
      </c>
      <c r="I80" s="13">
        <v>3500</v>
      </c>
      <c r="J80" s="13">
        <v>7000</v>
      </c>
      <c r="K80" s="13">
        <v>4500</v>
      </c>
      <c r="L80" s="15">
        <f t="shared" si="8"/>
        <v>1346.29120178363</v>
      </c>
      <c r="M80" s="16">
        <f t="shared" si="9"/>
        <v>4750</v>
      </c>
      <c r="N80" s="16">
        <f t="shared" si="10"/>
        <v>4250</v>
      </c>
      <c r="O80" s="17">
        <f t="shared" si="11"/>
        <v>0.28342972669129</v>
      </c>
      <c r="P80" s="18" t="str">
        <f t="shared" si="12"/>
        <v>Mediana</v>
      </c>
      <c r="Q80" s="20">
        <f t="shared" si="13"/>
        <v>4250</v>
      </c>
      <c r="R80" s="21">
        <f t="shared" si="14"/>
        <v>4250</v>
      </c>
    </row>
    <row r="81" s="1" customFormat="1" ht="15.6" spans="2:18">
      <c r="B81" s="8"/>
      <c r="C81" s="9"/>
      <c r="D81" s="10" t="s">
        <v>34</v>
      </c>
      <c r="E81" s="11" t="s">
        <v>31</v>
      </c>
      <c r="F81" s="11"/>
      <c r="G81" s="12">
        <v>1</v>
      </c>
      <c r="H81" s="13">
        <v>19000</v>
      </c>
      <c r="I81" s="13">
        <v>16000</v>
      </c>
      <c r="J81" s="13">
        <v>20000</v>
      </c>
      <c r="K81" s="13">
        <v>16000</v>
      </c>
      <c r="L81" s="15">
        <f t="shared" si="8"/>
        <v>1785.35710713571</v>
      </c>
      <c r="M81" s="16">
        <f t="shared" si="9"/>
        <v>17750</v>
      </c>
      <c r="N81" s="16">
        <f t="shared" si="10"/>
        <v>17500</v>
      </c>
      <c r="O81" s="17">
        <f t="shared" si="11"/>
        <v>0.100583498993561</v>
      </c>
      <c r="P81" s="18" t="str">
        <f t="shared" si="12"/>
        <v>Média</v>
      </c>
      <c r="Q81" s="20">
        <f t="shared" si="13"/>
        <v>17750</v>
      </c>
      <c r="R81" s="21">
        <f t="shared" si="14"/>
        <v>17750</v>
      </c>
    </row>
    <row r="82" s="1" customFormat="1" ht="15.6" spans="2:18">
      <c r="B82" s="8"/>
      <c r="C82" s="9"/>
      <c r="D82" s="10" t="s">
        <v>35</v>
      </c>
      <c r="E82" s="11" t="s">
        <v>31</v>
      </c>
      <c r="F82" s="11"/>
      <c r="G82" s="12">
        <v>1</v>
      </c>
      <c r="H82" s="13">
        <v>23000</v>
      </c>
      <c r="I82" s="13">
        <v>19000</v>
      </c>
      <c r="J82" s="13">
        <v>25000</v>
      </c>
      <c r="K82" s="13">
        <v>19900</v>
      </c>
      <c r="L82" s="15">
        <f t="shared" si="8"/>
        <v>2403.51305384431</v>
      </c>
      <c r="M82" s="16">
        <f t="shared" si="9"/>
        <v>21725</v>
      </c>
      <c r="N82" s="16">
        <f t="shared" si="10"/>
        <v>21450</v>
      </c>
      <c r="O82" s="17">
        <f t="shared" si="11"/>
        <v>0.110633512259807</v>
      </c>
      <c r="P82" s="18" t="str">
        <f t="shared" si="12"/>
        <v>Média</v>
      </c>
      <c r="Q82" s="20">
        <f t="shared" si="13"/>
        <v>21725</v>
      </c>
      <c r="R82" s="21">
        <f t="shared" si="14"/>
        <v>21725</v>
      </c>
    </row>
    <row r="83" s="1" customFormat="1" ht="15.6" spans="2:18">
      <c r="B83" s="8"/>
      <c r="C83" s="9"/>
      <c r="D83" s="10" t="s">
        <v>36</v>
      </c>
      <c r="E83" s="11" t="s">
        <v>31</v>
      </c>
      <c r="F83" s="11"/>
      <c r="G83" s="12">
        <v>1</v>
      </c>
      <c r="H83" s="13">
        <v>4900</v>
      </c>
      <c r="I83" s="13">
        <v>4200</v>
      </c>
      <c r="J83" s="13">
        <v>6000</v>
      </c>
      <c r="K83" s="13">
        <v>4120</v>
      </c>
      <c r="L83" s="15">
        <f t="shared" si="8"/>
        <v>753.707502947927</v>
      </c>
      <c r="M83" s="16">
        <f t="shared" si="9"/>
        <v>4805</v>
      </c>
      <c r="N83" s="16">
        <f t="shared" si="10"/>
        <v>4550</v>
      </c>
      <c r="O83" s="17">
        <f t="shared" si="11"/>
        <v>0.156859001654095</v>
      </c>
      <c r="P83" s="18" t="str">
        <f t="shared" si="12"/>
        <v>Média</v>
      </c>
      <c r="Q83" s="20">
        <f t="shared" si="13"/>
        <v>4805</v>
      </c>
      <c r="R83" s="21">
        <f t="shared" si="14"/>
        <v>4805</v>
      </c>
    </row>
    <row r="84" s="1" customFormat="1" ht="43.2" spans="2:18">
      <c r="B84" s="8"/>
      <c r="C84" s="9"/>
      <c r="D84" s="14" t="s">
        <v>37</v>
      </c>
      <c r="E84" s="11" t="s">
        <v>31</v>
      </c>
      <c r="F84" s="11"/>
      <c r="G84" s="12">
        <v>1</v>
      </c>
      <c r="H84" s="13">
        <v>19000</v>
      </c>
      <c r="I84" s="13">
        <v>16000</v>
      </c>
      <c r="J84" s="13">
        <v>30000</v>
      </c>
      <c r="K84" s="13">
        <v>17560</v>
      </c>
      <c r="L84" s="15">
        <f t="shared" si="8"/>
        <v>5507.15897718597</v>
      </c>
      <c r="M84" s="16">
        <f t="shared" si="9"/>
        <v>20640</v>
      </c>
      <c r="N84" s="16">
        <f t="shared" si="10"/>
        <v>18280</v>
      </c>
      <c r="O84" s="17">
        <f t="shared" si="11"/>
        <v>0.266819717886917</v>
      </c>
      <c r="P84" s="18" t="str">
        <f t="shared" si="12"/>
        <v>Mediana</v>
      </c>
      <c r="Q84" s="20">
        <f t="shared" si="13"/>
        <v>18280</v>
      </c>
      <c r="R84" s="21">
        <f t="shared" si="14"/>
        <v>18280</v>
      </c>
    </row>
    <row r="85" s="1" customFormat="1" ht="15.6" spans="2:18">
      <c r="B85" s="8"/>
      <c r="C85" s="9"/>
      <c r="D85" s="10" t="s">
        <v>38</v>
      </c>
      <c r="E85" s="11" t="s">
        <v>31</v>
      </c>
      <c r="F85" s="11"/>
      <c r="G85" s="12">
        <v>1</v>
      </c>
      <c r="H85" s="13">
        <v>3000</v>
      </c>
      <c r="I85" s="13">
        <v>3000</v>
      </c>
      <c r="J85" s="13">
        <v>6000</v>
      </c>
      <c r="K85" s="13">
        <v>2300</v>
      </c>
      <c r="L85" s="15">
        <f t="shared" si="8"/>
        <v>1428.94191624432</v>
      </c>
      <c r="M85" s="16">
        <f t="shared" si="9"/>
        <v>3575</v>
      </c>
      <c r="N85" s="16">
        <f t="shared" si="10"/>
        <v>3000</v>
      </c>
      <c r="O85" s="17">
        <f t="shared" si="11"/>
        <v>0.399704032515895</v>
      </c>
      <c r="P85" s="18" t="str">
        <f t="shared" si="12"/>
        <v>Mediana</v>
      </c>
      <c r="Q85" s="20">
        <f t="shared" si="13"/>
        <v>3000</v>
      </c>
      <c r="R85" s="21">
        <f t="shared" si="14"/>
        <v>3000</v>
      </c>
    </row>
    <row r="86" s="1" customFormat="1" ht="15.6" spans="2:18">
      <c r="B86" s="8"/>
      <c r="C86" s="9"/>
      <c r="D86" s="10" t="s">
        <v>39</v>
      </c>
      <c r="E86" s="11" t="s">
        <v>31</v>
      </c>
      <c r="F86" s="11"/>
      <c r="G86" s="12">
        <v>1</v>
      </c>
      <c r="H86" s="13">
        <v>7000</v>
      </c>
      <c r="I86" s="13">
        <v>6000</v>
      </c>
      <c r="J86" s="13">
        <v>6000</v>
      </c>
      <c r="K86" s="13">
        <v>6130</v>
      </c>
      <c r="L86" s="15">
        <f t="shared" si="8"/>
        <v>417.634708806632</v>
      </c>
      <c r="M86" s="16">
        <f t="shared" si="9"/>
        <v>6282.5</v>
      </c>
      <c r="N86" s="16">
        <f t="shared" si="10"/>
        <v>6065</v>
      </c>
      <c r="O86" s="17">
        <f t="shared" si="11"/>
        <v>0.0664758788390978</v>
      </c>
      <c r="P86" s="18" t="str">
        <f t="shared" si="12"/>
        <v>Média</v>
      </c>
      <c r="Q86" s="20">
        <f t="shared" si="13"/>
        <v>6282.5</v>
      </c>
      <c r="R86" s="21">
        <f t="shared" si="14"/>
        <v>6282.5</v>
      </c>
    </row>
    <row r="87" s="1" customFormat="1" ht="15.6" spans="2:18">
      <c r="B87" s="8"/>
      <c r="C87" s="9"/>
      <c r="D87" s="10" t="s">
        <v>40</v>
      </c>
      <c r="E87" s="11" t="s">
        <v>31</v>
      </c>
      <c r="F87" s="11"/>
      <c r="G87" s="12">
        <v>1</v>
      </c>
      <c r="H87" s="13">
        <v>2600</v>
      </c>
      <c r="I87" s="13">
        <v>2000</v>
      </c>
      <c r="J87" s="13">
        <v>3000</v>
      </c>
      <c r="K87" s="13">
        <v>2140</v>
      </c>
      <c r="L87" s="15">
        <f t="shared" si="8"/>
        <v>394.556713287203</v>
      </c>
      <c r="M87" s="16">
        <f t="shared" si="9"/>
        <v>2435</v>
      </c>
      <c r="N87" s="16">
        <f t="shared" si="10"/>
        <v>2370</v>
      </c>
      <c r="O87" s="17">
        <f t="shared" si="11"/>
        <v>0.162035611206243</v>
      </c>
      <c r="P87" s="18" t="str">
        <f t="shared" si="12"/>
        <v>Média</v>
      </c>
      <c r="Q87" s="20">
        <f t="shared" si="13"/>
        <v>2435</v>
      </c>
      <c r="R87" s="21">
        <f t="shared" si="14"/>
        <v>2435</v>
      </c>
    </row>
    <row r="88" s="1" customFormat="1" ht="15.6" spans="2:18">
      <c r="B88" s="8"/>
      <c r="C88" s="9"/>
      <c r="D88" s="10" t="s">
        <v>41</v>
      </c>
      <c r="E88" s="11" t="s">
        <v>31</v>
      </c>
      <c r="F88" s="11"/>
      <c r="G88" s="12">
        <v>5</v>
      </c>
      <c r="H88" s="13">
        <v>810</v>
      </c>
      <c r="I88" s="13">
        <v>740</v>
      </c>
      <c r="J88" s="13">
        <v>1000</v>
      </c>
      <c r="K88" s="13">
        <v>730</v>
      </c>
      <c r="L88" s="15">
        <f t="shared" si="8"/>
        <v>108.397416943394</v>
      </c>
      <c r="M88" s="16">
        <f t="shared" si="9"/>
        <v>820</v>
      </c>
      <c r="N88" s="16">
        <f t="shared" si="10"/>
        <v>775</v>
      </c>
      <c r="O88" s="17">
        <f t="shared" si="11"/>
        <v>0.132191971882188</v>
      </c>
      <c r="P88" s="18" t="str">
        <f t="shared" si="12"/>
        <v>Média</v>
      </c>
      <c r="Q88" s="20">
        <f t="shared" si="13"/>
        <v>820</v>
      </c>
      <c r="R88" s="21">
        <f t="shared" si="14"/>
        <v>4100</v>
      </c>
    </row>
    <row r="89" s="1" customFormat="1" ht="15.6" spans="2:18">
      <c r="B89" s="8"/>
      <c r="C89" s="9"/>
      <c r="D89" s="10" t="s">
        <v>42</v>
      </c>
      <c r="E89" s="11" t="s">
        <v>31</v>
      </c>
      <c r="F89" s="11"/>
      <c r="G89" s="12">
        <v>5</v>
      </c>
      <c r="H89" s="13">
        <v>700</v>
      </c>
      <c r="I89" s="13">
        <v>600</v>
      </c>
      <c r="J89" s="13">
        <v>300</v>
      </c>
      <c r="K89" s="13">
        <v>650</v>
      </c>
      <c r="L89" s="15">
        <f t="shared" si="8"/>
        <v>155.623744974859</v>
      </c>
      <c r="M89" s="16">
        <f t="shared" si="9"/>
        <v>562.5</v>
      </c>
      <c r="N89" s="16">
        <f t="shared" si="10"/>
        <v>625</v>
      </c>
      <c r="O89" s="17">
        <f t="shared" si="11"/>
        <v>0.276664435510861</v>
      </c>
      <c r="P89" s="18" t="str">
        <f t="shared" si="12"/>
        <v>Mediana</v>
      </c>
      <c r="Q89" s="20">
        <f t="shared" si="13"/>
        <v>625</v>
      </c>
      <c r="R89" s="21">
        <f t="shared" si="14"/>
        <v>3125</v>
      </c>
    </row>
    <row r="90" s="1" customFormat="1" ht="15.6" spans="2:18">
      <c r="B90" s="8"/>
      <c r="C90" s="9"/>
      <c r="D90" s="10" t="s">
        <v>43</v>
      </c>
      <c r="E90" s="11" t="s">
        <v>31</v>
      </c>
      <c r="F90" s="11"/>
      <c r="G90" s="12">
        <v>5</v>
      </c>
      <c r="H90" s="13">
        <v>800</v>
      </c>
      <c r="I90" s="13">
        <v>540</v>
      </c>
      <c r="J90" s="13">
        <v>1000</v>
      </c>
      <c r="K90" s="13">
        <v>520</v>
      </c>
      <c r="L90" s="15">
        <f t="shared" si="8"/>
        <v>198.179211826064</v>
      </c>
      <c r="M90" s="16">
        <f t="shared" si="9"/>
        <v>715</v>
      </c>
      <c r="N90" s="16">
        <f t="shared" si="10"/>
        <v>670</v>
      </c>
      <c r="O90" s="17">
        <f t="shared" si="11"/>
        <v>0.277173722833656</v>
      </c>
      <c r="P90" s="18" t="str">
        <f t="shared" si="12"/>
        <v>Mediana</v>
      </c>
      <c r="Q90" s="20">
        <f t="shared" si="13"/>
        <v>670</v>
      </c>
      <c r="R90" s="21">
        <f t="shared" si="14"/>
        <v>3350</v>
      </c>
    </row>
    <row r="91" s="1" customFormat="1" ht="15.6" spans="2:18">
      <c r="B91" s="8"/>
      <c r="C91" s="9"/>
      <c r="D91" s="10" t="s">
        <v>44</v>
      </c>
      <c r="E91" s="11" t="s">
        <v>31</v>
      </c>
      <c r="F91" s="11"/>
      <c r="G91" s="12">
        <v>1</v>
      </c>
      <c r="H91" s="13">
        <v>4000</v>
      </c>
      <c r="I91" s="13">
        <v>2500</v>
      </c>
      <c r="J91" s="13">
        <v>7000</v>
      </c>
      <c r="K91" s="13">
        <v>2300</v>
      </c>
      <c r="L91" s="15">
        <f t="shared" si="8"/>
        <v>1879.49461292125</v>
      </c>
      <c r="M91" s="16">
        <f t="shared" si="9"/>
        <v>3950</v>
      </c>
      <c r="N91" s="16">
        <f t="shared" si="10"/>
        <v>3250</v>
      </c>
      <c r="O91" s="17">
        <f t="shared" si="11"/>
        <v>0.475821420992722</v>
      </c>
      <c r="P91" s="18" t="str">
        <f t="shared" si="12"/>
        <v>Mediana</v>
      </c>
      <c r="Q91" s="20">
        <f t="shared" si="13"/>
        <v>3250</v>
      </c>
      <c r="R91" s="21">
        <f t="shared" si="14"/>
        <v>3250</v>
      </c>
    </row>
    <row r="92" s="1" customFormat="1" ht="15.6" spans="2:18">
      <c r="B92" s="8"/>
      <c r="C92" s="9"/>
      <c r="D92" s="10" t="s">
        <v>45</v>
      </c>
      <c r="E92" s="11" t="s">
        <v>31</v>
      </c>
      <c r="F92" s="11"/>
      <c r="G92" s="12">
        <v>1</v>
      </c>
      <c r="H92" s="13">
        <v>8000</v>
      </c>
      <c r="I92" s="13">
        <v>6200</v>
      </c>
      <c r="J92" s="13">
        <v>7500</v>
      </c>
      <c r="K92" s="13">
        <v>6300</v>
      </c>
      <c r="L92" s="15">
        <f t="shared" si="8"/>
        <v>771.362431027076</v>
      </c>
      <c r="M92" s="16">
        <f t="shared" si="9"/>
        <v>7000</v>
      </c>
      <c r="N92" s="16">
        <f t="shared" si="10"/>
        <v>6900</v>
      </c>
      <c r="O92" s="17">
        <f t="shared" si="11"/>
        <v>0.110194633003868</v>
      </c>
      <c r="P92" s="18" t="str">
        <f t="shared" si="12"/>
        <v>Média</v>
      </c>
      <c r="Q92" s="20">
        <f t="shared" si="13"/>
        <v>7000</v>
      </c>
      <c r="R92" s="21">
        <f t="shared" si="14"/>
        <v>7000</v>
      </c>
    </row>
    <row r="93" s="1" customFormat="1" ht="15.6" spans="2:18">
      <c r="B93" s="8"/>
      <c r="C93" s="9"/>
      <c r="D93" s="10" t="s">
        <v>46</v>
      </c>
      <c r="E93" s="11" t="s">
        <v>31</v>
      </c>
      <c r="F93" s="11"/>
      <c r="G93" s="12">
        <v>6</v>
      </c>
      <c r="H93" s="13">
        <v>350</v>
      </c>
      <c r="I93" s="13">
        <v>280</v>
      </c>
      <c r="J93" s="13">
        <v>750</v>
      </c>
      <c r="K93" s="13">
        <v>350</v>
      </c>
      <c r="L93" s="15">
        <f t="shared" si="8"/>
        <v>185.522909636519</v>
      </c>
      <c r="M93" s="16">
        <f t="shared" si="9"/>
        <v>432.5</v>
      </c>
      <c r="N93" s="16">
        <f t="shared" si="10"/>
        <v>350</v>
      </c>
      <c r="O93" s="17">
        <f t="shared" si="11"/>
        <v>0.428954704361894</v>
      </c>
      <c r="P93" s="18" t="str">
        <f t="shared" si="12"/>
        <v>Mediana</v>
      </c>
      <c r="Q93" s="20">
        <f t="shared" si="13"/>
        <v>350</v>
      </c>
      <c r="R93" s="21">
        <f t="shared" si="14"/>
        <v>2100</v>
      </c>
    </row>
    <row r="94" s="1" customFormat="1" ht="15.6" spans="2:18">
      <c r="B94" s="8"/>
      <c r="C94" s="9"/>
      <c r="D94" s="10" t="s">
        <v>47</v>
      </c>
      <c r="E94" s="11" t="s">
        <v>31</v>
      </c>
      <c r="F94" s="11"/>
      <c r="G94" s="12">
        <v>6</v>
      </c>
      <c r="H94" s="13">
        <v>400</v>
      </c>
      <c r="I94" s="13">
        <v>350</v>
      </c>
      <c r="J94" s="13">
        <v>750</v>
      </c>
      <c r="K94" s="13">
        <v>340</v>
      </c>
      <c r="L94" s="15">
        <f t="shared" si="8"/>
        <v>168.967452487158</v>
      </c>
      <c r="M94" s="16">
        <f t="shared" si="9"/>
        <v>460</v>
      </c>
      <c r="N94" s="16">
        <f t="shared" si="10"/>
        <v>375</v>
      </c>
      <c r="O94" s="17">
        <f t="shared" si="11"/>
        <v>0.367320548885126</v>
      </c>
      <c r="P94" s="18" t="str">
        <f t="shared" si="12"/>
        <v>Mediana</v>
      </c>
      <c r="Q94" s="20">
        <f t="shared" si="13"/>
        <v>375</v>
      </c>
      <c r="R94" s="21">
        <f t="shared" si="14"/>
        <v>2250</v>
      </c>
    </row>
    <row r="95" s="1" customFormat="1" ht="15.6" spans="2:18">
      <c r="B95" s="8"/>
      <c r="C95" s="9"/>
      <c r="D95" s="10" t="s">
        <v>48</v>
      </c>
      <c r="E95" s="11" t="s">
        <v>31</v>
      </c>
      <c r="F95" s="11"/>
      <c r="G95" s="12">
        <v>1</v>
      </c>
      <c r="H95" s="13">
        <v>4800</v>
      </c>
      <c r="I95" s="13">
        <v>5200</v>
      </c>
      <c r="J95" s="13">
        <v>10000</v>
      </c>
      <c r="K95" s="13">
        <v>4900</v>
      </c>
      <c r="L95" s="15">
        <f t="shared" si="8"/>
        <v>2184.46217637202</v>
      </c>
      <c r="M95" s="16">
        <f t="shared" si="9"/>
        <v>6225</v>
      </c>
      <c r="N95" s="16">
        <f t="shared" si="10"/>
        <v>5050</v>
      </c>
      <c r="O95" s="17">
        <f t="shared" si="11"/>
        <v>0.350917618694301</v>
      </c>
      <c r="P95" s="18" t="str">
        <f t="shared" si="12"/>
        <v>Mediana</v>
      </c>
      <c r="Q95" s="20">
        <f t="shared" si="13"/>
        <v>5050</v>
      </c>
      <c r="R95" s="21">
        <f t="shared" si="14"/>
        <v>5050</v>
      </c>
    </row>
    <row r="96" s="1" customFormat="1" ht="15.6" spans="2:18">
      <c r="B96" s="8"/>
      <c r="C96" s="9"/>
      <c r="D96" s="10" t="s">
        <v>49</v>
      </c>
      <c r="E96" s="11" t="s">
        <v>31</v>
      </c>
      <c r="F96" s="11"/>
      <c r="G96" s="12">
        <v>1</v>
      </c>
      <c r="H96" s="13">
        <v>7800</v>
      </c>
      <c r="I96" s="13">
        <v>6200</v>
      </c>
      <c r="J96" s="13">
        <v>12000</v>
      </c>
      <c r="K96" s="13">
        <v>6700</v>
      </c>
      <c r="L96" s="15">
        <f t="shared" si="8"/>
        <v>2282.95313136297</v>
      </c>
      <c r="M96" s="16">
        <f t="shared" si="9"/>
        <v>8175</v>
      </c>
      <c r="N96" s="16">
        <f t="shared" si="10"/>
        <v>7250</v>
      </c>
      <c r="O96" s="17">
        <f t="shared" si="11"/>
        <v>0.279260321879263</v>
      </c>
      <c r="P96" s="18" t="str">
        <f t="shared" si="12"/>
        <v>Mediana</v>
      </c>
      <c r="Q96" s="20">
        <f t="shared" si="13"/>
        <v>7250</v>
      </c>
      <c r="R96" s="21">
        <f t="shared" si="14"/>
        <v>7250</v>
      </c>
    </row>
    <row r="97" s="1" customFormat="1" ht="15.6" spans="2:18">
      <c r="B97" s="8">
        <v>6</v>
      </c>
      <c r="C97" s="9" t="s">
        <v>13</v>
      </c>
      <c r="D97" s="10" t="s">
        <v>30</v>
      </c>
      <c r="E97" s="11" t="s">
        <v>31</v>
      </c>
      <c r="F97" s="11"/>
      <c r="G97" s="12">
        <v>1</v>
      </c>
      <c r="H97" s="13">
        <v>92000</v>
      </c>
      <c r="I97" s="13">
        <v>90000</v>
      </c>
      <c r="J97" s="13">
        <v>90000</v>
      </c>
      <c r="K97" s="13">
        <v>110000</v>
      </c>
      <c r="L97" s="15">
        <f t="shared" si="8"/>
        <v>8411.30192063036</v>
      </c>
      <c r="M97" s="16">
        <f t="shared" si="9"/>
        <v>95500</v>
      </c>
      <c r="N97" s="16">
        <f t="shared" si="10"/>
        <v>91000</v>
      </c>
      <c r="O97" s="17">
        <f t="shared" si="11"/>
        <v>0.0880764599018886</v>
      </c>
      <c r="P97" s="18" t="str">
        <f t="shared" si="12"/>
        <v>Média</v>
      </c>
      <c r="Q97" s="20">
        <f t="shared" si="13"/>
        <v>95500</v>
      </c>
      <c r="R97" s="21">
        <f t="shared" si="14"/>
        <v>95500</v>
      </c>
    </row>
    <row r="98" s="1" customFormat="1" ht="15.6" spans="2:18">
      <c r="B98" s="8"/>
      <c r="C98" s="9"/>
      <c r="D98" s="10" t="s">
        <v>32</v>
      </c>
      <c r="E98" s="11" t="s">
        <v>31</v>
      </c>
      <c r="F98" s="11"/>
      <c r="G98" s="12">
        <v>1</v>
      </c>
      <c r="H98" s="13">
        <v>3000</v>
      </c>
      <c r="I98" s="13">
        <v>3000</v>
      </c>
      <c r="J98" s="13">
        <v>4000</v>
      </c>
      <c r="K98" s="13">
        <v>4000</v>
      </c>
      <c r="L98" s="15">
        <f t="shared" si="8"/>
        <v>500</v>
      </c>
      <c r="M98" s="16">
        <f t="shared" si="9"/>
        <v>3500</v>
      </c>
      <c r="N98" s="16">
        <f t="shared" si="10"/>
        <v>3500</v>
      </c>
      <c r="O98" s="17">
        <f t="shared" si="11"/>
        <v>0.142857142857143</v>
      </c>
      <c r="P98" s="18" t="str">
        <f t="shared" si="12"/>
        <v>Média</v>
      </c>
      <c r="Q98" s="20">
        <f t="shared" si="13"/>
        <v>3500</v>
      </c>
      <c r="R98" s="21">
        <f t="shared" si="14"/>
        <v>3500</v>
      </c>
    </row>
    <row r="99" s="1" customFormat="1" ht="15.6" spans="2:18">
      <c r="B99" s="8"/>
      <c r="C99" s="9"/>
      <c r="D99" s="10" t="s">
        <v>33</v>
      </c>
      <c r="E99" s="11" t="s">
        <v>31</v>
      </c>
      <c r="F99" s="11"/>
      <c r="G99" s="12">
        <v>1</v>
      </c>
      <c r="H99" s="13">
        <v>4000</v>
      </c>
      <c r="I99" s="13">
        <v>3500</v>
      </c>
      <c r="J99" s="13">
        <v>7000</v>
      </c>
      <c r="K99" s="13">
        <v>4500</v>
      </c>
      <c r="L99" s="15">
        <f t="shared" si="8"/>
        <v>1346.29120178363</v>
      </c>
      <c r="M99" s="16">
        <f t="shared" si="9"/>
        <v>4750</v>
      </c>
      <c r="N99" s="16">
        <f t="shared" si="10"/>
        <v>4250</v>
      </c>
      <c r="O99" s="17">
        <f t="shared" si="11"/>
        <v>0.28342972669129</v>
      </c>
      <c r="P99" s="18" t="str">
        <f t="shared" si="12"/>
        <v>Mediana</v>
      </c>
      <c r="Q99" s="20">
        <f t="shared" si="13"/>
        <v>4250</v>
      </c>
      <c r="R99" s="21">
        <f t="shared" si="14"/>
        <v>4250</v>
      </c>
    </row>
    <row r="100" s="1" customFormat="1" ht="15.6" spans="2:18">
      <c r="B100" s="8"/>
      <c r="C100" s="9"/>
      <c r="D100" s="10" t="s">
        <v>34</v>
      </c>
      <c r="E100" s="11" t="s">
        <v>31</v>
      </c>
      <c r="F100" s="11"/>
      <c r="G100" s="12">
        <v>1</v>
      </c>
      <c r="H100" s="13">
        <v>19000</v>
      </c>
      <c r="I100" s="13">
        <v>16000</v>
      </c>
      <c r="J100" s="13">
        <v>20000</v>
      </c>
      <c r="K100" s="13">
        <v>16000</v>
      </c>
      <c r="L100" s="15">
        <f t="shared" si="8"/>
        <v>1785.35710713571</v>
      </c>
      <c r="M100" s="16">
        <f t="shared" si="9"/>
        <v>17750</v>
      </c>
      <c r="N100" s="16">
        <f t="shared" si="10"/>
        <v>17500</v>
      </c>
      <c r="O100" s="17">
        <f t="shared" si="11"/>
        <v>0.100583498993561</v>
      </c>
      <c r="P100" s="18" t="str">
        <f t="shared" si="12"/>
        <v>Média</v>
      </c>
      <c r="Q100" s="20">
        <f t="shared" si="13"/>
        <v>17750</v>
      </c>
      <c r="R100" s="21">
        <f t="shared" si="14"/>
        <v>17750</v>
      </c>
    </row>
    <row r="101" s="1" customFormat="1" ht="15.6" spans="2:18">
      <c r="B101" s="8"/>
      <c r="C101" s="9"/>
      <c r="D101" s="10" t="s">
        <v>35</v>
      </c>
      <c r="E101" s="11" t="s">
        <v>31</v>
      </c>
      <c r="F101" s="11"/>
      <c r="G101" s="12">
        <v>1</v>
      </c>
      <c r="H101" s="13">
        <v>23000</v>
      </c>
      <c r="I101" s="13">
        <v>19000</v>
      </c>
      <c r="J101" s="13">
        <v>25000</v>
      </c>
      <c r="K101" s="13">
        <v>19900</v>
      </c>
      <c r="L101" s="15">
        <f t="shared" si="8"/>
        <v>2403.51305384431</v>
      </c>
      <c r="M101" s="16">
        <f t="shared" si="9"/>
        <v>21725</v>
      </c>
      <c r="N101" s="16">
        <f t="shared" si="10"/>
        <v>21450</v>
      </c>
      <c r="O101" s="17">
        <f t="shared" si="11"/>
        <v>0.110633512259807</v>
      </c>
      <c r="P101" s="18" t="str">
        <f t="shared" si="12"/>
        <v>Média</v>
      </c>
      <c r="Q101" s="20">
        <f t="shared" si="13"/>
        <v>21725</v>
      </c>
      <c r="R101" s="21">
        <f t="shared" si="14"/>
        <v>21725</v>
      </c>
    </row>
    <row r="102" s="1" customFormat="1" ht="15.6" spans="2:18">
      <c r="B102" s="8"/>
      <c r="C102" s="9"/>
      <c r="D102" s="10" t="s">
        <v>36</v>
      </c>
      <c r="E102" s="11" t="s">
        <v>31</v>
      </c>
      <c r="F102" s="11"/>
      <c r="G102" s="12">
        <v>1</v>
      </c>
      <c r="H102" s="13">
        <v>4900</v>
      </c>
      <c r="I102" s="13">
        <v>4200</v>
      </c>
      <c r="J102" s="13">
        <v>6000</v>
      </c>
      <c r="K102" s="13">
        <v>4120</v>
      </c>
      <c r="L102" s="15">
        <f t="shared" si="8"/>
        <v>753.707502947927</v>
      </c>
      <c r="M102" s="16">
        <f t="shared" si="9"/>
        <v>4805</v>
      </c>
      <c r="N102" s="16">
        <f t="shared" si="10"/>
        <v>4550</v>
      </c>
      <c r="O102" s="17">
        <f t="shared" si="11"/>
        <v>0.156859001654095</v>
      </c>
      <c r="P102" s="18" t="str">
        <f t="shared" si="12"/>
        <v>Média</v>
      </c>
      <c r="Q102" s="20">
        <f t="shared" si="13"/>
        <v>4805</v>
      </c>
      <c r="R102" s="21">
        <f t="shared" si="14"/>
        <v>4805</v>
      </c>
    </row>
    <row r="103" s="1" customFormat="1" ht="43.2" spans="2:18">
      <c r="B103" s="8"/>
      <c r="C103" s="9"/>
      <c r="D103" s="14" t="s">
        <v>37</v>
      </c>
      <c r="E103" s="11" t="s">
        <v>31</v>
      </c>
      <c r="F103" s="11"/>
      <c r="G103" s="12">
        <v>1</v>
      </c>
      <c r="H103" s="13">
        <v>19000</v>
      </c>
      <c r="I103" s="13">
        <v>16000</v>
      </c>
      <c r="J103" s="13">
        <v>30000</v>
      </c>
      <c r="K103" s="13">
        <v>17560</v>
      </c>
      <c r="L103" s="15">
        <f t="shared" si="8"/>
        <v>5507.15897718597</v>
      </c>
      <c r="M103" s="16">
        <f t="shared" si="9"/>
        <v>20640</v>
      </c>
      <c r="N103" s="16">
        <f t="shared" si="10"/>
        <v>18280</v>
      </c>
      <c r="O103" s="17">
        <f t="shared" si="11"/>
        <v>0.266819717886917</v>
      </c>
      <c r="P103" s="18" t="str">
        <f t="shared" si="12"/>
        <v>Mediana</v>
      </c>
      <c r="Q103" s="20">
        <f t="shared" si="13"/>
        <v>18280</v>
      </c>
      <c r="R103" s="21">
        <f t="shared" si="14"/>
        <v>18280</v>
      </c>
    </row>
    <row r="104" s="1" customFormat="1" ht="15.6" spans="2:18">
      <c r="B104" s="8"/>
      <c r="C104" s="9"/>
      <c r="D104" s="10" t="s">
        <v>38</v>
      </c>
      <c r="E104" s="11" t="s">
        <v>31</v>
      </c>
      <c r="F104" s="11"/>
      <c r="G104" s="12">
        <v>1</v>
      </c>
      <c r="H104" s="13">
        <v>3000</v>
      </c>
      <c r="I104" s="13">
        <v>3000</v>
      </c>
      <c r="J104" s="13">
        <v>6000</v>
      </c>
      <c r="K104" s="13">
        <v>2300</v>
      </c>
      <c r="L104" s="15">
        <f t="shared" si="8"/>
        <v>1428.94191624432</v>
      </c>
      <c r="M104" s="16">
        <f t="shared" si="9"/>
        <v>3575</v>
      </c>
      <c r="N104" s="16">
        <f t="shared" si="10"/>
        <v>3000</v>
      </c>
      <c r="O104" s="17">
        <f t="shared" si="11"/>
        <v>0.399704032515895</v>
      </c>
      <c r="P104" s="18" t="str">
        <f t="shared" si="12"/>
        <v>Mediana</v>
      </c>
      <c r="Q104" s="20">
        <f t="shared" si="13"/>
        <v>3000</v>
      </c>
      <c r="R104" s="21">
        <f t="shared" si="14"/>
        <v>3000</v>
      </c>
    </row>
    <row r="105" s="1" customFormat="1" ht="15.6" spans="2:18">
      <c r="B105" s="8"/>
      <c r="C105" s="9"/>
      <c r="D105" s="10" t="s">
        <v>39</v>
      </c>
      <c r="E105" s="11" t="s">
        <v>31</v>
      </c>
      <c r="F105" s="11"/>
      <c r="G105" s="12">
        <v>1</v>
      </c>
      <c r="H105" s="13">
        <v>7000</v>
      </c>
      <c r="I105" s="13">
        <v>6000</v>
      </c>
      <c r="J105" s="13">
        <v>6000</v>
      </c>
      <c r="K105" s="13">
        <v>6130</v>
      </c>
      <c r="L105" s="15">
        <f t="shared" si="8"/>
        <v>417.634708806632</v>
      </c>
      <c r="M105" s="16">
        <f t="shared" si="9"/>
        <v>6282.5</v>
      </c>
      <c r="N105" s="16">
        <f t="shared" si="10"/>
        <v>6065</v>
      </c>
      <c r="O105" s="17">
        <f t="shared" si="11"/>
        <v>0.0664758788390978</v>
      </c>
      <c r="P105" s="18" t="str">
        <f t="shared" si="12"/>
        <v>Média</v>
      </c>
      <c r="Q105" s="20">
        <f t="shared" si="13"/>
        <v>6282.5</v>
      </c>
      <c r="R105" s="21">
        <f t="shared" si="14"/>
        <v>6282.5</v>
      </c>
    </row>
    <row r="106" s="1" customFormat="1" ht="15.6" spans="2:18">
      <c r="B106" s="8"/>
      <c r="C106" s="9"/>
      <c r="D106" s="10" t="s">
        <v>40</v>
      </c>
      <c r="E106" s="11" t="s">
        <v>31</v>
      </c>
      <c r="F106" s="11"/>
      <c r="G106" s="12">
        <v>1</v>
      </c>
      <c r="H106" s="13">
        <v>2600</v>
      </c>
      <c r="I106" s="13">
        <v>2000</v>
      </c>
      <c r="J106" s="13">
        <v>3000</v>
      </c>
      <c r="K106" s="13">
        <v>2140</v>
      </c>
      <c r="L106" s="15">
        <f t="shared" si="8"/>
        <v>394.556713287203</v>
      </c>
      <c r="M106" s="16">
        <f t="shared" si="9"/>
        <v>2435</v>
      </c>
      <c r="N106" s="16">
        <f t="shared" si="10"/>
        <v>2370</v>
      </c>
      <c r="O106" s="17">
        <f t="shared" si="11"/>
        <v>0.162035611206243</v>
      </c>
      <c r="P106" s="18" t="str">
        <f t="shared" si="12"/>
        <v>Média</v>
      </c>
      <c r="Q106" s="20">
        <f t="shared" si="13"/>
        <v>2435</v>
      </c>
      <c r="R106" s="21">
        <f t="shared" si="14"/>
        <v>2435</v>
      </c>
    </row>
    <row r="107" s="1" customFormat="1" ht="15.6" spans="2:18">
      <c r="B107" s="8"/>
      <c r="C107" s="9"/>
      <c r="D107" s="10" t="s">
        <v>41</v>
      </c>
      <c r="E107" s="11" t="s">
        <v>31</v>
      </c>
      <c r="F107" s="11"/>
      <c r="G107" s="12">
        <v>5</v>
      </c>
      <c r="H107" s="13">
        <v>810</v>
      </c>
      <c r="I107" s="13">
        <v>740</v>
      </c>
      <c r="J107" s="13">
        <v>1000</v>
      </c>
      <c r="K107" s="13">
        <v>730</v>
      </c>
      <c r="L107" s="15">
        <f t="shared" si="8"/>
        <v>108.397416943394</v>
      </c>
      <c r="M107" s="16">
        <f t="shared" si="9"/>
        <v>820</v>
      </c>
      <c r="N107" s="16">
        <f t="shared" si="10"/>
        <v>775</v>
      </c>
      <c r="O107" s="17">
        <f t="shared" si="11"/>
        <v>0.132191971882188</v>
      </c>
      <c r="P107" s="18" t="str">
        <f t="shared" si="12"/>
        <v>Média</v>
      </c>
      <c r="Q107" s="20">
        <f t="shared" si="13"/>
        <v>820</v>
      </c>
      <c r="R107" s="21">
        <f t="shared" si="14"/>
        <v>4100</v>
      </c>
    </row>
    <row r="108" s="1" customFormat="1" ht="15.6" spans="2:18">
      <c r="B108" s="8"/>
      <c r="C108" s="9"/>
      <c r="D108" s="10" t="s">
        <v>42</v>
      </c>
      <c r="E108" s="11" t="s">
        <v>31</v>
      </c>
      <c r="F108" s="11"/>
      <c r="G108" s="12">
        <v>5</v>
      </c>
      <c r="H108" s="13">
        <v>700</v>
      </c>
      <c r="I108" s="13">
        <v>600</v>
      </c>
      <c r="J108" s="13">
        <v>300</v>
      </c>
      <c r="K108" s="13">
        <v>650</v>
      </c>
      <c r="L108" s="15">
        <f t="shared" si="8"/>
        <v>155.623744974859</v>
      </c>
      <c r="M108" s="16">
        <f t="shared" si="9"/>
        <v>562.5</v>
      </c>
      <c r="N108" s="16">
        <f t="shared" si="10"/>
        <v>625</v>
      </c>
      <c r="O108" s="17">
        <f t="shared" si="11"/>
        <v>0.276664435510861</v>
      </c>
      <c r="P108" s="18" t="str">
        <f t="shared" si="12"/>
        <v>Mediana</v>
      </c>
      <c r="Q108" s="20">
        <f t="shared" si="13"/>
        <v>625</v>
      </c>
      <c r="R108" s="21">
        <f t="shared" si="14"/>
        <v>3125</v>
      </c>
    </row>
    <row r="109" s="1" customFormat="1" ht="15.6" spans="2:18">
      <c r="B109" s="8"/>
      <c r="C109" s="9"/>
      <c r="D109" s="10" t="s">
        <v>43</v>
      </c>
      <c r="E109" s="11" t="s">
        <v>31</v>
      </c>
      <c r="F109" s="11"/>
      <c r="G109" s="12">
        <v>5</v>
      </c>
      <c r="H109" s="13">
        <v>800</v>
      </c>
      <c r="I109" s="13">
        <v>540</v>
      </c>
      <c r="J109" s="13">
        <v>1000</v>
      </c>
      <c r="K109" s="13">
        <v>520</v>
      </c>
      <c r="L109" s="15">
        <f t="shared" si="8"/>
        <v>198.179211826064</v>
      </c>
      <c r="M109" s="16">
        <f t="shared" si="9"/>
        <v>715</v>
      </c>
      <c r="N109" s="16">
        <f t="shared" si="10"/>
        <v>670</v>
      </c>
      <c r="O109" s="17">
        <f t="shared" si="11"/>
        <v>0.277173722833656</v>
      </c>
      <c r="P109" s="18" t="str">
        <f t="shared" si="12"/>
        <v>Mediana</v>
      </c>
      <c r="Q109" s="20">
        <f t="shared" si="13"/>
        <v>670</v>
      </c>
      <c r="R109" s="21">
        <f t="shared" si="14"/>
        <v>3350</v>
      </c>
    </row>
    <row r="110" s="1" customFormat="1" ht="15.6" spans="2:18">
      <c r="B110" s="8"/>
      <c r="C110" s="9"/>
      <c r="D110" s="10" t="s">
        <v>44</v>
      </c>
      <c r="E110" s="11" t="s">
        <v>31</v>
      </c>
      <c r="F110" s="11"/>
      <c r="G110" s="12">
        <v>1</v>
      </c>
      <c r="H110" s="13">
        <v>4000</v>
      </c>
      <c r="I110" s="13">
        <v>2500</v>
      </c>
      <c r="J110" s="13">
        <v>7000</v>
      </c>
      <c r="K110" s="13">
        <v>2300</v>
      </c>
      <c r="L110" s="15">
        <f t="shared" si="8"/>
        <v>1879.49461292125</v>
      </c>
      <c r="M110" s="16">
        <f t="shared" si="9"/>
        <v>3950</v>
      </c>
      <c r="N110" s="16">
        <f t="shared" si="10"/>
        <v>3250</v>
      </c>
      <c r="O110" s="17">
        <f t="shared" si="11"/>
        <v>0.475821420992722</v>
      </c>
      <c r="P110" s="18" t="str">
        <f t="shared" si="12"/>
        <v>Mediana</v>
      </c>
      <c r="Q110" s="20">
        <f t="shared" si="13"/>
        <v>3250</v>
      </c>
      <c r="R110" s="21">
        <f t="shared" si="14"/>
        <v>3250</v>
      </c>
    </row>
    <row r="111" s="1" customFormat="1" ht="15.6" spans="2:18">
      <c r="B111" s="8"/>
      <c r="C111" s="9"/>
      <c r="D111" s="10" t="s">
        <v>45</v>
      </c>
      <c r="E111" s="11" t="s">
        <v>31</v>
      </c>
      <c r="F111" s="11"/>
      <c r="G111" s="12">
        <v>1</v>
      </c>
      <c r="H111" s="13">
        <v>8000</v>
      </c>
      <c r="I111" s="13">
        <v>6200</v>
      </c>
      <c r="J111" s="13">
        <v>7500</v>
      </c>
      <c r="K111" s="13">
        <v>6300</v>
      </c>
      <c r="L111" s="15">
        <f t="shared" si="8"/>
        <v>771.362431027076</v>
      </c>
      <c r="M111" s="16">
        <f t="shared" si="9"/>
        <v>7000</v>
      </c>
      <c r="N111" s="16">
        <f t="shared" si="10"/>
        <v>6900</v>
      </c>
      <c r="O111" s="17">
        <f t="shared" si="11"/>
        <v>0.110194633003868</v>
      </c>
      <c r="P111" s="18" t="str">
        <f t="shared" si="12"/>
        <v>Média</v>
      </c>
      <c r="Q111" s="20">
        <f t="shared" si="13"/>
        <v>7000</v>
      </c>
      <c r="R111" s="21">
        <f t="shared" si="14"/>
        <v>7000</v>
      </c>
    </row>
    <row r="112" s="1" customFormat="1" ht="15.6" spans="2:18">
      <c r="B112" s="8"/>
      <c r="C112" s="9"/>
      <c r="D112" s="10" t="s">
        <v>46</v>
      </c>
      <c r="E112" s="11" t="s">
        <v>31</v>
      </c>
      <c r="F112" s="11"/>
      <c r="G112" s="12">
        <v>6</v>
      </c>
      <c r="H112" s="13">
        <v>350</v>
      </c>
      <c r="I112" s="13">
        <v>280</v>
      </c>
      <c r="J112" s="13">
        <v>750</v>
      </c>
      <c r="K112" s="13">
        <v>350</v>
      </c>
      <c r="L112" s="15">
        <f t="shared" si="8"/>
        <v>185.522909636519</v>
      </c>
      <c r="M112" s="16">
        <f t="shared" si="9"/>
        <v>432.5</v>
      </c>
      <c r="N112" s="16">
        <f t="shared" si="10"/>
        <v>350</v>
      </c>
      <c r="O112" s="17">
        <f t="shared" si="11"/>
        <v>0.428954704361894</v>
      </c>
      <c r="P112" s="18" t="str">
        <f t="shared" si="12"/>
        <v>Mediana</v>
      </c>
      <c r="Q112" s="20">
        <f t="shared" si="13"/>
        <v>350</v>
      </c>
      <c r="R112" s="21">
        <f t="shared" si="14"/>
        <v>2100</v>
      </c>
    </row>
    <row r="113" s="1" customFormat="1" ht="15.6" spans="2:18">
      <c r="B113" s="8"/>
      <c r="C113" s="9"/>
      <c r="D113" s="10" t="s">
        <v>47</v>
      </c>
      <c r="E113" s="11" t="s">
        <v>31</v>
      </c>
      <c r="F113" s="11"/>
      <c r="G113" s="12">
        <v>6</v>
      </c>
      <c r="H113" s="13">
        <v>400</v>
      </c>
      <c r="I113" s="13">
        <v>350</v>
      </c>
      <c r="J113" s="13">
        <v>750</v>
      </c>
      <c r="K113" s="13">
        <v>340</v>
      </c>
      <c r="L113" s="15">
        <f t="shared" si="8"/>
        <v>168.967452487158</v>
      </c>
      <c r="M113" s="16">
        <f t="shared" si="9"/>
        <v>460</v>
      </c>
      <c r="N113" s="16">
        <f t="shared" si="10"/>
        <v>375</v>
      </c>
      <c r="O113" s="17">
        <f t="shared" si="11"/>
        <v>0.367320548885126</v>
      </c>
      <c r="P113" s="18" t="str">
        <f t="shared" si="12"/>
        <v>Mediana</v>
      </c>
      <c r="Q113" s="20">
        <f t="shared" si="13"/>
        <v>375</v>
      </c>
      <c r="R113" s="21">
        <f t="shared" si="14"/>
        <v>2250</v>
      </c>
    </row>
    <row r="114" s="1" customFormat="1" ht="15.6" spans="2:18">
      <c r="B114" s="8"/>
      <c r="C114" s="9"/>
      <c r="D114" s="10" t="s">
        <v>48</v>
      </c>
      <c r="E114" s="11" t="s">
        <v>31</v>
      </c>
      <c r="F114" s="11"/>
      <c r="G114" s="12">
        <v>1</v>
      </c>
      <c r="H114" s="13">
        <v>4800</v>
      </c>
      <c r="I114" s="13">
        <v>5200</v>
      </c>
      <c r="J114" s="13">
        <v>10000</v>
      </c>
      <c r="K114" s="13">
        <v>4900</v>
      </c>
      <c r="L114" s="15">
        <f t="shared" si="8"/>
        <v>2184.46217637202</v>
      </c>
      <c r="M114" s="16">
        <f t="shared" si="9"/>
        <v>6225</v>
      </c>
      <c r="N114" s="16">
        <f t="shared" si="10"/>
        <v>5050</v>
      </c>
      <c r="O114" s="17">
        <f t="shared" si="11"/>
        <v>0.350917618694301</v>
      </c>
      <c r="P114" s="18" t="str">
        <f t="shared" si="12"/>
        <v>Mediana</v>
      </c>
      <c r="Q114" s="20">
        <f t="shared" si="13"/>
        <v>5050</v>
      </c>
      <c r="R114" s="21">
        <f t="shared" si="14"/>
        <v>5050</v>
      </c>
    </row>
    <row r="115" s="1" customFormat="1" ht="15.6" spans="2:18">
      <c r="B115" s="8"/>
      <c r="C115" s="9"/>
      <c r="D115" s="10" t="s">
        <v>49</v>
      </c>
      <c r="E115" s="11" t="s">
        <v>31</v>
      </c>
      <c r="F115" s="11"/>
      <c r="G115" s="12">
        <v>1</v>
      </c>
      <c r="H115" s="13">
        <v>7800</v>
      </c>
      <c r="I115" s="13">
        <v>6200</v>
      </c>
      <c r="J115" s="13">
        <v>12000</v>
      </c>
      <c r="K115" s="13">
        <v>6700</v>
      </c>
      <c r="L115" s="15">
        <f t="shared" si="8"/>
        <v>2282.95313136297</v>
      </c>
      <c r="M115" s="16">
        <f t="shared" si="9"/>
        <v>8175</v>
      </c>
      <c r="N115" s="16">
        <f t="shared" si="10"/>
        <v>7250</v>
      </c>
      <c r="O115" s="17">
        <f t="shared" si="11"/>
        <v>0.279260321879263</v>
      </c>
      <c r="P115" s="18" t="str">
        <f t="shared" si="12"/>
        <v>Mediana</v>
      </c>
      <c r="Q115" s="20">
        <f t="shared" si="13"/>
        <v>7250</v>
      </c>
      <c r="R115" s="21">
        <f t="shared" si="14"/>
        <v>7250</v>
      </c>
    </row>
    <row r="116" s="1" customFormat="1" ht="15.6" spans="2:18">
      <c r="B116" s="8">
        <v>7</v>
      </c>
      <c r="C116" s="9" t="s">
        <v>14</v>
      </c>
      <c r="D116" s="10" t="s">
        <v>30</v>
      </c>
      <c r="E116" s="11" t="s">
        <v>31</v>
      </c>
      <c r="F116" s="11"/>
      <c r="G116" s="12">
        <v>1</v>
      </c>
      <c r="H116" s="13">
        <v>92000</v>
      </c>
      <c r="I116" s="13">
        <v>90000</v>
      </c>
      <c r="J116" s="13">
        <v>90000</v>
      </c>
      <c r="K116" s="13">
        <v>110000</v>
      </c>
      <c r="L116" s="15">
        <f t="shared" si="8"/>
        <v>8411.30192063036</v>
      </c>
      <c r="M116" s="16">
        <f t="shared" si="9"/>
        <v>95500</v>
      </c>
      <c r="N116" s="16">
        <f t="shared" si="10"/>
        <v>91000</v>
      </c>
      <c r="O116" s="17">
        <f t="shared" si="11"/>
        <v>0.0880764599018886</v>
      </c>
      <c r="P116" s="18" t="str">
        <f t="shared" si="12"/>
        <v>Média</v>
      </c>
      <c r="Q116" s="20">
        <f t="shared" si="13"/>
        <v>95500</v>
      </c>
      <c r="R116" s="21">
        <f t="shared" si="14"/>
        <v>95500</v>
      </c>
    </row>
    <row r="117" s="1" customFormat="1" ht="15.6" spans="2:18">
      <c r="B117" s="8"/>
      <c r="C117" s="9"/>
      <c r="D117" s="10" t="s">
        <v>32</v>
      </c>
      <c r="E117" s="11" t="s">
        <v>31</v>
      </c>
      <c r="F117" s="11"/>
      <c r="G117" s="12">
        <v>1</v>
      </c>
      <c r="H117" s="13">
        <v>3000</v>
      </c>
      <c r="I117" s="13">
        <v>3000</v>
      </c>
      <c r="J117" s="13">
        <v>4000</v>
      </c>
      <c r="K117" s="13">
        <v>4000</v>
      </c>
      <c r="L117" s="15">
        <f t="shared" si="8"/>
        <v>500</v>
      </c>
      <c r="M117" s="16">
        <f t="shared" si="9"/>
        <v>3500</v>
      </c>
      <c r="N117" s="16">
        <f t="shared" si="10"/>
        <v>3500</v>
      </c>
      <c r="O117" s="17">
        <f t="shared" si="11"/>
        <v>0.142857142857143</v>
      </c>
      <c r="P117" s="18" t="str">
        <f t="shared" si="12"/>
        <v>Média</v>
      </c>
      <c r="Q117" s="20">
        <f t="shared" si="13"/>
        <v>3500</v>
      </c>
      <c r="R117" s="21">
        <f t="shared" si="14"/>
        <v>3500</v>
      </c>
    </row>
    <row r="118" s="1" customFormat="1" ht="15.6" spans="2:18">
      <c r="B118" s="8"/>
      <c r="C118" s="9"/>
      <c r="D118" s="10" t="s">
        <v>33</v>
      </c>
      <c r="E118" s="11" t="s">
        <v>31</v>
      </c>
      <c r="F118" s="11"/>
      <c r="G118" s="12">
        <v>1</v>
      </c>
      <c r="H118" s="13">
        <v>4000</v>
      </c>
      <c r="I118" s="13">
        <v>3500</v>
      </c>
      <c r="J118" s="13">
        <v>7000</v>
      </c>
      <c r="K118" s="13">
        <v>4500</v>
      </c>
      <c r="L118" s="15">
        <f t="shared" si="8"/>
        <v>1346.29120178363</v>
      </c>
      <c r="M118" s="16">
        <f t="shared" si="9"/>
        <v>4750</v>
      </c>
      <c r="N118" s="16">
        <f t="shared" si="10"/>
        <v>4250</v>
      </c>
      <c r="O118" s="17">
        <f t="shared" si="11"/>
        <v>0.28342972669129</v>
      </c>
      <c r="P118" s="18" t="str">
        <f t="shared" si="12"/>
        <v>Mediana</v>
      </c>
      <c r="Q118" s="20">
        <f t="shared" si="13"/>
        <v>4250</v>
      </c>
      <c r="R118" s="21">
        <f t="shared" si="14"/>
        <v>4250</v>
      </c>
    </row>
    <row r="119" s="1" customFormat="1" ht="15.6" spans="2:18">
      <c r="B119" s="8"/>
      <c r="C119" s="9"/>
      <c r="D119" s="10" t="s">
        <v>34</v>
      </c>
      <c r="E119" s="11" t="s">
        <v>31</v>
      </c>
      <c r="F119" s="11"/>
      <c r="G119" s="12">
        <v>1</v>
      </c>
      <c r="H119" s="13">
        <v>19000</v>
      </c>
      <c r="I119" s="13">
        <v>16000</v>
      </c>
      <c r="J119" s="13">
        <v>20000</v>
      </c>
      <c r="K119" s="13">
        <v>16000</v>
      </c>
      <c r="L119" s="15">
        <f t="shared" si="8"/>
        <v>1785.35710713571</v>
      </c>
      <c r="M119" s="16">
        <f t="shared" si="9"/>
        <v>17750</v>
      </c>
      <c r="N119" s="16">
        <f t="shared" si="10"/>
        <v>17500</v>
      </c>
      <c r="O119" s="17">
        <f t="shared" si="11"/>
        <v>0.100583498993561</v>
      </c>
      <c r="P119" s="18" t="str">
        <f t="shared" si="12"/>
        <v>Média</v>
      </c>
      <c r="Q119" s="20">
        <f t="shared" si="13"/>
        <v>17750</v>
      </c>
      <c r="R119" s="21">
        <f t="shared" si="14"/>
        <v>17750</v>
      </c>
    </row>
    <row r="120" s="1" customFormat="1" ht="15.6" spans="2:18">
      <c r="B120" s="8"/>
      <c r="C120" s="9"/>
      <c r="D120" s="10" t="s">
        <v>35</v>
      </c>
      <c r="E120" s="11" t="s">
        <v>31</v>
      </c>
      <c r="F120" s="11"/>
      <c r="G120" s="12">
        <v>1</v>
      </c>
      <c r="H120" s="13">
        <v>23000</v>
      </c>
      <c r="I120" s="13">
        <v>19000</v>
      </c>
      <c r="J120" s="13">
        <v>25000</v>
      </c>
      <c r="K120" s="13">
        <v>19900</v>
      </c>
      <c r="L120" s="15">
        <f t="shared" si="8"/>
        <v>2403.51305384431</v>
      </c>
      <c r="M120" s="16">
        <f t="shared" si="9"/>
        <v>21725</v>
      </c>
      <c r="N120" s="16">
        <f t="shared" si="10"/>
        <v>21450</v>
      </c>
      <c r="O120" s="17">
        <f t="shared" si="11"/>
        <v>0.110633512259807</v>
      </c>
      <c r="P120" s="18" t="str">
        <f t="shared" si="12"/>
        <v>Média</v>
      </c>
      <c r="Q120" s="20">
        <f t="shared" si="13"/>
        <v>21725</v>
      </c>
      <c r="R120" s="21">
        <f t="shared" si="14"/>
        <v>21725</v>
      </c>
    </row>
    <row r="121" s="1" customFormat="1" ht="15.6" spans="2:18">
      <c r="B121" s="8"/>
      <c r="C121" s="9"/>
      <c r="D121" s="10" t="s">
        <v>36</v>
      </c>
      <c r="E121" s="11" t="s">
        <v>31</v>
      </c>
      <c r="F121" s="11"/>
      <c r="G121" s="12">
        <v>1</v>
      </c>
      <c r="H121" s="13">
        <v>4900</v>
      </c>
      <c r="I121" s="13">
        <v>4200</v>
      </c>
      <c r="J121" s="13">
        <v>6000</v>
      </c>
      <c r="K121" s="13">
        <v>4120</v>
      </c>
      <c r="L121" s="15">
        <f t="shared" si="8"/>
        <v>753.707502947927</v>
      </c>
      <c r="M121" s="16">
        <f t="shared" si="9"/>
        <v>4805</v>
      </c>
      <c r="N121" s="16">
        <f t="shared" si="10"/>
        <v>4550</v>
      </c>
      <c r="O121" s="17">
        <f t="shared" si="11"/>
        <v>0.156859001654095</v>
      </c>
      <c r="P121" s="18" t="str">
        <f t="shared" si="12"/>
        <v>Média</v>
      </c>
      <c r="Q121" s="20">
        <f t="shared" si="13"/>
        <v>4805</v>
      </c>
      <c r="R121" s="21">
        <f t="shared" si="14"/>
        <v>4805</v>
      </c>
    </row>
    <row r="122" s="1" customFormat="1" ht="43.2" spans="2:18">
      <c r="B122" s="8"/>
      <c r="C122" s="9"/>
      <c r="D122" s="14" t="s">
        <v>37</v>
      </c>
      <c r="E122" s="11" t="s">
        <v>31</v>
      </c>
      <c r="F122" s="11"/>
      <c r="G122" s="12">
        <v>1</v>
      </c>
      <c r="H122" s="13">
        <v>19000</v>
      </c>
      <c r="I122" s="13">
        <v>16000</v>
      </c>
      <c r="J122" s="13">
        <v>30000</v>
      </c>
      <c r="K122" s="13">
        <v>17560</v>
      </c>
      <c r="L122" s="15">
        <f t="shared" si="8"/>
        <v>5507.15897718597</v>
      </c>
      <c r="M122" s="16">
        <f t="shared" si="9"/>
        <v>20640</v>
      </c>
      <c r="N122" s="16">
        <f t="shared" si="10"/>
        <v>18280</v>
      </c>
      <c r="O122" s="17">
        <f t="shared" si="11"/>
        <v>0.266819717886917</v>
      </c>
      <c r="P122" s="18" t="str">
        <f t="shared" si="12"/>
        <v>Mediana</v>
      </c>
      <c r="Q122" s="20">
        <f t="shared" si="13"/>
        <v>18280</v>
      </c>
      <c r="R122" s="21">
        <f t="shared" si="14"/>
        <v>18280</v>
      </c>
    </row>
    <row r="123" s="1" customFormat="1" ht="15.6" spans="2:18">
      <c r="B123" s="8"/>
      <c r="C123" s="9"/>
      <c r="D123" s="10" t="s">
        <v>38</v>
      </c>
      <c r="E123" s="11" t="s">
        <v>31</v>
      </c>
      <c r="F123" s="11"/>
      <c r="G123" s="12">
        <v>1</v>
      </c>
      <c r="H123" s="13">
        <v>3000</v>
      </c>
      <c r="I123" s="13">
        <v>3000</v>
      </c>
      <c r="J123" s="13">
        <v>6000</v>
      </c>
      <c r="K123" s="13">
        <v>2300</v>
      </c>
      <c r="L123" s="15">
        <f t="shared" si="8"/>
        <v>1428.94191624432</v>
      </c>
      <c r="M123" s="16">
        <f t="shared" si="9"/>
        <v>3575</v>
      </c>
      <c r="N123" s="16">
        <f t="shared" si="10"/>
        <v>3000</v>
      </c>
      <c r="O123" s="17">
        <f t="shared" si="11"/>
        <v>0.399704032515895</v>
      </c>
      <c r="P123" s="18" t="str">
        <f t="shared" si="12"/>
        <v>Mediana</v>
      </c>
      <c r="Q123" s="20">
        <f t="shared" si="13"/>
        <v>3000</v>
      </c>
      <c r="R123" s="21">
        <f t="shared" si="14"/>
        <v>3000</v>
      </c>
    </row>
    <row r="124" s="1" customFormat="1" ht="15.6" spans="2:18">
      <c r="B124" s="8"/>
      <c r="C124" s="9"/>
      <c r="D124" s="10" t="s">
        <v>39</v>
      </c>
      <c r="E124" s="11" t="s">
        <v>31</v>
      </c>
      <c r="F124" s="11"/>
      <c r="G124" s="12">
        <v>1</v>
      </c>
      <c r="H124" s="13">
        <v>7000</v>
      </c>
      <c r="I124" s="13">
        <v>6000</v>
      </c>
      <c r="J124" s="13">
        <v>6000</v>
      </c>
      <c r="K124" s="13">
        <v>6130</v>
      </c>
      <c r="L124" s="15">
        <f t="shared" si="8"/>
        <v>417.634708806632</v>
      </c>
      <c r="M124" s="16">
        <f t="shared" si="9"/>
        <v>6282.5</v>
      </c>
      <c r="N124" s="16">
        <f t="shared" si="10"/>
        <v>6065</v>
      </c>
      <c r="O124" s="17">
        <f t="shared" si="11"/>
        <v>0.0664758788390978</v>
      </c>
      <c r="P124" s="18" t="str">
        <f t="shared" si="12"/>
        <v>Média</v>
      </c>
      <c r="Q124" s="20">
        <f t="shared" si="13"/>
        <v>6282.5</v>
      </c>
      <c r="R124" s="21">
        <f t="shared" si="14"/>
        <v>6282.5</v>
      </c>
    </row>
    <row r="125" s="1" customFormat="1" ht="15.6" spans="2:18">
      <c r="B125" s="8"/>
      <c r="C125" s="9"/>
      <c r="D125" s="10" t="s">
        <v>40</v>
      </c>
      <c r="E125" s="11" t="s">
        <v>31</v>
      </c>
      <c r="F125" s="11"/>
      <c r="G125" s="12">
        <v>1</v>
      </c>
      <c r="H125" s="13">
        <v>2600</v>
      </c>
      <c r="I125" s="13">
        <v>2000</v>
      </c>
      <c r="J125" s="13">
        <v>3000</v>
      </c>
      <c r="K125" s="13">
        <v>2140</v>
      </c>
      <c r="L125" s="15">
        <f t="shared" si="8"/>
        <v>394.556713287203</v>
      </c>
      <c r="M125" s="16">
        <f t="shared" si="9"/>
        <v>2435</v>
      </c>
      <c r="N125" s="16">
        <f t="shared" si="10"/>
        <v>2370</v>
      </c>
      <c r="O125" s="17">
        <f t="shared" si="11"/>
        <v>0.162035611206243</v>
      </c>
      <c r="P125" s="18" t="str">
        <f t="shared" si="12"/>
        <v>Média</v>
      </c>
      <c r="Q125" s="20">
        <f t="shared" si="13"/>
        <v>2435</v>
      </c>
      <c r="R125" s="21">
        <f t="shared" si="14"/>
        <v>2435</v>
      </c>
    </row>
    <row r="126" s="1" customFormat="1" ht="15.6" spans="2:18">
      <c r="B126" s="8"/>
      <c r="C126" s="9"/>
      <c r="D126" s="10" t="s">
        <v>41</v>
      </c>
      <c r="E126" s="11" t="s">
        <v>31</v>
      </c>
      <c r="F126" s="11"/>
      <c r="G126" s="12">
        <v>5</v>
      </c>
      <c r="H126" s="13">
        <v>810</v>
      </c>
      <c r="I126" s="13">
        <v>740</v>
      </c>
      <c r="J126" s="13">
        <v>1000</v>
      </c>
      <c r="K126" s="13">
        <v>730</v>
      </c>
      <c r="L126" s="15">
        <f t="shared" si="8"/>
        <v>108.397416943394</v>
      </c>
      <c r="M126" s="16">
        <f t="shared" si="9"/>
        <v>820</v>
      </c>
      <c r="N126" s="16">
        <f t="shared" si="10"/>
        <v>775</v>
      </c>
      <c r="O126" s="17">
        <f t="shared" si="11"/>
        <v>0.132191971882188</v>
      </c>
      <c r="P126" s="18" t="str">
        <f t="shared" si="12"/>
        <v>Média</v>
      </c>
      <c r="Q126" s="20">
        <f t="shared" si="13"/>
        <v>820</v>
      </c>
      <c r="R126" s="21">
        <f t="shared" si="14"/>
        <v>4100</v>
      </c>
    </row>
    <row r="127" s="1" customFormat="1" ht="15.6" spans="2:18">
      <c r="B127" s="8"/>
      <c r="C127" s="9"/>
      <c r="D127" s="10" t="s">
        <v>42</v>
      </c>
      <c r="E127" s="11" t="s">
        <v>31</v>
      </c>
      <c r="F127" s="11"/>
      <c r="G127" s="12">
        <v>5</v>
      </c>
      <c r="H127" s="13">
        <v>700</v>
      </c>
      <c r="I127" s="13">
        <v>600</v>
      </c>
      <c r="J127" s="13">
        <v>300</v>
      </c>
      <c r="K127" s="13">
        <v>650</v>
      </c>
      <c r="L127" s="15">
        <f t="shared" si="8"/>
        <v>155.623744974859</v>
      </c>
      <c r="M127" s="16">
        <f t="shared" si="9"/>
        <v>562.5</v>
      </c>
      <c r="N127" s="16">
        <f t="shared" si="10"/>
        <v>625</v>
      </c>
      <c r="O127" s="17">
        <f t="shared" si="11"/>
        <v>0.276664435510861</v>
      </c>
      <c r="P127" s="18" t="str">
        <f t="shared" si="12"/>
        <v>Mediana</v>
      </c>
      <c r="Q127" s="20">
        <f t="shared" si="13"/>
        <v>625</v>
      </c>
      <c r="R127" s="21">
        <f t="shared" si="14"/>
        <v>3125</v>
      </c>
    </row>
    <row r="128" s="1" customFormat="1" ht="15.6" spans="2:18">
      <c r="B128" s="8"/>
      <c r="C128" s="9"/>
      <c r="D128" s="10" t="s">
        <v>43</v>
      </c>
      <c r="E128" s="11" t="s">
        <v>31</v>
      </c>
      <c r="F128" s="11"/>
      <c r="G128" s="12">
        <v>5</v>
      </c>
      <c r="H128" s="13">
        <v>800</v>
      </c>
      <c r="I128" s="13">
        <v>540</v>
      </c>
      <c r="J128" s="13">
        <v>1000</v>
      </c>
      <c r="K128" s="13">
        <v>520</v>
      </c>
      <c r="L128" s="15">
        <f t="shared" si="8"/>
        <v>198.179211826064</v>
      </c>
      <c r="M128" s="16">
        <f t="shared" si="9"/>
        <v>715</v>
      </c>
      <c r="N128" s="16">
        <f t="shared" si="10"/>
        <v>670</v>
      </c>
      <c r="O128" s="17">
        <f t="shared" si="11"/>
        <v>0.277173722833656</v>
      </c>
      <c r="P128" s="18" t="str">
        <f t="shared" si="12"/>
        <v>Mediana</v>
      </c>
      <c r="Q128" s="20">
        <f t="shared" si="13"/>
        <v>670</v>
      </c>
      <c r="R128" s="21">
        <f t="shared" si="14"/>
        <v>3350</v>
      </c>
    </row>
    <row r="129" s="1" customFormat="1" ht="15.6" spans="2:18">
      <c r="B129" s="8"/>
      <c r="C129" s="9"/>
      <c r="D129" s="10" t="s">
        <v>44</v>
      </c>
      <c r="E129" s="11" t="s">
        <v>31</v>
      </c>
      <c r="F129" s="11"/>
      <c r="G129" s="12">
        <v>1</v>
      </c>
      <c r="H129" s="13">
        <v>4000</v>
      </c>
      <c r="I129" s="13">
        <v>2300</v>
      </c>
      <c r="J129" s="13">
        <v>7000</v>
      </c>
      <c r="K129" s="13">
        <v>2300</v>
      </c>
      <c r="L129" s="15">
        <f t="shared" si="8"/>
        <v>1919.63538204525</v>
      </c>
      <c r="M129" s="16">
        <f t="shared" si="9"/>
        <v>3900</v>
      </c>
      <c r="N129" s="16">
        <f t="shared" si="10"/>
        <v>3150</v>
      </c>
      <c r="O129" s="17">
        <f t="shared" si="11"/>
        <v>0.492214200524422</v>
      </c>
      <c r="P129" s="18" t="str">
        <f t="shared" si="12"/>
        <v>Mediana</v>
      </c>
      <c r="Q129" s="20">
        <f t="shared" si="13"/>
        <v>3150</v>
      </c>
      <c r="R129" s="21">
        <f t="shared" si="14"/>
        <v>3150</v>
      </c>
    </row>
    <row r="130" s="1" customFormat="1" ht="15.6" spans="2:18">
      <c r="B130" s="8"/>
      <c r="C130" s="9"/>
      <c r="D130" s="10" t="s">
        <v>45</v>
      </c>
      <c r="E130" s="11" t="s">
        <v>31</v>
      </c>
      <c r="F130" s="11"/>
      <c r="G130" s="12">
        <v>1</v>
      </c>
      <c r="H130" s="13">
        <v>8000</v>
      </c>
      <c r="I130" s="13">
        <v>6000</v>
      </c>
      <c r="J130" s="13">
        <v>7500</v>
      </c>
      <c r="K130" s="13">
        <v>6300</v>
      </c>
      <c r="L130" s="15">
        <f t="shared" si="8"/>
        <v>826.135582092915</v>
      </c>
      <c r="M130" s="16">
        <f t="shared" si="9"/>
        <v>6950</v>
      </c>
      <c r="N130" s="16">
        <f t="shared" si="10"/>
        <v>6900</v>
      </c>
      <c r="O130" s="17">
        <f t="shared" si="11"/>
        <v>0.118868429078117</v>
      </c>
      <c r="P130" s="18" t="str">
        <f t="shared" si="12"/>
        <v>Média</v>
      </c>
      <c r="Q130" s="20">
        <f t="shared" si="13"/>
        <v>6950</v>
      </c>
      <c r="R130" s="21">
        <f t="shared" si="14"/>
        <v>6950</v>
      </c>
    </row>
    <row r="131" s="1" customFormat="1" ht="15.6" spans="2:18">
      <c r="B131" s="8"/>
      <c r="C131" s="9"/>
      <c r="D131" s="10" t="s">
        <v>46</v>
      </c>
      <c r="E131" s="11" t="s">
        <v>31</v>
      </c>
      <c r="F131" s="11"/>
      <c r="G131" s="12">
        <v>6</v>
      </c>
      <c r="H131" s="13">
        <v>350</v>
      </c>
      <c r="I131" s="13">
        <v>250</v>
      </c>
      <c r="J131" s="13">
        <v>750</v>
      </c>
      <c r="K131" s="13">
        <v>350</v>
      </c>
      <c r="L131" s="15">
        <f t="shared" ref="L131:L194" si="15">_xlfn.STDEV.P(H131:K131)</f>
        <v>192.028643696715</v>
      </c>
      <c r="M131" s="16">
        <f t="shared" ref="M131:M194" si="16">AVERAGE(H131:K131)</f>
        <v>425</v>
      </c>
      <c r="N131" s="16">
        <f t="shared" ref="N131:N194" si="17">MEDIAN(H131:K131)</f>
        <v>350</v>
      </c>
      <c r="O131" s="17">
        <f t="shared" ref="O131:O194" si="18">L131/M131</f>
        <v>0.4518321028158</v>
      </c>
      <c r="P131" s="18" t="str">
        <f t="shared" ref="P131:P194" si="19">IF(O131&lt;=25%,"Média","Mediana")</f>
        <v>Mediana</v>
      </c>
      <c r="Q131" s="20">
        <f t="shared" ref="Q131:Q194" si="20">IF(P131="Média",AVERAGE(H131:K131),MEDIAN(H131:K131))</f>
        <v>350</v>
      </c>
      <c r="R131" s="21">
        <f t="shared" ref="R131:R194" si="21">G131*Q131</f>
        <v>2100</v>
      </c>
    </row>
    <row r="132" s="1" customFormat="1" ht="15.6" spans="2:18">
      <c r="B132" s="8"/>
      <c r="C132" s="9"/>
      <c r="D132" s="10" t="s">
        <v>47</v>
      </c>
      <c r="E132" s="11" t="s">
        <v>31</v>
      </c>
      <c r="F132" s="11"/>
      <c r="G132" s="12">
        <v>6</v>
      </c>
      <c r="H132" s="13">
        <v>400</v>
      </c>
      <c r="I132" s="13">
        <v>316.66</v>
      </c>
      <c r="J132" s="13">
        <v>750</v>
      </c>
      <c r="K132" s="13">
        <v>340</v>
      </c>
      <c r="L132" s="15">
        <f t="shared" si="15"/>
        <v>174.906022409178</v>
      </c>
      <c r="M132" s="16">
        <f t="shared" si="16"/>
        <v>451.665</v>
      </c>
      <c r="N132" s="16">
        <f t="shared" si="17"/>
        <v>370</v>
      </c>
      <c r="O132" s="17">
        <f t="shared" si="18"/>
        <v>0.387247235028568</v>
      </c>
      <c r="P132" s="18" t="str">
        <f t="shared" si="19"/>
        <v>Mediana</v>
      </c>
      <c r="Q132" s="20">
        <f t="shared" si="20"/>
        <v>370</v>
      </c>
      <c r="R132" s="21">
        <f t="shared" si="21"/>
        <v>2220</v>
      </c>
    </row>
    <row r="133" s="1" customFormat="1" ht="15.6" spans="2:18">
      <c r="B133" s="8"/>
      <c r="C133" s="9"/>
      <c r="D133" s="10" t="s">
        <v>48</v>
      </c>
      <c r="E133" s="11" t="s">
        <v>31</v>
      </c>
      <c r="F133" s="11"/>
      <c r="G133" s="12">
        <v>1</v>
      </c>
      <c r="H133" s="13">
        <v>4800</v>
      </c>
      <c r="I133" s="13">
        <v>4900</v>
      </c>
      <c r="J133" s="13">
        <v>10000</v>
      </c>
      <c r="K133" s="13">
        <v>4900</v>
      </c>
      <c r="L133" s="15">
        <f t="shared" si="15"/>
        <v>2223.17340754157</v>
      </c>
      <c r="M133" s="16">
        <f t="shared" si="16"/>
        <v>6150</v>
      </c>
      <c r="N133" s="16">
        <f t="shared" si="17"/>
        <v>4900</v>
      </c>
      <c r="O133" s="17">
        <f t="shared" si="18"/>
        <v>0.361491610982369</v>
      </c>
      <c r="P133" s="18" t="str">
        <f t="shared" si="19"/>
        <v>Mediana</v>
      </c>
      <c r="Q133" s="20">
        <f t="shared" si="20"/>
        <v>4900</v>
      </c>
      <c r="R133" s="21">
        <f t="shared" si="21"/>
        <v>4900</v>
      </c>
    </row>
    <row r="134" s="1" customFormat="1" ht="15.6" spans="2:18">
      <c r="B134" s="8"/>
      <c r="C134" s="9"/>
      <c r="D134" s="10" t="s">
        <v>49</v>
      </c>
      <c r="E134" s="11" t="s">
        <v>31</v>
      </c>
      <c r="F134" s="11"/>
      <c r="G134" s="12">
        <v>1</v>
      </c>
      <c r="H134" s="13">
        <v>7800</v>
      </c>
      <c r="I134" s="13">
        <v>6000</v>
      </c>
      <c r="J134" s="13">
        <v>12000</v>
      </c>
      <c r="K134" s="13">
        <v>6700</v>
      </c>
      <c r="L134" s="15">
        <f t="shared" si="15"/>
        <v>2327.41809737744</v>
      </c>
      <c r="M134" s="16">
        <f t="shared" si="16"/>
        <v>8125</v>
      </c>
      <c r="N134" s="16">
        <f t="shared" si="17"/>
        <v>7250</v>
      </c>
      <c r="O134" s="17">
        <f t="shared" si="18"/>
        <v>0.286451458138761</v>
      </c>
      <c r="P134" s="18" t="str">
        <f t="shared" si="19"/>
        <v>Mediana</v>
      </c>
      <c r="Q134" s="20">
        <f t="shared" si="20"/>
        <v>7250</v>
      </c>
      <c r="R134" s="21">
        <f t="shared" si="21"/>
        <v>7250</v>
      </c>
    </row>
    <row r="135" s="1" customFormat="1" ht="15.6" spans="2:18">
      <c r="B135" s="8">
        <v>8</v>
      </c>
      <c r="C135" s="9" t="s">
        <v>15</v>
      </c>
      <c r="D135" s="10" t="s">
        <v>30</v>
      </c>
      <c r="E135" s="11" t="s">
        <v>31</v>
      </c>
      <c r="F135" s="11"/>
      <c r="G135" s="12">
        <v>1</v>
      </c>
      <c r="H135" s="13">
        <v>92000</v>
      </c>
      <c r="I135" s="13">
        <v>90000</v>
      </c>
      <c r="J135" s="13">
        <v>90000</v>
      </c>
      <c r="K135" s="13">
        <v>110000</v>
      </c>
      <c r="L135" s="15">
        <f t="shared" si="15"/>
        <v>8411.30192063036</v>
      </c>
      <c r="M135" s="16">
        <f t="shared" si="16"/>
        <v>95500</v>
      </c>
      <c r="N135" s="16">
        <f t="shared" si="17"/>
        <v>91000</v>
      </c>
      <c r="O135" s="17">
        <f t="shared" si="18"/>
        <v>0.0880764599018886</v>
      </c>
      <c r="P135" s="18" t="str">
        <f t="shared" si="19"/>
        <v>Média</v>
      </c>
      <c r="Q135" s="20">
        <f t="shared" si="20"/>
        <v>95500</v>
      </c>
      <c r="R135" s="21">
        <f t="shared" si="21"/>
        <v>95500</v>
      </c>
    </row>
    <row r="136" s="1" customFormat="1" ht="15.6" spans="2:18">
      <c r="B136" s="8"/>
      <c r="C136" s="9"/>
      <c r="D136" s="10" t="s">
        <v>32</v>
      </c>
      <c r="E136" s="11" t="s">
        <v>31</v>
      </c>
      <c r="F136" s="11"/>
      <c r="G136" s="12">
        <v>1</v>
      </c>
      <c r="H136" s="13">
        <v>3000</v>
      </c>
      <c r="I136" s="13">
        <v>3000</v>
      </c>
      <c r="J136" s="13">
        <v>4000</v>
      </c>
      <c r="K136" s="13">
        <v>4000</v>
      </c>
      <c r="L136" s="15">
        <f t="shared" si="15"/>
        <v>500</v>
      </c>
      <c r="M136" s="16">
        <f t="shared" si="16"/>
        <v>3500</v>
      </c>
      <c r="N136" s="16">
        <f t="shared" si="17"/>
        <v>3500</v>
      </c>
      <c r="O136" s="17">
        <f t="shared" si="18"/>
        <v>0.142857142857143</v>
      </c>
      <c r="P136" s="18" t="str">
        <f t="shared" si="19"/>
        <v>Média</v>
      </c>
      <c r="Q136" s="20">
        <f t="shared" si="20"/>
        <v>3500</v>
      </c>
      <c r="R136" s="21">
        <f t="shared" si="21"/>
        <v>3500</v>
      </c>
    </row>
    <row r="137" s="1" customFormat="1" ht="15.6" spans="2:18">
      <c r="B137" s="8"/>
      <c r="C137" s="9"/>
      <c r="D137" s="10" t="s">
        <v>33</v>
      </c>
      <c r="E137" s="11" t="s">
        <v>31</v>
      </c>
      <c r="F137" s="11"/>
      <c r="G137" s="12">
        <v>1</v>
      </c>
      <c r="H137" s="13">
        <v>4000</v>
      </c>
      <c r="I137" s="13">
        <v>3500</v>
      </c>
      <c r="J137" s="13">
        <v>7000</v>
      </c>
      <c r="K137" s="13">
        <v>4500</v>
      </c>
      <c r="L137" s="15">
        <f t="shared" si="15"/>
        <v>1346.29120178363</v>
      </c>
      <c r="M137" s="16">
        <f t="shared" si="16"/>
        <v>4750</v>
      </c>
      <c r="N137" s="16">
        <f t="shared" si="17"/>
        <v>4250</v>
      </c>
      <c r="O137" s="17">
        <f t="shared" si="18"/>
        <v>0.28342972669129</v>
      </c>
      <c r="P137" s="18" t="str">
        <f t="shared" si="19"/>
        <v>Mediana</v>
      </c>
      <c r="Q137" s="20">
        <f t="shared" si="20"/>
        <v>4250</v>
      </c>
      <c r="R137" s="21">
        <f t="shared" si="21"/>
        <v>4250</v>
      </c>
    </row>
    <row r="138" s="1" customFormat="1" ht="15.6" spans="2:18">
      <c r="B138" s="8"/>
      <c r="C138" s="9"/>
      <c r="D138" s="10" t="s">
        <v>34</v>
      </c>
      <c r="E138" s="11" t="s">
        <v>31</v>
      </c>
      <c r="F138" s="11"/>
      <c r="G138" s="12">
        <v>1</v>
      </c>
      <c r="H138" s="13">
        <v>19000</v>
      </c>
      <c r="I138" s="13">
        <v>16000</v>
      </c>
      <c r="J138" s="13">
        <v>20000</v>
      </c>
      <c r="K138" s="13">
        <v>16000</v>
      </c>
      <c r="L138" s="15">
        <f t="shared" si="15"/>
        <v>1785.35710713571</v>
      </c>
      <c r="M138" s="16">
        <f t="shared" si="16"/>
        <v>17750</v>
      </c>
      <c r="N138" s="16">
        <f t="shared" si="17"/>
        <v>17500</v>
      </c>
      <c r="O138" s="17">
        <f t="shared" si="18"/>
        <v>0.100583498993561</v>
      </c>
      <c r="P138" s="18" t="str">
        <f t="shared" si="19"/>
        <v>Média</v>
      </c>
      <c r="Q138" s="20">
        <f t="shared" si="20"/>
        <v>17750</v>
      </c>
      <c r="R138" s="21">
        <f t="shared" si="21"/>
        <v>17750</v>
      </c>
    </row>
    <row r="139" s="1" customFormat="1" ht="15.6" spans="2:18">
      <c r="B139" s="8"/>
      <c r="C139" s="9"/>
      <c r="D139" s="10" t="s">
        <v>35</v>
      </c>
      <c r="E139" s="11" t="s">
        <v>31</v>
      </c>
      <c r="F139" s="11"/>
      <c r="G139" s="12">
        <v>1</v>
      </c>
      <c r="H139" s="13">
        <v>23000</v>
      </c>
      <c r="I139" s="13">
        <v>19000</v>
      </c>
      <c r="J139" s="13">
        <v>25000</v>
      </c>
      <c r="K139" s="13">
        <v>19900</v>
      </c>
      <c r="L139" s="15">
        <f t="shared" si="15"/>
        <v>2403.51305384431</v>
      </c>
      <c r="M139" s="16">
        <f t="shared" si="16"/>
        <v>21725</v>
      </c>
      <c r="N139" s="16">
        <f t="shared" si="17"/>
        <v>21450</v>
      </c>
      <c r="O139" s="17">
        <f t="shared" si="18"/>
        <v>0.110633512259807</v>
      </c>
      <c r="P139" s="18" t="str">
        <f t="shared" si="19"/>
        <v>Média</v>
      </c>
      <c r="Q139" s="20">
        <f t="shared" si="20"/>
        <v>21725</v>
      </c>
      <c r="R139" s="21">
        <f t="shared" si="21"/>
        <v>21725</v>
      </c>
    </row>
    <row r="140" s="1" customFormat="1" ht="15.6" spans="2:18">
      <c r="B140" s="8"/>
      <c r="C140" s="9"/>
      <c r="D140" s="10" t="s">
        <v>36</v>
      </c>
      <c r="E140" s="11" t="s">
        <v>31</v>
      </c>
      <c r="F140" s="11"/>
      <c r="G140" s="12">
        <v>1</v>
      </c>
      <c r="H140" s="13">
        <v>4900</v>
      </c>
      <c r="I140" s="13">
        <v>4200</v>
      </c>
      <c r="J140" s="13">
        <v>6000</v>
      </c>
      <c r="K140" s="13">
        <v>4120</v>
      </c>
      <c r="L140" s="15">
        <f t="shared" si="15"/>
        <v>753.707502947927</v>
      </c>
      <c r="M140" s="16">
        <f t="shared" si="16"/>
        <v>4805</v>
      </c>
      <c r="N140" s="16">
        <f t="shared" si="17"/>
        <v>4550</v>
      </c>
      <c r="O140" s="17">
        <f t="shared" si="18"/>
        <v>0.156859001654095</v>
      </c>
      <c r="P140" s="18" t="str">
        <f t="shared" si="19"/>
        <v>Média</v>
      </c>
      <c r="Q140" s="20">
        <f t="shared" si="20"/>
        <v>4805</v>
      </c>
      <c r="R140" s="21">
        <f t="shared" si="21"/>
        <v>4805</v>
      </c>
    </row>
    <row r="141" s="1" customFormat="1" ht="43.2" spans="2:18">
      <c r="B141" s="8"/>
      <c r="C141" s="9"/>
      <c r="D141" s="14" t="s">
        <v>37</v>
      </c>
      <c r="E141" s="11" t="s">
        <v>31</v>
      </c>
      <c r="F141" s="11"/>
      <c r="G141" s="12">
        <v>1</v>
      </c>
      <c r="H141" s="13">
        <v>19000</v>
      </c>
      <c r="I141" s="13">
        <v>16000</v>
      </c>
      <c r="J141" s="13">
        <v>30000</v>
      </c>
      <c r="K141" s="13">
        <v>17560</v>
      </c>
      <c r="L141" s="15">
        <f t="shared" si="15"/>
        <v>5507.15897718597</v>
      </c>
      <c r="M141" s="16">
        <f t="shared" si="16"/>
        <v>20640</v>
      </c>
      <c r="N141" s="16">
        <f t="shared" si="17"/>
        <v>18280</v>
      </c>
      <c r="O141" s="17">
        <f t="shared" si="18"/>
        <v>0.266819717886917</v>
      </c>
      <c r="P141" s="18" t="str">
        <f t="shared" si="19"/>
        <v>Mediana</v>
      </c>
      <c r="Q141" s="20">
        <f t="shared" si="20"/>
        <v>18280</v>
      </c>
      <c r="R141" s="21">
        <f t="shared" si="21"/>
        <v>18280</v>
      </c>
    </row>
    <row r="142" s="1" customFormat="1" ht="15.6" spans="2:18">
      <c r="B142" s="8"/>
      <c r="C142" s="9"/>
      <c r="D142" s="10" t="s">
        <v>38</v>
      </c>
      <c r="E142" s="11" t="s">
        <v>31</v>
      </c>
      <c r="F142" s="11"/>
      <c r="G142" s="12">
        <v>1</v>
      </c>
      <c r="H142" s="13">
        <v>3000</v>
      </c>
      <c r="I142" s="13">
        <v>3000</v>
      </c>
      <c r="J142" s="13">
        <v>6000</v>
      </c>
      <c r="K142" s="13">
        <v>2300</v>
      </c>
      <c r="L142" s="15">
        <f t="shared" si="15"/>
        <v>1428.94191624432</v>
      </c>
      <c r="M142" s="16">
        <f t="shared" si="16"/>
        <v>3575</v>
      </c>
      <c r="N142" s="16">
        <f t="shared" si="17"/>
        <v>3000</v>
      </c>
      <c r="O142" s="17">
        <f t="shared" si="18"/>
        <v>0.399704032515895</v>
      </c>
      <c r="P142" s="18" t="str">
        <f t="shared" si="19"/>
        <v>Mediana</v>
      </c>
      <c r="Q142" s="20">
        <f t="shared" si="20"/>
        <v>3000</v>
      </c>
      <c r="R142" s="21">
        <f t="shared" si="21"/>
        <v>3000</v>
      </c>
    </row>
    <row r="143" s="1" customFormat="1" ht="15.6" spans="2:18">
      <c r="B143" s="8"/>
      <c r="C143" s="9"/>
      <c r="D143" s="10" t="s">
        <v>39</v>
      </c>
      <c r="E143" s="11" t="s">
        <v>31</v>
      </c>
      <c r="F143" s="11"/>
      <c r="G143" s="12">
        <v>1</v>
      </c>
      <c r="H143" s="13">
        <v>7000</v>
      </c>
      <c r="I143" s="13">
        <v>6000</v>
      </c>
      <c r="J143" s="13">
        <v>6000</v>
      </c>
      <c r="K143" s="13">
        <v>6130</v>
      </c>
      <c r="L143" s="15">
        <f t="shared" si="15"/>
        <v>417.634708806632</v>
      </c>
      <c r="M143" s="16">
        <f t="shared" si="16"/>
        <v>6282.5</v>
      </c>
      <c r="N143" s="16">
        <f t="shared" si="17"/>
        <v>6065</v>
      </c>
      <c r="O143" s="17">
        <f t="shared" si="18"/>
        <v>0.0664758788390978</v>
      </c>
      <c r="P143" s="18" t="str">
        <f t="shared" si="19"/>
        <v>Média</v>
      </c>
      <c r="Q143" s="20">
        <f t="shared" si="20"/>
        <v>6282.5</v>
      </c>
      <c r="R143" s="21">
        <f t="shared" si="21"/>
        <v>6282.5</v>
      </c>
    </row>
    <row r="144" s="1" customFormat="1" ht="15.6" spans="2:18">
      <c r="B144" s="8"/>
      <c r="C144" s="9"/>
      <c r="D144" s="10" t="s">
        <v>40</v>
      </c>
      <c r="E144" s="11" t="s">
        <v>31</v>
      </c>
      <c r="F144" s="11"/>
      <c r="G144" s="12">
        <v>1</v>
      </c>
      <c r="H144" s="13">
        <v>2600</v>
      </c>
      <c r="I144" s="13">
        <v>2000</v>
      </c>
      <c r="J144" s="13">
        <v>3000</v>
      </c>
      <c r="K144" s="13">
        <v>2140</v>
      </c>
      <c r="L144" s="15">
        <f t="shared" si="15"/>
        <v>394.556713287203</v>
      </c>
      <c r="M144" s="16">
        <f t="shared" si="16"/>
        <v>2435</v>
      </c>
      <c r="N144" s="16">
        <f t="shared" si="17"/>
        <v>2370</v>
      </c>
      <c r="O144" s="17">
        <f t="shared" si="18"/>
        <v>0.162035611206243</v>
      </c>
      <c r="P144" s="18" t="str">
        <f t="shared" si="19"/>
        <v>Média</v>
      </c>
      <c r="Q144" s="20">
        <f t="shared" si="20"/>
        <v>2435</v>
      </c>
      <c r="R144" s="21">
        <f t="shared" si="21"/>
        <v>2435</v>
      </c>
    </row>
    <row r="145" s="1" customFormat="1" ht="15.6" spans="2:18">
      <c r="B145" s="8"/>
      <c r="C145" s="9"/>
      <c r="D145" s="10" t="s">
        <v>41</v>
      </c>
      <c r="E145" s="11" t="s">
        <v>31</v>
      </c>
      <c r="F145" s="11"/>
      <c r="G145" s="12">
        <v>5</v>
      </c>
      <c r="H145" s="13">
        <v>810</v>
      </c>
      <c r="I145" s="13">
        <v>740</v>
      </c>
      <c r="J145" s="13">
        <v>1000</v>
      </c>
      <c r="K145" s="13">
        <v>730</v>
      </c>
      <c r="L145" s="15">
        <f t="shared" si="15"/>
        <v>108.397416943394</v>
      </c>
      <c r="M145" s="16">
        <f t="shared" si="16"/>
        <v>820</v>
      </c>
      <c r="N145" s="16">
        <f t="shared" si="17"/>
        <v>775</v>
      </c>
      <c r="O145" s="17">
        <f t="shared" si="18"/>
        <v>0.132191971882188</v>
      </c>
      <c r="P145" s="18" t="str">
        <f t="shared" si="19"/>
        <v>Média</v>
      </c>
      <c r="Q145" s="20">
        <f t="shared" si="20"/>
        <v>820</v>
      </c>
      <c r="R145" s="21">
        <f t="shared" si="21"/>
        <v>4100</v>
      </c>
    </row>
    <row r="146" s="1" customFormat="1" ht="15.6" spans="2:18">
      <c r="B146" s="8"/>
      <c r="C146" s="9"/>
      <c r="D146" s="10" t="s">
        <v>42</v>
      </c>
      <c r="E146" s="11" t="s">
        <v>31</v>
      </c>
      <c r="F146" s="11"/>
      <c r="G146" s="12">
        <v>5</v>
      </c>
      <c r="H146" s="13">
        <v>700</v>
      </c>
      <c r="I146" s="13">
        <v>600</v>
      </c>
      <c r="J146" s="13">
        <v>300</v>
      </c>
      <c r="K146" s="13">
        <v>650</v>
      </c>
      <c r="L146" s="15">
        <f t="shared" si="15"/>
        <v>155.623744974859</v>
      </c>
      <c r="M146" s="16">
        <f t="shared" si="16"/>
        <v>562.5</v>
      </c>
      <c r="N146" s="16">
        <f t="shared" si="17"/>
        <v>625</v>
      </c>
      <c r="O146" s="17">
        <f t="shared" si="18"/>
        <v>0.276664435510861</v>
      </c>
      <c r="P146" s="18" t="str">
        <f t="shared" si="19"/>
        <v>Mediana</v>
      </c>
      <c r="Q146" s="20">
        <f t="shared" si="20"/>
        <v>625</v>
      </c>
      <c r="R146" s="21">
        <f t="shared" si="21"/>
        <v>3125</v>
      </c>
    </row>
    <row r="147" s="1" customFormat="1" ht="15.6" spans="2:18">
      <c r="B147" s="8"/>
      <c r="C147" s="9"/>
      <c r="D147" s="10" t="s">
        <v>43</v>
      </c>
      <c r="E147" s="11" t="s">
        <v>31</v>
      </c>
      <c r="F147" s="11"/>
      <c r="G147" s="12">
        <v>5</v>
      </c>
      <c r="H147" s="13">
        <v>800</v>
      </c>
      <c r="I147" s="13">
        <v>540</v>
      </c>
      <c r="J147" s="13">
        <v>1000</v>
      </c>
      <c r="K147" s="13">
        <v>520</v>
      </c>
      <c r="L147" s="15">
        <f t="shared" si="15"/>
        <v>198.179211826064</v>
      </c>
      <c r="M147" s="16">
        <f t="shared" si="16"/>
        <v>715</v>
      </c>
      <c r="N147" s="16">
        <f t="shared" si="17"/>
        <v>670</v>
      </c>
      <c r="O147" s="17">
        <f t="shared" si="18"/>
        <v>0.277173722833656</v>
      </c>
      <c r="P147" s="18" t="str">
        <f t="shared" si="19"/>
        <v>Mediana</v>
      </c>
      <c r="Q147" s="20">
        <f t="shared" si="20"/>
        <v>670</v>
      </c>
      <c r="R147" s="21">
        <f t="shared" si="21"/>
        <v>3350</v>
      </c>
    </row>
    <row r="148" s="1" customFormat="1" ht="15.6" spans="2:18">
      <c r="B148" s="8"/>
      <c r="C148" s="9"/>
      <c r="D148" s="10" t="s">
        <v>44</v>
      </c>
      <c r="E148" s="11" t="s">
        <v>31</v>
      </c>
      <c r="F148" s="11"/>
      <c r="G148" s="12">
        <v>1</v>
      </c>
      <c r="H148" s="13">
        <v>4000</v>
      </c>
      <c r="I148" s="13">
        <v>2300</v>
      </c>
      <c r="J148" s="13">
        <v>7000</v>
      </c>
      <c r="K148" s="13">
        <v>2300</v>
      </c>
      <c r="L148" s="15">
        <f t="shared" si="15"/>
        <v>1919.63538204525</v>
      </c>
      <c r="M148" s="16">
        <f t="shared" si="16"/>
        <v>3900</v>
      </c>
      <c r="N148" s="16">
        <f t="shared" si="17"/>
        <v>3150</v>
      </c>
      <c r="O148" s="17">
        <f t="shared" si="18"/>
        <v>0.492214200524422</v>
      </c>
      <c r="P148" s="18" t="str">
        <f t="shared" si="19"/>
        <v>Mediana</v>
      </c>
      <c r="Q148" s="20">
        <f t="shared" si="20"/>
        <v>3150</v>
      </c>
      <c r="R148" s="21">
        <f t="shared" si="21"/>
        <v>3150</v>
      </c>
    </row>
    <row r="149" s="1" customFormat="1" ht="15.6" spans="2:18">
      <c r="B149" s="8"/>
      <c r="C149" s="9"/>
      <c r="D149" s="10" t="s">
        <v>45</v>
      </c>
      <c r="E149" s="11" t="s">
        <v>31</v>
      </c>
      <c r="F149" s="11"/>
      <c r="G149" s="12">
        <v>1</v>
      </c>
      <c r="H149" s="13">
        <v>8000</v>
      </c>
      <c r="I149" s="13">
        <v>6000</v>
      </c>
      <c r="J149" s="13">
        <v>7500</v>
      </c>
      <c r="K149" s="13">
        <v>6300</v>
      </c>
      <c r="L149" s="15">
        <f t="shared" si="15"/>
        <v>826.135582092915</v>
      </c>
      <c r="M149" s="16">
        <f t="shared" si="16"/>
        <v>6950</v>
      </c>
      <c r="N149" s="16">
        <f t="shared" si="17"/>
        <v>6900</v>
      </c>
      <c r="O149" s="17">
        <f t="shared" si="18"/>
        <v>0.118868429078117</v>
      </c>
      <c r="P149" s="18" t="str">
        <f t="shared" si="19"/>
        <v>Média</v>
      </c>
      <c r="Q149" s="20">
        <f t="shared" si="20"/>
        <v>6950</v>
      </c>
      <c r="R149" s="21">
        <f t="shared" si="21"/>
        <v>6950</v>
      </c>
    </row>
    <row r="150" s="1" customFormat="1" ht="15.6" spans="2:18">
      <c r="B150" s="8"/>
      <c r="C150" s="9"/>
      <c r="D150" s="10" t="s">
        <v>46</v>
      </c>
      <c r="E150" s="11" t="s">
        <v>31</v>
      </c>
      <c r="F150" s="11"/>
      <c r="G150" s="12">
        <v>6</v>
      </c>
      <c r="H150" s="13">
        <v>350</v>
      </c>
      <c r="I150" s="13">
        <v>250</v>
      </c>
      <c r="J150" s="13">
        <v>750</v>
      </c>
      <c r="K150" s="13">
        <v>350</v>
      </c>
      <c r="L150" s="15">
        <f t="shared" si="15"/>
        <v>192.028643696715</v>
      </c>
      <c r="M150" s="16">
        <f t="shared" si="16"/>
        <v>425</v>
      </c>
      <c r="N150" s="16">
        <f t="shared" si="17"/>
        <v>350</v>
      </c>
      <c r="O150" s="17">
        <f t="shared" si="18"/>
        <v>0.4518321028158</v>
      </c>
      <c r="P150" s="18" t="str">
        <f t="shared" si="19"/>
        <v>Mediana</v>
      </c>
      <c r="Q150" s="20">
        <f t="shared" si="20"/>
        <v>350</v>
      </c>
      <c r="R150" s="21">
        <f t="shared" si="21"/>
        <v>2100</v>
      </c>
    </row>
    <row r="151" s="1" customFormat="1" ht="15.6" spans="2:18">
      <c r="B151" s="8"/>
      <c r="C151" s="9"/>
      <c r="D151" s="10" t="s">
        <v>47</v>
      </c>
      <c r="E151" s="11" t="s">
        <v>31</v>
      </c>
      <c r="F151" s="11"/>
      <c r="G151" s="12">
        <v>6</v>
      </c>
      <c r="H151" s="13">
        <v>400</v>
      </c>
      <c r="I151" s="13">
        <v>316.66</v>
      </c>
      <c r="J151" s="13">
        <v>750</v>
      </c>
      <c r="K151" s="13">
        <v>340</v>
      </c>
      <c r="L151" s="15">
        <f t="shared" si="15"/>
        <v>174.906022409178</v>
      </c>
      <c r="M151" s="16">
        <f t="shared" si="16"/>
        <v>451.665</v>
      </c>
      <c r="N151" s="16">
        <f t="shared" si="17"/>
        <v>370</v>
      </c>
      <c r="O151" s="17">
        <f t="shared" si="18"/>
        <v>0.387247235028568</v>
      </c>
      <c r="P151" s="18" t="str">
        <f t="shared" si="19"/>
        <v>Mediana</v>
      </c>
      <c r="Q151" s="20">
        <f t="shared" si="20"/>
        <v>370</v>
      </c>
      <c r="R151" s="21">
        <f t="shared" si="21"/>
        <v>2220</v>
      </c>
    </row>
    <row r="152" s="1" customFormat="1" ht="15.6" spans="2:18">
      <c r="B152" s="8"/>
      <c r="C152" s="9"/>
      <c r="D152" s="10" t="s">
        <v>48</v>
      </c>
      <c r="E152" s="11" t="s">
        <v>31</v>
      </c>
      <c r="F152" s="11"/>
      <c r="G152" s="12">
        <v>1</v>
      </c>
      <c r="H152" s="13">
        <v>4800</v>
      </c>
      <c r="I152" s="13">
        <v>4900</v>
      </c>
      <c r="J152" s="13">
        <v>10000</v>
      </c>
      <c r="K152" s="13">
        <v>4900</v>
      </c>
      <c r="L152" s="15">
        <f t="shared" si="15"/>
        <v>2223.17340754157</v>
      </c>
      <c r="M152" s="16">
        <f t="shared" si="16"/>
        <v>6150</v>
      </c>
      <c r="N152" s="16">
        <f t="shared" si="17"/>
        <v>4900</v>
      </c>
      <c r="O152" s="17">
        <f t="shared" si="18"/>
        <v>0.361491610982369</v>
      </c>
      <c r="P152" s="18" t="str">
        <f t="shared" si="19"/>
        <v>Mediana</v>
      </c>
      <c r="Q152" s="20">
        <f t="shared" si="20"/>
        <v>4900</v>
      </c>
      <c r="R152" s="21">
        <f t="shared" si="21"/>
        <v>4900</v>
      </c>
    </row>
    <row r="153" s="1" customFormat="1" ht="15.6" spans="2:18">
      <c r="B153" s="8"/>
      <c r="C153" s="9"/>
      <c r="D153" s="10" t="s">
        <v>49</v>
      </c>
      <c r="E153" s="11" t="s">
        <v>31</v>
      </c>
      <c r="F153" s="11"/>
      <c r="G153" s="12">
        <v>1</v>
      </c>
      <c r="H153" s="13">
        <v>7800</v>
      </c>
      <c r="I153" s="13">
        <v>6000</v>
      </c>
      <c r="J153" s="13">
        <v>12000</v>
      </c>
      <c r="K153" s="13">
        <v>6700</v>
      </c>
      <c r="L153" s="15">
        <f t="shared" si="15"/>
        <v>2327.41809737744</v>
      </c>
      <c r="M153" s="16">
        <f t="shared" si="16"/>
        <v>8125</v>
      </c>
      <c r="N153" s="16">
        <f t="shared" si="17"/>
        <v>7250</v>
      </c>
      <c r="O153" s="17">
        <f t="shared" si="18"/>
        <v>0.286451458138761</v>
      </c>
      <c r="P153" s="18" t="str">
        <f t="shared" si="19"/>
        <v>Mediana</v>
      </c>
      <c r="Q153" s="20">
        <f t="shared" si="20"/>
        <v>7250</v>
      </c>
      <c r="R153" s="21">
        <f t="shared" si="21"/>
        <v>7250</v>
      </c>
    </row>
    <row r="154" s="1" customFormat="1" ht="15.6" spans="2:18">
      <c r="B154" s="8">
        <v>9</v>
      </c>
      <c r="C154" s="9" t="s">
        <v>16</v>
      </c>
      <c r="D154" s="10" t="s">
        <v>30</v>
      </c>
      <c r="E154" s="11" t="s">
        <v>31</v>
      </c>
      <c r="F154" s="11"/>
      <c r="G154" s="12">
        <v>1</v>
      </c>
      <c r="H154" s="13">
        <v>92000</v>
      </c>
      <c r="I154" s="13">
        <v>90000</v>
      </c>
      <c r="J154" s="13">
        <v>90000</v>
      </c>
      <c r="K154" s="13">
        <v>110000</v>
      </c>
      <c r="L154" s="15">
        <f t="shared" si="15"/>
        <v>8411.30192063036</v>
      </c>
      <c r="M154" s="16">
        <f t="shared" si="16"/>
        <v>95500</v>
      </c>
      <c r="N154" s="16">
        <f t="shared" si="17"/>
        <v>91000</v>
      </c>
      <c r="O154" s="17">
        <f t="shared" si="18"/>
        <v>0.0880764599018886</v>
      </c>
      <c r="P154" s="18" t="str">
        <f t="shared" si="19"/>
        <v>Média</v>
      </c>
      <c r="Q154" s="20">
        <f t="shared" si="20"/>
        <v>95500</v>
      </c>
      <c r="R154" s="21">
        <f t="shared" si="21"/>
        <v>95500</v>
      </c>
    </row>
    <row r="155" s="1" customFormat="1" ht="15.6" spans="2:18">
      <c r="B155" s="8"/>
      <c r="C155" s="9"/>
      <c r="D155" s="10" t="s">
        <v>32</v>
      </c>
      <c r="E155" s="11" t="s">
        <v>31</v>
      </c>
      <c r="F155" s="11"/>
      <c r="G155" s="12">
        <v>1</v>
      </c>
      <c r="H155" s="13">
        <v>3000</v>
      </c>
      <c r="I155" s="13">
        <v>3000</v>
      </c>
      <c r="J155" s="13">
        <v>4000</v>
      </c>
      <c r="K155" s="13">
        <v>4000</v>
      </c>
      <c r="L155" s="15">
        <f t="shared" si="15"/>
        <v>500</v>
      </c>
      <c r="M155" s="16">
        <f t="shared" si="16"/>
        <v>3500</v>
      </c>
      <c r="N155" s="16">
        <f t="shared" si="17"/>
        <v>3500</v>
      </c>
      <c r="O155" s="17">
        <f t="shared" si="18"/>
        <v>0.142857142857143</v>
      </c>
      <c r="P155" s="18" t="str">
        <f t="shared" si="19"/>
        <v>Média</v>
      </c>
      <c r="Q155" s="20">
        <f t="shared" si="20"/>
        <v>3500</v>
      </c>
      <c r="R155" s="21">
        <f t="shared" si="21"/>
        <v>3500</v>
      </c>
    </row>
    <row r="156" s="1" customFormat="1" ht="15.6" spans="2:18">
      <c r="B156" s="8"/>
      <c r="C156" s="9"/>
      <c r="D156" s="10" t="s">
        <v>33</v>
      </c>
      <c r="E156" s="11" t="s">
        <v>31</v>
      </c>
      <c r="F156" s="11"/>
      <c r="G156" s="12">
        <v>1</v>
      </c>
      <c r="H156" s="13">
        <v>4000</v>
      </c>
      <c r="I156" s="13">
        <v>3500</v>
      </c>
      <c r="J156" s="13">
        <v>7000</v>
      </c>
      <c r="K156" s="13">
        <v>4500</v>
      </c>
      <c r="L156" s="15">
        <f t="shared" si="15"/>
        <v>1346.29120178363</v>
      </c>
      <c r="M156" s="16">
        <f t="shared" si="16"/>
        <v>4750</v>
      </c>
      <c r="N156" s="16">
        <f t="shared" si="17"/>
        <v>4250</v>
      </c>
      <c r="O156" s="17">
        <f t="shared" si="18"/>
        <v>0.28342972669129</v>
      </c>
      <c r="P156" s="18" t="str">
        <f t="shared" si="19"/>
        <v>Mediana</v>
      </c>
      <c r="Q156" s="20">
        <f t="shared" si="20"/>
        <v>4250</v>
      </c>
      <c r="R156" s="21">
        <f t="shared" si="21"/>
        <v>4250</v>
      </c>
    </row>
    <row r="157" s="1" customFormat="1" ht="15.6" spans="2:18">
      <c r="B157" s="8"/>
      <c r="C157" s="9"/>
      <c r="D157" s="10" t="s">
        <v>34</v>
      </c>
      <c r="E157" s="11" t="s">
        <v>31</v>
      </c>
      <c r="F157" s="11"/>
      <c r="G157" s="12">
        <v>1</v>
      </c>
      <c r="H157" s="13">
        <v>19000</v>
      </c>
      <c r="I157" s="13">
        <v>16000</v>
      </c>
      <c r="J157" s="13">
        <v>20000</v>
      </c>
      <c r="K157" s="13">
        <v>16000</v>
      </c>
      <c r="L157" s="15">
        <f t="shared" si="15"/>
        <v>1785.35710713571</v>
      </c>
      <c r="M157" s="16">
        <f t="shared" si="16"/>
        <v>17750</v>
      </c>
      <c r="N157" s="16">
        <f t="shared" si="17"/>
        <v>17500</v>
      </c>
      <c r="O157" s="17">
        <f t="shared" si="18"/>
        <v>0.100583498993561</v>
      </c>
      <c r="P157" s="18" t="str">
        <f t="shared" si="19"/>
        <v>Média</v>
      </c>
      <c r="Q157" s="20">
        <f t="shared" si="20"/>
        <v>17750</v>
      </c>
      <c r="R157" s="21">
        <f t="shared" si="21"/>
        <v>17750</v>
      </c>
    </row>
    <row r="158" s="1" customFormat="1" ht="15.6" spans="2:18">
      <c r="B158" s="8"/>
      <c r="C158" s="9"/>
      <c r="D158" s="10" t="s">
        <v>35</v>
      </c>
      <c r="E158" s="11" t="s">
        <v>31</v>
      </c>
      <c r="F158" s="11"/>
      <c r="G158" s="12">
        <v>1</v>
      </c>
      <c r="H158" s="13">
        <v>23000</v>
      </c>
      <c r="I158" s="13">
        <v>19000</v>
      </c>
      <c r="J158" s="13">
        <v>25000</v>
      </c>
      <c r="K158" s="13">
        <v>19900</v>
      </c>
      <c r="L158" s="15">
        <f t="shared" si="15"/>
        <v>2403.51305384431</v>
      </c>
      <c r="M158" s="16">
        <f t="shared" si="16"/>
        <v>21725</v>
      </c>
      <c r="N158" s="16">
        <f t="shared" si="17"/>
        <v>21450</v>
      </c>
      <c r="O158" s="17">
        <f t="shared" si="18"/>
        <v>0.110633512259807</v>
      </c>
      <c r="P158" s="18" t="str">
        <f t="shared" si="19"/>
        <v>Média</v>
      </c>
      <c r="Q158" s="20">
        <f t="shared" si="20"/>
        <v>21725</v>
      </c>
      <c r="R158" s="21">
        <f t="shared" si="21"/>
        <v>21725</v>
      </c>
    </row>
    <row r="159" s="1" customFormat="1" ht="15.6" spans="2:18">
      <c r="B159" s="8"/>
      <c r="C159" s="9"/>
      <c r="D159" s="10" t="s">
        <v>36</v>
      </c>
      <c r="E159" s="11" t="s">
        <v>31</v>
      </c>
      <c r="F159" s="11"/>
      <c r="G159" s="12">
        <v>1</v>
      </c>
      <c r="H159" s="13">
        <v>4900</v>
      </c>
      <c r="I159" s="13">
        <v>4200</v>
      </c>
      <c r="J159" s="13">
        <v>5000</v>
      </c>
      <c r="K159" s="13">
        <v>4120</v>
      </c>
      <c r="L159" s="15">
        <f t="shared" si="15"/>
        <v>397.586468582622</v>
      </c>
      <c r="M159" s="16">
        <f t="shared" si="16"/>
        <v>4555</v>
      </c>
      <c r="N159" s="16">
        <f t="shared" si="17"/>
        <v>4550</v>
      </c>
      <c r="O159" s="17">
        <f t="shared" si="18"/>
        <v>0.0872857230697303</v>
      </c>
      <c r="P159" s="18" t="str">
        <f t="shared" si="19"/>
        <v>Média</v>
      </c>
      <c r="Q159" s="20">
        <f t="shared" si="20"/>
        <v>4555</v>
      </c>
      <c r="R159" s="21">
        <f t="shared" si="21"/>
        <v>4555</v>
      </c>
    </row>
    <row r="160" s="1" customFormat="1" ht="43.2" spans="2:18">
      <c r="B160" s="8"/>
      <c r="C160" s="9"/>
      <c r="D160" s="14" t="s">
        <v>37</v>
      </c>
      <c r="E160" s="11" t="s">
        <v>31</v>
      </c>
      <c r="F160" s="11"/>
      <c r="G160" s="12">
        <v>1</v>
      </c>
      <c r="H160" s="13">
        <v>19000</v>
      </c>
      <c r="I160" s="13">
        <v>16000</v>
      </c>
      <c r="J160" s="13">
        <v>30000</v>
      </c>
      <c r="K160" s="13">
        <v>17560</v>
      </c>
      <c r="L160" s="15">
        <f t="shared" si="15"/>
        <v>5507.15897718597</v>
      </c>
      <c r="M160" s="16">
        <f t="shared" si="16"/>
        <v>20640</v>
      </c>
      <c r="N160" s="16">
        <f t="shared" si="17"/>
        <v>18280</v>
      </c>
      <c r="O160" s="17">
        <f t="shared" si="18"/>
        <v>0.266819717886917</v>
      </c>
      <c r="P160" s="18" t="str">
        <f t="shared" si="19"/>
        <v>Mediana</v>
      </c>
      <c r="Q160" s="20">
        <f t="shared" si="20"/>
        <v>18280</v>
      </c>
      <c r="R160" s="21">
        <f t="shared" si="21"/>
        <v>18280</v>
      </c>
    </row>
    <row r="161" s="1" customFormat="1" ht="15.6" spans="2:18">
      <c r="B161" s="8"/>
      <c r="C161" s="9"/>
      <c r="D161" s="10" t="s">
        <v>38</v>
      </c>
      <c r="E161" s="11" t="s">
        <v>31</v>
      </c>
      <c r="F161" s="11"/>
      <c r="G161" s="12">
        <v>1</v>
      </c>
      <c r="H161" s="13">
        <v>3000</v>
      </c>
      <c r="I161" s="13">
        <v>3000</v>
      </c>
      <c r="J161" s="13">
        <v>6000</v>
      </c>
      <c r="K161" s="13">
        <v>2300</v>
      </c>
      <c r="L161" s="15">
        <f t="shared" si="15"/>
        <v>1428.94191624432</v>
      </c>
      <c r="M161" s="16">
        <f t="shared" si="16"/>
        <v>3575</v>
      </c>
      <c r="N161" s="16">
        <f t="shared" si="17"/>
        <v>3000</v>
      </c>
      <c r="O161" s="17">
        <f t="shared" si="18"/>
        <v>0.399704032515895</v>
      </c>
      <c r="P161" s="18" t="str">
        <f t="shared" si="19"/>
        <v>Mediana</v>
      </c>
      <c r="Q161" s="20">
        <f t="shared" si="20"/>
        <v>3000</v>
      </c>
      <c r="R161" s="21">
        <f t="shared" si="21"/>
        <v>3000</v>
      </c>
    </row>
    <row r="162" s="1" customFormat="1" ht="15.6" spans="2:18">
      <c r="B162" s="8"/>
      <c r="C162" s="9"/>
      <c r="D162" s="10" t="s">
        <v>39</v>
      </c>
      <c r="E162" s="11" t="s">
        <v>31</v>
      </c>
      <c r="F162" s="11"/>
      <c r="G162" s="12">
        <v>1</v>
      </c>
      <c r="H162" s="13">
        <v>7000</v>
      </c>
      <c r="I162" s="13">
        <v>6000</v>
      </c>
      <c r="J162" s="13">
        <v>6000</v>
      </c>
      <c r="K162" s="13">
        <v>6130</v>
      </c>
      <c r="L162" s="15">
        <f t="shared" si="15"/>
        <v>417.634708806632</v>
      </c>
      <c r="M162" s="16">
        <f t="shared" si="16"/>
        <v>6282.5</v>
      </c>
      <c r="N162" s="16">
        <f t="shared" si="17"/>
        <v>6065</v>
      </c>
      <c r="O162" s="17">
        <f t="shared" si="18"/>
        <v>0.0664758788390978</v>
      </c>
      <c r="P162" s="18" t="str">
        <f t="shared" si="19"/>
        <v>Média</v>
      </c>
      <c r="Q162" s="20">
        <f t="shared" si="20"/>
        <v>6282.5</v>
      </c>
      <c r="R162" s="21">
        <f t="shared" si="21"/>
        <v>6282.5</v>
      </c>
    </row>
    <row r="163" s="1" customFormat="1" ht="15.6" spans="2:18">
      <c r="B163" s="8"/>
      <c r="C163" s="9"/>
      <c r="D163" s="10" t="s">
        <v>40</v>
      </c>
      <c r="E163" s="11" t="s">
        <v>31</v>
      </c>
      <c r="F163" s="11"/>
      <c r="G163" s="12">
        <v>1</v>
      </c>
      <c r="H163" s="13">
        <v>2600</v>
      </c>
      <c r="I163" s="13">
        <v>2000</v>
      </c>
      <c r="J163" s="13">
        <v>3000</v>
      </c>
      <c r="K163" s="13">
        <v>2140</v>
      </c>
      <c r="L163" s="15">
        <f t="shared" si="15"/>
        <v>394.556713287203</v>
      </c>
      <c r="M163" s="16">
        <f t="shared" si="16"/>
        <v>2435</v>
      </c>
      <c r="N163" s="16">
        <f t="shared" si="17"/>
        <v>2370</v>
      </c>
      <c r="O163" s="17">
        <f t="shared" si="18"/>
        <v>0.162035611206243</v>
      </c>
      <c r="P163" s="18" t="str">
        <f t="shared" si="19"/>
        <v>Média</v>
      </c>
      <c r="Q163" s="20">
        <f t="shared" si="20"/>
        <v>2435</v>
      </c>
      <c r="R163" s="21">
        <f t="shared" si="21"/>
        <v>2435</v>
      </c>
    </row>
    <row r="164" s="1" customFormat="1" ht="15.6" spans="2:18">
      <c r="B164" s="8"/>
      <c r="C164" s="9"/>
      <c r="D164" s="10" t="s">
        <v>41</v>
      </c>
      <c r="E164" s="11" t="s">
        <v>31</v>
      </c>
      <c r="F164" s="11"/>
      <c r="G164" s="12">
        <v>5</v>
      </c>
      <c r="H164" s="13">
        <v>810</v>
      </c>
      <c r="I164" s="13">
        <v>740</v>
      </c>
      <c r="J164" s="13">
        <v>1000</v>
      </c>
      <c r="K164" s="13">
        <v>730</v>
      </c>
      <c r="L164" s="15">
        <f t="shared" si="15"/>
        <v>108.397416943394</v>
      </c>
      <c r="M164" s="16">
        <f t="shared" si="16"/>
        <v>820</v>
      </c>
      <c r="N164" s="16">
        <f t="shared" si="17"/>
        <v>775</v>
      </c>
      <c r="O164" s="17">
        <f t="shared" si="18"/>
        <v>0.132191971882188</v>
      </c>
      <c r="P164" s="18" t="str">
        <f t="shared" si="19"/>
        <v>Média</v>
      </c>
      <c r="Q164" s="20">
        <f t="shared" si="20"/>
        <v>820</v>
      </c>
      <c r="R164" s="21">
        <f t="shared" si="21"/>
        <v>4100</v>
      </c>
    </row>
    <row r="165" s="1" customFormat="1" ht="15.6" spans="2:18">
      <c r="B165" s="8"/>
      <c r="C165" s="9"/>
      <c r="D165" s="10" t="s">
        <v>42</v>
      </c>
      <c r="E165" s="11" t="s">
        <v>31</v>
      </c>
      <c r="F165" s="11"/>
      <c r="G165" s="12">
        <v>5</v>
      </c>
      <c r="H165" s="13">
        <v>700</v>
      </c>
      <c r="I165" s="13">
        <v>600</v>
      </c>
      <c r="J165" s="13">
        <v>300</v>
      </c>
      <c r="K165" s="13">
        <v>650</v>
      </c>
      <c r="L165" s="15">
        <f t="shared" si="15"/>
        <v>155.623744974859</v>
      </c>
      <c r="M165" s="16">
        <f t="shared" si="16"/>
        <v>562.5</v>
      </c>
      <c r="N165" s="16">
        <f t="shared" si="17"/>
        <v>625</v>
      </c>
      <c r="O165" s="17">
        <f t="shared" si="18"/>
        <v>0.276664435510861</v>
      </c>
      <c r="P165" s="18" t="str">
        <f t="shared" si="19"/>
        <v>Mediana</v>
      </c>
      <c r="Q165" s="20">
        <f t="shared" si="20"/>
        <v>625</v>
      </c>
      <c r="R165" s="21">
        <f t="shared" si="21"/>
        <v>3125</v>
      </c>
    </row>
    <row r="166" s="1" customFormat="1" ht="15.6" spans="2:18">
      <c r="B166" s="8"/>
      <c r="C166" s="9"/>
      <c r="D166" s="10" t="s">
        <v>43</v>
      </c>
      <c r="E166" s="11" t="s">
        <v>31</v>
      </c>
      <c r="F166" s="11"/>
      <c r="G166" s="12">
        <v>5</v>
      </c>
      <c r="H166" s="13">
        <v>800</v>
      </c>
      <c r="I166" s="13">
        <v>540</v>
      </c>
      <c r="J166" s="13">
        <v>1000</v>
      </c>
      <c r="K166" s="13">
        <v>520</v>
      </c>
      <c r="L166" s="15">
        <f t="shared" si="15"/>
        <v>198.179211826064</v>
      </c>
      <c r="M166" s="16">
        <f t="shared" si="16"/>
        <v>715</v>
      </c>
      <c r="N166" s="16">
        <f t="shared" si="17"/>
        <v>670</v>
      </c>
      <c r="O166" s="17">
        <f t="shared" si="18"/>
        <v>0.277173722833656</v>
      </c>
      <c r="P166" s="18" t="str">
        <f t="shared" si="19"/>
        <v>Mediana</v>
      </c>
      <c r="Q166" s="20">
        <f t="shared" si="20"/>
        <v>670</v>
      </c>
      <c r="R166" s="21">
        <f t="shared" si="21"/>
        <v>3350</v>
      </c>
    </row>
    <row r="167" s="1" customFormat="1" ht="15.6" spans="2:18">
      <c r="B167" s="8"/>
      <c r="C167" s="9"/>
      <c r="D167" s="10" t="s">
        <v>44</v>
      </c>
      <c r="E167" s="11" t="s">
        <v>31</v>
      </c>
      <c r="F167" s="11"/>
      <c r="G167" s="12">
        <v>1</v>
      </c>
      <c r="H167" s="13">
        <v>4000</v>
      </c>
      <c r="I167" s="13">
        <v>2300</v>
      </c>
      <c r="J167" s="13">
        <v>7000</v>
      </c>
      <c r="K167" s="13">
        <v>2300</v>
      </c>
      <c r="L167" s="15">
        <f t="shared" si="15"/>
        <v>1919.63538204525</v>
      </c>
      <c r="M167" s="16">
        <f t="shared" si="16"/>
        <v>3900</v>
      </c>
      <c r="N167" s="16">
        <f t="shared" si="17"/>
        <v>3150</v>
      </c>
      <c r="O167" s="17">
        <f t="shared" si="18"/>
        <v>0.492214200524422</v>
      </c>
      <c r="P167" s="18" t="str">
        <f t="shared" si="19"/>
        <v>Mediana</v>
      </c>
      <c r="Q167" s="20">
        <f t="shared" si="20"/>
        <v>3150</v>
      </c>
      <c r="R167" s="21">
        <f t="shared" si="21"/>
        <v>3150</v>
      </c>
    </row>
    <row r="168" s="1" customFormat="1" ht="15.6" spans="2:18">
      <c r="B168" s="8"/>
      <c r="C168" s="9"/>
      <c r="D168" s="10" t="s">
        <v>45</v>
      </c>
      <c r="E168" s="11" t="s">
        <v>31</v>
      </c>
      <c r="F168" s="11"/>
      <c r="G168" s="12">
        <v>1</v>
      </c>
      <c r="H168" s="13">
        <v>8000</v>
      </c>
      <c r="I168" s="13">
        <v>6000</v>
      </c>
      <c r="J168" s="13">
        <v>7500</v>
      </c>
      <c r="K168" s="13">
        <v>6300</v>
      </c>
      <c r="L168" s="15">
        <f t="shared" si="15"/>
        <v>826.135582092915</v>
      </c>
      <c r="M168" s="16">
        <f t="shared" si="16"/>
        <v>6950</v>
      </c>
      <c r="N168" s="16">
        <f t="shared" si="17"/>
        <v>6900</v>
      </c>
      <c r="O168" s="17">
        <f t="shared" si="18"/>
        <v>0.118868429078117</v>
      </c>
      <c r="P168" s="18" t="str">
        <f t="shared" si="19"/>
        <v>Média</v>
      </c>
      <c r="Q168" s="20">
        <f t="shared" si="20"/>
        <v>6950</v>
      </c>
      <c r="R168" s="21">
        <f t="shared" si="21"/>
        <v>6950</v>
      </c>
    </row>
    <row r="169" s="1" customFormat="1" ht="15.6" spans="2:18">
      <c r="B169" s="8"/>
      <c r="C169" s="9"/>
      <c r="D169" s="10" t="s">
        <v>46</v>
      </c>
      <c r="E169" s="11" t="s">
        <v>31</v>
      </c>
      <c r="F169" s="11"/>
      <c r="G169" s="12">
        <v>6</v>
      </c>
      <c r="H169" s="13">
        <v>350</v>
      </c>
      <c r="I169" s="13">
        <v>250</v>
      </c>
      <c r="J169" s="13">
        <v>750</v>
      </c>
      <c r="K169" s="13">
        <v>350</v>
      </c>
      <c r="L169" s="15">
        <f t="shared" si="15"/>
        <v>192.028643696715</v>
      </c>
      <c r="M169" s="16">
        <f t="shared" si="16"/>
        <v>425</v>
      </c>
      <c r="N169" s="16">
        <f t="shared" si="17"/>
        <v>350</v>
      </c>
      <c r="O169" s="17">
        <f t="shared" si="18"/>
        <v>0.4518321028158</v>
      </c>
      <c r="P169" s="18" t="str">
        <f t="shared" si="19"/>
        <v>Mediana</v>
      </c>
      <c r="Q169" s="20">
        <f t="shared" si="20"/>
        <v>350</v>
      </c>
      <c r="R169" s="21">
        <f t="shared" si="21"/>
        <v>2100</v>
      </c>
    </row>
    <row r="170" s="1" customFormat="1" ht="15.6" spans="2:18">
      <c r="B170" s="8"/>
      <c r="C170" s="9"/>
      <c r="D170" s="10" t="s">
        <v>47</v>
      </c>
      <c r="E170" s="11" t="s">
        <v>31</v>
      </c>
      <c r="F170" s="11"/>
      <c r="G170" s="12">
        <v>6</v>
      </c>
      <c r="H170" s="13">
        <v>400</v>
      </c>
      <c r="I170" s="13">
        <v>316.66</v>
      </c>
      <c r="J170" s="13">
        <v>750</v>
      </c>
      <c r="K170" s="13">
        <v>340</v>
      </c>
      <c r="L170" s="15">
        <f t="shared" si="15"/>
        <v>174.906022409178</v>
      </c>
      <c r="M170" s="16">
        <f t="shared" si="16"/>
        <v>451.665</v>
      </c>
      <c r="N170" s="16">
        <f t="shared" si="17"/>
        <v>370</v>
      </c>
      <c r="O170" s="17">
        <f t="shared" si="18"/>
        <v>0.387247235028568</v>
      </c>
      <c r="P170" s="18" t="str">
        <f t="shared" si="19"/>
        <v>Mediana</v>
      </c>
      <c r="Q170" s="20">
        <f t="shared" si="20"/>
        <v>370</v>
      </c>
      <c r="R170" s="21">
        <f t="shared" si="21"/>
        <v>2220</v>
      </c>
    </row>
    <row r="171" s="1" customFormat="1" ht="15.6" spans="2:18">
      <c r="B171" s="8"/>
      <c r="C171" s="9"/>
      <c r="D171" s="10" t="s">
        <v>48</v>
      </c>
      <c r="E171" s="11" t="s">
        <v>31</v>
      </c>
      <c r="F171" s="11"/>
      <c r="G171" s="12">
        <v>1</v>
      </c>
      <c r="H171" s="13">
        <v>4800</v>
      </c>
      <c r="I171" s="13">
        <v>4900</v>
      </c>
      <c r="J171" s="13">
        <v>10000</v>
      </c>
      <c r="K171" s="13">
        <v>4900</v>
      </c>
      <c r="L171" s="15">
        <f t="shared" si="15"/>
        <v>2223.17340754157</v>
      </c>
      <c r="M171" s="16">
        <f t="shared" si="16"/>
        <v>6150</v>
      </c>
      <c r="N171" s="16">
        <f t="shared" si="17"/>
        <v>4900</v>
      </c>
      <c r="O171" s="17">
        <f t="shared" si="18"/>
        <v>0.361491610982369</v>
      </c>
      <c r="P171" s="18" t="str">
        <f t="shared" si="19"/>
        <v>Mediana</v>
      </c>
      <c r="Q171" s="20">
        <f t="shared" si="20"/>
        <v>4900</v>
      </c>
      <c r="R171" s="21">
        <f t="shared" si="21"/>
        <v>4900</v>
      </c>
    </row>
    <row r="172" s="1" customFormat="1" ht="15.6" spans="2:18">
      <c r="B172" s="8"/>
      <c r="C172" s="9"/>
      <c r="D172" s="10" t="s">
        <v>49</v>
      </c>
      <c r="E172" s="11" t="s">
        <v>31</v>
      </c>
      <c r="F172" s="11"/>
      <c r="G172" s="12">
        <v>1</v>
      </c>
      <c r="H172" s="13">
        <v>7800</v>
      </c>
      <c r="I172" s="13">
        <v>6000</v>
      </c>
      <c r="J172" s="13">
        <v>12000</v>
      </c>
      <c r="K172" s="13">
        <v>6700</v>
      </c>
      <c r="L172" s="15">
        <f t="shared" si="15"/>
        <v>2327.41809737744</v>
      </c>
      <c r="M172" s="16">
        <f t="shared" si="16"/>
        <v>8125</v>
      </c>
      <c r="N172" s="16">
        <f t="shared" si="17"/>
        <v>7250</v>
      </c>
      <c r="O172" s="17">
        <f t="shared" si="18"/>
        <v>0.286451458138761</v>
      </c>
      <c r="P172" s="18" t="str">
        <f t="shared" si="19"/>
        <v>Mediana</v>
      </c>
      <c r="Q172" s="20">
        <f t="shared" si="20"/>
        <v>7250</v>
      </c>
      <c r="R172" s="21">
        <f t="shared" si="21"/>
        <v>7250</v>
      </c>
    </row>
    <row r="173" s="1" customFormat="1" ht="15.6" spans="2:18">
      <c r="B173" s="8">
        <v>10</v>
      </c>
      <c r="C173" s="9" t="s">
        <v>17</v>
      </c>
      <c r="D173" s="10" t="s">
        <v>30</v>
      </c>
      <c r="E173" s="11" t="s">
        <v>31</v>
      </c>
      <c r="F173" s="11"/>
      <c r="G173" s="12">
        <v>1</v>
      </c>
      <c r="H173" s="13">
        <v>92000</v>
      </c>
      <c r="I173" s="13">
        <v>90000</v>
      </c>
      <c r="J173" s="13">
        <v>90000</v>
      </c>
      <c r="K173" s="13">
        <v>110000</v>
      </c>
      <c r="L173" s="15">
        <f t="shared" si="15"/>
        <v>8411.30192063036</v>
      </c>
      <c r="M173" s="16">
        <f t="shared" si="16"/>
        <v>95500</v>
      </c>
      <c r="N173" s="16">
        <f t="shared" si="17"/>
        <v>91000</v>
      </c>
      <c r="O173" s="17">
        <f t="shared" si="18"/>
        <v>0.0880764599018886</v>
      </c>
      <c r="P173" s="18" t="str">
        <f t="shared" si="19"/>
        <v>Média</v>
      </c>
      <c r="Q173" s="20">
        <f t="shared" si="20"/>
        <v>95500</v>
      </c>
      <c r="R173" s="21">
        <f t="shared" si="21"/>
        <v>95500</v>
      </c>
    </row>
    <row r="174" s="1" customFormat="1" ht="15.6" spans="2:18">
      <c r="B174" s="8"/>
      <c r="C174" s="9"/>
      <c r="D174" s="10" t="s">
        <v>32</v>
      </c>
      <c r="E174" s="11" t="s">
        <v>31</v>
      </c>
      <c r="F174" s="11"/>
      <c r="G174" s="12">
        <v>1</v>
      </c>
      <c r="H174" s="13">
        <v>3000</v>
      </c>
      <c r="I174" s="13">
        <v>3000</v>
      </c>
      <c r="J174" s="13">
        <v>4000</v>
      </c>
      <c r="K174" s="13">
        <v>4000</v>
      </c>
      <c r="L174" s="15">
        <f t="shared" si="15"/>
        <v>500</v>
      </c>
      <c r="M174" s="16">
        <f t="shared" si="16"/>
        <v>3500</v>
      </c>
      <c r="N174" s="16">
        <f t="shared" si="17"/>
        <v>3500</v>
      </c>
      <c r="O174" s="17">
        <f t="shared" si="18"/>
        <v>0.142857142857143</v>
      </c>
      <c r="P174" s="18" t="str">
        <f t="shared" si="19"/>
        <v>Média</v>
      </c>
      <c r="Q174" s="20">
        <f t="shared" si="20"/>
        <v>3500</v>
      </c>
      <c r="R174" s="21">
        <f t="shared" si="21"/>
        <v>3500</v>
      </c>
    </row>
    <row r="175" s="1" customFormat="1" ht="15.6" spans="2:18">
      <c r="B175" s="8"/>
      <c r="C175" s="9"/>
      <c r="D175" s="10" t="s">
        <v>33</v>
      </c>
      <c r="E175" s="11" t="s">
        <v>31</v>
      </c>
      <c r="F175" s="11"/>
      <c r="G175" s="12">
        <v>1</v>
      </c>
      <c r="H175" s="13">
        <v>4000</v>
      </c>
      <c r="I175" s="13">
        <v>3500</v>
      </c>
      <c r="J175" s="13">
        <v>7000</v>
      </c>
      <c r="K175" s="13">
        <v>4500</v>
      </c>
      <c r="L175" s="15">
        <f t="shared" si="15"/>
        <v>1346.29120178363</v>
      </c>
      <c r="M175" s="16">
        <f t="shared" si="16"/>
        <v>4750</v>
      </c>
      <c r="N175" s="16">
        <f t="shared" si="17"/>
        <v>4250</v>
      </c>
      <c r="O175" s="17">
        <f t="shared" si="18"/>
        <v>0.28342972669129</v>
      </c>
      <c r="P175" s="18" t="str">
        <f t="shared" si="19"/>
        <v>Mediana</v>
      </c>
      <c r="Q175" s="20">
        <f t="shared" si="20"/>
        <v>4250</v>
      </c>
      <c r="R175" s="21">
        <f t="shared" si="21"/>
        <v>4250</v>
      </c>
    </row>
    <row r="176" s="1" customFormat="1" ht="15.6" spans="2:18">
      <c r="B176" s="8"/>
      <c r="C176" s="9"/>
      <c r="D176" s="10" t="s">
        <v>50</v>
      </c>
      <c r="E176" s="11" t="s">
        <v>31</v>
      </c>
      <c r="F176" s="11"/>
      <c r="G176" s="12">
        <v>1</v>
      </c>
      <c r="H176" s="13">
        <v>19000</v>
      </c>
      <c r="I176" s="13">
        <v>16000</v>
      </c>
      <c r="J176" s="13">
        <v>20000</v>
      </c>
      <c r="K176" s="13">
        <v>16000</v>
      </c>
      <c r="L176" s="15">
        <f t="shared" si="15"/>
        <v>1785.35710713571</v>
      </c>
      <c r="M176" s="16">
        <f t="shared" si="16"/>
        <v>17750</v>
      </c>
      <c r="N176" s="16">
        <f t="shared" si="17"/>
        <v>17500</v>
      </c>
      <c r="O176" s="17">
        <f t="shared" si="18"/>
        <v>0.100583498993561</v>
      </c>
      <c r="P176" s="18" t="str">
        <f t="shared" si="19"/>
        <v>Média</v>
      </c>
      <c r="Q176" s="20">
        <f t="shared" si="20"/>
        <v>17750</v>
      </c>
      <c r="R176" s="21">
        <f t="shared" si="21"/>
        <v>17750</v>
      </c>
    </row>
    <row r="177" s="1" customFormat="1" ht="15.6" spans="2:18">
      <c r="B177" s="8"/>
      <c r="C177" s="9"/>
      <c r="D177" s="10" t="s">
        <v>35</v>
      </c>
      <c r="E177" s="11" t="s">
        <v>31</v>
      </c>
      <c r="F177" s="11"/>
      <c r="G177" s="12">
        <v>1</v>
      </c>
      <c r="H177" s="13">
        <v>23000</v>
      </c>
      <c r="I177" s="13">
        <v>19000</v>
      </c>
      <c r="J177" s="13">
        <v>25000</v>
      </c>
      <c r="K177" s="13">
        <v>19900</v>
      </c>
      <c r="L177" s="15">
        <f t="shared" si="15"/>
        <v>2403.51305384431</v>
      </c>
      <c r="M177" s="16">
        <f t="shared" si="16"/>
        <v>21725</v>
      </c>
      <c r="N177" s="16">
        <f t="shared" si="17"/>
        <v>21450</v>
      </c>
      <c r="O177" s="17">
        <f t="shared" si="18"/>
        <v>0.110633512259807</v>
      </c>
      <c r="P177" s="18" t="str">
        <f t="shared" si="19"/>
        <v>Média</v>
      </c>
      <c r="Q177" s="20">
        <f t="shared" si="20"/>
        <v>21725</v>
      </c>
      <c r="R177" s="21">
        <f t="shared" si="21"/>
        <v>21725</v>
      </c>
    </row>
    <row r="178" s="1" customFormat="1" ht="15.6" spans="2:18">
      <c r="B178" s="8"/>
      <c r="C178" s="9"/>
      <c r="D178" s="10" t="s">
        <v>36</v>
      </c>
      <c r="E178" s="11" t="s">
        <v>31</v>
      </c>
      <c r="F178" s="11"/>
      <c r="G178" s="12">
        <v>1</v>
      </c>
      <c r="H178" s="13">
        <v>4900</v>
      </c>
      <c r="I178" s="13">
        <v>4200</v>
      </c>
      <c r="J178" s="13">
        <v>6000</v>
      </c>
      <c r="K178" s="13">
        <v>4120</v>
      </c>
      <c r="L178" s="15">
        <f t="shared" si="15"/>
        <v>753.707502947927</v>
      </c>
      <c r="M178" s="16">
        <f t="shared" si="16"/>
        <v>4805</v>
      </c>
      <c r="N178" s="16">
        <f t="shared" si="17"/>
        <v>4550</v>
      </c>
      <c r="O178" s="17">
        <f t="shared" si="18"/>
        <v>0.156859001654095</v>
      </c>
      <c r="P178" s="18" t="str">
        <f t="shared" si="19"/>
        <v>Média</v>
      </c>
      <c r="Q178" s="20">
        <f t="shared" si="20"/>
        <v>4805</v>
      </c>
      <c r="R178" s="21">
        <f t="shared" si="21"/>
        <v>4805</v>
      </c>
    </row>
    <row r="179" s="1" customFormat="1" ht="43.2" spans="2:18">
      <c r="B179" s="8"/>
      <c r="C179" s="9"/>
      <c r="D179" s="14" t="s">
        <v>37</v>
      </c>
      <c r="E179" s="11" t="s">
        <v>31</v>
      </c>
      <c r="F179" s="11"/>
      <c r="G179" s="12">
        <v>1</v>
      </c>
      <c r="H179" s="13">
        <v>19000</v>
      </c>
      <c r="I179" s="13">
        <v>16000</v>
      </c>
      <c r="J179" s="13">
        <v>30000</v>
      </c>
      <c r="K179" s="13">
        <v>17560</v>
      </c>
      <c r="L179" s="15">
        <f t="shared" si="15"/>
        <v>5507.15897718597</v>
      </c>
      <c r="M179" s="16">
        <f t="shared" si="16"/>
        <v>20640</v>
      </c>
      <c r="N179" s="16">
        <f t="shared" si="17"/>
        <v>18280</v>
      </c>
      <c r="O179" s="17">
        <f t="shared" si="18"/>
        <v>0.266819717886917</v>
      </c>
      <c r="P179" s="18" t="str">
        <f t="shared" si="19"/>
        <v>Mediana</v>
      </c>
      <c r="Q179" s="20">
        <f t="shared" si="20"/>
        <v>18280</v>
      </c>
      <c r="R179" s="21">
        <f t="shared" si="21"/>
        <v>18280</v>
      </c>
    </row>
    <row r="180" s="1" customFormat="1" ht="15.6" spans="2:18">
      <c r="B180" s="8"/>
      <c r="C180" s="9"/>
      <c r="D180" s="10" t="s">
        <v>38</v>
      </c>
      <c r="E180" s="11" t="s">
        <v>31</v>
      </c>
      <c r="F180" s="11"/>
      <c r="G180" s="12">
        <v>1</v>
      </c>
      <c r="H180" s="13">
        <v>3000</v>
      </c>
      <c r="I180" s="13">
        <v>3000</v>
      </c>
      <c r="J180" s="13">
        <v>6000</v>
      </c>
      <c r="K180" s="13">
        <v>2300</v>
      </c>
      <c r="L180" s="15">
        <f t="shared" si="15"/>
        <v>1428.94191624432</v>
      </c>
      <c r="M180" s="16">
        <f t="shared" si="16"/>
        <v>3575</v>
      </c>
      <c r="N180" s="16">
        <f t="shared" si="17"/>
        <v>3000</v>
      </c>
      <c r="O180" s="17">
        <f t="shared" si="18"/>
        <v>0.399704032515895</v>
      </c>
      <c r="P180" s="18" t="str">
        <f t="shared" si="19"/>
        <v>Mediana</v>
      </c>
      <c r="Q180" s="20">
        <f t="shared" si="20"/>
        <v>3000</v>
      </c>
      <c r="R180" s="21">
        <f t="shared" si="21"/>
        <v>3000</v>
      </c>
    </row>
    <row r="181" s="1" customFormat="1" ht="15.6" spans="2:18">
      <c r="B181" s="8"/>
      <c r="C181" s="9"/>
      <c r="D181" s="10" t="s">
        <v>39</v>
      </c>
      <c r="E181" s="11" t="s">
        <v>31</v>
      </c>
      <c r="F181" s="11"/>
      <c r="G181" s="12">
        <v>1</v>
      </c>
      <c r="H181" s="13">
        <v>7000</v>
      </c>
      <c r="I181" s="13">
        <v>6000</v>
      </c>
      <c r="J181" s="13">
        <v>6000</v>
      </c>
      <c r="K181" s="13">
        <v>6130</v>
      </c>
      <c r="L181" s="15">
        <f t="shared" si="15"/>
        <v>417.634708806632</v>
      </c>
      <c r="M181" s="16">
        <f t="shared" si="16"/>
        <v>6282.5</v>
      </c>
      <c r="N181" s="16">
        <f t="shared" si="17"/>
        <v>6065</v>
      </c>
      <c r="O181" s="17">
        <f t="shared" si="18"/>
        <v>0.0664758788390978</v>
      </c>
      <c r="P181" s="18" t="str">
        <f t="shared" si="19"/>
        <v>Média</v>
      </c>
      <c r="Q181" s="20">
        <f t="shared" si="20"/>
        <v>6282.5</v>
      </c>
      <c r="R181" s="21">
        <f t="shared" si="21"/>
        <v>6282.5</v>
      </c>
    </row>
    <row r="182" s="1" customFormat="1" ht="15.6" spans="2:18">
      <c r="B182" s="8"/>
      <c r="C182" s="9"/>
      <c r="D182" s="10" t="s">
        <v>40</v>
      </c>
      <c r="E182" s="11" t="s">
        <v>31</v>
      </c>
      <c r="F182" s="11"/>
      <c r="G182" s="12">
        <v>1</v>
      </c>
      <c r="H182" s="13">
        <v>2600</v>
      </c>
      <c r="I182" s="13">
        <v>2000</v>
      </c>
      <c r="J182" s="13">
        <v>3000</v>
      </c>
      <c r="K182" s="13">
        <v>2140</v>
      </c>
      <c r="L182" s="15">
        <f t="shared" si="15"/>
        <v>394.556713287203</v>
      </c>
      <c r="M182" s="16">
        <f t="shared" si="16"/>
        <v>2435</v>
      </c>
      <c r="N182" s="16">
        <f t="shared" si="17"/>
        <v>2370</v>
      </c>
      <c r="O182" s="17">
        <f t="shared" si="18"/>
        <v>0.162035611206243</v>
      </c>
      <c r="P182" s="18" t="str">
        <f t="shared" si="19"/>
        <v>Média</v>
      </c>
      <c r="Q182" s="20">
        <f t="shared" si="20"/>
        <v>2435</v>
      </c>
      <c r="R182" s="21">
        <f t="shared" si="21"/>
        <v>2435</v>
      </c>
    </row>
    <row r="183" s="1" customFormat="1" ht="15.6" spans="2:18">
      <c r="B183" s="8"/>
      <c r="C183" s="9"/>
      <c r="D183" s="10" t="s">
        <v>41</v>
      </c>
      <c r="E183" s="11" t="s">
        <v>31</v>
      </c>
      <c r="F183" s="11"/>
      <c r="G183" s="12">
        <v>5</v>
      </c>
      <c r="H183" s="13">
        <v>810</v>
      </c>
      <c r="I183" s="13">
        <v>740</v>
      </c>
      <c r="J183" s="13">
        <v>1000</v>
      </c>
      <c r="K183" s="13">
        <v>730</v>
      </c>
      <c r="L183" s="15">
        <f t="shared" si="15"/>
        <v>108.397416943394</v>
      </c>
      <c r="M183" s="16">
        <f t="shared" si="16"/>
        <v>820</v>
      </c>
      <c r="N183" s="16">
        <f t="shared" si="17"/>
        <v>775</v>
      </c>
      <c r="O183" s="17">
        <f t="shared" si="18"/>
        <v>0.132191971882188</v>
      </c>
      <c r="P183" s="18" t="str">
        <f t="shared" si="19"/>
        <v>Média</v>
      </c>
      <c r="Q183" s="20">
        <f t="shared" si="20"/>
        <v>820</v>
      </c>
      <c r="R183" s="21">
        <f t="shared" si="21"/>
        <v>4100</v>
      </c>
    </row>
    <row r="184" s="1" customFormat="1" ht="15.6" spans="2:18">
      <c r="B184" s="8"/>
      <c r="C184" s="9"/>
      <c r="D184" s="10" t="s">
        <v>42</v>
      </c>
      <c r="E184" s="11" t="s">
        <v>31</v>
      </c>
      <c r="F184" s="11"/>
      <c r="G184" s="12">
        <v>5</v>
      </c>
      <c r="H184" s="13">
        <v>700</v>
      </c>
      <c r="I184" s="13">
        <v>600</v>
      </c>
      <c r="J184" s="13">
        <v>300</v>
      </c>
      <c r="K184" s="13">
        <v>650</v>
      </c>
      <c r="L184" s="15">
        <f t="shared" si="15"/>
        <v>155.623744974859</v>
      </c>
      <c r="M184" s="16">
        <f t="shared" si="16"/>
        <v>562.5</v>
      </c>
      <c r="N184" s="16">
        <f t="shared" si="17"/>
        <v>625</v>
      </c>
      <c r="O184" s="17">
        <f t="shared" si="18"/>
        <v>0.276664435510861</v>
      </c>
      <c r="P184" s="18" t="str">
        <f t="shared" si="19"/>
        <v>Mediana</v>
      </c>
      <c r="Q184" s="20">
        <f t="shared" si="20"/>
        <v>625</v>
      </c>
      <c r="R184" s="21">
        <f t="shared" si="21"/>
        <v>3125</v>
      </c>
    </row>
    <row r="185" s="1" customFormat="1" ht="15.6" spans="2:18">
      <c r="B185" s="8"/>
      <c r="C185" s="9"/>
      <c r="D185" s="10" t="s">
        <v>43</v>
      </c>
      <c r="E185" s="11" t="s">
        <v>31</v>
      </c>
      <c r="F185" s="11"/>
      <c r="G185" s="12">
        <v>5</v>
      </c>
      <c r="H185" s="13">
        <v>800</v>
      </c>
      <c r="I185" s="13">
        <v>540</v>
      </c>
      <c r="J185" s="13">
        <v>1000</v>
      </c>
      <c r="K185" s="13">
        <v>520</v>
      </c>
      <c r="L185" s="15">
        <f t="shared" si="15"/>
        <v>198.179211826064</v>
      </c>
      <c r="M185" s="16">
        <f t="shared" si="16"/>
        <v>715</v>
      </c>
      <c r="N185" s="16">
        <f t="shared" si="17"/>
        <v>670</v>
      </c>
      <c r="O185" s="17">
        <f t="shared" si="18"/>
        <v>0.277173722833656</v>
      </c>
      <c r="P185" s="18" t="str">
        <f t="shared" si="19"/>
        <v>Mediana</v>
      </c>
      <c r="Q185" s="20">
        <f t="shared" si="20"/>
        <v>670</v>
      </c>
      <c r="R185" s="21">
        <f t="shared" si="21"/>
        <v>3350</v>
      </c>
    </row>
    <row r="186" s="1" customFormat="1" ht="15.6" spans="2:18">
      <c r="B186" s="8"/>
      <c r="C186" s="9"/>
      <c r="D186" s="10" t="s">
        <v>44</v>
      </c>
      <c r="E186" s="11" t="s">
        <v>31</v>
      </c>
      <c r="F186" s="11"/>
      <c r="G186" s="12">
        <v>1</v>
      </c>
      <c r="H186" s="13">
        <v>4000</v>
      </c>
      <c r="I186" s="13">
        <v>2300</v>
      </c>
      <c r="J186" s="13">
        <v>7000</v>
      </c>
      <c r="K186" s="13">
        <v>2300</v>
      </c>
      <c r="L186" s="15">
        <f t="shared" si="15"/>
        <v>1919.63538204525</v>
      </c>
      <c r="M186" s="16">
        <f t="shared" si="16"/>
        <v>3900</v>
      </c>
      <c r="N186" s="16">
        <f t="shared" si="17"/>
        <v>3150</v>
      </c>
      <c r="O186" s="17">
        <f t="shared" si="18"/>
        <v>0.492214200524422</v>
      </c>
      <c r="P186" s="18" t="str">
        <f t="shared" si="19"/>
        <v>Mediana</v>
      </c>
      <c r="Q186" s="20">
        <f t="shared" si="20"/>
        <v>3150</v>
      </c>
      <c r="R186" s="21">
        <f t="shared" si="21"/>
        <v>3150</v>
      </c>
    </row>
    <row r="187" s="1" customFormat="1" ht="15.6" spans="2:18">
      <c r="B187" s="8"/>
      <c r="C187" s="9"/>
      <c r="D187" s="10" t="s">
        <v>45</v>
      </c>
      <c r="E187" s="11" t="s">
        <v>31</v>
      </c>
      <c r="F187" s="11"/>
      <c r="G187" s="12">
        <v>1</v>
      </c>
      <c r="H187" s="13">
        <v>8000</v>
      </c>
      <c r="I187" s="13">
        <v>6000</v>
      </c>
      <c r="J187" s="13">
        <v>7500</v>
      </c>
      <c r="K187" s="13">
        <v>6300</v>
      </c>
      <c r="L187" s="15">
        <f t="shared" si="15"/>
        <v>826.135582092915</v>
      </c>
      <c r="M187" s="16">
        <f t="shared" si="16"/>
        <v>6950</v>
      </c>
      <c r="N187" s="16">
        <f t="shared" si="17"/>
        <v>6900</v>
      </c>
      <c r="O187" s="17">
        <f t="shared" si="18"/>
        <v>0.118868429078117</v>
      </c>
      <c r="P187" s="18" t="str">
        <f t="shared" si="19"/>
        <v>Média</v>
      </c>
      <c r="Q187" s="20">
        <f t="shared" si="20"/>
        <v>6950</v>
      </c>
      <c r="R187" s="21">
        <f t="shared" si="21"/>
        <v>6950</v>
      </c>
    </row>
    <row r="188" s="1" customFormat="1" ht="15.6" spans="2:18">
      <c r="B188" s="8"/>
      <c r="C188" s="9"/>
      <c r="D188" s="10" t="s">
        <v>46</v>
      </c>
      <c r="E188" s="11" t="s">
        <v>31</v>
      </c>
      <c r="F188" s="11"/>
      <c r="G188" s="12">
        <v>6</v>
      </c>
      <c r="H188" s="13">
        <v>350</v>
      </c>
      <c r="I188" s="13">
        <v>250</v>
      </c>
      <c r="J188" s="13">
        <v>750</v>
      </c>
      <c r="K188" s="13">
        <v>350</v>
      </c>
      <c r="L188" s="15">
        <f t="shared" si="15"/>
        <v>192.028643696715</v>
      </c>
      <c r="M188" s="16">
        <f t="shared" si="16"/>
        <v>425</v>
      </c>
      <c r="N188" s="16">
        <f t="shared" si="17"/>
        <v>350</v>
      </c>
      <c r="O188" s="17">
        <f t="shared" si="18"/>
        <v>0.4518321028158</v>
      </c>
      <c r="P188" s="18" t="str">
        <f t="shared" si="19"/>
        <v>Mediana</v>
      </c>
      <c r="Q188" s="20">
        <f t="shared" si="20"/>
        <v>350</v>
      </c>
      <c r="R188" s="21">
        <f t="shared" si="21"/>
        <v>2100</v>
      </c>
    </row>
    <row r="189" s="1" customFormat="1" ht="15.6" spans="2:18">
      <c r="B189" s="8"/>
      <c r="C189" s="9"/>
      <c r="D189" s="10" t="s">
        <v>47</v>
      </c>
      <c r="E189" s="11" t="s">
        <v>31</v>
      </c>
      <c r="F189" s="11"/>
      <c r="G189" s="12">
        <v>6</v>
      </c>
      <c r="H189" s="13">
        <v>400</v>
      </c>
      <c r="I189" s="13">
        <v>316.66</v>
      </c>
      <c r="J189" s="13">
        <v>750</v>
      </c>
      <c r="K189" s="13">
        <v>340</v>
      </c>
      <c r="L189" s="15">
        <f t="shared" si="15"/>
        <v>174.906022409178</v>
      </c>
      <c r="M189" s="16">
        <f t="shared" si="16"/>
        <v>451.665</v>
      </c>
      <c r="N189" s="16">
        <f t="shared" si="17"/>
        <v>370</v>
      </c>
      <c r="O189" s="17">
        <f t="shared" si="18"/>
        <v>0.387247235028568</v>
      </c>
      <c r="P189" s="18" t="str">
        <f t="shared" si="19"/>
        <v>Mediana</v>
      </c>
      <c r="Q189" s="20">
        <f t="shared" si="20"/>
        <v>370</v>
      </c>
      <c r="R189" s="21">
        <f t="shared" si="21"/>
        <v>2220</v>
      </c>
    </row>
    <row r="190" s="1" customFormat="1" ht="15.6" spans="2:18">
      <c r="B190" s="8"/>
      <c r="C190" s="9"/>
      <c r="D190" s="10" t="s">
        <v>48</v>
      </c>
      <c r="E190" s="11" t="s">
        <v>31</v>
      </c>
      <c r="F190" s="11"/>
      <c r="G190" s="12">
        <v>1</v>
      </c>
      <c r="H190" s="13">
        <v>4800</v>
      </c>
      <c r="I190" s="13">
        <v>4900</v>
      </c>
      <c r="J190" s="13">
        <v>10000</v>
      </c>
      <c r="K190" s="13">
        <v>4900</v>
      </c>
      <c r="L190" s="15">
        <f t="shared" si="15"/>
        <v>2223.17340754157</v>
      </c>
      <c r="M190" s="16">
        <f t="shared" si="16"/>
        <v>6150</v>
      </c>
      <c r="N190" s="16">
        <f t="shared" si="17"/>
        <v>4900</v>
      </c>
      <c r="O190" s="17">
        <f t="shared" si="18"/>
        <v>0.361491610982369</v>
      </c>
      <c r="P190" s="18" t="str">
        <f t="shared" si="19"/>
        <v>Mediana</v>
      </c>
      <c r="Q190" s="20">
        <f t="shared" si="20"/>
        <v>4900</v>
      </c>
      <c r="R190" s="21">
        <f t="shared" si="21"/>
        <v>4900</v>
      </c>
    </row>
    <row r="191" s="1" customFormat="1" ht="15.6" spans="2:18">
      <c r="B191" s="8"/>
      <c r="C191" s="9"/>
      <c r="D191" s="10" t="s">
        <v>49</v>
      </c>
      <c r="E191" s="11" t="s">
        <v>31</v>
      </c>
      <c r="F191" s="11"/>
      <c r="G191" s="12">
        <v>1</v>
      </c>
      <c r="H191" s="13">
        <v>7800</v>
      </c>
      <c r="I191" s="13">
        <v>6000</v>
      </c>
      <c r="J191" s="13">
        <v>12000</v>
      </c>
      <c r="K191" s="13">
        <v>6700</v>
      </c>
      <c r="L191" s="15">
        <f t="shared" si="15"/>
        <v>2327.41809737744</v>
      </c>
      <c r="M191" s="16">
        <f t="shared" si="16"/>
        <v>8125</v>
      </c>
      <c r="N191" s="16">
        <f t="shared" si="17"/>
        <v>7250</v>
      </c>
      <c r="O191" s="17">
        <f t="shared" si="18"/>
        <v>0.286451458138761</v>
      </c>
      <c r="P191" s="18" t="str">
        <f t="shared" si="19"/>
        <v>Mediana</v>
      </c>
      <c r="Q191" s="20">
        <f t="shared" si="20"/>
        <v>7250</v>
      </c>
      <c r="R191" s="21">
        <f t="shared" si="21"/>
        <v>7250</v>
      </c>
    </row>
    <row r="192" s="1" customFormat="1" ht="15.6" spans="2:18">
      <c r="B192" s="8">
        <v>11</v>
      </c>
      <c r="C192" s="9" t="s">
        <v>18</v>
      </c>
      <c r="D192" s="10" t="s">
        <v>30</v>
      </c>
      <c r="E192" s="11" t="s">
        <v>31</v>
      </c>
      <c r="F192" s="11"/>
      <c r="G192" s="12">
        <v>1</v>
      </c>
      <c r="H192" s="13">
        <v>92000</v>
      </c>
      <c r="I192" s="13">
        <v>90000</v>
      </c>
      <c r="J192" s="13">
        <v>90000</v>
      </c>
      <c r="K192" s="13">
        <v>110000</v>
      </c>
      <c r="L192" s="15">
        <f t="shared" si="15"/>
        <v>8411.30192063036</v>
      </c>
      <c r="M192" s="16">
        <f t="shared" si="16"/>
        <v>95500</v>
      </c>
      <c r="N192" s="16">
        <f t="shared" si="17"/>
        <v>91000</v>
      </c>
      <c r="O192" s="17">
        <f t="shared" si="18"/>
        <v>0.0880764599018886</v>
      </c>
      <c r="P192" s="18" t="str">
        <f t="shared" si="19"/>
        <v>Média</v>
      </c>
      <c r="Q192" s="20">
        <f t="shared" si="20"/>
        <v>95500</v>
      </c>
      <c r="R192" s="21">
        <f t="shared" si="21"/>
        <v>95500</v>
      </c>
    </row>
    <row r="193" s="1" customFormat="1" ht="15.6" spans="2:18">
      <c r="B193" s="8"/>
      <c r="C193" s="9"/>
      <c r="D193" s="10" t="s">
        <v>32</v>
      </c>
      <c r="E193" s="11" t="s">
        <v>31</v>
      </c>
      <c r="F193" s="11"/>
      <c r="G193" s="12">
        <v>1</v>
      </c>
      <c r="H193" s="13">
        <v>3000</v>
      </c>
      <c r="I193" s="13">
        <v>3000</v>
      </c>
      <c r="J193" s="13">
        <v>4000</v>
      </c>
      <c r="K193" s="13">
        <v>4000</v>
      </c>
      <c r="L193" s="15">
        <f t="shared" si="15"/>
        <v>500</v>
      </c>
      <c r="M193" s="16">
        <f t="shared" si="16"/>
        <v>3500</v>
      </c>
      <c r="N193" s="16">
        <f t="shared" si="17"/>
        <v>3500</v>
      </c>
      <c r="O193" s="17">
        <f t="shared" si="18"/>
        <v>0.142857142857143</v>
      </c>
      <c r="P193" s="18" t="str">
        <f t="shared" si="19"/>
        <v>Média</v>
      </c>
      <c r="Q193" s="20">
        <f t="shared" si="20"/>
        <v>3500</v>
      </c>
      <c r="R193" s="21">
        <f t="shared" si="21"/>
        <v>3500</v>
      </c>
    </row>
    <row r="194" s="1" customFormat="1" ht="15.6" spans="2:18">
      <c r="B194" s="8"/>
      <c r="C194" s="9"/>
      <c r="D194" s="10" t="s">
        <v>33</v>
      </c>
      <c r="E194" s="11" t="s">
        <v>31</v>
      </c>
      <c r="F194" s="11"/>
      <c r="G194" s="12">
        <v>1</v>
      </c>
      <c r="H194" s="13">
        <v>4000</v>
      </c>
      <c r="I194" s="13">
        <v>3500</v>
      </c>
      <c r="J194" s="13">
        <v>7000</v>
      </c>
      <c r="K194" s="13">
        <v>4500</v>
      </c>
      <c r="L194" s="15">
        <f t="shared" si="15"/>
        <v>1346.29120178363</v>
      </c>
      <c r="M194" s="16">
        <f t="shared" si="16"/>
        <v>4750</v>
      </c>
      <c r="N194" s="16">
        <f t="shared" si="17"/>
        <v>4250</v>
      </c>
      <c r="O194" s="17">
        <f t="shared" si="18"/>
        <v>0.28342972669129</v>
      </c>
      <c r="P194" s="18" t="str">
        <f t="shared" si="19"/>
        <v>Mediana</v>
      </c>
      <c r="Q194" s="20">
        <f t="shared" si="20"/>
        <v>4250</v>
      </c>
      <c r="R194" s="21">
        <f t="shared" si="21"/>
        <v>4250</v>
      </c>
    </row>
    <row r="195" s="1" customFormat="1" ht="15.6" spans="2:18">
      <c r="B195" s="8"/>
      <c r="C195" s="9"/>
      <c r="D195" s="10" t="s">
        <v>50</v>
      </c>
      <c r="E195" s="11" t="s">
        <v>31</v>
      </c>
      <c r="F195" s="11"/>
      <c r="G195" s="12">
        <v>1</v>
      </c>
      <c r="H195" s="13">
        <v>19000</v>
      </c>
      <c r="I195" s="13">
        <v>16000</v>
      </c>
      <c r="J195" s="13">
        <v>20000</v>
      </c>
      <c r="K195" s="13">
        <v>16000</v>
      </c>
      <c r="L195" s="15">
        <f t="shared" ref="L195:L258" si="22">_xlfn.STDEV.P(H195:K195)</f>
        <v>1785.35710713571</v>
      </c>
      <c r="M195" s="16">
        <f t="shared" ref="M195:M258" si="23">AVERAGE(H195:K195)</f>
        <v>17750</v>
      </c>
      <c r="N195" s="16">
        <f t="shared" ref="N195:N258" si="24">MEDIAN(H195:K195)</f>
        <v>17500</v>
      </c>
      <c r="O195" s="17">
        <f t="shared" ref="O195:O258" si="25">L195/M195</f>
        <v>0.100583498993561</v>
      </c>
      <c r="P195" s="18" t="str">
        <f t="shared" ref="P195:P258" si="26">IF(O195&lt;=25%,"Média","Mediana")</f>
        <v>Média</v>
      </c>
      <c r="Q195" s="20">
        <f t="shared" ref="Q195:Q258" si="27">IF(P195="Média",AVERAGE(H195:K195),MEDIAN(H195:K195))</f>
        <v>17750</v>
      </c>
      <c r="R195" s="21">
        <f t="shared" ref="R195:R258" si="28">G195*Q195</f>
        <v>17750</v>
      </c>
    </row>
    <row r="196" s="1" customFormat="1" ht="15.6" spans="2:18">
      <c r="B196" s="8"/>
      <c r="C196" s="9"/>
      <c r="D196" s="10" t="s">
        <v>35</v>
      </c>
      <c r="E196" s="11" t="s">
        <v>31</v>
      </c>
      <c r="F196" s="11"/>
      <c r="G196" s="12">
        <v>1</v>
      </c>
      <c r="H196" s="13">
        <v>23000</v>
      </c>
      <c r="I196" s="13">
        <v>19000</v>
      </c>
      <c r="J196" s="13">
        <v>25000</v>
      </c>
      <c r="K196" s="13">
        <v>19900</v>
      </c>
      <c r="L196" s="15">
        <f t="shared" si="22"/>
        <v>2403.51305384431</v>
      </c>
      <c r="M196" s="16">
        <f t="shared" si="23"/>
        <v>21725</v>
      </c>
      <c r="N196" s="16">
        <f t="shared" si="24"/>
        <v>21450</v>
      </c>
      <c r="O196" s="17">
        <f t="shared" si="25"/>
        <v>0.110633512259807</v>
      </c>
      <c r="P196" s="18" t="str">
        <f t="shared" si="26"/>
        <v>Média</v>
      </c>
      <c r="Q196" s="20">
        <f t="shared" si="27"/>
        <v>21725</v>
      </c>
      <c r="R196" s="21">
        <f t="shared" si="28"/>
        <v>21725</v>
      </c>
    </row>
    <row r="197" s="1" customFormat="1" ht="15.6" spans="2:18">
      <c r="B197" s="8"/>
      <c r="C197" s="9"/>
      <c r="D197" s="10" t="s">
        <v>36</v>
      </c>
      <c r="E197" s="11" t="s">
        <v>31</v>
      </c>
      <c r="F197" s="11"/>
      <c r="G197" s="12">
        <v>1</v>
      </c>
      <c r="H197" s="13">
        <v>4900</v>
      </c>
      <c r="I197" s="13">
        <v>4200</v>
      </c>
      <c r="J197" s="13">
        <v>6000</v>
      </c>
      <c r="K197" s="13">
        <v>4120</v>
      </c>
      <c r="L197" s="15">
        <f t="shared" si="22"/>
        <v>753.707502947927</v>
      </c>
      <c r="M197" s="16">
        <f t="shared" si="23"/>
        <v>4805</v>
      </c>
      <c r="N197" s="16">
        <f t="shared" si="24"/>
        <v>4550</v>
      </c>
      <c r="O197" s="17">
        <f t="shared" si="25"/>
        <v>0.156859001654095</v>
      </c>
      <c r="P197" s="18" t="str">
        <f t="shared" si="26"/>
        <v>Média</v>
      </c>
      <c r="Q197" s="20">
        <f t="shared" si="27"/>
        <v>4805</v>
      </c>
      <c r="R197" s="21">
        <f t="shared" si="28"/>
        <v>4805</v>
      </c>
    </row>
    <row r="198" s="1" customFormat="1" ht="43.2" spans="2:18">
      <c r="B198" s="8"/>
      <c r="C198" s="9"/>
      <c r="D198" s="14" t="s">
        <v>37</v>
      </c>
      <c r="E198" s="11" t="s">
        <v>31</v>
      </c>
      <c r="F198" s="11"/>
      <c r="G198" s="12">
        <v>1</v>
      </c>
      <c r="H198" s="13">
        <v>19000</v>
      </c>
      <c r="I198" s="13">
        <v>16000</v>
      </c>
      <c r="J198" s="13">
        <v>30000</v>
      </c>
      <c r="K198" s="13">
        <v>17560</v>
      </c>
      <c r="L198" s="15">
        <f t="shared" si="22"/>
        <v>5507.15897718597</v>
      </c>
      <c r="M198" s="16">
        <f t="shared" si="23"/>
        <v>20640</v>
      </c>
      <c r="N198" s="16">
        <f t="shared" si="24"/>
        <v>18280</v>
      </c>
      <c r="O198" s="17">
        <f t="shared" si="25"/>
        <v>0.266819717886917</v>
      </c>
      <c r="P198" s="18" t="str">
        <f t="shared" si="26"/>
        <v>Mediana</v>
      </c>
      <c r="Q198" s="20">
        <f t="shared" si="27"/>
        <v>18280</v>
      </c>
      <c r="R198" s="21">
        <f t="shared" si="28"/>
        <v>18280</v>
      </c>
    </row>
    <row r="199" s="1" customFormat="1" ht="15.6" spans="2:18">
      <c r="B199" s="8"/>
      <c r="C199" s="9"/>
      <c r="D199" s="10" t="s">
        <v>38</v>
      </c>
      <c r="E199" s="11" t="s">
        <v>31</v>
      </c>
      <c r="F199" s="11"/>
      <c r="G199" s="12">
        <v>1</v>
      </c>
      <c r="H199" s="13">
        <v>3000</v>
      </c>
      <c r="I199" s="13">
        <v>3000</v>
      </c>
      <c r="J199" s="13">
        <v>6000</v>
      </c>
      <c r="K199" s="13">
        <v>2300</v>
      </c>
      <c r="L199" s="15">
        <f t="shared" si="22"/>
        <v>1428.94191624432</v>
      </c>
      <c r="M199" s="16">
        <f t="shared" si="23"/>
        <v>3575</v>
      </c>
      <c r="N199" s="16">
        <f t="shared" si="24"/>
        <v>3000</v>
      </c>
      <c r="O199" s="17">
        <f t="shared" si="25"/>
        <v>0.399704032515895</v>
      </c>
      <c r="P199" s="18" t="str">
        <f t="shared" si="26"/>
        <v>Mediana</v>
      </c>
      <c r="Q199" s="20">
        <f t="shared" si="27"/>
        <v>3000</v>
      </c>
      <c r="R199" s="21">
        <f t="shared" si="28"/>
        <v>3000</v>
      </c>
    </row>
    <row r="200" s="1" customFormat="1" ht="15.6" spans="2:18">
      <c r="B200" s="8"/>
      <c r="C200" s="9"/>
      <c r="D200" s="10" t="s">
        <v>39</v>
      </c>
      <c r="E200" s="11" t="s">
        <v>31</v>
      </c>
      <c r="F200" s="11"/>
      <c r="G200" s="12">
        <v>1</v>
      </c>
      <c r="H200" s="13">
        <v>7000</v>
      </c>
      <c r="I200" s="13">
        <v>6000</v>
      </c>
      <c r="J200" s="13">
        <v>6000</v>
      </c>
      <c r="K200" s="13">
        <v>6130</v>
      </c>
      <c r="L200" s="15">
        <f t="shared" si="22"/>
        <v>417.634708806632</v>
      </c>
      <c r="M200" s="16">
        <f t="shared" si="23"/>
        <v>6282.5</v>
      </c>
      <c r="N200" s="16">
        <f t="shared" si="24"/>
        <v>6065</v>
      </c>
      <c r="O200" s="17">
        <f t="shared" si="25"/>
        <v>0.0664758788390978</v>
      </c>
      <c r="P200" s="18" t="str">
        <f t="shared" si="26"/>
        <v>Média</v>
      </c>
      <c r="Q200" s="20">
        <f t="shared" si="27"/>
        <v>6282.5</v>
      </c>
      <c r="R200" s="21">
        <f t="shared" si="28"/>
        <v>6282.5</v>
      </c>
    </row>
    <row r="201" s="1" customFormat="1" ht="15.6" spans="2:18">
      <c r="B201" s="8"/>
      <c r="C201" s="9"/>
      <c r="D201" s="10" t="s">
        <v>40</v>
      </c>
      <c r="E201" s="11" t="s">
        <v>31</v>
      </c>
      <c r="F201" s="11"/>
      <c r="G201" s="12">
        <v>1</v>
      </c>
      <c r="H201" s="13">
        <v>2600</v>
      </c>
      <c r="I201" s="13">
        <v>2000</v>
      </c>
      <c r="J201" s="13">
        <v>3000</v>
      </c>
      <c r="K201" s="13">
        <v>2140</v>
      </c>
      <c r="L201" s="15">
        <f t="shared" si="22"/>
        <v>394.556713287203</v>
      </c>
      <c r="M201" s="16">
        <f t="shared" si="23"/>
        <v>2435</v>
      </c>
      <c r="N201" s="16">
        <f t="shared" si="24"/>
        <v>2370</v>
      </c>
      <c r="O201" s="17">
        <f t="shared" si="25"/>
        <v>0.162035611206243</v>
      </c>
      <c r="P201" s="18" t="str">
        <f t="shared" si="26"/>
        <v>Média</v>
      </c>
      <c r="Q201" s="20">
        <f t="shared" si="27"/>
        <v>2435</v>
      </c>
      <c r="R201" s="21">
        <f t="shared" si="28"/>
        <v>2435</v>
      </c>
    </row>
    <row r="202" s="1" customFormat="1" ht="15.6" spans="2:18">
      <c r="B202" s="8"/>
      <c r="C202" s="9"/>
      <c r="D202" s="10" t="s">
        <v>41</v>
      </c>
      <c r="E202" s="11" t="s">
        <v>31</v>
      </c>
      <c r="F202" s="11"/>
      <c r="G202" s="12">
        <v>5</v>
      </c>
      <c r="H202" s="13">
        <v>810</v>
      </c>
      <c r="I202" s="13">
        <v>740</v>
      </c>
      <c r="J202" s="13">
        <v>1000</v>
      </c>
      <c r="K202" s="13">
        <v>730</v>
      </c>
      <c r="L202" s="15">
        <f t="shared" si="22"/>
        <v>108.397416943394</v>
      </c>
      <c r="M202" s="16">
        <f t="shared" si="23"/>
        <v>820</v>
      </c>
      <c r="N202" s="16">
        <f t="shared" si="24"/>
        <v>775</v>
      </c>
      <c r="O202" s="17">
        <f t="shared" si="25"/>
        <v>0.132191971882188</v>
      </c>
      <c r="P202" s="18" t="str">
        <f t="shared" si="26"/>
        <v>Média</v>
      </c>
      <c r="Q202" s="20">
        <f t="shared" si="27"/>
        <v>820</v>
      </c>
      <c r="R202" s="21">
        <f t="shared" si="28"/>
        <v>4100</v>
      </c>
    </row>
    <row r="203" s="1" customFormat="1" ht="15.6" spans="2:18">
      <c r="B203" s="8"/>
      <c r="C203" s="9"/>
      <c r="D203" s="10" t="s">
        <v>42</v>
      </c>
      <c r="E203" s="11" t="s">
        <v>31</v>
      </c>
      <c r="F203" s="11"/>
      <c r="G203" s="12">
        <v>5</v>
      </c>
      <c r="H203" s="13">
        <v>700</v>
      </c>
      <c r="I203" s="13">
        <v>600</v>
      </c>
      <c r="J203" s="13">
        <v>300</v>
      </c>
      <c r="K203" s="13">
        <v>650</v>
      </c>
      <c r="L203" s="15">
        <f t="shared" si="22"/>
        <v>155.623744974859</v>
      </c>
      <c r="M203" s="16">
        <f t="shared" si="23"/>
        <v>562.5</v>
      </c>
      <c r="N203" s="16">
        <f t="shared" si="24"/>
        <v>625</v>
      </c>
      <c r="O203" s="17">
        <f t="shared" si="25"/>
        <v>0.276664435510861</v>
      </c>
      <c r="P203" s="18" t="str">
        <f t="shared" si="26"/>
        <v>Mediana</v>
      </c>
      <c r="Q203" s="20">
        <f t="shared" si="27"/>
        <v>625</v>
      </c>
      <c r="R203" s="21">
        <f t="shared" si="28"/>
        <v>3125</v>
      </c>
    </row>
    <row r="204" s="1" customFormat="1" ht="15.6" spans="2:18">
      <c r="B204" s="8"/>
      <c r="C204" s="9"/>
      <c r="D204" s="10" t="s">
        <v>43</v>
      </c>
      <c r="E204" s="11" t="s">
        <v>31</v>
      </c>
      <c r="F204" s="11"/>
      <c r="G204" s="12">
        <v>5</v>
      </c>
      <c r="H204" s="13">
        <v>800</v>
      </c>
      <c r="I204" s="13">
        <v>540</v>
      </c>
      <c r="J204" s="13">
        <v>1000</v>
      </c>
      <c r="K204" s="13">
        <v>520</v>
      </c>
      <c r="L204" s="15">
        <f t="shared" si="22"/>
        <v>198.179211826064</v>
      </c>
      <c r="M204" s="16">
        <f t="shared" si="23"/>
        <v>715</v>
      </c>
      <c r="N204" s="16">
        <f t="shared" si="24"/>
        <v>670</v>
      </c>
      <c r="O204" s="17">
        <f t="shared" si="25"/>
        <v>0.277173722833656</v>
      </c>
      <c r="P204" s="18" t="str">
        <f t="shared" si="26"/>
        <v>Mediana</v>
      </c>
      <c r="Q204" s="20">
        <f t="shared" si="27"/>
        <v>670</v>
      </c>
      <c r="R204" s="21">
        <f t="shared" si="28"/>
        <v>3350</v>
      </c>
    </row>
    <row r="205" s="1" customFormat="1" ht="15.6" spans="2:18">
      <c r="B205" s="8"/>
      <c r="C205" s="9"/>
      <c r="D205" s="10" t="s">
        <v>44</v>
      </c>
      <c r="E205" s="11" t="s">
        <v>31</v>
      </c>
      <c r="F205" s="11"/>
      <c r="G205" s="12">
        <v>1</v>
      </c>
      <c r="H205" s="13">
        <v>4000</v>
      </c>
      <c r="I205" s="13">
        <v>2300</v>
      </c>
      <c r="J205" s="13">
        <v>7000</v>
      </c>
      <c r="K205" s="13">
        <v>2300</v>
      </c>
      <c r="L205" s="15">
        <f t="shared" si="22"/>
        <v>1919.63538204525</v>
      </c>
      <c r="M205" s="16">
        <f t="shared" si="23"/>
        <v>3900</v>
      </c>
      <c r="N205" s="16">
        <f t="shared" si="24"/>
        <v>3150</v>
      </c>
      <c r="O205" s="17">
        <f t="shared" si="25"/>
        <v>0.492214200524422</v>
      </c>
      <c r="P205" s="18" t="str">
        <f t="shared" si="26"/>
        <v>Mediana</v>
      </c>
      <c r="Q205" s="20">
        <f t="shared" si="27"/>
        <v>3150</v>
      </c>
      <c r="R205" s="21">
        <f t="shared" si="28"/>
        <v>3150</v>
      </c>
    </row>
    <row r="206" s="1" customFormat="1" ht="15.6" spans="2:18">
      <c r="B206" s="8"/>
      <c r="C206" s="9"/>
      <c r="D206" s="10" t="s">
        <v>45</v>
      </c>
      <c r="E206" s="11" t="s">
        <v>31</v>
      </c>
      <c r="F206" s="11"/>
      <c r="G206" s="12">
        <v>1</v>
      </c>
      <c r="H206" s="13">
        <v>8000</v>
      </c>
      <c r="I206" s="13">
        <v>6000</v>
      </c>
      <c r="J206" s="13">
        <v>7500</v>
      </c>
      <c r="K206" s="13">
        <v>6300</v>
      </c>
      <c r="L206" s="15">
        <f t="shared" si="22"/>
        <v>826.135582092915</v>
      </c>
      <c r="M206" s="16">
        <f t="shared" si="23"/>
        <v>6950</v>
      </c>
      <c r="N206" s="16">
        <f t="shared" si="24"/>
        <v>6900</v>
      </c>
      <c r="O206" s="17">
        <f t="shared" si="25"/>
        <v>0.118868429078117</v>
      </c>
      <c r="P206" s="18" t="str">
        <f t="shared" si="26"/>
        <v>Média</v>
      </c>
      <c r="Q206" s="20">
        <f t="shared" si="27"/>
        <v>6950</v>
      </c>
      <c r="R206" s="21">
        <f t="shared" si="28"/>
        <v>6950</v>
      </c>
    </row>
    <row r="207" s="1" customFormat="1" ht="15.6" spans="2:18">
      <c r="B207" s="8"/>
      <c r="C207" s="9"/>
      <c r="D207" s="10" t="s">
        <v>46</v>
      </c>
      <c r="E207" s="11" t="s">
        <v>31</v>
      </c>
      <c r="F207" s="11"/>
      <c r="G207" s="12">
        <v>6</v>
      </c>
      <c r="H207" s="13">
        <v>350</v>
      </c>
      <c r="I207" s="13">
        <v>250</v>
      </c>
      <c r="J207" s="13">
        <v>750</v>
      </c>
      <c r="K207" s="13">
        <v>350</v>
      </c>
      <c r="L207" s="15">
        <f t="shared" si="22"/>
        <v>192.028643696715</v>
      </c>
      <c r="M207" s="16">
        <f t="shared" si="23"/>
        <v>425</v>
      </c>
      <c r="N207" s="16">
        <f t="shared" si="24"/>
        <v>350</v>
      </c>
      <c r="O207" s="17">
        <f t="shared" si="25"/>
        <v>0.4518321028158</v>
      </c>
      <c r="P207" s="18" t="str">
        <f t="shared" si="26"/>
        <v>Mediana</v>
      </c>
      <c r="Q207" s="20">
        <f t="shared" si="27"/>
        <v>350</v>
      </c>
      <c r="R207" s="21">
        <f t="shared" si="28"/>
        <v>2100</v>
      </c>
    </row>
    <row r="208" s="1" customFormat="1" ht="15.6" spans="2:18">
      <c r="B208" s="8"/>
      <c r="C208" s="9"/>
      <c r="D208" s="10" t="s">
        <v>47</v>
      </c>
      <c r="E208" s="11" t="s">
        <v>31</v>
      </c>
      <c r="F208" s="11"/>
      <c r="G208" s="12">
        <v>6</v>
      </c>
      <c r="H208" s="13">
        <v>400</v>
      </c>
      <c r="I208" s="13">
        <v>316.66</v>
      </c>
      <c r="J208" s="13">
        <v>750</v>
      </c>
      <c r="K208" s="13">
        <v>340</v>
      </c>
      <c r="L208" s="15">
        <f t="shared" si="22"/>
        <v>174.906022409178</v>
      </c>
      <c r="M208" s="16">
        <f t="shared" si="23"/>
        <v>451.665</v>
      </c>
      <c r="N208" s="16">
        <f t="shared" si="24"/>
        <v>370</v>
      </c>
      <c r="O208" s="17">
        <f t="shared" si="25"/>
        <v>0.387247235028568</v>
      </c>
      <c r="P208" s="18" t="str">
        <f t="shared" si="26"/>
        <v>Mediana</v>
      </c>
      <c r="Q208" s="20">
        <f t="shared" si="27"/>
        <v>370</v>
      </c>
      <c r="R208" s="21">
        <f t="shared" si="28"/>
        <v>2220</v>
      </c>
    </row>
    <row r="209" s="1" customFormat="1" ht="15.6" spans="2:18">
      <c r="B209" s="8"/>
      <c r="C209" s="9"/>
      <c r="D209" s="10" t="s">
        <v>48</v>
      </c>
      <c r="E209" s="11" t="s">
        <v>31</v>
      </c>
      <c r="F209" s="11"/>
      <c r="G209" s="12">
        <v>1</v>
      </c>
      <c r="H209" s="13">
        <v>4800</v>
      </c>
      <c r="I209" s="13">
        <v>4900</v>
      </c>
      <c r="J209" s="13">
        <v>10000</v>
      </c>
      <c r="K209" s="13">
        <v>4900</v>
      </c>
      <c r="L209" s="15">
        <f t="shared" si="22"/>
        <v>2223.17340754157</v>
      </c>
      <c r="M209" s="16">
        <f t="shared" si="23"/>
        <v>6150</v>
      </c>
      <c r="N209" s="16">
        <f t="shared" si="24"/>
        <v>4900</v>
      </c>
      <c r="O209" s="17">
        <f t="shared" si="25"/>
        <v>0.361491610982369</v>
      </c>
      <c r="P209" s="18" t="str">
        <f t="shared" si="26"/>
        <v>Mediana</v>
      </c>
      <c r="Q209" s="20">
        <f t="shared" si="27"/>
        <v>4900</v>
      </c>
      <c r="R209" s="21">
        <f t="shared" si="28"/>
        <v>4900</v>
      </c>
    </row>
    <row r="210" s="1" customFormat="1" ht="15.6" spans="2:18">
      <c r="B210" s="8"/>
      <c r="C210" s="9"/>
      <c r="D210" s="10" t="s">
        <v>49</v>
      </c>
      <c r="E210" s="11" t="s">
        <v>31</v>
      </c>
      <c r="F210" s="11"/>
      <c r="G210" s="12">
        <v>1</v>
      </c>
      <c r="H210" s="13">
        <v>7800</v>
      </c>
      <c r="I210" s="13">
        <v>6000</v>
      </c>
      <c r="J210" s="13">
        <v>12000</v>
      </c>
      <c r="K210" s="13">
        <v>6700</v>
      </c>
      <c r="L210" s="15">
        <f t="shared" si="22"/>
        <v>2327.41809737744</v>
      </c>
      <c r="M210" s="16">
        <f t="shared" si="23"/>
        <v>8125</v>
      </c>
      <c r="N210" s="16">
        <f t="shared" si="24"/>
        <v>7250</v>
      </c>
      <c r="O210" s="17">
        <f t="shared" si="25"/>
        <v>0.286451458138761</v>
      </c>
      <c r="P210" s="18" t="str">
        <f t="shared" si="26"/>
        <v>Mediana</v>
      </c>
      <c r="Q210" s="20">
        <f t="shared" si="27"/>
        <v>7250</v>
      </c>
      <c r="R210" s="21">
        <f t="shared" si="28"/>
        <v>7250</v>
      </c>
    </row>
    <row r="211" s="1" customFormat="1" ht="15.6" spans="2:18">
      <c r="B211" s="8">
        <v>12</v>
      </c>
      <c r="C211" s="9" t="s">
        <v>19</v>
      </c>
      <c r="D211" s="10" t="s">
        <v>30</v>
      </c>
      <c r="E211" s="11" t="s">
        <v>31</v>
      </c>
      <c r="F211" s="11"/>
      <c r="G211" s="12">
        <v>1</v>
      </c>
      <c r="H211" s="13">
        <v>92000</v>
      </c>
      <c r="I211" s="13">
        <v>90000</v>
      </c>
      <c r="J211" s="13">
        <v>90000</v>
      </c>
      <c r="K211" s="13">
        <v>110000</v>
      </c>
      <c r="L211" s="15">
        <f t="shared" si="22"/>
        <v>8411.30192063036</v>
      </c>
      <c r="M211" s="16">
        <f t="shared" si="23"/>
        <v>95500</v>
      </c>
      <c r="N211" s="16">
        <f t="shared" si="24"/>
        <v>91000</v>
      </c>
      <c r="O211" s="17">
        <f t="shared" si="25"/>
        <v>0.0880764599018886</v>
      </c>
      <c r="P211" s="18" t="str">
        <f t="shared" si="26"/>
        <v>Média</v>
      </c>
      <c r="Q211" s="20">
        <f t="shared" si="27"/>
        <v>95500</v>
      </c>
      <c r="R211" s="21">
        <f t="shared" si="28"/>
        <v>95500</v>
      </c>
    </row>
    <row r="212" s="1" customFormat="1" ht="15.6" spans="2:18">
      <c r="B212" s="8"/>
      <c r="C212" s="9"/>
      <c r="D212" s="10" t="s">
        <v>32</v>
      </c>
      <c r="E212" s="11" t="s">
        <v>31</v>
      </c>
      <c r="F212" s="11"/>
      <c r="G212" s="12">
        <v>1</v>
      </c>
      <c r="H212" s="13">
        <v>3000</v>
      </c>
      <c r="I212" s="13">
        <v>3000</v>
      </c>
      <c r="J212" s="13">
        <v>4000</v>
      </c>
      <c r="K212" s="13">
        <v>4000</v>
      </c>
      <c r="L212" s="15">
        <f t="shared" si="22"/>
        <v>500</v>
      </c>
      <c r="M212" s="16">
        <f t="shared" si="23"/>
        <v>3500</v>
      </c>
      <c r="N212" s="16">
        <f t="shared" si="24"/>
        <v>3500</v>
      </c>
      <c r="O212" s="17">
        <f t="shared" si="25"/>
        <v>0.142857142857143</v>
      </c>
      <c r="P212" s="18" t="str">
        <f t="shared" si="26"/>
        <v>Média</v>
      </c>
      <c r="Q212" s="20">
        <f t="shared" si="27"/>
        <v>3500</v>
      </c>
      <c r="R212" s="21">
        <f t="shared" si="28"/>
        <v>3500</v>
      </c>
    </row>
    <row r="213" s="1" customFormat="1" ht="15.6" spans="2:18">
      <c r="B213" s="8"/>
      <c r="C213" s="9"/>
      <c r="D213" s="10" t="s">
        <v>33</v>
      </c>
      <c r="E213" s="11" t="s">
        <v>31</v>
      </c>
      <c r="F213" s="11"/>
      <c r="G213" s="12">
        <v>1</v>
      </c>
      <c r="H213" s="13">
        <v>4000</v>
      </c>
      <c r="I213" s="13">
        <v>3500</v>
      </c>
      <c r="J213" s="13">
        <v>7000</v>
      </c>
      <c r="K213" s="13">
        <v>4500</v>
      </c>
      <c r="L213" s="15">
        <f t="shared" si="22"/>
        <v>1346.29120178363</v>
      </c>
      <c r="M213" s="16">
        <f t="shared" si="23"/>
        <v>4750</v>
      </c>
      <c r="N213" s="16">
        <f t="shared" si="24"/>
        <v>4250</v>
      </c>
      <c r="O213" s="17">
        <f t="shared" si="25"/>
        <v>0.28342972669129</v>
      </c>
      <c r="P213" s="18" t="str">
        <f t="shared" si="26"/>
        <v>Mediana</v>
      </c>
      <c r="Q213" s="20">
        <f t="shared" si="27"/>
        <v>4250</v>
      </c>
      <c r="R213" s="21">
        <f t="shared" si="28"/>
        <v>4250</v>
      </c>
    </row>
    <row r="214" s="1" customFormat="1" ht="15.6" spans="2:18">
      <c r="B214" s="8"/>
      <c r="C214" s="9"/>
      <c r="D214" s="10" t="s">
        <v>34</v>
      </c>
      <c r="E214" s="11" t="s">
        <v>31</v>
      </c>
      <c r="F214" s="11"/>
      <c r="G214" s="12">
        <v>1</v>
      </c>
      <c r="H214" s="13">
        <v>19000</v>
      </c>
      <c r="I214" s="13">
        <v>16000</v>
      </c>
      <c r="J214" s="13">
        <v>20000</v>
      </c>
      <c r="K214" s="13">
        <v>16000</v>
      </c>
      <c r="L214" s="15">
        <f t="shared" si="22"/>
        <v>1785.35710713571</v>
      </c>
      <c r="M214" s="16">
        <f t="shared" si="23"/>
        <v>17750</v>
      </c>
      <c r="N214" s="16">
        <f t="shared" si="24"/>
        <v>17500</v>
      </c>
      <c r="O214" s="17">
        <f t="shared" si="25"/>
        <v>0.100583498993561</v>
      </c>
      <c r="P214" s="18" t="str">
        <f t="shared" si="26"/>
        <v>Média</v>
      </c>
      <c r="Q214" s="20">
        <f t="shared" si="27"/>
        <v>17750</v>
      </c>
      <c r="R214" s="21">
        <f t="shared" si="28"/>
        <v>17750</v>
      </c>
    </row>
    <row r="215" s="1" customFormat="1" ht="15.6" spans="2:18">
      <c r="B215" s="8"/>
      <c r="C215" s="9"/>
      <c r="D215" s="10" t="s">
        <v>35</v>
      </c>
      <c r="E215" s="11" t="s">
        <v>31</v>
      </c>
      <c r="F215" s="11"/>
      <c r="G215" s="12">
        <v>1</v>
      </c>
      <c r="H215" s="13">
        <v>23000</v>
      </c>
      <c r="I215" s="13">
        <v>19000</v>
      </c>
      <c r="J215" s="13">
        <v>25000</v>
      </c>
      <c r="K215" s="13">
        <v>19900</v>
      </c>
      <c r="L215" s="15">
        <f t="shared" si="22"/>
        <v>2403.51305384431</v>
      </c>
      <c r="M215" s="16">
        <f t="shared" si="23"/>
        <v>21725</v>
      </c>
      <c r="N215" s="16">
        <f t="shared" si="24"/>
        <v>21450</v>
      </c>
      <c r="O215" s="17">
        <f t="shared" si="25"/>
        <v>0.110633512259807</v>
      </c>
      <c r="P215" s="18" t="str">
        <f t="shared" si="26"/>
        <v>Média</v>
      </c>
      <c r="Q215" s="20">
        <f t="shared" si="27"/>
        <v>21725</v>
      </c>
      <c r="R215" s="21">
        <f t="shared" si="28"/>
        <v>21725</v>
      </c>
    </row>
    <row r="216" s="1" customFormat="1" ht="15.6" spans="2:18">
      <c r="B216" s="8"/>
      <c r="C216" s="9"/>
      <c r="D216" s="10" t="s">
        <v>36</v>
      </c>
      <c r="E216" s="11" t="s">
        <v>31</v>
      </c>
      <c r="F216" s="11"/>
      <c r="G216" s="12">
        <v>1</v>
      </c>
      <c r="H216" s="13">
        <v>4900</v>
      </c>
      <c r="I216" s="13">
        <v>4200</v>
      </c>
      <c r="J216" s="13">
        <v>6000</v>
      </c>
      <c r="K216" s="13">
        <v>4120</v>
      </c>
      <c r="L216" s="15">
        <f t="shared" si="22"/>
        <v>753.707502947927</v>
      </c>
      <c r="M216" s="16">
        <f t="shared" si="23"/>
        <v>4805</v>
      </c>
      <c r="N216" s="16">
        <f t="shared" si="24"/>
        <v>4550</v>
      </c>
      <c r="O216" s="17">
        <f t="shared" si="25"/>
        <v>0.156859001654095</v>
      </c>
      <c r="P216" s="18" t="str">
        <f t="shared" si="26"/>
        <v>Média</v>
      </c>
      <c r="Q216" s="20">
        <f t="shared" si="27"/>
        <v>4805</v>
      </c>
      <c r="R216" s="21">
        <f t="shared" si="28"/>
        <v>4805</v>
      </c>
    </row>
    <row r="217" s="1" customFormat="1" ht="43.2" spans="2:18">
      <c r="B217" s="8"/>
      <c r="C217" s="9"/>
      <c r="D217" s="14" t="s">
        <v>37</v>
      </c>
      <c r="E217" s="11" t="s">
        <v>31</v>
      </c>
      <c r="F217" s="11"/>
      <c r="G217" s="12">
        <v>1</v>
      </c>
      <c r="H217" s="13">
        <v>19000</v>
      </c>
      <c r="I217" s="13">
        <v>16000</v>
      </c>
      <c r="J217" s="13">
        <v>30000</v>
      </c>
      <c r="K217" s="13">
        <v>17560</v>
      </c>
      <c r="L217" s="15">
        <f t="shared" si="22"/>
        <v>5507.15897718597</v>
      </c>
      <c r="M217" s="16">
        <f t="shared" si="23"/>
        <v>20640</v>
      </c>
      <c r="N217" s="16">
        <f t="shared" si="24"/>
        <v>18280</v>
      </c>
      <c r="O217" s="17">
        <f t="shared" si="25"/>
        <v>0.266819717886917</v>
      </c>
      <c r="P217" s="18" t="str">
        <f t="shared" si="26"/>
        <v>Mediana</v>
      </c>
      <c r="Q217" s="20">
        <f t="shared" si="27"/>
        <v>18280</v>
      </c>
      <c r="R217" s="21">
        <f t="shared" si="28"/>
        <v>18280</v>
      </c>
    </row>
    <row r="218" s="1" customFormat="1" ht="15.6" spans="2:18">
      <c r="B218" s="8"/>
      <c r="C218" s="9"/>
      <c r="D218" s="10" t="s">
        <v>38</v>
      </c>
      <c r="E218" s="11" t="s">
        <v>31</v>
      </c>
      <c r="F218" s="11"/>
      <c r="G218" s="12">
        <v>1</v>
      </c>
      <c r="H218" s="13">
        <v>3000</v>
      </c>
      <c r="I218" s="13">
        <v>3000</v>
      </c>
      <c r="J218" s="13">
        <v>6000</v>
      </c>
      <c r="K218" s="13">
        <v>2300</v>
      </c>
      <c r="L218" s="15">
        <f t="shared" si="22"/>
        <v>1428.94191624432</v>
      </c>
      <c r="M218" s="16">
        <f t="shared" si="23"/>
        <v>3575</v>
      </c>
      <c r="N218" s="16">
        <f t="shared" si="24"/>
        <v>3000</v>
      </c>
      <c r="O218" s="17">
        <f t="shared" si="25"/>
        <v>0.399704032515895</v>
      </c>
      <c r="P218" s="18" t="str">
        <f t="shared" si="26"/>
        <v>Mediana</v>
      </c>
      <c r="Q218" s="20">
        <f t="shared" si="27"/>
        <v>3000</v>
      </c>
      <c r="R218" s="21">
        <f t="shared" si="28"/>
        <v>3000</v>
      </c>
    </row>
    <row r="219" s="1" customFormat="1" ht="15.6" spans="2:18">
      <c r="B219" s="8"/>
      <c r="C219" s="9"/>
      <c r="D219" s="10" t="s">
        <v>39</v>
      </c>
      <c r="E219" s="11" t="s">
        <v>31</v>
      </c>
      <c r="F219" s="11"/>
      <c r="G219" s="12">
        <v>1</v>
      </c>
      <c r="H219" s="13">
        <v>7000</v>
      </c>
      <c r="I219" s="13">
        <v>6000</v>
      </c>
      <c r="J219" s="13">
        <v>6000</v>
      </c>
      <c r="K219" s="13">
        <v>6130</v>
      </c>
      <c r="L219" s="15">
        <f t="shared" si="22"/>
        <v>417.634708806632</v>
      </c>
      <c r="M219" s="16">
        <f t="shared" si="23"/>
        <v>6282.5</v>
      </c>
      <c r="N219" s="16">
        <f t="shared" si="24"/>
        <v>6065</v>
      </c>
      <c r="O219" s="17">
        <f t="shared" si="25"/>
        <v>0.0664758788390978</v>
      </c>
      <c r="P219" s="18" t="str">
        <f t="shared" si="26"/>
        <v>Média</v>
      </c>
      <c r="Q219" s="20">
        <f t="shared" si="27"/>
        <v>6282.5</v>
      </c>
      <c r="R219" s="21">
        <f t="shared" si="28"/>
        <v>6282.5</v>
      </c>
    </row>
    <row r="220" s="1" customFormat="1" ht="15.6" spans="2:18">
      <c r="B220" s="8"/>
      <c r="C220" s="9"/>
      <c r="D220" s="10" t="s">
        <v>40</v>
      </c>
      <c r="E220" s="11" t="s">
        <v>31</v>
      </c>
      <c r="F220" s="11"/>
      <c r="G220" s="12">
        <v>1</v>
      </c>
      <c r="H220" s="13">
        <v>2600</v>
      </c>
      <c r="I220" s="13">
        <v>2000</v>
      </c>
      <c r="J220" s="13">
        <v>3000</v>
      </c>
      <c r="K220" s="13">
        <v>2140</v>
      </c>
      <c r="L220" s="15">
        <f t="shared" si="22"/>
        <v>394.556713287203</v>
      </c>
      <c r="M220" s="16">
        <f t="shared" si="23"/>
        <v>2435</v>
      </c>
      <c r="N220" s="16">
        <f t="shared" si="24"/>
        <v>2370</v>
      </c>
      <c r="O220" s="17">
        <f t="shared" si="25"/>
        <v>0.162035611206243</v>
      </c>
      <c r="P220" s="18" t="str">
        <f t="shared" si="26"/>
        <v>Média</v>
      </c>
      <c r="Q220" s="20">
        <f t="shared" si="27"/>
        <v>2435</v>
      </c>
      <c r="R220" s="21">
        <f t="shared" si="28"/>
        <v>2435</v>
      </c>
    </row>
    <row r="221" s="1" customFormat="1" ht="15.6" spans="2:18">
      <c r="B221" s="8"/>
      <c r="C221" s="9"/>
      <c r="D221" s="10" t="s">
        <v>41</v>
      </c>
      <c r="E221" s="11" t="s">
        <v>31</v>
      </c>
      <c r="F221" s="11"/>
      <c r="G221" s="12">
        <v>5</v>
      </c>
      <c r="H221" s="13">
        <v>810</v>
      </c>
      <c r="I221" s="13">
        <v>740</v>
      </c>
      <c r="J221" s="13">
        <v>1000</v>
      </c>
      <c r="K221" s="13">
        <v>730</v>
      </c>
      <c r="L221" s="15">
        <f t="shared" si="22"/>
        <v>108.397416943394</v>
      </c>
      <c r="M221" s="16">
        <f t="shared" si="23"/>
        <v>820</v>
      </c>
      <c r="N221" s="16">
        <f t="shared" si="24"/>
        <v>775</v>
      </c>
      <c r="O221" s="17">
        <f t="shared" si="25"/>
        <v>0.132191971882188</v>
      </c>
      <c r="P221" s="18" t="str">
        <f t="shared" si="26"/>
        <v>Média</v>
      </c>
      <c r="Q221" s="20">
        <f t="shared" si="27"/>
        <v>820</v>
      </c>
      <c r="R221" s="21">
        <f t="shared" si="28"/>
        <v>4100</v>
      </c>
    </row>
    <row r="222" s="1" customFormat="1" ht="15.6" spans="2:18">
      <c r="B222" s="8"/>
      <c r="C222" s="9"/>
      <c r="D222" s="10" t="s">
        <v>42</v>
      </c>
      <c r="E222" s="11" t="s">
        <v>31</v>
      </c>
      <c r="F222" s="11"/>
      <c r="G222" s="12">
        <v>5</v>
      </c>
      <c r="H222" s="13">
        <v>700</v>
      </c>
      <c r="I222" s="13">
        <v>600</v>
      </c>
      <c r="J222" s="13">
        <v>300</v>
      </c>
      <c r="K222" s="13">
        <v>650</v>
      </c>
      <c r="L222" s="15">
        <f t="shared" si="22"/>
        <v>155.623744974859</v>
      </c>
      <c r="M222" s="16">
        <f t="shared" si="23"/>
        <v>562.5</v>
      </c>
      <c r="N222" s="16">
        <f t="shared" si="24"/>
        <v>625</v>
      </c>
      <c r="O222" s="17">
        <f t="shared" si="25"/>
        <v>0.276664435510861</v>
      </c>
      <c r="P222" s="18" t="str">
        <f t="shared" si="26"/>
        <v>Mediana</v>
      </c>
      <c r="Q222" s="20">
        <f t="shared" si="27"/>
        <v>625</v>
      </c>
      <c r="R222" s="21">
        <f t="shared" si="28"/>
        <v>3125</v>
      </c>
    </row>
    <row r="223" s="1" customFormat="1" ht="15.6" spans="2:18">
      <c r="B223" s="8"/>
      <c r="C223" s="9"/>
      <c r="D223" s="10" t="s">
        <v>43</v>
      </c>
      <c r="E223" s="11" t="s">
        <v>31</v>
      </c>
      <c r="F223" s="11"/>
      <c r="G223" s="12">
        <v>5</v>
      </c>
      <c r="H223" s="13">
        <v>800</v>
      </c>
      <c r="I223" s="13">
        <v>540</v>
      </c>
      <c r="J223" s="13">
        <v>1000</v>
      </c>
      <c r="K223" s="13">
        <v>520</v>
      </c>
      <c r="L223" s="15">
        <f t="shared" si="22"/>
        <v>198.179211826064</v>
      </c>
      <c r="M223" s="16">
        <f t="shared" si="23"/>
        <v>715</v>
      </c>
      <c r="N223" s="16">
        <f t="shared" si="24"/>
        <v>670</v>
      </c>
      <c r="O223" s="17">
        <f t="shared" si="25"/>
        <v>0.277173722833656</v>
      </c>
      <c r="P223" s="18" t="str">
        <f t="shared" si="26"/>
        <v>Mediana</v>
      </c>
      <c r="Q223" s="20">
        <f t="shared" si="27"/>
        <v>670</v>
      </c>
      <c r="R223" s="21">
        <f t="shared" si="28"/>
        <v>3350</v>
      </c>
    </row>
    <row r="224" s="1" customFormat="1" ht="15.6" spans="2:18">
      <c r="B224" s="8"/>
      <c r="C224" s="9"/>
      <c r="D224" s="10" t="s">
        <v>44</v>
      </c>
      <c r="E224" s="11" t="s">
        <v>31</v>
      </c>
      <c r="F224" s="11"/>
      <c r="G224" s="12">
        <v>1</v>
      </c>
      <c r="H224" s="13">
        <v>4000</v>
      </c>
      <c r="I224" s="13">
        <v>2300</v>
      </c>
      <c r="J224" s="13">
        <v>7000</v>
      </c>
      <c r="K224" s="13">
        <v>2300</v>
      </c>
      <c r="L224" s="15">
        <f t="shared" si="22"/>
        <v>1919.63538204525</v>
      </c>
      <c r="M224" s="16">
        <f t="shared" si="23"/>
        <v>3900</v>
      </c>
      <c r="N224" s="16">
        <f t="shared" si="24"/>
        <v>3150</v>
      </c>
      <c r="O224" s="17">
        <f t="shared" si="25"/>
        <v>0.492214200524422</v>
      </c>
      <c r="P224" s="18" t="str">
        <f t="shared" si="26"/>
        <v>Mediana</v>
      </c>
      <c r="Q224" s="20">
        <f t="shared" si="27"/>
        <v>3150</v>
      </c>
      <c r="R224" s="21">
        <f t="shared" si="28"/>
        <v>3150</v>
      </c>
    </row>
    <row r="225" s="1" customFormat="1" ht="15.6" spans="2:18">
      <c r="B225" s="8"/>
      <c r="C225" s="9"/>
      <c r="D225" s="10" t="s">
        <v>45</v>
      </c>
      <c r="E225" s="11" t="s">
        <v>31</v>
      </c>
      <c r="F225" s="11"/>
      <c r="G225" s="12">
        <v>1</v>
      </c>
      <c r="H225" s="13">
        <v>8000</v>
      </c>
      <c r="I225" s="13">
        <v>6000</v>
      </c>
      <c r="J225" s="13">
        <v>7500</v>
      </c>
      <c r="K225" s="13">
        <v>6300</v>
      </c>
      <c r="L225" s="15">
        <f t="shared" si="22"/>
        <v>826.135582092915</v>
      </c>
      <c r="M225" s="16">
        <f t="shared" si="23"/>
        <v>6950</v>
      </c>
      <c r="N225" s="16">
        <f t="shared" si="24"/>
        <v>6900</v>
      </c>
      <c r="O225" s="17">
        <f t="shared" si="25"/>
        <v>0.118868429078117</v>
      </c>
      <c r="P225" s="18" t="str">
        <f t="shared" si="26"/>
        <v>Média</v>
      </c>
      <c r="Q225" s="20">
        <f t="shared" si="27"/>
        <v>6950</v>
      </c>
      <c r="R225" s="21">
        <f t="shared" si="28"/>
        <v>6950</v>
      </c>
    </row>
    <row r="226" s="1" customFormat="1" ht="15.6" spans="2:18">
      <c r="B226" s="8"/>
      <c r="C226" s="9"/>
      <c r="D226" s="10" t="s">
        <v>46</v>
      </c>
      <c r="E226" s="11" t="s">
        <v>31</v>
      </c>
      <c r="F226" s="11"/>
      <c r="G226" s="12">
        <v>6</v>
      </c>
      <c r="H226" s="13">
        <v>350</v>
      </c>
      <c r="I226" s="13">
        <v>250</v>
      </c>
      <c r="J226" s="13">
        <v>750</v>
      </c>
      <c r="K226" s="13">
        <v>350</v>
      </c>
      <c r="L226" s="15">
        <f t="shared" si="22"/>
        <v>192.028643696715</v>
      </c>
      <c r="M226" s="16">
        <f t="shared" si="23"/>
        <v>425</v>
      </c>
      <c r="N226" s="16">
        <f t="shared" si="24"/>
        <v>350</v>
      </c>
      <c r="O226" s="17">
        <f t="shared" si="25"/>
        <v>0.4518321028158</v>
      </c>
      <c r="P226" s="18" t="str">
        <f t="shared" si="26"/>
        <v>Mediana</v>
      </c>
      <c r="Q226" s="20">
        <f t="shared" si="27"/>
        <v>350</v>
      </c>
      <c r="R226" s="21">
        <f t="shared" si="28"/>
        <v>2100</v>
      </c>
    </row>
    <row r="227" s="1" customFormat="1" ht="15.6" spans="2:18">
      <c r="B227" s="8"/>
      <c r="C227" s="9"/>
      <c r="D227" s="10" t="s">
        <v>47</v>
      </c>
      <c r="E227" s="11" t="s">
        <v>31</v>
      </c>
      <c r="F227" s="11"/>
      <c r="G227" s="12">
        <v>6</v>
      </c>
      <c r="H227" s="13">
        <v>400</v>
      </c>
      <c r="I227" s="13">
        <v>316.66</v>
      </c>
      <c r="J227" s="13">
        <v>750</v>
      </c>
      <c r="K227" s="13">
        <v>340</v>
      </c>
      <c r="L227" s="15">
        <f t="shared" si="22"/>
        <v>174.906022409178</v>
      </c>
      <c r="M227" s="16">
        <f t="shared" si="23"/>
        <v>451.665</v>
      </c>
      <c r="N227" s="16">
        <f t="shared" si="24"/>
        <v>370</v>
      </c>
      <c r="O227" s="17">
        <f t="shared" si="25"/>
        <v>0.387247235028568</v>
      </c>
      <c r="P227" s="18" t="str">
        <f t="shared" si="26"/>
        <v>Mediana</v>
      </c>
      <c r="Q227" s="20">
        <f t="shared" si="27"/>
        <v>370</v>
      </c>
      <c r="R227" s="21">
        <f t="shared" si="28"/>
        <v>2220</v>
      </c>
    </row>
    <row r="228" s="1" customFormat="1" ht="15.6" spans="2:18">
      <c r="B228" s="8"/>
      <c r="C228" s="9"/>
      <c r="D228" s="10" t="s">
        <v>48</v>
      </c>
      <c r="E228" s="11" t="s">
        <v>31</v>
      </c>
      <c r="F228" s="11"/>
      <c r="G228" s="12">
        <v>1</v>
      </c>
      <c r="H228" s="13">
        <v>4800</v>
      </c>
      <c r="I228" s="13">
        <v>4900</v>
      </c>
      <c r="J228" s="13">
        <v>10000</v>
      </c>
      <c r="K228" s="13">
        <v>4900</v>
      </c>
      <c r="L228" s="15">
        <f t="shared" si="22"/>
        <v>2223.17340754157</v>
      </c>
      <c r="M228" s="16">
        <f t="shared" si="23"/>
        <v>6150</v>
      </c>
      <c r="N228" s="16">
        <f t="shared" si="24"/>
        <v>4900</v>
      </c>
      <c r="O228" s="17">
        <f t="shared" si="25"/>
        <v>0.361491610982369</v>
      </c>
      <c r="P228" s="18" t="str">
        <f t="shared" si="26"/>
        <v>Mediana</v>
      </c>
      <c r="Q228" s="20">
        <f t="shared" si="27"/>
        <v>4900</v>
      </c>
      <c r="R228" s="21">
        <f t="shared" si="28"/>
        <v>4900</v>
      </c>
    </row>
    <row r="229" s="1" customFormat="1" ht="15.6" spans="2:18">
      <c r="B229" s="8"/>
      <c r="C229" s="9"/>
      <c r="D229" s="10" t="s">
        <v>49</v>
      </c>
      <c r="E229" s="11" t="s">
        <v>31</v>
      </c>
      <c r="F229" s="11"/>
      <c r="G229" s="12">
        <v>1</v>
      </c>
      <c r="H229" s="13">
        <v>7800</v>
      </c>
      <c r="I229" s="13">
        <v>6000</v>
      </c>
      <c r="J229" s="13">
        <v>12000</v>
      </c>
      <c r="K229" s="13">
        <v>6700</v>
      </c>
      <c r="L229" s="15">
        <f t="shared" si="22"/>
        <v>2327.41809737744</v>
      </c>
      <c r="M229" s="16">
        <f t="shared" si="23"/>
        <v>8125</v>
      </c>
      <c r="N229" s="16">
        <f t="shared" si="24"/>
        <v>7250</v>
      </c>
      <c r="O229" s="17">
        <f t="shared" si="25"/>
        <v>0.286451458138761</v>
      </c>
      <c r="P229" s="18" t="str">
        <f t="shared" si="26"/>
        <v>Mediana</v>
      </c>
      <c r="Q229" s="20">
        <f t="shared" si="27"/>
        <v>7250</v>
      </c>
      <c r="R229" s="21">
        <f t="shared" si="28"/>
        <v>7250</v>
      </c>
    </row>
    <row r="230" s="1" customFormat="1" ht="15.6" spans="2:18">
      <c r="B230" s="8">
        <v>13</v>
      </c>
      <c r="C230" s="9" t="s">
        <v>20</v>
      </c>
      <c r="D230" s="10" t="s">
        <v>30</v>
      </c>
      <c r="E230" s="11" t="s">
        <v>31</v>
      </c>
      <c r="F230" s="11"/>
      <c r="G230" s="12">
        <v>1</v>
      </c>
      <c r="H230" s="13">
        <v>92000</v>
      </c>
      <c r="I230" s="13">
        <v>90000</v>
      </c>
      <c r="J230" s="13">
        <v>90000</v>
      </c>
      <c r="K230" s="13">
        <v>110000</v>
      </c>
      <c r="L230" s="15">
        <f t="shared" si="22"/>
        <v>8411.30192063036</v>
      </c>
      <c r="M230" s="16">
        <f t="shared" si="23"/>
        <v>95500</v>
      </c>
      <c r="N230" s="16">
        <f t="shared" si="24"/>
        <v>91000</v>
      </c>
      <c r="O230" s="17">
        <f t="shared" si="25"/>
        <v>0.0880764599018886</v>
      </c>
      <c r="P230" s="18" t="str">
        <f t="shared" si="26"/>
        <v>Média</v>
      </c>
      <c r="Q230" s="20">
        <f t="shared" si="27"/>
        <v>95500</v>
      </c>
      <c r="R230" s="21">
        <f t="shared" si="28"/>
        <v>95500</v>
      </c>
    </row>
    <row r="231" s="1" customFormat="1" ht="15.6" spans="2:18">
      <c r="B231" s="8"/>
      <c r="C231" s="9"/>
      <c r="D231" s="10" t="s">
        <v>32</v>
      </c>
      <c r="E231" s="11" t="s">
        <v>31</v>
      </c>
      <c r="F231" s="11"/>
      <c r="G231" s="12">
        <v>1</v>
      </c>
      <c r="H231" s="13">
        <v>3000</v>
      </c>
      <c r="I231" s="13">
        <v>3000</v>
      </c>
      <c r="J231" s="13">
        <v>4000</v>
      </c>
      <c r="K231" s="13">
        <v>4000</v>
      </c>
      <c r="L231" s="15">
        <f t="shared" si="22"/>
        <v>500</v>
      </c>
      <c r="M231" s="16">
        <f t="shared" si="23"/>
        <v>3500</v>
      </c>
      <c r="N231" s="16">
        <f t="shared" si="24"/>
        <v>3500</v>
      </c>
      <c r="O231" s="17">
        <f t="shared" si="25"/>
        <v>0.142857142857143</v>
      </c>
      <c r="P231" s="18" t="str">
        <f t="shared" si="26"/>
        <v>Média</v>
      </c>
      <c r="Q231" s="20">
        <f t="shared" si="27"/>
        <v>3500</v>
      </c>
      <c r="R231" s="21">
        <f t="shared" si="28"/>
        <v>3500</v>
      </c>
    </row>
    <row r="232" s="1" customFormat="1" ht="15.6" spans="2:18">
      <c r="B232" s="8"/>
      <c r="C232" s="9"/>
      <c r="D232" s="10" t="s">
        <v>33</v>
      </c>
      <c r="E232" s="11" t="s">
        <v>31</v>
      </c>
      <c r="F232" s="11"/>
      <c r="G232" s="12">
        <v>1</v>
      </c>
      <c r="H232" s="13">
        <v>4000</v>
      </c>
      <c r="I232" s="13">
        <v>3500</v>
      </c>
      <c r="J232" s="13">
        <v>7000</v>
      </c>
      <c r="K232" s="13">
        <v>4500</v>
      </c>
      <c r="L232" s="15">
        <f t="shared" si="22"/>
        <v>1346.29120178363</v>
      </c>
      <c r="M232" s="16">
        <f t="shared" si="23"/>
        <v>4750</v>
      </c>
      <c r="N232" s="16">
        <f t="shared" si="24"/>
        <v>4250</v>
      </c>
      <c r="O232" s="17">
        <f t="shared" si="25"/>
        <v>0.28342972669129</v>
      </c>
      <c r="P232" s="18" t="str">
        <f t="shared" si="26"/>
        <v>Mediana</v>
      </c>
      <c r="Q232" s="20">
        <f t="shared" si="27"/>
        <v>4250</v>
      </c>
      <c r="R232" s="21">
        <f t="shared" si="28"/>
        <v>4250</v>
      </c>
    </row>
    <row r="233" s="1" customFormat="1" ht="15.6" spans="2:18">
      <c r="B233" s="8"/>
      <c r="C233" s="9"/>
      <c r="D233" s="10" t="s">
        <v>34</v>
      </c>
      <c r="E233" s="11" t="s">
        <v>31</v>
      </c>
      <c r="F233" s="11"/>
      <c r="G233" s="12">
        <v>1</v>
      </c>
      <c r="H233" s="13">
        <v>19000</v>
      </c>
      <c r="I233" s="13">
        <v>16000</v>
      </c>
      <c r="J233" s="13">
        <v>20000</v>
      </c>
      <c r="K233" s="13">
        <v>16000</v>
      </c>
      <c r="L233" s="15">
        <f t="shared" si="22"/>
        <v>1785.35710713571</v>
      </c>
      <c r="M233" s="16">
        <f t="shared" si="23"/>
        <v>17750</v>
      </c>
      <c r="N233" s="16">
        <f t="shared" si="24"/>
        <v>17500</v>
      </c>
      <c r="O233" s="17">
        <f t="shared" si="25"/>
        <v>0.100583498993561</v>
      </c>
      <c r="P233" s="18" t="str">
        <f t="shared" si="26"/>
        <v>Média</v>
      </c>
      <c r="Q233" s="20">
        <f t="shared" si="27"/>
        <v>17750</v>
      </c>
      <c r="R233" s="21">
        <f t="shared" si="28"/>
        <v>17750</v>
      </c>
    </row>
    <row r="234" s="1" customFormat="1" ht="15.6" spans="2:18">
      <c r="B234" s="8"/>
      <c r="C234" s="9"/>
      <c r="D234" s="10" t="s">
        <v>35</v>
      </c>
      <c r="E234" s="11" t="s">
        <v>31</v>
      </c>
      <c r="F234" s="11"/>
      <c r="G234" s="12">
        <v>1</v>
      </c>
      <c r="H234" s="13">
        <v>23000</v>
      </c>
      <c r="I234" s="13">
        <v>19000</v>
      </c>
      <c r="J234" s="13">
        <v>25000</v>
      </c>
      <c r="K234" s="13">
        <v>19900</v>
      </c>
      <c r="L234" s="15">
        <f t="shared" si="22"/>
        <v>2403.51305384431</v>
      </c>
      <c r="M234" s="16">
        <f t="shared" si="23"/>
        <v>21725</v>
      </c>
      <c r="N234" s="16">
        <f t="shared" si="24"/>
        <v>21450</v>
      </c>
      <c r="O234" s="17">
        <f t="shared" si="25"/>
        <v>0.110633512259807</v>
      </c>
      <c r="P234" s="18" t="str">
        <f t="shared" si="26"/>
        <v>Média</v>
      </c>
      <c r="Q234" s="20">
        <f t="shared" si="27"/>
        <v>21725</v>
      </c>
      <c r="R234" s="21">
        <f t="shared" si="28"/>
        <v>21725</v>
      </c>
    </row>
    <row r="235" s="1" customFormat="1" ht="15.6" spans="2:18">
      <c r="B235" s="8"/>
      <c r="C235" s="9"/>
      <c r="D235" s="10" t="s">
        <v>36</v>
      </c>
      <c r="E235" s="11" t="s">
        <v>31</v>
      </c>
      <c r="F235" s="11"/>
      <c r="G235" s="12">
        <v>1</v>
      </c>
      <c r="H235" s="13">
        <v>4900</v>
      </c>
      <c r="I235" s="13">
        <v>4200</v>
      </c>
      <c r="J235" s="13">
        <v>6000</v>
      </c>
      <c r="K235" s="13">
        <v>4120</v>
      </c>
      <c r="L235" s="15">
        <f t="shared" si="22"/>
        <v>753.707502947927</v>
      </c>
      <c r="M235" s="16">
        <f t="shared" si="23"/>
        <v>4805</v>
      </c>
      <c r="N235" s="16">
        <f t="shared" si="24"/>
        <v>4550</v>
      </c>
      <c r="O235" s="17">
        <f t="shared" si="25"/>
        <v>0.156859001654095</v>
      </c>
      <c r="P235" s="18" t="str">
        <f t="shared" si="26"/>
        <v>Média</v>
      </c>
      <c r="Q235" s="20">
        <f t="shared" si="27"/>
        <v>4805</v>
      </c>
      <c r="R235" s="21">
        <f t="shared" si="28"/>
        <v>4805</v>
      </c>
    </row>
    <row r="236" s="1" customFormat="1" ht="43.2" spans="2:18">
      <c r="B236" s="8"/>
      <c r="C236" s="9"/>
      <c r="D236" s="14" t="s">
        <v>37</v>
      </c>
      <c r="E236" s="11" t="s">
        <v>31</v>
      </c>
      <c r="F236" s="11"/>
      <c r="G236" s="12">
        <v>1</v>
      </c>
      <c r="H236" s="13">
        <v>19000</v>
      </c>
      <c r="I236" s="13">
        <v>16000</v>
      </c>
      <c r="J236" s="13">
        <v>30000</v>
      </c>
      <c r="K236" s="13">
        <v>17560</v>
      </c>
      <c r="L236" s="15">
        <f t="shared" si="22"/>
        <v>5507.15897718597</v>
      </c>
      <c r="M236" s="16">
        <f t="shared" si="23"/>
        <v>20640</v>
      </c>
      <c r="N236" s="16">
        <f t="shared" si="24"/>
        <v>18280</v>
      </c>
      <c r="O236" s="17">
        <f t="shared" si="25"/>
        <v>0.266819717886917</v>
      </c>
      <c r="P236" s="18" t="str">
        <f t="shared" si="26"/>
        <v>Mediana</v>
      </c>
      <c r="Q236" s="20">
        <f t="shared" si="27"/>
        <v>18280</v>
      </c>
      <c r="R236" s="21">
        <f t="shared" si="28"/>
        <v>18280</v>
      </c>
    </row>
    <row r="237" s="1" customFormat="1" ht="15.6" spans="2:18">
      <c r="B237" s="8"/>
      <c r="C237" s="9"/>
      <c r="D237" s="10" t="s">
        <v>38</v>
      </c>
      <c r="E237" s="11" t="s">
        <v>31</v>
      </c>
      <c r="F237" s="11"/>
      <c r="G237" s="12">
        <v>1</v>
      </c>
      <c r="H237" s="13">
        <v>3000</v>
      </c>
      <c r="I237" s="13">
        <v>3000</v>
      </c>
      <c r="J237" s="13">
        <v>6000</v>
      </c>
      <c r="K237" s="13">
        <v>2300</v>
      </c>
      <c r="L237" s="15">
        <f t="shared" si="22"/>
        <v>1428.94191624432</v>
      </c>
      <c r="M237" s="16">
        <f t="shared" si="23"/>
        <v>3575</v>
      </c>
      <c r="N237" s="16">
        <f t="shared" si="24"/>
        <v>3000</v>
      </c>
      <c r="O237" s="17">
        <f t="shared" si="25"/>
        <v>0.399704032515895</v>
      </c>
      <c r="P237" s="18" t="str">
        <f t="shared" si="26"/>
        <v>Mediana</v>
      </c>
      <c r="Q237" s="20">
        <f t="shared" si="27"/>
        <v>3000</v>
      </c>
      <c r="R237" s="21">
        <f t="shared" si="28"/>
        <v>3000</v>
      </c>
    </row>
    <row r="238" s="1" customFormat="1" ht="15.6" spans="2:18">
      <c r="B238" s="8"/>
      <c r="C238" s="9"/>
      <c r="D238" s="10" t="s">
        <v>39</v>
      </c>
      <c r="E238" s="11" t="s">
        <v>31</v>
      </c>
      <c r="F238" s="11"/>
      <c r="G238" s="12">
        <v>1</v>
      </c>
      <c r="H238" s="13">
        <v>7000</v>
      </c>
      <c r="I238" s="13">
        <v>6000</v>
      </c>
      <c r="J238" s="13">
        <v>6000</v>
      </c>
      <c r="K238" s="13">
        <v>6130</v>
      </c>
      <c r="L238" s="15">
        <f t="shared" si="22"/>
        <v>417.634708806632</v>
      </c>
      <c r="M238" s="16">
        <f t="shared" si="23"/>
        <v>6282.5</v>
      </c>
      <c r="N238" s="16">
        <f t="shared" si="24"/>
        <v>6065</v>
      </c>
      <c r="O238" s="17">
        <f t="shared" si="25"/>
        <v>0.0664758788390978</v>
      </c>
      <c r="P238" s="18" t="str">
        <f t="shared" si="26"/>
        <v>Média</v>
      </c>
      <c r="Q238" s="20">
        <f t="shared" si="27"/>
        <v>6282.5</v>
      </c>
      <c r="R238" s="21">
        <f t="shared" si="28"/>
        <v>6282.5</v>
      </c>
    </row>
    <row r="239" s="1" customFormat="1" ht="15.6" spans="2:18">
      <c r="B239" s="8"/>
      <c r="C239" s="9"/>
      <c r="D239" s="10" t="s">
        <v>40</v>
      </c>
      <c r="E239" s="11" t="s">
        <v>31</v>
      </c>
      <c r="F239" s="11"/>
      <c r="G239" s="12">
        <v>1</v>
      </c>
      <c r="H239" s="13">
        <v>2600</v>
      </c>
      <c r="I239" s="13">
        <v>2000</v>
      </c>
      <c r="J239" s="13">
        <v>3000</v>
      </c>
      <c r="K239" s="13">
        <v>2140</v>
      </c>
      <c r="L239" s="15">
        <f t="shared" si="22"/>
        <v>394.556713287203</v>
      </c>
      <c r="M239" s="16">
        <f t="shared" si="23"/>
        <v>2435</v>
      </c>
      <c r="N239" s="16">
        <f t="shared" si="24"/>
        <v>2370</v>
      </c>
      <c r="O239" s="17">
        <f t="shared" si="25"/>
        <v>0.162035611206243</v>
      </c>
      <c r="P239" s="18" t="str">
        <f t="shared" si="26"/>
        <v>Média</v>
      </c>
      <c r="Q239" s="20">
        <f t="shared" si="27"/>
        <v>2435</v>
      </c>
      <c r="R239" s="21">
        <f t="shared" si="28"/>
        <v>2435</v>
      </c>
    </row>
    <row r="240" s="1" customFormat="1" ht="15.6" spans="2:18">
      <c r="B240" s="8"/>
      <c r="C240" s="9"/>
      <c r="D240" s="10" t="s">
        <v>41</v>
      </c>
      <c r="E240" s="11" t="s">
        <v>31</v>
      </c>
      <c r="F240" s="11"/>
      <c r="G240" s="12">
        <v>5</v>
      </c>
      <c r="H240" s="13">
        <v>810</v>
      </c>
      <c r="I240" s="13">
        <v>740</v>
      </c>
      <c r="J240" s="13">
        <v>1000</v>
      </c>
      <c r="K240" s="13">
        <v>730</v>
      </c>
      <c r="L240" s="15">
        <f t="shared" si="22"/>
        <v>108.397416943394</v>
      </c>
      <c r="M240" s="16">
        <f t="shared" si="23"/>
        <v>820</v>
      </c>
      <c r="N240" s="16">
        <f t="shared" si="24"/>
        <v>775</v>
      </c>
      <c r="O240" s="17">
        <f t="shared" si="25"/>
        <v>0.132191971882188</v>
      </c>
      <c r="P240" s="18" t="str">
        <f t="shared" si="26"/>
        <v>Média</v>
      </c>
      <c r="Q240" s="20">
        <f t="shared" si="27"/>
        <v>820</v>
      </c>
      <c r="R240" s="21">
        <f t="shared" si="28"/>
        <v>4100</v>
      </c>
    </row>
    <row r="241" s="1" customFormat="1" ht="15.6" spans="2:18">
      <c r="B241" s="8"/>
      <c r="C241" s="9"/>
      <c r="D241" s="10" t="s">
        <v>42</v>
      </c>
      <c r="E241" s="11" t="s">
        <v>31</v>
      </c>
      <c r="F241" s="11"/>
      <c r="G241" s="12">
        <v>5</v>
      </c>
      <c r="H241" s="13">
        <v>700</v>
      </c>
      <c r="I241" s="13">
        <v>600</v>
      </c>
      <c r="J241" s="13">
        <v>300</v>
      </c>
      <c r="K241" s="13">
        <v>650</v>
      </c>
      <c r="L241" s="15">
        <f t="shared" si="22"/>
        <v>155.623744974859</v>
      </c>
      <c r="M241" s="16">
        <f t="shared" si="23"/>
        <v>562.5</v>
      </c>
      <c r="N241" s="16">
        <f t="shared" si="24"/>
        <v>625</v>
      </c>
      <c r="O241" s="17">
        <f t="shared" si="25"/>
        <v>0.276664435510861</v>
      </c>
      <c r="P241" s="18" t="str">
        <f t="shared" si="26"/>
        <v>Mediana</v>
      </c>
      <c r="Q241" s="20">
        <f t="shared" si="27"/>
        <v>625</v>
      </c>
      <c r="R241" s="21">
        <f t="shared" si="28"/>
        <v>3125</v>
      </c>
    </row>
    <row r="242" s="1" customFormat="1" ht="15.6" spans="2:18">
      <c r="B242" s="8"/>
      <c r="C242" s="9"/>
      <c r="D242" s="10" t="s">
        <v>43</v>
      </c>
      <c r="E242" s="11" t="s">
        <v>31</v>
      </c>
      <c r="F242" s="11"/>
      <c r="G242" s="12">
        <v>5</v>
      </c>
      <c r="H242" s="13">
        <v>800</v>
      </c>
      <c r="I242" s="13">
        <v>540</v>
      </c>
      <c r="J242" s="13">
        <v>1000</v>
      </c>
      <c r="K242" s="13">
        <v>520</v>
      </c>
      <c r="L242" s="15">
        <f t="shared" si="22"/>
        <v>198.179211826064</v>
      </c>
      <c r="M242" s="16">
        <f t="shared" si="23"/>
        <v>715</v>
      </c>
      <c r="N242" s="16">
        <f t="shared" si="24"/>
        <v>670</v>
      </c>
      <c r="O242" s="17">
        <f t="shared" si="25"/>
        <v>0.277173722833656</v>
      </c>
      <c r="P242" s="18" t="str">
        <f t="shared" si="26"/>
        <v>Mediana</v>
      </c>
      <c r="Q242" s="20">
        <f t="shared" si="27"/>
        <v>670</v>
      </c>
      <c r="R242" s="21">
        <f t="shared" si="28"/>
        <v>3350</v>
      </c>
    </row>
    <row r="243" s="1" customFormat="1" ht="15.6" spans="2:18">
      <c r="B243" s="8"/>
      <c r="C243" s="9"/>
      <c r="D243" s="10" t="s">
        <v>44</v>
      </c>
      <c r="E243" s="11" t="s">
        <v>31</v>
      </c>
      <c r="F243" s="11"/>
      <c r="G243" s="12">
        <v>1</v>
      </c>
      <c r="H243" s="13">
        <v>4000</v>
      </c>
      <c r="I243" s="13">
        <v>2300</v>
      </c>
      <c r="J243" s="13">
        <v>7000</v>
      </c>
      <c r="K243" s="13">
        <v>2300</v>
      </c>
      <c r="L243" s="15">
        <f t="shared" si="22"/>
        <v>1919.63538204525</v>
      </c>
      <c r="M243" s="16">
        <f t="shared" si="23"/>
        <v>3900</v>
      </c>
      <c r="N243" s="16">
        <f t="shared" si="24"/>
        <v>3150</v>
      </c>
      <c r="O243" s="17">
        <f t="shared" si="25"/>
        <v>0.492214200524422</v>
      </c>
      <c r="P243" s="18" t="str">
        <f t="shared" si="26"/>
        <v>Mediana</v>
      </c>
      <c r="Q243" s="20">
        <f t="shared" si="27"/>
        <v>3150</v>
      </c>
      <c r="R243" s="21">
        <f t="shared" si="28"/>
        <v>3150</v>
      </c>
    </row>
    <row r="244" s="1" customFormat="1" ht="15.6" spans="2:18">
      <c r="B244" s="8"/>
      <c r="C244" s="9"/>
      <c r="D244" s="10" t="s">
        <v>45</v>
      </c>
      <c r="E244" s="11" t="s">
        <v>31</v>
      </c>
      <c r="F244" s="11"/>
      <c r="G244" s="12">
        <v>1</v>
      </c>
      <c r="H244" s="13">
        <v>8000</v>
      </c>
      <c r="I244" s="13">
        <v>6000</v>
      </c>
      <c r="J244" s="13">
        <v>7500</v>
      </c>
      <c r="K244" s="13">
        <v>6300</v>
      </c>
      <c r="L244" s="15">
        <f t="shared" si="22"/>
        <v>826.135582092915</v>
      </c>
      <c r="M244" s="16">
        <f t="shared" si="23"/>
        <v>6950</v>
      </c>
      <c r="N244" s="16">
        <f t="shared" si="24"/>
        <v>6900</v>
      </c>
      <c r="O244" s="17">
        <f t="shared" si="25"/>
        <v>0.118868429078117</v>
      </c>
      <c r="P244" s="18" t="str">
        <f t="shared" si="26"/>
        <v>Média</v>
      </c>
      <c r="Q244" s="20">
        <f t="shared" si="27"/>
        <v>6950</v>
      </c>
      <c r="R244" s="21">
        <f t="shared" si="28"/>
        <v>6950</v>
      </c>
    </row>
    <row r="245" s="1" customFormat="1" ht="15.6" spans="2:18">
      <c r="B245" s="8"/>
      <c r="C245" s="9"/>
      <c r="D245" s="10" t="s">
        <v>46</v>
      </c>
      <c r="E245" s="11" t="s">
        <v>31</v>
      </c>
      <c r="F245" s="11"/>
      <c r="G245" s="12">
        <v>6</v>
      </c>
      <c r="H245" s="13">
        <v>350</v>
      </c>
      <c r="I245" s="13">
        <v>250</v>
      </c>
      <c r="J245" s="13">
        <v>750</v>
      </c>
      <c r="K245" s="13">
        <v>350</v>
      </c>
      <c r="L245" s="15">
        <f t="shared" si="22"/>
        <v>192.028643696715</v>
      </c>
      <c r="M245" s="16">
        <f t="shared" si="23"/>
        <v>425</v>
      </c>
      <c r="N245" s="16">
        <f t="shared" si="24"/>
        <v>350</v>
      </c>
      <c r="O245" s="17">
        <f t="shared" si="25"/>
        <v>0.4518321028158</v>
      </c>
      <c r="P245" s="18" t="str">
        <f t="shared" si="26"/>
        <v>Mediana</v>
      </c>
      <c r="Q245" s="20">
        <f t="shared" si="27"/>
        <v>350</v>
      </c>
      <c r="R245" s="21">
        <f t="shared" si="28"/>
        <v>2100</v>
      </c>
    </row>
    <row r="246" s="1" customFormat="1" ht="15.6" spans="2:18">
      <c r="B246" s="8"/>
      <c r="C246" s="9"/>
      <c r="D246" s="10" t="s">
        <v>47</v>
      </c>
      <c r="E246" s="11" t="s">
        <v>31</v>
      </c>
      <c r="F246" s="11"/>
      <c r="G246" s="12">
        <v>6</v>
      </c>
      <c r="H246" s="13">
        <v>400</v>
      </c>
      <c r="I246" s="13">
        <v>316.66</v>
      </c>
      <c r="J246" s="13">
        <v>750</v>
      </c>
      <c r="K246" s="13">
        <v>340</v>
      </c>
      <c r="L246" s="15">
        <f t="shared" si="22"/>
        <v>174.906022409178</v>
      </c>
      <c r="M246" s="16">
        <f t="shared" si="23"/>
        <v>451.665</v>
      </c>
      <c r="N246" s="16">
        <f t="shared" si="24"/>
        <v>370</v>
      </c>
      <c r="O246" s="17">
        <f t="shared" si="25"/>
        <v>0.387247235028568</v>
      </c>
      <c r="P246" s="18" t="str">
        <f t="shared" si="26"/>
        <v>Mediana</v>
      </c>
      <c r="Q246" s="20">
        <f t="shared" si="27"/>
        <v>370</v>
      </c>
      <c r="R246" s="21">
        <f t="shared" si="28"/>
        <v>2220</v>
      </c>
    </row>
    <row r="247" s="1" customFormat="1" ht="15.6" spans="2:18">
      <c r="B247" s="8"/>
      <c r="C247" s="9"/>
      <c r="D247" s="10" t="s">
        <v>48</v>
      </c>
      <c r="E247" s="11" t="s">
        <v>31</v>
      </c>
      <c r="F247" s="11"/>
      <c r="G247" s="12">
        <v>1</v>
      </c>
      <c r="H247" s="13">
        <v>4800</v>
      </c>
      <c r="I247" s="13">
        <v>4900</v>
      </c>
      <c r="J247" s="13">
        <v>10000</v>
      </c>
      <c r="K247" s="13">
        <v>4900</v>
      </c>
      <c r="L247" s="15">
        <f t="shared" si="22"/>
        <v>2223.17340754157</v>
      </c>
      <c r="M247" s="16">
        <f t="shared" si="23"/>
        <v>6150</v>
      </c>
      <c r="N247" s="16">
        <f t="shared" si="24"/>
        <v>4900</v>
      </c>
      <c r="O247" s="17">
        <f t="shared" si="25"/>
        <v>0.361491610982369</v>
      </c>
      <c r="P247" s="18" t="str">
        <f t="shared" si="26"/>
        <v>Mediana</v>
      </c>
      <c r="Q247" s="20">
        <f t="shared" si="27"/>
        <v>4900</v>
      </c>
      <c r="R247" s="21">
        <f t="shared" si="28"/>
        <v>4900</v>
      </c>
    </row>
    <row r="248" s="1" customFormat="1" ht="15.6" spans="2:18">
      <c r="B248" s="8"/>
      <c r="C248" s="9"/>
      <c r="D248" s="10" t="s">
        <v>49</v>
      </c>
      <c r="E248" s="11" t="s">
        <v>31</v>
      </c>
      <c r="F248" s="11"/>
      <c r="G248" s="12">
        <v>1</v>
      </c>
      <c r="H248" s="13">
        <v>7800</v>
      </c>
      <c r="I248" s="13">
        <v>6000</v>
      </c>
      <c r="J248" s="13">
        <v>12000</v>
      </c>
      <c r="K248" s="13">
        <v>6700</v>
      </c>
      <c r="L248" s="15">
        <f t="shared" si="22"/>
        <v>2327.41809737744</v>
      </c>
      <c r="M248" s="16">
        <f t="shared" si="23"/>
        <v>8125</v>
      </c>
      <c r="N248" s="16">
        <f t="shared" si="24"/>
        <v>7250</v>
      </c>
      <c r="O248" s="17">
        <f t="shared" si="25"/>
        <v>0.286451458138761</v>
      </c>
      <c r="P248" s="18" t="str">
        <f t="shared" si="26"/>
        <v>Mediana</v>
      </c>
      <c r="Q248" s="20">
        <f t="shared" si="27"/>
        <v>7250</v>
      </c>
      <c r="R248" s="21">
        <f t="shared" si="28"/>
        <v>7250</v>
      </c>
    </row>
    <row r="249" s="1" customFormat="1" ht="15.6" spans="2:18">
      <c r="B249" s="8">
        <v>14</v>
      </c>
      <c r="C249" s="22" t="s">
        <v>21</v>
      </c>
      <c r="D249" s="10" t="s">
        <v>51</v>
      </c>
      <c r="E249" s="11" t="s">
        <v>31</v>
      </c>
      <c r="F249" s="11"/>
      <c r="G249" s="12">
        <v>1</v>
      </c>
      <c r="H249" s="13">
        <v>115000</v>
      </c>
      <c r="I249" s="13">
        <v>110000</v>
      </c>
      <c r="J249" s="13">
        <v>98000</v>
      </c>
      <c r="K249" s="13">
        <v>134000</v>
      </c>
      <c r="L249" s="15">
        <f t="shared" si="22"/>
        <v>12968.7123493429</v>
      </c>
      <c r="M249" s="16">
        <f t="shared" si="23"/>
        <v>114250</v>
      </c>
      <c r="N249" s="16">
        <f t="shared" si="24"/>
        <v>112500</v>
      </c>
      <c r="O249" s="17">
        <f t="shared" si="25"/>
        <v>0.113511705464708</v>
      </c>
      <c r="P249" s="18" t="str">
        <f t="shared" si="26"/>
        <v>Média</v>
      </c>
      <c r="Q249" s="20">
        <f t="shared" si="27"/>
        <v>114250</v>
      </c>
      <c r="R249" s="21">
        <f t="shared" si="28"/>
        <v>114250</v>
      </c>
    </row>
    <row r="250" s="1" customFormat="1" ht="15.6" spans="2:18">
      <c r="B250" s="8"/>
      <c r="C250" s="22"/>
      <c r="D250" s="10" t="s">
        <v>32</v>
      </c>
      <c r="E250" s="11" t="s">
        <v>31</v>
      </c>
      <c r="F250" s="11"/>
      <c r="G250" s="12">
        <v>1</v>
      </c>
      <c r="H250" s="13">
        <v>4000</v>
      </c>
      <c r="I250" s="13">
        <v>3000</v>
      </c>
      <c r="J250" s="13">
        <v>4000</v>
      </c>
      <c r="K250" s="13">
        <v>4500</v>
      </c>
      <c r="L250" s="15">
        <f t="shared" si="22"/>
        <v>544.862367942584</v>
      </c>
      <c r="M250" s="16">
        <f t="shared" si="23"/>
        <v>3875</v>
      </c>
      <c r="N250" s="16">
        <f t="shared" si="24"/>
        <v>4000</v>
      </c>
      <c r="O250" s="17">
        <f t="shared" si="25"/>
        <v>0.140609643340022</v>
      </c>
      <c r="P250" s="18" t="str">
        <f t="shared" si="26"/>
        <v>Média</v>
      </c>
      <c r="Q250" s="20">
        <f t="shared" si="27"/>
        <v>3875</v>
      </c>
      <c r="R250" s="21">
        <f t="shared" si="28"/>
        <v>3875</v>
      </c>
    </row>
    <row r="251" s="1" customFormat="1" ht="15.6" spans="2:18">
      <c r="B251" s="8"/>
      <c r="C251" s="22"/>
      <c r="D251" s="10" t="s">
        <v>33</v>
      </c>
      <c r="E251" s="11" t="s">
        <v>31</v>
      </c>
      <c r="F251" s="11"/>
      <c r="G251" s="12">
        <v>1</v>
      </c>
      <c r="H251" s="13">
        <v>4900</v>
      </c>
      <c r="I251" s="13">
        <v>4600</v>
      </c>
      <c r="J251" s="13">
        <v>7000</v>
      </c>
      <c r="K251" s="13">
        <v>5700</v>
      </c>
      <c r="L251" s="15">
        <f t="shared" si="22"/>
        <v>928.708781050335</v>
      </c>
      <c r="M251" s="16">
        <f t="shared" si="23"/>
        <v>5550</v>
      </c>
      <c r="N251" s="16">
        <f t="shared" si="24"/>
        <v>5300</v>
      </c>
      <c r="O251" s="17">
        <f t="shared" si="25"/>
        <v>0.167334915504565</v>
      </c>
      <c r="P251" s="18" t="str">
        <f t="shared" si="26"/>
        <v>Média</v>
      </c>
      <c r="Q251" s="20">
        <f t="shared" si="27"/>
        <v>5550</v>
      </c>
      <c r="R251" s="21">
        <f t="shared" si="28"/>
        <v>5550</v>
      </c>
    </row>
    <row r="252" s="1" customFormat="1" ht="15.6" spans="2:18">
      <c r="B252" s="8"/>
      <c r="C252" s="22"/>
      <c r="D252" s="10" t="s">
        <v>34</v>
      </c>
      <c r="E252" s="11" t="s">
        <v>31</v>
      </c>
      <c r="F252" s="11"/>
      <c r="G252" s="12">
        <v>1</v>
      </c>
      <c r="H252" s="13">
        <v>19000</v>
      </c>
      <c r="I252" s="13">
        <v>18000</v>
      </c>
      <c r="J252" s="13">
        <v>20000</v>
      </c>
      <c r="K252" s="13">
        <v>19800</v>
      </c>
      <c r="L252" s="15">
        <f t="shared" si="22"/>
        <v>787.400787401181</v>
      </c>
      <c r="M252" s="16">
        <f t="shared" si="23"/>
        <v>19200</v>
      </c>
      <c r="N252" s="16">
        <f t="shared" si="24"/>
        <v>19400</v>
      </c>
      <c r="O252" s="17">
        <f t="shared" si="25"/>
        <v>0.0410104576771448</v>
      </c>
      <c r="P252" s="18" t="str">
        <f t="shared" si="26"/>
        <v>Média</v>
      </c>
      <c r="Q252" s="20">
        <f t="shared" si="27"/>
        <v>19200</v>
      </c>
      <c r="R252" s="21">
        <f t="shared" si="28"/>
        <v>19200</v>
      </c>
    </row>
    <row r="253" s="1" customFormat="1" ht="15.6" spans="2:18">
      <c r="B253" s="8"/>
      <c r="C253" s="22"/>
      <c r="D253" s="10" t="s">
        <v>35</v>
      </c>
      <c r="E253" s="11" t="s">
        <v>31</v>
      </c>
      <c r="F253" s="11"/>
      <c r="G253" s="12">
        <v>1</v>
      </c>
      <c r="H253" s="13">
        <v>23000</v>
      </c>
      <c r="I253" s="13">
        <v>22000</v>
      </c>
      <c r="J253" s="13">
        <v>25000</v>
      </c>
      <c r="K253" s="13">
        <v>23400</v>
      </c>
      <c r="L253" s="15">
        <f t="shared" si="22"/>
        <v>1080.50913924872</v>
      </c>
      <c r="M253" s="16">
        <f t="shared" si="23"/>
        <v>23350</v>
      </c>
      <c r="N253" s="16">
        <f t="shared" si="24"/>
        <v>23200</v>
      </c>
      <c r="O253" s="17">
        <f t="shared" si="25"/>
        <v>0.0462744813382747</v>
      </c>
      <c r="P253" s="18" t="str">
        <f t="shared" si="26"/>
        <v>Média</v>
      </c>
      <c r="Q253" s="20">
        <f t="shared" si="27"/>
        <v>23350</v>
      </c>
      <c r="R253" s="21">
        <f t="shared" si="28"/>
        <v>23350</v>
      </c>
    </row>
    <row r="254" s="1" customFormat="1" ht="15.6" spans="2:18">
      <c r="B254" s="8"/>
      <c r="C254" s="22"/>
      <c r="D254" s="10" t="s">
        <v>36</v>
      </c>
      <c r="E254" s="11" t="s">
        <v>31</v>
      </c>
      <c r="F254" s="11"/>
      <c r="G254" s="12">
        <v>1</v>
      </c>
      <c r="H254" s="13">
        <v>4800</v>
      </c>
      <c r="I254" s="13">
        <v>4200</v>
      </c>
      <c r="J254" s="13">
        <v>6000</v>
      </c>
      <c r="K254" s="13">
        <v>5600</v>
      </c>
      <c r="L254" s="15">
        <f t="shared" si="22"/>
        <v>698.212002188447</v>
      </c>
      <c r="M254" s="16">
        <f t="shared" si="23"/>
        <v>5150</v>
      </c>
      <c r="N254" s="16">
        <f t="shared" si="24"/>
        <v>5200</v>
      </c>
      <c r="O254" s="17">
        <f t="shared" si="25"/>
        <v>0.135575146056009</v>
      </c>
      <c r="P254" s="18" t="str">
        <f t="shared" si="26"/>
        <v>Média</v>
      </c>
      <c r="Q254" s="20">
        <f t="shared" si="27"/>
        <v>5150</v>
      </c>
      <c r="R254" s="21">
        <f t="shared" si="28"/>
        <v>5150</v>
      </c>
    </row>
    <row r="255" s="1" customFormat="1" ht="43.2" spans="2:18">
      <c r="B255" s="8"/>
      <c r="C255" s="22"/>
      <c r="D255" s="14" t="s">
        <v>37</v>
      </c>
      <c r="E255" s="11" t="s">
        <v>31</v>
      </c>
      <c r="F255" s="11"/>
      <c r="G255" s="12">
        <v>1</v>
      </c>
      <c r="H255" s="13">
        <v>18700</v>
      </c>
      <c r="I255" s="13">
        <v>16000</v>
      </c>
      <c r="J255" s="13">
        <v>30000</v>
      </c>
      <c r="K255" s="13">
        <v>18000</v>
      </c>
      <c r="L255" s="15">
        <f t="shared" si="22"/>
        <v>5474.20085491937</v>
      </c>
      <c r="M255" s="16">
        <f t="shared" si="23"/>
        <v>20675</v>
      </c>
      <c r="N255" s="16">
        <f t="shared" si="24"/>
        <v>18350</v>
      </c>
      <c r="O255" s="17">
        <f t="shared" si="25"/>
        <v>0.264773922849788</v>
      </c>
      <c r="P255" s="18" t="str">
        <f t="shared" si="26"/>
        <v>Mediana</v>
      </c>
      <c r="Q255" s="20">
        <f t="shared" si="27"/>
        <v>18350</v>
      </c>
      <c r="R255" s="21">
        <f t="shared" si="28"/>
        <v>18350</v>
      </c>
    </row>
    <row r="256" s="1" customFormat="1" ht="15.6" spans="2:18">
      <c r="B256" s="8"/>
      <c r="C256" s="22"/>
      <c r="D256" s="10" t="s">
        <v>38</v>
      </c>
      <c r="E256" s="11" t="s">
        <v>31</v>
      </c>
      <c r="F256" s="11"/>
      <c r="G256" s="12">
        <v>1</v>
      </c>
      <c r="H256" s="13">
        <v>4000</v>
      </c>
      <c r="I256" s="13">
        <v>3000</v>
      </c>
      <c r="J256" s="13">
        <v>6000</v>
      </c>
      <c r="K256" s="13">
        <v>4500</v>
      </c>
      <c r="L256" s="15">
        <f t="shared" si="22"/>
        <v>1082.53175473055</v>
      </c>
      <c r="M256" s="16">
        <f t="shared" si="23"/>
        <v>4375</v>
      </c>
      <c r="N256" s="16">
        <f t="shared" si="24"/>
        <v>4250</v>
      </c>
      <c r="O256" s="17">
        <f t="shared" si="25"/>
        <v>0.247435829652697</v>
      </c>
      <c r="P256" s="18" t="str">
        <f t="shared" si="26"/>
        <v>Média</v>
      </c>
      <c r="Q256" s="20">
        <f t="shared" si="27"/>
        <v>4375</v>
      </c>
      <c r="R256" s="21">
        <f t="shared" si="28"/>
        <v>4375</v>
      </c>
    </row>
    <row r="257" s="1" customFormat="1" ht="15.6" spans="2:18">
      <c r="B257" s="8"/>
      <c r="C257" s="22"/>
      <c r="D257" s="10" t="s">
        <v>39</v>
      </c>
      <c r="E257" s="11" t="s">
        <v>31</v>
      </c>
      <c r="F257" s="11"/>
      <c r="G257" s="12">
        <v>1</v>
      </c>
      <c r="H257" s="13">
        <v>7000</v>
      </c>
      <c r="I257" s="13">
        <v>6000</v>
      </c>
      <c r="J257" s="13">
        <v>6000</v>
      </c>
      <c r="K257" s="13">
        <v>6700</v>
      </c>
      <c r="L257" s="15">
        <f t="shared" si="22"/>
        <v>438.035386698381</v>
      </c>
      <c r="M257" s="16">
        <f t="shared" si="23"/>
        <v>6425</v>
      </c>
      <c r="N257" s="16">
        <f t="shared" si="24"/>
        <v>6350</v>
      </c>
      <c r="O257" s="17">
        <f t="shared" si="25"/>
        <v>0.0681767138830165</v>
      </c>
      <c r="P257" s="18" t="str">
        <f t="shared" si="26"/>
        <v>Média</v>
      </c>
      <c r="Q257" s="20">
        <f t="shared" si="27"/>
        <v>6425</v>
      </c>
      <c r="R257" s="21">
        <f t="shared" si="28"/>
        <v>6425</v>
      </c>
    </row>
    <row r="258" s="1" customFormat="1" ht="15.6" spans="2:18">
      <c r="B258" s="8"/>
      <c r="C258" s="22"/>
      <c r="D258" s="10" t="s">
        <v>40</v>
      </c>
      <c r="E258" s="11" t="s">
        <v>31</v>
      </c>
      <c r="F258" s="11"/>
      <c r="G258" s="12">
        <v>1</v>
      </c>
      <c r="H258" s="13">
        <v>4000</v>
      </c>
      <c r="I258" s="13">
        <v>2000</v>
      </c>
      <c r="J258" s="13">
        <v>3000</v>
      </c>
      <c r="K258" s="13">
        <v>2300</v>
      </c>
      <c r="L258" s="15">
        <f t="shared" si="22"/>
        <v>769.334127671456</v>
      </c>
      <c r="M258" s="16">
        <f t="shared" si="23"/>
        <v>2825</v>
      </c>
      <c r="N258" s="16">
        <f t="shared" si="24"/>
        <v>2650</v>
      </c>
      <c r="O258" s="17">
        <f t="shared" si="25"/>
        <v>0.272330664662462</v>
      </c>
      <c r="P258" s="18" t="str">
        <f t="shared" si="26"/>
        <v>Mediana</v>
      </c>
      <c r="Q258" s="20">
        <f t="shared" si="27"/>
        <v>2650</v>
      </c>
      <c r="R258" s="21">
        <f t="shared" si="28"/>
        <v>2650</v>
      </c>
    </row>
    <row r="259" s="1" customFormat="1" ht="15.6" spans="2:18">
      <c r="B259" s="8"/>
      <c r="C259" s="22"/>
      <c r="D259" s="10" t="s">
        <v>41</v>
      </c>
      <c r="E259" s="11" t="s">
        <v>31</v>
      </c>
      <c r="F259" s="11"/>
      <c r="G259" s="12">
        <v>5</v>
      </c>
      <c r="H259" s="13">
        <v>810</v>
      </c>
      <c r="I259" s="13">
        <v>740</v>
      </c>
      <c r="J259" s="13">
        <v>1000</v>
      </c>
      <c r="K259" s="13">
        <v>870</v>
      </c>
      <c r="L259" s="15">
        <f t="shared" ref="L259:L322" si="29">_xlfn.STDEV.P(H259:K259)</f>
        <v>95.524865872714</v>
      </c>
      <c r="M259" s="16">
        <f t="shared" ref="M259:M322" si="30">AVERAGE(H259:K259)</f>
        <v>855</v>
      </c>
      <c r="N259" s="16">
        <f t="shared" ref="N259:N322" si="31">MEDIAN(H259:K259)</f>
        <v>840</v>
      </c>
      <c r="O259" s="17">
        <f t="shared" ref="O259:O322" si="32">L259/M259</f>
        <v>0.111724989324812</v>
      </c>
      <c r="P259" s="18" t="str">
        <f t="shared" ref="P259:P322" si="33">IF(O259&lt;=25%,"Média","Mediana")</f>
        <v>Média</v>
      </c>
      <c r="Q259" s="20">
        <f t="shared" ref="Q259:Q322" si="34">IF(P259="Média",AVERAGE(H259:K259),MEDIAN(H259:K259))</f>
        <v>855</v>
      </c>
      <c r="R259" s="21">
        <f t="shared" ref="R259:R322" si="35">G259*Q259</f>
        <v>4275</v>
      </c>
    </row>
    <row r="260" s="1" customFormat="1" ht="15.6" spans="2:18">
      <c r="B260" s="8"/>
      <c r="C260" s="22"/>
      <c r="D260" s="10" t="s">
        <v>42</v>
      </c>
      <c r="E260" s="11" t="s">
        <v>31</v>
      </c>
      <c r="F260" s="11"/>
      <c r="G260" s="12">
        <v>5</v>
      </c>
      <c r="H260" s="13">
        <v>700</v>
      </c>
      <c r="I260" s="13">
        <v>600</v>
      </c>
      <c r="J260" s="13">
        <v>300</v>
      </c>
      <c r="K260" s="13">
        <v>700</v>
      </c>
      <c r="L260" s="15">
        <f t="shared" si="29"/>
        <v>163.93596310755</v>
      </c>
      <c r="M260" s="16">
        <f t="shared" si="30"/>
        <v>575</v>
      </c>
      <c r="N260" s="16">
        <f t="shared" si="31"/>
        <v>650</v>
      </c>
      <c r="O260" s="17">
        <f t="shared" si="32"/>
        <v>0.285106022795739</v>
      </c>
      <c r="P260" s="18" t="str">
        <f t="shared" si="33"/>
        <v>Mediana</v>
      </c>
      <c r="Q260" s="20">
        <f t="shared" si="34"/>
        <v>650</v>
      </c>
      <c r="R260" s="21">
        <f t="shared" si="35"/>
        <v>3250</v>
      </c>
    </row>
    <row r="261" s="1" customFormat="1" ht="15.6" spans="2:18">
      <c r="B261" s="8"/>
      <c r="C261" s="22"/>
      <c r="D261" s="10" t="s">
        <v>43</v>
      </c>
      <c r="E261" s="11" t="s">
        <v>31</v>
      </c>
      <c r="F261" s="11"/>
      <c r="G261" s="12">
        <v>5</v>
      </c>
      <c r="H261" s="13">
        <v>800</v>
      </c>
      <c r="I261" s="13">
        <v>540</v>
      </c>
      <c r="J261" s="13">
        <v>1000</v>
      </c>
      <c r="K261" s="13">
        <v>670</v>
      </c>
      <c r="L261" s="15">
        <f t="shared" si="29"/>
        <v>169.908063375462</v>
      </c>
      <c r="M261" s="16">
        <f t="shared" si="30"/>
        <v>752.5</v>
      </c>
      <c r="N261" s="16">
        <f t="shared" si="31"/>
        <v>735</v>
      </c>
      <c r="O261" s="17">
        <f t="shared" si="32"/>
        <v>0.225791446346129</v>
      </c>
      <c r="P261" s="18" t="str">
        <f t="shared" si="33"/>
        <v>Média</v>
      </c>
      <c r="Q261" s="20">
        <f t="shared" si="34"/>
        <v>752.5</v>
      </c>
      <c r="R261" s="21">
        <f t="shared" si="35"/>
        <v>3762.5</v>
      </c>
    </row>
    <row r="262" s="1" customFormat="1" ht="15.6" spans="2:18">
      <c r="B262" s="8"/>
      <c r="C262" s="22"/>
      <c r="D262" s="10" t="s">
        <v>44</v>
      </c>
      <c r="E262" s="11" t="s">
        <v>31</v>
      </c>
      <c r="F262" s="11"/>
      <c r="G262" s="12">
        <v>1</v>
      </c>
      <c r="H262" s="13">
        <v>4000</v>
      </c>
      <c r="I262" s="13">
        <v>2300</v>
      </c>
      <c r="J262" s="13">
        <v>7000</v>
      </c>
      <c r="K262" s="13">
        <v>2600</v>
      </c>
      <c r="L262" s="15">
        <f t="shared" si="29"/>
        <v>1860.61145863396</v>
      </c>
      <c r="M262" s="16">
        <f t="shared" si="30"/>
        <v>3975</v>
      </c>
      <c r="N262" s="16">
        <f t="shared" si="31"/>
        <v>3300</v>
      </c>
      <c r="O262" s="17">
        <f t="shared" si="32"/>
        <v>0.468078354373324</v>
      </c>
      <c r="P262" s="18" t="str">
        <f t="shared" si="33"/>
        <v>Mediana</v>
      </c>
      <c r="Q262" s="20">
        <f t="shared" si="34"/>
        <v>3300</v>
      </c>
      <c r="R262" s="21">
        <f t="shared" si="35"/>
        <v>3300</v>
      </c>
    </row>
    <row r="263" s="1" customFormat="1" ht="15.6" spans="2:18">
      <c r="B263" s="8"/>
      <c r="C263" s="22"/>
      <c r="D263" s="10" t="s">
        <v>45</v>
      </c>
      <c r="E263" s="11" t="s">
        <v>31</v>
      </c>
      <c r="F263" s="11"/>
      <c r="G263" s="12">
        <v>1</v>
      </c>
      <c r="H263" s="13">
        <v>8000</v>
      </c>
      <c r="I263" s="13">
        <v>6000</v>
      </c>
      <c r="J263" s="13">
        <v>7500</v>
      </c>
      <c r="K263" s="13">
        <v>7000</v>
      </c>
      <c r="L263" s="15">
        <f t="shared" si="29"/>
        <v>739.509972887452</v>
      </c>
      <c r="M263" s="16">
        <f t="shared" si="30"/>
        <v>7125</v>
      </c>
      <c r="N263" s="16">
        <f t="shared" si="31"/>
        <v>7250</v>
      </c>
      <c r="O263" s="17">
        <f t="shared" si="32"/>
        <v>0.103790873387713</v>
      </c>
      <c r="P263" s="18" t="str">
        <f t="shared" si="33"/>
        <v>Média</v>
      </c>
      <c r="Q263" s="20">
        <f t="shared" si="34"/>
        <v>7125</v>
      </c>
      <c r="R263" s="21">
        <f t="shared" si="35"/>
        <v>7125</v>
      </c>
    </row>
    <row r="264" s="1" customFormat="1" ht="15.6" spans="2:18">
      <c r="B264" s="8"/>
      <c r="C264" s="22"/>
      <c r="D264" s="10" t="s">
        <v>46</v>
      </c>
      <c r="E264" s="11" t="s">
        <v>31</v>
      </c>
      <c r="F264" s="11"/>
      <c r="G264" s="12">
        <v>6</v>
      </c>
      <c r="H264" s="13">
        <v>350</v>
      </c>
      <c r="I264" s="13">
        <v>250</v>
      </c>
      <c r="J264" s="13">
        <v>750</v>
      </c>
      <c r="K264" s="13">
        <v>350</v>
      </c>
      <c r="L264" s="15">
        <f t="shared" si="29"/>
        <v>192.028643696715</v>
      </c>
      <c r="M264" s="16">
        <f t="shared" si="30"/>
        <v>425</v>
      </c>
      <c r="N264" s="16">
        <f t="shared" si="31"/>
        <v>350</v>
      </c>
      <c r="O264" s="17">
        <f t="shared" si="32"/>
        <v>0.4518321028158</v>
      </c>
      <c r="P264" s="18" t="str">
        <f t="shared" si="33"/>
        <v>Mediana</v>
      </c>
      <c r="Q264" s="20">
        <f t="shared" si="34"/>
        <v>350</v>
      </c>
      <c r="R264" s="21">
        <f t="shared" si="35"/>
        <v>2100</v>
      </c>
    </row>
    <row r="265" s="1" customFormat="1" ht="15.6" spans="2:18">
      <c r="B265" s="8"/>
      <c r="C265" s="22"/>
      <c r="D265" s="10" t="s">
        <v>47</v>
      </c>
      <c r="E265" s="11" t="s">
        <v>31</v>
      </c>
      <c r="F265" s="11"/>
      <c r="G265" s="12">
        <v>6</v>
      </c>
      <c r="H265" s="13">
        <v>400</v>
      </c>
      <c r="I265" s="13">
        <v>316.66</v>
      </c>
      <c r="J265" s="13">
        <v>750</v>
      </c>
      <c r="K265" s="13">
        <v>460</v>
      </c>
      <c r="L265" s="15">
        <f t="shared" si="29"/>
        <v>163.071201243506</v>
      </c>
      <c r="M265" s="16">
        <f t="shared" si="30"/>
        <v>481.665</v>
      </c>
      <c r="N265" s="16">
        <f t="shared" si="31"/>
        <v>430</v>
      </c>
      <c r="O265" s="17">
        <f t="shared" si="32"/>
        <v>0.338557298627689</v>
      </c>
      <c r="P265" s="18" t="str">
        <f t="shared" si="33"/>
        <v>Mediana</v>
      </c>
      <c r="Q265" s="20">
        <f t="shared" si="34"/>
        <v>430</v>
      </c>
      <c r="R265" s="21">
        <f t="shared" si="35"/>
        <v>2580</v>
      </c>
    </row>
    <row r="266" s="1" customFormat="1" ht="15.6" spans="2:18">
      <c r="B266" s="8"/>
      <c r="C266" s="22"/>
      <c r="D266" s="10" t="s">
        <v>48</v>
      </c>
      <c r="E266" s="11" t="s">
        <v>31</v>
      </c>
      <c r="F266" s="11"/>
      <c r="G266" s="12">
        <v>1</v>
      </c>
      <c r="H266" s="13">
        <v>4800</v>
      </c>
      <c r="I266" s="13">
        <v>4900</v>
      </c>
      <c r="J266" s="13">
        <v>10000</v>
      </c>
      <c r="K266" s="13">
        <v>6700</v>
      </c>
      <c r="L266" s="15">
        <f t="shared" si="29"/>
        <v>2103.56839679626</v>
      </c>
      <c r="M266" s="16">
        <f t="shared" si="30"/>
        <v>6600</v>
      </c>
      <c r="N266" s="16">
        <f t="shared" si="31"/>
        <v>5800</v>
      </c>
      <c r="O266" s="17">
        <f t="shared" si="32"/>
        <v>0.31872248436307</v>
      </c>
      <c r="P266" s="18" t="str">
        <f t="shared" si="33"/>
        <v>Mediana</v>
      </c>
      <c r="Q266" s="20">
        <f t="shared" si="34"/>
        <v>5800</v>
      </c>
      <c r="R266" s="21">
        <f t="shared" si="35"/>
        <v>5800</v>
      </c>
    </row>
    <row r="267" s="1" customFormat="1" ht="15.6" spans="2:18">
      <c r="B267" s="8"/>
      <c r="C267" s="22"/>
      <c r="D267" s="10" t="s">
        <v>49</v>
      </c>
      <c r="E267" s="11" t="s">
        <v>31</v>
      </c>
      <c r="F267" s="11"/>
      <c r="G267" s="12">
        <v>1</v>
      </c>
      <c r="H267" s="13">
        <v>7800</v>
      </c>
      <c r="I267" s="13">
        <v>6000</v>
      </c>
      <c r="J267" s="13">
        <v>12000</v>
      </c>
      <c r="K267" s="13">
        <v>7800</v>
      </c>
      <c r="L267" s="15">
        <f t="shared" si="29"/>
        <v>2204.54076850486</v>
      </c>
      <c r="M267" s="16">
        <f t="shared" si="30"/>
        <v>8400</v>
      </c>
      <c r="N267" s="16">
        <f t="shared" si="31"/>
        <v>7800</v>
      </c>
      <c r="O267" s="17">
        <f t="shared" si="32"/>
        <v>0.262445329583912</v>
      </c>
      <c r="P267" s="18" t="str">
        <f t="shared" si="33"/>
        <v>Mediana</v>
      </c>
      <c r="Q267" s="20">
        <f t="shared" si="34"/>
        <v>7800</v>
      </c>
      <c r="R267" s="21">
        <f t="shared" si="35"/>
        <v>7800</v>
      </c>
    </row>
    <row r="268" s="1" customFormat="1" ht="15.6" spans="2:18">
      <c r="B268" s="8">
        <v>15</v>
      </c>
      <c r="C268" s="22" t="s">
        <v>22</v>
      </c>
      <c r="D268" s="10" t="s">
        <v>51</v>
      </c>
      <c r="E268" s="11" t="s">
        <v>31</v>
      </c>
      <c r="F268" s="11"/>
      <c r="G268" s="12">
        <v>1</v>
      </c>
      <c r="H268" s="13">
        <v>115000</v>
      </c>
      <c r="I268" s="13">
        <v>110000</v>
      </c>
      <c r="J268" s="13">
        <v>98000</v>
      </c>
      <c r="K268" s="13">
        <v>134000</v>
      </c>
      <c r="L268" s="15">
        <f t="shared" si="29"/>
        <v>12968.7123493429</v>
      </c>
      <c r="M268" s="16">
        <f t="shared" si="30"/>
        <v>114250</v>
      </c>
      <c r="N268" s="16">
        <f t="shared" si="31"/>
        <v>112500</v>
      </c>
      <c r="O268" s="17">
        <f t="shared" si="32"/>
        <v>0.113511705464708</v>
      </c>
      <c r="P268" s="18" t="str">
        <f t="shared" si="33"/>
        <v>Média</v>
      </c>
      <c r="Q268" s="20">
        <f t="shared" si="34"/>
        <v>114250</v>
      </c>
      <c r="R268" s="21">
        <f t="shared" si="35"/>
        <v>114250</v>
      </c>
    </row>
    <row r="269" s="1" customFormat="1" ht="15.6" spans="2:18">
      <c r="B269" s="8"/>
      <c r="C269" s="22"/>
      <c r="D269" s="10" t="s">
        <v>32</v>
      </c>
      <c r="E269" s="11" t="s">
        <v>31</v>
      </c>
      <c r="F269" s="11"/>
      <c r="G269" s="12">
        <v>1</v>
      </c>
      <c r="H269" s="13">
        <v>4000</v>
      </c>
      <c r="I269" s="13">
        <v>3000</v>
      </c>
      <c r="J269" s="13">
        <v>4000</v>
      </c>
      <c r="K269" s="13">
        <v>4500</v>
      </c>
      <c r="L269" s="15">
        <f t="shared" si="29"/>
        <v>544.862367942584</v>
      </c>
      <c r="M269" s="16">
        <f t="shared" si="30"/>
        <v>3875</v>
      </c>
      <c r="N269" s="16">
        <f t="shared" si="31"/>
        <v>4000</v>
      </c>
      <c r="O269" s="17">
        <f t="shared" si="32"/>
        <v>0.140609643340022</v>
      </c>
      <c r="P269" s="18" t="str">
        <f t="shared" si="33"/>
        <v>Média</v>
      </c>
      <c r="Q269" s="20">
        <f t="shared" si="34"/>
        <v>3875</v>
      </c>
      <c r="R269" s="21">
        <f t="shared" si="35"/>
        <v>3875</v>
      </c>
    </row>
    <row r="270" s="1" customFormat="1" ht="15.6" spans="2:18">
      <c r="B270" s="8"/>
      <c r="C270" s="22"/>
      <c r="D270" s="10" t="s">
        <v>33</v>
      </c>
      <c r="E270" s="11" t="s">
        <v>31</v>
      </c>
      <c r="F270" s="11"/>
      <c r="G270" s="12">
        <v>1</v>
      </c>
      <c r="H270" s="13">
        <v>4900</v>
      </c>
      <c r="I270" s="13">
        <v>4600</v>
      </c>
      <c r="J270" s="13">
        <v>7000</v>
      </c>
      <c r="K270" s="13">
        <v>5700</v>
      </c>
      <c r="L270" s="15">
        <f t="shared" si="29"/>
        <v>928.708781050335</v>
      </c>
      <c r="M270" s="16">
        <f t="shared" si="30"/>
        <v>5550</v>
      </c>
      <c r="N270" s="16">
        <f t="shared" si="31"/>
        <v>5300</v>
      </c>
      <c r="O270" s="17">
        <f t="shared" si="32"/>
        <v>0.167334915504565</v>
      </c>
      <c r="P270" s="18" t="str">
        <f t="shared" si="33"/>
        <v>Média</v>
      </c>
      <c r="Q270" s="20">
        <f t="shared" si="34"/>
        <v>5550</v>
      </c>
      <c r="R270" s="21">
        <f t="shared" si="35"/>
        <v>5550</v>
      </c>
    </row>
    <row r="271" s="1" customFormat="1" ht="15.6" spans="2:18">
      <c r="B271" s="8"/>
      <c r="C271" s="22"/>
      <c r="D271" s="10" t="s">
        <v>35</v>
      </c>
      <c r="E271" s="11" t="s">
        <v>31</v>
      </c>
      <c r="F271" s="11"/>
      <c r="G271" s="12">
        <v>1</v>
      </c>
      <c r="H271" s="13">
        <v>19000</v>
      </c>
      <c r="I271" s="13">
        <v>19000</v>
      </c>
      <c r="J271" s="13">
        <v>25000</v>
      </c>
      <c r="K271" s="13">
        <v>19800</v>
      </c>
      <c r="L271" s="15">
        <f t="shared" si="29"/>
        <v>2503.99680510978</v>
      </c>
      <c r="M271" s="16">
        <f t="shared" si="30"/>
        <v>20700</v>
      </c>
      <c r="N271" s="16">
        <f t="shared" si="31"/>
        <v>19400</v>
      </c>
      <c r="O271" s="17">
        <f t="shared" si="32"/>
        <v>0.120966029232357</v>
      </c>
      <c r="P271" s="18" t="str">
        <f t="shared" si="33"/>
        <v>Média</v>
      </c>
      <c r="Q271" s="20">
        <f t="shared" si="34"/>
        <v>20700</v>
      </c>
      <c r="R271" s="21">
        <f t="shared" si="35"/>
        <v>20700</v>
      </c>
    </row>
    <row r="272" s="1" customFormat="1" ht="15.6" spans="2:18">
      <c r="B272" s="8"/>
      <c r="C272" s="22"/>
      <c r="D272" s="10" t="s">
        <v>36</v>
      </c>
      <c r="E272" s="11" t="s">
        <v>31</v>
      </c>
      <c r="F272" s="11"/>
      <c r="G272" s="12">
        <v>1</v>
      </c>
      <c r="H272" s="13">
        <v>23000</v>
      </c>
      <c r="I272" s="13">
        <v>22000</v>
      </c>
      <c r="J272" s="13">
        <v>6000</v>
      </c>
      <c r="K272" s="13">
        <v>23400</v>
      </c>
      <c r="L272" s="15">
        <f t="shared" si="29"/>
        <v>7292.46186140181</v>
      </c>
      <c r="M272" s="16">
        <f t="shared" si="30"/>
        <v>18600</v>
      </c>
      <c r="N272" s="16">
        <f t="shared" si="31"/>
        <v>22500</v>
      </c>
      <c r="O272" s="17">
        <f t="shared" si="32"/>
        <v>0.39206784201085</v>
      </c>
      <c r="P272" s="18" t="str">
        <f t="shared" si="33"/>
        <v>Mediana</v>
      </c>
      <c r="Q272" s="20">
        <f t="shared" si="34"/>
        <v>22500</v>
      </c>
      <c r="R272" s="21">
        <f t="shared" si="35"/>
        <v>22500</v>
      </c>
    </row>
    <row r="273" s="1" customFormat="1" ht="15.6" spans="2:18">
      <c r="B273" s="8"/>
      <c r="C273" s="22"/>
      <c r="D273" s="10" t="s">
        <v>52</v>
      </c>
      <c r="E273" s="11" t="s">
        <v>31</v>
      </c>
      <c r="F273" s="11"/>
      <c r="G273" s="12">
        <v>1</v>
      </c>
      <c r="H273" s="13">
        <v>4800</v>
      </c>
      <c r="I273" s="13">
        <v>3000</v>
      </c>
      <c r="J273" s="13">
        <v>5000</v>
      </c>
      <c r="K273" s="13">
        <v>5600</v>
      </c>
      <c r="L273" s="15">
        <f t="shared" si="29"/>
        <v>969.535971483266</v>
      </c>
      <c r="M273" s="16">
        <f t="shared" si="30"/>
        <v>4600</v>
      </c>
      <c r="N273" s="16">
        <f t="shared" si="31"/>
        <v>4900</v>
      </c>
      <c r="O273" s="17">
        <f t="shared" si="32"/>
        <v>0.210768689452884</v>
      </c>
      <c r="P273" s="18" t="str">
        <f t="shared" si="33"/>
        <v>Média</v>
      </c>
      <c r="Q273" s="20">
        <f t="shared" si="34"/>
        <v>4600</v>
      </c>
      <c r="R273" s="21">
        <f t="shared" si="35"/>
        <v>4600</v>
      </c>
    </row>
    <row r="274" s="1" customFormat="1" ht="15.6" spans="2:18">
      <c r="B274" s="8"/>
      <c r="C274" s="22"/>
      <c r="D274" s="10" t="s">
        <v>39</v>
      </c>
      <c r="E274" s="11" t="s">
        <v>31</v>
      </c>
      <c r="F274" s="11"/>
      <c r="G274" s="12">
        <v>1</v>
      </c>
      <c r="H274" s="13">
        <v>18700</v>
      </c>
      <c r="I274" s="13">
        <v>6500</v>
      </c>
      <c r="J274" s="13">
        <v>6000</v>
      </c>
      <c r="K274" s="13">
        <v>18000</v>
      </c>
      <c r="L274" s="15">
        <f t="shared" si="29"/>
        <v>6057.63980441228</v>
      </c>
      <c r="M274" s="16">
        <f t="shared" si="30"/>
        <v>12300</v>
      </c>
      <c r="N274" s="16">
        <f t="shared" si="31"/>
        <v>12250</v>
      </c>
      <c r="O274" s="17">
        <f t="shared" si="32"/>
        <v>0.492491041009128</v>
      </c>
      <c r="P274" s="18" t="str">
        <f t="shared" si="33"/>
        <v>Mediana</v>
      </c>
      <c r="Q274" s="20">
        <f t="shared" si="34"/>
        <v>12250</v>
      </c>
      <c r="R274" s="21">
        <f t="shared" si="35"/>
        <v>12250</v>
      </c>
    </row>
    <row r="275" s="1" customFormat="1" ht="15.6" spans="2:18">
      <c r="B275" s="8"/>
      <c r="C275" s="22"/>
      <c r="D275" s="10" t="s">
        <v>40</v>
      </c>
      <c r="E275" s="11" t="s">
        <v>31</v>
      </c>
      <c r="F275" s="11"/>
      <c r="G275" s="12">
        <v>1</v>
      </c>
      <c r="H275" s="13">
        <v>4000</v>
      </c>
      <c r="I275" s="13">
        <v>2000</v>
      </c>
      <c r="J275" s="13">
        <v>3000</v>
      </c>
      <c r="K275" s="13">
        <v>4500</v>
      </c>
      <c r="L275" s="15">
        <f t="shared" si="29"/>
        <v>960.143218483576</v>
      </c>
      <c r="M275" s="16">
        <f t="shared" si="30"/>
        <v>3375</v>
      </c>
      <c r="N275" s="16">
        <f t="shared" si="31"/>
        <v>3500</v>
      </c>
      <c r="O275" s="17">
        <f t="shared" si="32"/>
        <v>0.284486879550689</v>
      </c>
      <c r="P275" s="18" t="str">
        <f t="shared" si="33"/>
        <v>Mediana</v>
      </c>
      <c r="Q275" s="20">
        <f t="shared" si="34"/>
        <v>3500</v>
      </c>
      <c r="R275" s="21">
        <f t="shared" si="35"/>
        <v>3500</v>
      </c>
    </row>
    <row r="276" s="1" customFormat="1" ht="15.6" spans="2:18">
      <c r="B276" s="8"/>
      <c r="C276" s="22"/>
      <c r="D276" s="10" t="s">
        <v>41</v>
      </c>
      <c r="E276" s="11" t="s">
        <v>31</v>
      </c>
      <c r="F276" s="11"/>
      <c r="G276" s="12">
        <v>3</v>
      </c>
      <c r="H276" s="13">
        <v>810</v>
      </c>
      <c r="I276" s="13">
        <v>740</v>
      </c>
      <c r="J276" s="13">
        <v>6000</v>
      </c>
      <c r="K276" s="13">
        <v>870</v>
      </c>
      <c r="L276" s="15">
        <f t="shared" si="29"/>
        <v>2249.24987495832</v>
      </c>
      <c r="M276" s="16">
        <f t="shared" si="30"/>
        <v>2105</v>
      </c>
      <c r="N276" s="16">
        <f t="shared" si="31"/>
        <v>840</v>
      </c>
      <c r="O276" s="17">
        <f t="shared" si="32"/>
        <v>1.06852725651226</v>
      </c>
      <c r="P276" s="18" t="str">
        <f t="shared" si="33"/>
        <v>Mediana</v>
      </c>
      <c r="Q276" s="20">
        <f t="shared" si="34"/>
        <v>840</v>
      </c>
      <c r="R276" s="21">
        <f t="shared" si="35"/>
        <v>2520</v>
      </c>
    </row>
    <row r="277" s="1" customFormat="1" ht="15.6" spans="2:18">
      <c r="B277" s="8"/>
      <c r="C277" s="22"/>
      <c r="D277" s="10" t="s">
        <v>42</v>
      </c>
      <c r="E277" s="11" t="s">
        <v>31</v>
      </c>
      <c r="F277" s="11"/>
      <c r="G277" s="12">
        <v>3</v>
      </c>
      <c r="H277" s="13">
        <v>700</v>
      </c>
      <c r="I277" s="13">
        <v>600</v>
      </c>
      <c r="J277" s="13">
        <v>300</v>
      </c>
      <c r="K277" s="13">
        <v>700</v>
      </c>
      <c r="L277" s="15">
        <f t="shared" si="29"/>
        <v>163.93596310755</v>
      </c>
      <c r="M277" s="16">
        <f t="shared" si="30"/>
        <v>575</v>
      </c>
      <c r="N277" s="16">
        <f t="shared" si="31"/>
        <v>650</v>
      </c>
      <c r="O277" s="17">
        <f t="shared" si="32"/>
        <v>0.285106022795739</v>
      </c>
      <c r="P277" s="18" t="str">
        <f t="shared" si="33"/>
        <v>Mediana</v>
      </c>
      <c r="Q277" s="20">
        <f t="shared" si="34"/>
        <v>650</v>
      </c>
      <c r="R277" s="21">
        <f t="shared" si="35"/>
        <v>1950</v>
      </c>
    </row>
    <row r="278" s="1" customFormat="1" ht="15.6" spans="2:18">
      <c r="B278" s="8"/>
      <c r="C278" s="22"/>
      <c r="D278" s="10" t="s">
        <v>53</v>
      </c>
      <c r="E278" s="11" t="s">
        <v>54</v>
      </c>
      <c r="F278" s="11"/>
      <c r="G278" s="12">
        <v>3</v>
      </c>
      <c r="H278" s="13">
        <v>8000</v>
      </c>
      <c r="I278" s="13">
        <v>6990</v>
      </c>
      <c r="J278" s="13">
        <v>1000</v>
      </c>
      <c r="K278" s="13">
        <v>670</v>
      </c>
      <c r="L278" s="15">
        <f t="shared" si="29"/>
        <v>3351.12294611821</v>
      </c>
      <c r="M278" s="16">
        <f t="shared" si="30"/>
        <v>4165</v>
      </c>
      <c r="N278" s="16">
        <f t="shared" si="31"/>
        <v>3995</v>
      </c>
      <c r="O278" s="17">
        <f t="shared" si="32"/>
        <v>0.804591343605813</v>
      </c>
      <c r="P278" s="18" t="str">
        <f t="shared" si="33"/>
        <v>Mediana</v>
      </c>
      <c r="Q278" s="20">
        <f t="shared" si="34"/>
        <v>3995</v>
      </c>
      <c r="R278" s="21">
        <f t="shared" si="35"/>
        <v>11985</v>
      </c>
    </row>
    <row r="279" s="1" customFormat="1" ht="15.6" spans="2:18">
      <c r="B279" s="8"/>
      <c r="C279" s="22"/>
      <c r="D279" s="10" t="s">
        <v>44</v>
      </c>
      <c r="E279" s="11" t="s">
        <v>31</v>
      </c>
      <c r="F279" s="11"/>
      <c r="G279" s="12">
        <v>1</v>
      </c>
      <c r="H279" s="13">
        <v>4000</v>
      </c>
      <c r="I279" s="13">
        <v>2300</v>
      </c>
      <c r="J279" s="13">
        <v>300</v>
      </c>
      <c r="K279" s="13">
        <v>2600</v>
      </c>
      <c r="L279" s="15">
        <f t="shared" si="29"/>
        <v>1320.98448136229</v>
      </c>
      <c r="M279" s="16">
        <f t="shared" si="30"/>
        <v>2300</v>
      </c>
      <c r="N279" s="16">
        <f t="shared" si="31"/>
        <v>2450</v>
      </c>
      <c r="O279" s="17">
        <f t="shared" si="32"/>
        <v>0.57434107885317</v>
      </c>
      <c r="P279" s="18" t="str">
        <f t="shared" si="33"/>
        <v>Mediana</v>
      </c>
      <c r="Q279" s="20">
        <f t="shared" si="34"/>
        <v>2450</v>
      </c>
      <c r="R279" s="21">
        <f t="shared" si="35"/>
        <v>2450</v>
      </c>
    </row>
    <row r="280" s="1" customFormat="1" ht="15.6" spans="2:18">
      <c r="B280" s="8"/>
      <c r="C280" s="22"/>
      <c r="D280" s="10" t="s">
        <v>45</v>
      </c>
      <c r="E280" s="11" t="s">
        <v>31</v>
      </c>
      <c r="F280" s="11"/>
      <c r="G280" s="12">
        <v>1</v>
      </c>
      <c r="H280" s="13">
        <v>8000</v>
      </c>
      <c r="I280" s="13">
        <v>6000</v>
      </c>
      <c r="J280" s="13">
        <v>7500</v>
      </c>
      <c r="K280" s="13">
        <v>7000</v>
      </c>
      <c r="L280" s="15">
        <f t="shared" si="29"/>
        <v>739.509972887452</v>
      </c>
      <c r="M280" s="16">
        <f t="shared" si="30"/>
        <v>7125</v>
      </c>
      <c r="N280" s="16">
        <f t="shared" si="31"/>
        <v>7250</v>
      </c>
      <c r="O280" s="17">
        <f t="shared" si="32"/>
        <v>0.103790873387713</v>
      </c>
      <c r="P280" s="18" t="str">
        <f t="shared" si="33"/>
        <v>Média</v>
      </c>
      <c r="Q280" s="20">
        <f t="shared" si="34"/>
        <v>7125</v>
      </c>
      <c r="R280" s="21">
        <f t="shared" si="35"/>
        <v>7125</v>
      </c>
    </row>
    <row r="281" s="1" customFormat="1" ht="15.6" spans="2:18">
      <c r="B281" s="8"/>
      <c r="C281" s="22"/>
      <c r="D281" s="10" t="s">
        <v>46</v>
      </c>
      <c r="E281" s="11" t="s">
        <v>31</v>
      </c>
      <c r="F281" s="11"/>
      <c r="G281" s="12">
        <v>4</v>
      </c>
      <c r="H281" s="13">
        <v>1400</v>
      </c>
      <c r="I281" s="13">
        <v>250</v>
      </c>
      <c r="J281" s="13">
        <v>750</v>
      </c>
      <c r="K281" s="13">
        <v>2600</v>
      </c>
      <c r="L281" s="15">
        <f t="shared" si="29"/>
        <v>879.630604287959</v>
      </c>
      <c r="M281" s="16">
        <f t="shared" si="30"/>
        <v>1250</v>
      </c>
      <c r="N281" s="16">
        <f t="shared" si="31"/>
        <v>1075</v>
      </c>
      <c r="O281" s="17">
        <f t="shared" si="32"/>
        <v>0.703704483430367</v>
      </c>
      <c r="P281" s="18" t="str">
        <f t="shared" si="33"/>
        <v>Mediana</v>
      </c>
      <c r="Q281" s="20">
        <f t="shared" si="34"/>
        <v>1075</v>
      </c>
      <c r="R281" s="21">
        <f t="shared" si="35"/>
        <v>4300</v>
      </c>
    </row>
    <row r="282" s="1" customFormat="1" ht="15.6" spans="2:18">
      <c r="B282" s="8"/>
      <c r="C282" s="22"/>
      <c r="D282" s="10" t="s">
        <v>47</v>
      </c>
      <c r="E282" s="11" t="s">
        <v>31</v>
      </c>
      <c r="F282" s="11"/>
      <c r="G282" s="12">
        <v>4</v>
      </c>
      <c r="H282" s="13">
        <v>1600</v>
      </c>
      <c r="I282" s="13">
        <v>316.66</v>
      </c>
      <c r="J282" s="13">
        <v>750</v>
      </c>
      <c r="K282" s="13">
        <v>350</v>
      </c>
      <c r="L282" s="15">
        <f t="shared" si="29"/>
        <v>517.255779740546</v>
      </c>
      <c r="M282" s="16">
        <f t="shared" si="30"/>
        <v>754.165</v>
      </c>
      <c r="N282" s="16">
        <f t="shared" si="31"/>
        <v>550</v>
      </c>
      <c r="O282" s="17">
        <f t="shared" si="32"/>
        <v>0.685865533060465</v>
      </c>
      <c r="P282" s="18" t="str">
        <f t="shared" si="33"/>
        <v>Mediana</v>
      </c>
      <c r="Q282" s="20">
        <f t="shared" si="34"/>
        <v>550</v>
      </c>
      <c r="R282" s="21">
        <f t="shared" si="35"/>
        <v>2200</v>
      </c>
    </row>
    <row r="283" s="1" customFormat="1" ht="15.6" spans="2:18">
      <c r="B283" s="8"/>
      <c r="C283" s="22"/>
      <c r="D283" s="10" t="s">
        <v>55</v>
      </c>
      <c r="E283" s="11" t="s">
        <v>31</v>
      </c>
      <c r="F283" s="11"/>
      <c r="G283" s="12">
        <v>1</v>
      </c>
      <c r="H283" s="13">
        <v>350</v>
      </c>
      <c r="I283" s="13">
        <v>16000</v>
      </c>
      <c r="J283" s="13">
        <v>25000</v>
      </c>
      <c r="K283" s="13">
        <v>350</v>
      </c>
      <c r="L283" s="15">
        <f t="shared" si="29"/>
        <v>10565.5395034991</v>
      </c>
      <c r="M283" s="16">
        <f t="shared" si="30"/>
        <v>10425</v>
      </c>
      <c r="N283" s="16">
        <f t="shared" si="31"/>
        <v>8175</v>
      </c>
      <c r="O283" s="17">
        <f t="shared" si="32"/>
        <v>1.01348100752989</v>
      </c>
      <c r="P283" s="18" t="str">
        <f t="shared" si="33"/>
        <v>Mediana</v>
      </c>
      <c r="Q283" s="20">
        <f t="shared" si="34"/>
        <v>8175</v>
      </c>
      <c r="R283" s="21">
        <f t="shared" si="35"/>
        <v>8175</v>
      </c>
    </row>
    <row r="284" s="1" customFormat="1" ht="15.6" spans="2:18">
      <c r="B284" s="8"/>
      <c r="C284" s="22"/>
      <c r="D284" s="10" t="s">
        <v>56</v>
      </c>
      <c r="E284" s="11" t="s">
        <v>31</v>
      </c>
      <c r="F284" s="11"/>
      <c r="G284" s="12">
        <v>1</v>
      </c>
      <c r="H284" s="13">
        <v>18000</v>
      </c>
      <c r="I284" s="13">
        <v>17000</v>
      </c>
      <c r="J284" s="13">
        <v>25000</v>
      </c>
      <c r="K284" s="13">
        <v>19800</v>
      </c>
      <c r="L284" s="15">
        <f t="shared" si="29"/>
        <v>3083.42342210732</v>
      </c>
      <c r="M284" s="16">
        <f t="shared" si="30"/>
        <v>19950</v>
      </c>
      <c r="N284" s="16">
        <f t="shared" si="31"/>
        <v>18900</v>
      </c>
      <c r="O284" s="17">
        <f t="shared" si="32"/>
        <v>0.154557565017911</v>
      </c>
      <c r="P284" s="18" t="str">
        <f t="shared" si="33"/>
        <v>Média</v>
      </c>
      <c r="Q284" s="20">
        <f t="shared" si="34"/>
        <v>19950</v>
      </c>
      <c r="R284" s="21">
        <f t="shared" si="35"/>
        <v>19950</v>
      </c>
    </row>
    <row r="285" s="1" customFormat="1" ht="15.6" spans="2:18">
      <c r="B285" s="8"/>
      <c r="C285" s="22"/>
      <c r="D285" s="10" t="s">
        <v>48</v>
      </c>
      <c r="E285" s="11" t="s">
        <v>31</v>
      </c>
      <c r="F285" s="11"/>
      <c r="G285" s="12">
        <v>1</v>
      </c>
      <c r="H285" s="13">
        <v>4800</v>
      </c>
      <c r="I285" s="13">
        <v>4500</v>
      </c>
      <c r="J285" s="13">
        <v>10000</v>
      </c>
      <c r="K285" s="13">
        <v>6700</v>
      </c>
      <c r="L285" s="15">
        <f t="shared" si="29"/>
        <v>2189.74884404582</v>
      </c>
      <c r="M285" s="16">
        <f t="shared" si="30"/>
        <v>6500</v>
      </c>
      <c r="N285" s="16">
        <f t="shared" si="31"/>
        <v>5750</v>
      </c>
      <c r="O285" s="17">
        <f t="shared" si="32"/>
        <v>0.336884437545511</v>
      </c>
      <c r="P285" s="18" t="str">
        <f t="shared" si="33"/>
        <v>Mediana</v>
      </c>
      <c r="Q285" s="20">
        <f t="shared" si="34"/>
        <v>5750</v>
      </c>
      <c r="R285" s="21">
        <f t="shared" si="35"/>
        <v>5750</v>
      </c>
    </row>
    <row r="286" s="1" customFormat="1" ht="16.35" spans="2:18">
      <c r="B286" s="23"/>
      <c r="C286" s="24"/>
      <c r="D286" s="25" t="s">
        <v>49</v>
      </c>
      <c r="E286" s="26" t="s">
        <v>31</v>
      </c>
      <c r="F286" s="26"/>
      <c r="G286" s="27">
        <v>1</v>
      </c>
      <c r="H286" s="28">
        <v>7800</v>
      </c>
      <c r="I286" s="28">
        <v>6000</v>
      </c>
      <c r="J286" s="28">
        <v>12000</v>
      </c>
      <c r="K286" s="28">
        <v>7800</v>
      </c>
      <c r="L286" s="29">
        <f t="shared" si="29"/>
        <v>2204.54076850486</v>
      </c>
      <c r="M286" s="30">
        <f t="shared" si="30"/>
        <v>8400</v>
      </c>
      <c r="N286" s="30">
        <f t="shared" si="31"/>
        <v>7800</v>
      </c>
      <c r="O286" s="31">
        <f t="shared" si="32"/>
        <v>0.262445329583912</v>
      </c>
      <c r="P286" s="32" t="str">
        <f t="shared" si="33"/>
        <v>Mediana</v>
      </c>
      <c r="Q286" s="33">
        <f t="shared" si="34"/>
        <v>7800</v>
      </c>
      <c r="R286" s="34">
        <f t="shared" si="35"/>
        <v>7800</v>
      </c>
    </row>
    <row r="287" s="1" customFormat="1" ht="15.6" spans="2:18">
      <c r="B287" s="8">
        <v>16</v>
      </c>
      <c r="C287" s="9" t="s">
        <v>23</v>
      </c>
      <c r="D287" s="10" t="s">
        <v>30</v>
      </c>
      <c r="E287" s="11" t="s">
        <v>31</v>
      </c>
      <c r="F287" s="11"/>
      <c r="G287" s="12">
        <v>1</v>
      </c>
      <c r="H287" s="13">
        <v>92000</v>
      </c>
      <c r="I287" s="13">
        <v>90000</v>
      </c>
      <c r="J287" s="13">
        <v>90000</v>
      </c>
      <c r="K287" s="13">
        <v>110000</v>
      </c>
      <c r="L287" s="15">
        <f t="shared" si="29"/>
        <v>8411.30192063036</v>
      </c>
      <c r="M287" s="16">
        <f t="shared" si="30"/>
        <v>95500</v>
      </c>
      <c r="N287" s="16">
        <f t="shared" si="31"/>
        <v>91000</v>
      </c>
      <c r="O287" s="17">
        <f t="shared" si="32"/>
        <v>0.0880764599018886</v>
      </c>
      <c r="P287" s="18" t="str">
        <f t="shared" si="33"/>
        <v>Média</v>
      </c>
      <c r="Q287" s="20">
        <f t="shared" si="34"/>
        <v>95500</v>
      </c>
      <c r="R287" s="21">
        <f t="shared" si="35"/>
        <v>95500</v>
      </c>
    </row>
    <row r="288" s="1" customFormat="1" ht="15.6" spans="2:18">
      <c r="B288" s="8"/>
      <c r="C288" s="9"/>
      <c r="D288" s="10" t="s">
        <v>32</v>
      </c>
      <c r="E288" s="11" t="s">
        <v>31</v>
      </c>
      <c r="F288" s="11"/>
      <c r="G288" s="12">
        <v>1</v>
      </c>
      <c r="H288" s="13">
        <v>3000</v>
      </c>
      <c r="I288" s="13">
        <v>3000</v>
      </c>
      <c r="J288" s="13">
        <v>4000</v>
      </c>
      <c r="K288" s="13">
        <v>4000</v>
      </c>
      <c r="L288" s="15">
        <f t="shared" si="29"/>
        <v>500</v>
      </c>
      <c r="M288" s="16">
        <f t="shared" si="30"/>
        <v>3500</v>
      </c>
      <c r="N288" s="16">
        <f t="shared" si="31"/>
        <v>3500</v>
      </c>
      <c r="O288" s="17">
        <f t="shared" si="32"/>
        <v>0.142857142857143</v>
      </c>
      <c r="P288" s="18" t="str">
        <f t="shared" si="33"/>
        <v>Média</v>
      </c>
      <c r="Q288" s="20">
        <f t="shared" si="34"/>
        <v>3500</v>
      </c>
      <c r="R288" s="21">
        <f t="shared" si="35"/>
        <v>3500</v>
      </c>
    </row>
    <row r="289" s="1" customFormat="1" ht="15.6" spans="2:18">
      <c r="B289" s="8"/>
      <c r="C289" s="9"/>
      <c r="D289" s="10" t="s">
        <v>33</v>
      </c>
      <c r="E289" s="11" t="s">
        <v>31</v>
      </c>
      <c r="F289" s="11"/>
      <c r="G289" s="12">
        <v>1</v>
      </c>
      <c r="H289" s="13">
        <v>4000</v>
      </c>
      <c r="I289" s="13">
        <v>3500</v>
      </c>
      <c r="J289" s="13">
        <v>7000</v>
      </c>
      <c r="K289" s="13">
        <v>4500</v>
      </c>
      <c r="L289" s="15">
        <f t="shared" si="29"/>
        <v>1346.29120178363</v>
      </c>
      <c r="M289" s="16">
        <f t="shared" si="30"/>
        <v>4750</v>
      </c>
      <c r="N289" s="16">
        <f t="shared" si="31"/>
        <v>4250</v>
      </c>
      <c r="O289" s="17">
        <f t="shared" si="32"/>
        <v>0.28342972669129</v>
      </c>
      <c r="P289" s="18" t="str">
        <f t="shared" si="33"/>
        <v>Mediana</v>
      </c>
      <c r="Q289" s="20">
        <f t="shared" si="34"/>
        <v>4250</v>
      </c>
      <c r="R289" s="21">
        <f t="shared" si="35"/>
        <v>4250</v>
      </c>
    </row>
    <row r="290" s="1" customFormat="1" ht="15.6" spans="2:18">
      <c r="B290" s="8"/>
      <c r="C290" s="9"/>
      <c r="D290" s="10" t="s">
        <v>34</v>
      </c>
      <c r="E290" s="11" t="s">
        <v>31</v>
      </c>
      <c r="F290" s="11"/>
      <c r="G290" s="12">
        <v>1</v>
      </c>
      <c r="H290" s="13">
        <v>19000</v>
      </c>
      <c r="I290" s="13">
        <v>16000</v>
      </c>
      <c r="J290" s="13">
        <v>20000</v>
      </c>
      <c r="K290" s="13">
        <v>16000</v>
      </c>
      <c r="L290" s="15">
        <f t="shared" si="29"/>
        <v>1785.35710713571</v>
      </c>
      <c r="M290" s="16">
        <f t="shared" si="30"/>
        <v>17750</v>
      </c>
      <c r="N290" s="16">
        <f t="shared" si="31"/>
        <v>17500</v>
      </c>
      <c r="O290" s="17">
        <f t="shared" si="32"/>
        <v>0.100583498993561</v>
      </c>
      <c r="P290" s="18" t="str">
        <f t="shared" si="33"/>
        <v>Média</v>
      </c>
      <c r="Q290" s="20">
        <f t="shared" si="34"/>
        <v>17750</v>
      </c>
      <c r="R290" s="21">
        <f t="shared" si="35"/>
        <v>17750</v>
      </c>
    </row>
    <row r="291" s="1" customFormat="1" ht="15.6" spans="2:18">
      <c r="B291" s="8"/>
      <c r="C291" s="9"/>
      <c r="D291" s="10" t="s">
        <v>35</v>
      </c>
      <c r="E291" s="11" t="s">
        <v>31</v>
      </c>
      <c r="F291" s="11"/>
      <c r="G291" s="12">
        <v>1</v>
      </c>
      <c r="H291" s="13">
        <v>23000</v>
      </c>
      <c r="I291" s="13">
        <v>19000</v>
      </c>
      <c r="J291" s="13">
        <v>25000</v>
      </c>
      <c r="K291" s="13">
        <v>19900</v>
      </c>
      <c r="L291" s="15">
        <f t="shared" si="29"/>
        <v>2403.51305384431</v>
      </c>
      <c r="M291" s="16">
        <f t="shared" si="30"/>
        <v>21725</v>
      </c>
      <c r="N291" s="16">
        <f t="shared" si="31"/>
        <v>21450</v>
      </c>
      <c r="O291" s="17">
        <f t="shared" si="32"/>
        <v>0.110633512259807</v>
      </c>
      <c r="P291" s="18" t="str">
        <f t="shared" si="33"/>
        <v>Média</v>
      </c>
      <c r="Q291" s="20">
        <f t="shared" si="34"/>
        <v>21725</v>
      </c>
      <c r="R291" s="21">
        <f t="shared" si="35"/>
        <v>21725</v>
      </c>
    </row>
    <row r="292" s="1" customFormat="1" ht="15.6" spans="2:18">
      <c r="B292" s="8"/>
      <c r="C292" s="9"/>
      <c r="D292" s="10" t="s">
        <v>36</v>
      </c>
      <c r="E292" s="11" t="s">
        <v>31</v>
      </c>
      <c r="F292" s="11"/>
      <c r="G292" s="12">
        <v>1</v>
      </c>
      <c r="H292" s="13">
        <v>4900</v>
      </c>
      <c r="I292" s="13">
        <v>4200</v>
      </c>
      <c r="J292" s="13">
        <v>6000</v>
      </c>
      <c r="K292" s="13">
        <v>4120</v>
      </c>
      <c r="L292" s="15">
        <f t="shared" si="29"/>
        <v>753.707502947927</v>
      </c>
      <c r="M292" s="16">
        <f t="shared" si="30"/>
        <v>4805</v>
      </c>
      <c r="N292" s="16">
        <f t="shared" si="31"/>
        <v>4550</v>
      </c>
      <c r="O292" s="17">
        <f t="shared" si="32"/>
        <v>0.156859001654095</v>
      </c>
      <c r="P292" s="18" t="str">
        <f t="shared" si="33"/>
        <v>Média</v>
      </c>
      <c r="Q292" s="20">
        <f t="shared" si="34"/>
        <v>4805</v>
      </c>
      <c r="R292" s="21">
        <f t="shared" si="35"/>
        <v>4805</v>
      </c>
    </row>
    <row r="293" s="1" customFormat="1" ht="43.2" spans="2:18">
      <c r="B293" s="8"/>
      <c r="C293" s="9"/>
      <c r="D293" s="14" t="s">
        <v>37</v>
      </c>
      <c r="E293" s="11" t="s">
        <v>31</v>
      </c>
      <c r="F293" s="11"/>
      <c r="G293" s="12">
        <v>1</v>
      </c>
      <c r="H293" s="13">
        <v>19000</v>
      </c>
      <c r="I293" s="13">
        <v>16000</v>
      </c>
      <c r="J293" s="13">
        <v>30000</v>
      </c>
      <c r="K293" s="13">
        <v>17560</v>
      </c>
      <c r="L293" s="15">
        <f t="shared" si="29"/>
        <v>5507.15897718597</v>
      </c>
      <c r="M293" s="16">
        <f t="shared" si="30"/>
        <v>20640</v>
      </c>
      <c r="N293" s="16">
        <f t="shared" si="31"/>
        <v>18280</v>
      </c>
      <c r="O293" s="17">
        <f t="shared" si="32"/>
        <v>0.266819717886917</v>
      </c>
      <c r="P293" s="18" t="str">
        <f t="shared" si="33"/>
        <v>Mediana</v>
      </c>
      <c r="Q293" s="20">
        <f t="shared" si="34"/>
        <v>18280</v>
      </c>
      <c r="R293" s="21">
        <f t="shared" si="35"/>
        <v>18280</v>
      </c>
    </row>
    <row r="294" s="1" customFormat="1" ht="15.6" spans="2:18">
      <c r="B294" s="8"/>
      <c r="C294" s="9"/>
      <c r="D294" s="10" t="s">
        <v>38</v>
      </c>
      <c r="E294" s="11" t="s">
        <v>31</v>
      </c>
      <c r="F294" s="11"/>
      <c r="G294" s="12">
        <v>1</v>
      </c>
      <c r="H294" s="13">
        <v>3000</v>
      </c>
      <c r="I294" s="13">
        <v>3000</v>
      </c>
      <c r="J294" s="13">
        <v>6000</v>
      </c>
      <c r="K294" s="13">
        <v>2300</v>
      </c>
      <c r="L294" s="15">
        <f t="shared" si="29"/>
        <v>1428.94191624432</v>
      </c>
      <c r="M294" s="16">
        <f t="shared" si="30"/>
        <v>3575</v>
      </c>
      <c r="N294" s="16">
        <f t="shared" si="31"/>
        <v>3000</v>
      </c>
      <c r="O294" s="17">
        <f t="shared" si="32"/>
        <v>0.399704032515895</v>
      </c>
      <c r="P294" s="18" t="str">
        <f t="shared" si="33"/>
        <v>Mediana</v>
      </c>
      <c r="Q294" s="20">
        <f t="shared" si="34"/>
        <v>3000</v>
      </c>
      <c r="R294" s="21">
        <f t="shared" si="35"/>
        <v>3000</v>
      </c>
    </row>
    <row r="295" s="1" customFormat="1" ht="15.6" spans="2:18">
      <c r="B295" s="8"/>
      <c r="C295" s="9"/>
      <c r="D295" s="10" t="s">
        <v>39</v>
      </c>
      <c r="E295" s="11" t="s">
        <v>31</v>
      </c>
      <c r="F295" s="11"/>
      <c r="G295" s="12">
        <v>1</v>
      </c>
      <c r="H295" s="13">
        <v>7000</v>
      </c>
      <c r="I295" s="13">
        <v>6000</v>
      </c>
      <c r="J295" s="13">
        <v>6000</v>
      </c>
      <c r="K295" s="13">
        <v>6130</v>
      </c>
      <c r="L295" s="15">
        <f t="shared" si="29"/>
        <v>417.634708806632</v>
      </c>
      <c r="M295" s="16">
        <f t="shared" si="30"/>
        <v>6282.5</v>
      </c>
      <c r="N295" s="16">
        <f t="shared" si="31"/>
        <v>6065</v>
      </c>
      <c r="O295" s="17">
        <f t="shared" si="32"/>
        <v>0.0664758788390978</v>
      </c>
      <c r="P295" s="18" t="str">
        <f t="shared" si="33"/>
        <v>Média</v>
      </c>
      <c r="Q295" s="20">
        <f t="shared" si="34"/>
        <v>6282.5</v>
      </c>
      <c r="R295" s="21">
        <f t="shared" si="35"/>
        <v>6282.5</v>
      </c>
    </row>
    <row r="296" s="1" customFormat="1" ht="15.6" spans="2:18">
      <c r="B296" s="8"/>
      <c r="C296" s="9"/>
      <c r="D296" s="10" t="s">
        <v>40</v>
      </c>
      <c r="E296" s="11" t="s">
        <v>31</v>
      </c>
      <c r="F296" s="11"/>
      <c r="G296" s="12">
        <v>1</v>
      </c>
      <c r="H296" s="13">
        <v>2600</v>
      </c>
      <c r="I296" s="13">
        <v>2000</v>
      </c>
      <c r="J296" s="13">
        <v>3000</v>
      </c>
      <c r="K296" s="13">
        <v>2140</v>
      </c>
      <c r="L296" s="15">
        <f t="shared" si="29"/>
        <v>394.556713287203</v>
      </c>
      <c r="M296" s="16">
        <f t="shared" si="30"/>
        <v>2435</v>
      </c>
      <c r="N296" s="16">
        <f t="shared" si="31"/>
        <v>2370</v>
      </c>
      <c r="O296" s="17">
        <f t="shared" si="32"/>
        <v>0.162035611206243</v>
      </c>
      <c r="P296" s="18" t="str">
        <f t="shared" si="33"/>
        <v>Média</v>
      </c>
      <c r="Q296" s="20">
        <f t="shared" si="34"/>
        <v>2435</v>
      </c>
      <c r="R296" s="21">
        <f t="shared" si="35"/>
        <v>2435</v>
      </c>
    </row>
    <row r="297" s="1" customFormat="1" ht="15.6" spans="2:18">
      <c r="B297" s="8"/>
      <c r="C297" s="9"/>
      <c r="D297" s="10" t="s">
        <v>41</v>
      </c>
      <c r="E297" s="11" t="s">
        <v>31</v>
      </c>
      <c r="F297" s="11"/>
      <c r="G297" s="12">
        <v>5</v>
      </c>
      <c r="H297" s="13">
        <v>810</v>
      </c>
      <c r="I297" s="13">
        <v>740</v>
      </c>
      <c r="J297" s="13">
        <v>1000</v>
      </c>
      <c r="K297" s="13">
        <v>730</v>
      </c>
      <c r="L297" s="15">
        <f t="shared" si="29"/>
        <v>108.397416943394</v>
      </c>
      <c r="M297" s="16">
        <f t="shared" si="30"/>
        <v>820</v>
      </c>
      <c r="N297" s="16">
        <f t="shared" si="31"/>
        <v>775</v>
      </c>
      <c r="O297" s="17">
        <f t="shared" si="32"/>
        <v>0.132191971882188</v>
      </c>
      <c r="P297" s="18" t="str">
        <f t="shared" si="33"/>
        <v>Média</v>
      </c>
      <c r="Q297" s="20">
        <f t="shared" si="34"/>
        <v>820</v>
      </c>
      <c r="R297" s="21">
        <f t="shared" si="35"/>
        <v>4100</v>
      </c>
    </row>
    <row r="298" s="1" customFormat="1" ht="15.6" spans="2:18">
      <c r="B298" s="8"/>
      <c r="C298" s="9"/>
      <c r="D298" s="10" t="s">
        <v>42</v>
      </c>
      <c r="E298" s="11" t="s">
        <v>31</v>
      </c>
      <c r="F298" s="11"/>
      <c r="G298" s="12">
        <v>5</v>
      </c>
      <c r="H298" s="13">
        <v>700</v>
      </c>
      <c r="I298" s="13">
        <v>600</v>
      </c>
      <c r="J298" s="13">
        <v>300</v>
      </c>
      <c r="K298" s="13">
        <v>650</v>
      </c>
      <c r="L298" s="15">
        <f t="shared" si="29"/>
        <v>155.623744974859</v>
      </c>
      <c r="M298" s="16">
        <f t="shared" si="30"/>
        <v>562.5</v>
      </c>
      <c r="N298" s="16">
        <f t="shared" si="31"/>
        <v>625</v>
      </c>
      <c r="O298" s="17">
        <f t="shared" si="32"/>
        <v>0.276664435510861</v>
      </c>
      <c r="P298" s="18" t="str">
        <f t="shared" si="33"/>
        <v>Mediana</v>
      </c>
      <c r="Q298" s="20">
        <f t="shared" si="34"/>
        <v>625</v>
      </c>
      <c r="R298" s="21">
        <f t="shared" si="35"/>
        <v>3125</v>
      </c>
    </row>
    <row r="299" s="1" customFormat="1" ht="15.6" spans="2:18">
      <c r="B299" s="8"/>
      <c r="C299" s="9"/>
      <c r="D299" s="10" t="s">
        <v>43</v>
      </c>
      <c r="E299" s="11" t="s">
        <v>31</v>
      </c>
      <c r="F299" s="11"/>
      <c r="G299" s="12">
        <v>5</v>
      </c>
      <c r="H299" s="13">
        <v>800</v>
      </c>
      <c r="I299" s="13">
        <v>540</v>
      </c>
      <c r="J299" s="13">
        <v>1000</v>
      </c>
      <c r="K299" s="13">
        <v>520</v>
      </c>
      <c r="L299" s="15">
        <f t="shared" si="29"/>
        <v>198.179211826064</v>
      </c>
      <c r="M299" s="16">
        <f t="shared" si="30"/>
        <v>715</v>
      </c>
      <c r="N299" s="16">
        <f t="shared" si="31"/>
        <v>670</v>
      </c>
      <c r="O299" s="17">
        <f t="shared" si="32"/>
        <v>0.277173722833656</v>
      </c>
      <c r="P299" s="18" t="str">
        <f t="shared" si="33"/>
        <v>Mediana</v>
      </c>
      <c r="Q299" s="20">
        <f t="shared" si="34"/>
        <v>670</v>
      </c>
      <c r="R299" s="21">
        <f t="shared" si="35"/>
        <v>3350</v>
      </c>
    </row>
    <row r="300" s="1" customFormat="1" ht="15.6" spans="2:18">
      <c r="B300" s="8"/>
      <c r="C300" s="9"/>
      <c r="D300" s="10" t="s">
        <v>44</v>
      </c>
      <c r="E300" s="11" t="s">
        <v>31</v>
      </c>
      <c r="F300" s="11"/>
      <c r="G300" s="12">
        <v>1</v>
      </c>
      <c r="H300" s="13">
        <v>4000</v>
      </c>
      <c r="I300" s="13">
        <v>2300</v>
      </c>
      <c r="J300" s="13">
        <v>7000</v>
      </c>
      <c r="K300" s="13">
        <v>2300</v>
      </c>
      <c r="L300" s="15">
        <f t="shared" si="29"/>
        <v>1919.63538204525</v>
      </c>
      <c r="M300" s="16">
        <f t="shared" si="30"/>
        <v>3900</v>
      </c>
      <c r="N300" s="16">
        <f t="shared" si="31"/>
        <v>3150</v>
      </c>
      <c r="O300" s="17">
        <f t="shared" si="32"/>
        <v>0.492214200524422</v>
      </c>
      <c r="P300" s="18" t="str">
        <f t="shared" si="33"/>
        <v>Mediana</v>
      </c>
      <c r="Q300" s="20">
        <f t="shared" si="34"/>
        <v>3150</v>
      </c>
      <c r="R300" s="21">
        <f t="shared" si="35"/>
        <v>3150</v>
      </c>
    </row>
    <row r="301" s="1" customFormat="1" ht="15.6" spans="2:18">
      <c r="B301" s="8"/>
      <c r="C301" s="9"/>
      <c r="D301" s="10" t="s">
        <v>45</v>
      </c>
      <c r="E301" s="11" t="s">
        <v>31</v>
      </c>
      <c r="F301" s="11"/>
      <c r="G301" s="12">
        <v>1</v>
      </c>
      <c r="H301" s="13">
        <v>8000</v>
      </c>
      <c r="I301" s="13">
        <v>6000</v>
      </c>
      <c r="J301" s="13">
        <v>7500</v>
      </c>
      <c r="K301" s="13">
        <v>6300</v>
      </c>
      <c r="L301" s="15">
        <f t="shared" si="29"/>
        <v>826.135582092915</v>
      </c>
      <c r="M301" s="16">
        <f t="shared" si="30"/>
        <v>6950</v>
      </c>
      <c r="N301" s="16">
        <f t="shared" si="31"/>
        <v>6900</v>
      </c>
      <c r="O301" s="17">
        <f t="shared" si="32"/>
        <v>0.118868429078117</v>
      </c>
      <c r="P301" s="18" t="str">
        <f t="shared" si="33"/>
        <v>Média</v>
      </c>
      <c r="Q301" s="20">
        <f t="shared" si="34"/>
        <v>6950</v>
      </c>
      <c r="R301" s="21">
        <f t="shared" si="35"/>
        <v>6950</v>
      </c>
    </row>
    <row r="302" s="1" customFormat="1" ht="15.6" spans="2:18">
      <c r="B302" s="8"/>
      <c r="C302" s="9"/>
      <c r="D302" s="10" t="s">
        <v>46</v>
      </c>
      <c r="E302" s="11" t="s">
        <v>31</v>
      </c>
      <c r="F302" s="11"/>
      <c r="G302" s="12">
        <v>6</v>
      </c>
      <c r="H302" s="13">
        <v>350</v>
      </c>
      <c r="I302" s="13">
        <v>250</v>
      </c>
      <c r="J302" s="13">
        <v>750</v>
      </c>
      <c r="K302" s="13">
        <v>350</v>
      </c>
      <c r="L302" s="15">
        <f t="shared" si="29"/>
        <v>192.028643696715</v>
      </c>
      <c r="M302" s="16">
        <f t="shared" si="30"/>
        <v>425</v>
      </c>
      <c r="N302" s="16">
        <f t="shared" si="31"/>
        <v>350</v>
      </c>
      <c r="O302" s="17">
        <f t="shared" si="32"/>
        <v>0.4518321028158</v>
      </c>
      <c r="P302" s="18" t="str">
        <f t="shared" si="33"/>
        <v>Mediana</v>
      </c>
      <c r="Q302" s="20">
        <f t="shared" si="34"/>
        <v>350</v>
      </c>
      <c r="R302" s="21">
        <f t="shared" si="35"/>
        <v>2100</v>
      </c>
    </row>
    <row r="303" s="1" customFormat="1" ht="15.6" spans="2:18">
      <c r="B303" s="8"/>
      <c r="C303" s="9"/>
      <c r="D303" s="10" t="s">
        <v>47</v>
      </c>
      <c r="E303" s="11" t="s">
        <v>31</v>
      </c>
      <c r="F303" s="11"/>
      <c r="G303" s="12">
        <v>6</v>
      </c>
      <c r="H303" s="13">
        <v>400</v>
      </c>
      <c r="I303" s="13">
        <v>316.66</v>
      </c>
      <c r="J303" s="13">
        <v>750</v>
      </c>
      <c r="K303" s="13">
        <v>340</v>
      </c>
      <c r="L303" s="15">
        <f t="shared" si="29"/>
        <v>174.906022409178</v>
      </c>
      <c r="M303" s="16">
        <f t="shared" si="30"/>
        <v>451.665</v>
      </c>
      <c r="N303" s="16">
        <f t="shared" si="31"/>
        <v>370</v>
      </c>
      <c r="O303" s="17">
        <f t="shared" si="32"/>
        <v>0.387247235028568</v>
      </c>
      <c r="P303" s="18" t="str">
        <f t="shared" si="33"/>
        <v>Mediana</v>
      </c>
      <c r="Q303" s="20">
        <f t="shared" si="34"/>
        <v>370</v>
      </c>
      <c r="R303" s="21">
        <f t="shared" si="35"/>
        <v>2220</v>
      </c>
    </row>
    <row r="304" s="1" customFormat="1" ht="15.6" spans="2:18">
      <c r="B304" s="8"/>
      <c r="C304" s="9"/>
      <c r="D304" s="10" t="s">
        <v>48</v>
      </c>
      <c r="E304" s="11" t="s">
        <v>31</v>
      </c>
      <c r="F304" s="11"/>
      <c r="G304" s="12">
        <v>1</v>
      </c>
      <c r="H304" s="13">
        <v>4800</v>
      </c>
      <c r="I304" s="13">
        <v>4900</v>
      </c>
      <c r="J304" s="13">
        <v>10000</v>
      </c>
      <c r="K304" s="13">
        <v>4900</v>
      </c>
      <c r="L304" s="15">
        <f t="shared" si="29"/>
        <v>2223.17340754157</v>
      </c>
      <c r="M304" s="16">
        <f t="shared" si="30"/>
        <v>6150</v>
      </c>
      <c r="N304" s="16">
        <f t="shared" si="31"/>
        <v>4900</v>
      </c>
      <c r="O304" s="17">
        <f t="shared" si="32"/>
        <v>0.361491610982369</v>
      </c>
      <c r="P304" s="18" t="str">
        <f t="shared" si="33"/>
        <v>Mediana</v>
      </c>
      <c r="Q304" s="20">
        <f t="shared" si="34"/>
        <v>4900</v>
      </c>
      <c r="R304" s="21">
        <f t="shared" si="35"/>
        <v>4900</v>
      </c>
    </row>
    <row r="305" s="1" customFormat="1" ht="15.6" spans="2:19">
      <c r="B305" s="8"/>
      <c r="C305" s="9"/>
      <c r="D305" s="10" t="s">
        <v>49</v>
      </c>
      <c r="E305" s="11" t="s">
        <v>31</v>
      </c>
      <c r="F305" s="11"/>
      <c r="G305" s="12">
        <v>1</v>
      </c>
      <c r="H305" s="13">
        <v>7800</v>
      </c>
      <c r="I305" s="13">
        <v>6000</v>
      </c>
      <c r="J305" s="13">
        <v>12000</v>
      </c>
      <c r="K305" s="13">
        <v>6700</v>
      </c>
      <c r="L305" s="15">
        <f t="shared" si="29"/>
        <v>2327.41809737744</v>
      </c>
      <c r="M305" s="16">
        <f t="shared" si="30"/>
        <v>8125</v>
      </c>
      <c r="N305" s="16">
        <f t="shared" si="31"/>
        <v>7250</v>
      </c>
      <c r="O305" s="17">
        <f t="shared" si="32"/>
        <v>0.286451458138761</v>
      </c>
      <c r="P305" s="18" t="str">
        <f t="shared" si="33"/>
        <v>Mediana</v>
      </c>
      <c r="Q305" s="20">
        <f t="shared" si="34"/>
        <v>7250</v>
      </c>
      <c r="R305" s="21">
        <f t="shared" si="35"/>
        <v>7250</v>
      </c>
      <c r="S305" s="35">
        <f>SUM(R287:R305)</f>
        <v>214672.5</v>
      </c>
    </row>
    <row r="306" s="1" customFormat="1" ht="15.6" spans="2:18">
      <c r="B306" s="8">
        <v>17</v>
      </c>
      <c r="C306" s="9" t="s">
        <v>24</v>
      </c>
      <c r="D306" s="10" t="s">
        <v>30</v>
      </c>
      <c r="E306" s="11" t="s">
        <v>31</v>
      </c>
      <c r="F306" s="11"/>
      <c r="G306" s="12">
        <v>1</v>
      </c>
      <c r="H306" s="13">
        <v>92000</v>
      </c>
      <c r="I306" s="13">
        <v>90000</v>
      </c>
      <c r="J306" s="13">
        <v>90000</v>
      </c>
      <c r="K306" s="13">
        <v>110000</v>
      </c>
      <c r="L306" s="15">
        <f t="shared" si="29"/>
        <v>8411.30192063036</v>
      </c>
      <c r="M306" s="16">
        <f t="shared" si="30"/>
        <v>95500</v>
      </c>
      <c r="N306" s="16">
        <f t="shared" si="31"/>
        <v>91000</v>
      </c>
      <c r="O306" s="17">
        <f t="shared" si="32"/>
        <v>0.0880764599018886</v>
      </c>
      <c r="P306" s="18" t="str">
        <f t="shared" si="33"/>
        <v>Média</v>
      </c>
      <c r="Q306" s="20">
        <f t="shared" si="34"/>
        <v>95500</v>
      </c>
      <c r="R306" s="21">
        <f t="shared" si="35"/>
        <v>95500</v>
      </c>
    </row>
    <row r="307" s="1" customFormat="1" ht="15.6" spans="2:18">
      <c r="B307" s="8"/>
      <c r="C307" s="9"/>
      <c r="D307" s="10" t="s">
        <v>32</v>
      </c>
      <c r="E307" s="11" t="s">
        <v>31</v>
      </c>
      <c r="F307" s="11"/>
      <c r="G307" s="12">
        <v>1</v>
      </c>
      <c r="H307" s="13">
        <v>3000</v>
      </c>
      <c r="I307" s="13">
        <v>3000</v>
      </c>
      <c r="J307" s="13">
        <v>4000</v>
      </c>
      <c r="K307" s="13">
        <v>4000</v>
      </c>
      <c r="L307" s="15">
        <f t="shared" si="29"/>
        <v>500</v>
      </c>
      <c r="M307" s="16">
        <f t="shared" si="30"/>
        <v>3500</v>
      </c>
      <c r="N307" s="16">
        <f t="shared" si="31"/>
        <v>3500</v>
      </c>
      <c r="O307" s="17">
        <f t="shared" si="32"/>
        <v>0.142857142857143</v>
      </c>
      <c r="P307" s="18" t="str">
        <f t="shared" si="33"/>
        <v>Média</v>
      </c>
      <c r="Q307" s="20">
        <f t="shared" si="34"/>
        <v>3500</v>
      </c>
      <c r="R307" s="21">
        <f t="shared" si="35"/>
        <v>3500</v>
      </c>
    </row>
    <row r="308" s="1" customFormat="1" ht="15.6" spans="2:18">
      <c r="B308" s="8"/>
      <c r="C308" s="9"/>
      <c r="D308" s="10" t="s">
        <v>33</v>
      </c>
      <c r="E308" s="11" t="s">
        <v>31</v>
      </c>
      <c r="F308" s="11"/>
      <c r="G308" s="12">
        <v>1</v>
      </c>
      <c r="H308" s="13">
        <v>4000</v>
      </c>
      <c r="I308" s="13">
        <v>3500</v>
      </c>
      <c r="J308" s="13">
        <v>7000</v>
      </c>
      <c r="K308" s="13">
        <v>4500</v>
      </c>
      <c r="L308" s="15">
        <f t="shared" si="29"/>
        <v>1346.29120178363</v>
      </c>
      <c r="M308" s="16">
        <f t="shared" si="30"/>
        <v>4750</v>
      </c>
      <c r="N308" s="16">
        <f t="shared" si="31"/>
        <v>4250</v>
      </c>
      <c r="O308" s="17">
        <f t="shared" si="32"/>
        <v>0.28342972669129</v>
      </c>
      <c r="P308" s="18" t="str">
        <f t="shared" si="33"/>
        <v>Mediana</v>
      </c>
      <c r="Q308" s="20">
        <f t="shared" si="34"/>
        <v>4250</v>
      </c>
      <c r="R308" s="21">
        <f t="shared" si="35"/>
        <v>4250</v>
      </c>
    </row>
    <row r="309" s="1" customFormat="1" ht="15.6" spans="2:18">
      <c r="B309" s="8"/>
      <c r="C309" s="9"/>
      <c r="D309" s="10" t="s">
        <v>34</v>
      </c>
      <c r="E309" s="11" t="s">
        <v>31</v>
      </c>
      <c r="F309" s="11"/>
      <c r="G309" s="12">
        <v>1</v>
      </c>
      <c r="H309" s="13">
        <v>19000</v>
      </c>
      <c r="I309" s="13">
        <v>16000</v>
      </c>
      <c r="J309" s="13">
        <v>20000</v>
      </c>
      <c r="K309" s="13">
        <v>16000</v>
      </c>
      <c r="L309" s="15">
        <f t="shared" si="29"/>
        <v>1785.35710713571</v>
      </c>
      <c r="M309" s="16">
        <f t="shared" si="30"/>
        <v>17750</v>
      </c>
      <c r="N309" s="16">
        <f t="shared" si="31"/>
        <v>17500</v>
      </c>
      <c r="O309" s="17">
        <f t="shared" si="32"/>
        <v>0.100583498993561</v>
      </c>
      <c r="P309" s="18" t="str">
        <f t="shared" si="33"/>
        <v>Média</v>
      </c>
      <c r="Q309" s="20">
        <f t="shared" si="34"/>
        <v>17750</v>
      </c>
      <c r="R309" s="21">
        <f t="shared" si="35"/>
        <v>17750</v>
      </c>
    </row>
    <row r="310" s="1" customFormat="1" ht="15.6" spans="2:18">
      <c r="B310" s="8"/>
      <c r="C310" s="9"/>
      <c r="D310" s="10" t="s">
        <v>35</v>
      </c>
      <c r="E310" s="11" t="s">
        <v>31</v>
      </c>
      <c r="F310" s="11"/>
      <c r="G310" s="12">
        <v>1</v>
      </c>
      <c r="H310" s="13">
        <v>23000</v>
      </c>
      <c r="I310" s="13">
        <v>19000</v>
      </c>
      <c r="J310" s="13">
        <v>25000</v>
      </c>
      <c r="K310" s="13">
        <v>19900</v>
      </c>
      <c r="L310" s="15">
        <f t="shared" si="29"/>
        <v>2403.51305384431</v>
      </c>
      <c r="M310" s="16">
        <f t="shared" si="30"/>
        <v>21725</v>
      </c>
      <c r="N310" s="16">
        <f t="shared" si="31"/>
        <v>21450</v>
      </c>
      <c r="O310" s="17">
        <f t="shared" si="32"/>
        <v>0.110633512259807</v>
      </c>
      <c r="P310" s="18" t="str">
        <f t="shared" si="33"/>
        <v>Média</v>
      </c>
      <c r="Q310" s="20">
        <f t="shared" si="34"/>
        <v>21725</v>
      </c>
      <c r="R310" s="21">
        <f t="shared" si="35"/>
        <v>21725</v>
      </c>
    </row>
    <row r="311" s="1" customFormat="1" ht="15.6" spans="2:18">
      <c r="B311" s="8"/>
      <c r="C311" s="9"/>
      <c r="D311" s="10" t="s">
        <v>36</v>
      </c>
      <c r="E311" s="11" t="s">
        <v>31</v>
      </c>
      <c r="F311" s="11"/>
      <c r="G311" s="12">
        <v>1</v>
      </c>
      <c r="H311" s="13">
        <v>4900</v>
      </c>
      <c r="I311" s="13">
        <v>4200</v>
      </c>
      <c r="J311" s="13">
        <v>6000</v>
      </c>
      <c r="K311" s="13">
        <v>4120</v>
      </c>
      <c r="L311" s="15">
        <f t="shared" si="29"/>
        <v>753.707502947927</v>
      </c>
      <c r="M311" s="16">
        <f t="shared" si="30"/>
        <v>4805</v>
      </c>
      <c r="N311" s="16">
        <f t="shared" si="31"/>
        <v>4550</v>
      </c>
      <c r="O311" s="17">
        <f t="shared" si="32"/>
        <v>0.156859001654095</v>
      </c>
      <c r="P311" s="18" t="str">
        <f t="shared" si="33"/>
        <v>Média</v>
      </c>
      <c r="Q311" s="20">
        <f t="shared" si="34"/>
        <v>4805</v>
      </c>
      <c r="R311" s="21">
        <f t="shared" si="35"/>
        <v>4805</v>
      </c>
    </row>
    <row r="312" s="1" customFormat="1" ht="43.2" spans="2:18">
      <c r="B312" s="8"/>
      <c r="C312" s="9"/>
      <c r="D312" s="14" t="s">
        <v>37</v>
      </c>
      <c r="E312" s="11" t="s">
        <v>31</v>
      </c>
      <c r="F312" s="11"/>
      <c r="G312" s="12">
        <v>1</v>
      </c>
      <c r="H312" s="13">
        <v>19000</v>
      </c>
      <c r="I312" s="13">
        <v>16000</v>
      </c>
      <c r="J312" s="13">
        <v>30000</v>
      </c>
      <c r="K312" s="13">
        <v>17560</v>
      </c>
      <c r="L312" s="15">
        <f t="shared" si="29"/>
        <v>5507.15897718597</v>
      </c>
      <c r="M312" s="16">
        <f t="shared" si="30"/>
        <v>20640</v>
      </c>
      <c r="N312" s="16">
        <f t="shared" si="31"/>
        <v>18280</v>
      </c>
      <c r="O312" s="17">
        <f t="shared" si="32"/>
        <v>0.266819717886917</v>
      </c>
      <c r="P312" s="18" t="str">
        <f t="shared" si="33"/>
        <v>Mediana</v>
      </c>
      <c r="Q312" s="20">
        <f t="shared" si="34"/>
        <v>18280</v>
      </c>
      <c r="R312" s="21">
        <f t="shared" si="35"/>
        <v>18280</v>
      </c>
    </row>
    <row r="313" s="1" customFormat="1" ht="15.6" spans="2:18">
      <c r="B313" s="8"/>
      <c r="C313" s="9"/>
      <c r="D313" s="10" t="s">
        <v>38</v>
      </c>
      <c r="E313" s="11" t="s">
        <v>31</v>
      </c>
      <c r="F313" s="11"/>
      <c r="G313" s="12">
        <v>1</v>
      </c>
      <c r="H313" s="13">
        <v>3000</v>
      </c>
      <c r="I313" s="13">
        <v>3000</v>
      </c>
      <c r="J313" s="13">
        <v>6000</v>
      </c>
      <c r="K313" s="13">
        <v>2300</v>
      </c>
      <c r="L313" s="15">
        <f t="shared" si="29"/>
        <v>1428.94191624432</v>
      </c>
      <c r="M313" s="16">
        <f t="shared" si="30"/>
        <v>3575</v>
      </c>
      <c r="N313" s="16">
        <f t="shared" si="31"/>
        <v>3000</v>
      </c>
      <c r="O313" s="17">
        <f t="shared" si="32"/>
        <v>0.399704032515895</v>
      </c>
      <c r="P313" s="18" t="str">
        <f t="shared" si="33"/>
        <v>Mediana</v>
      </c>
      <c r="Q313" s="20">
        <f t="shared" si="34"/>
        <v>3000</v>
      </c>
      <c r="R313" s="21">
        <f t="shared" si="35"/>
        <v>3000</v>
      </c>
    </row>
    <row r="314" s="1" customFormat="1" ht="15.6" spans="2:18">
      <c r="B314" s="8"/>
      <c r="C314" s="9"/>
      <c r="D314" s="10" t="s">
        <v>39</v>
      </c>
      <c r="E314" s="11" t="s">
        <v>31</v>
      </c>
      <c r="F314" s="11"/>
      <c r="G314" s="12">
        <v>1</v>
      </c>
      <c r="H314" s="13">
        <v>7000</v>
      </c>
      <c r="I314" s="13">
        <v>6000</v>
      </c>
      <c r="J314" s="13">
        <v>6000</v>
      </c>
      <c r="K314" s="13">
        <v>6130</v>
      </c>
      <c r="L314" s="15">
        <f t="shared" si="29"/>
        <v>417.634708806632</v>
      </c>
      <c r="M314" s="16">
        <f t="shared" si="30"/>
        <v>6282.5</v>
      </c>
      <c r="N314" s="16">
        <f t="shared" si="31"/>
        <v>6065</v>
      </c>
      <c r="O314" s="17">
        <f t="shared" si="32"/>
        <v>0.0664758788390978</v>
      </c>
      <c r="P314" s="18" t="str">
        <f t="shared" si="33"/>
        <v>Média</v>
      </c>
      <c r="Q314" s="20">
        <f t="shared" si="34"/>
        <v>6282.5</v>
      </c>
      <c r="R314" s="21">
        <f t="shared" si="35"/>
        <v>6282.5</v>
      </c>
    </row>
    <row r="315" s="1" customFormat="1" ht="15.6" spans="2:18">
      <c r="B315" s="8"/>
      <c r="C315" s="9"/>
      <c r="D315" s="10" t="s">
        <v>40</v>
      </c>
      <c r="E315" s="11" t="s">
        <v>31</v>
      </c>
      <c r="F315" s="11"/>
      <c r="G315" s="12">
        <v>1</v>
      </c>
      <c r="H315" s="13">
        <v>2600</v>
      </c>
      <c r="I315" s="13">
        <v>2000</v>
      </c>
      <c r="J315" s="13">
        <v>3000</v>
      </c>
      <c r="K315" s="13">
        <v>2140</v>
      </c>
      <c r="L315" s="15">
        <f t="shared" si="29"/>
        <v>394.556713287203</v>
      </c>
      <c r="M315" s="16">
        <f t="shared" si="30"/>
        <v>2435</v>
      </c>
      <c r="N315" s="16">
        <f t="shared" si="31"/>
        <v>2370</v>
      </c>
      <c r="O315" s="17">
        <f t="shared" si="32"/>
        <v>0.162035611206243</v>
      </c>
      <c r="P315" s="18" t="str">
        <f t="shared" si="33"/>
        <v>Média</v>
      </c>
      <c r="Q315" s="20">
        <f t="shared" si="34"/>
        <v>2435</v>
      </c>
      <c r="R315" s="21">
        <f t="shared" si="35"/>
        <v>2435</v>
      </c>
    </row>
    <row r="316" s="1" customFormat="1" ht="15.6" spans="2:18">
      <c r="B316" s="8"/>
      <c r="C316" s="9"/>
      <c r="D316" s="10" t="s">
        <v>41</v>
      </c>
      <c r="E316" s="11" t="s">
        <v>31</v>
      </c>
      <c r="F316" s="11"/>
      <c r="G316" s="12">
        <v>5</v>
      </c>
      <c r="H316" s="13">
        <v>810</v>
      </c>
      <c r="I316" s="13">
        <v>740</v>
      </c>
      <c r="J316" s="13">
        <v>1000</v>
      </c>
      <c r="K316" s="13">
        <v>730</v>
      </c>
      <c r="L316" s="15">
        <f t="shared" si="29"/>
        <v>108.397416943394</v>
      </c>
      <c r="M316" s="16">
        <f t="shared" si="30"/>
        <v>820</v>
      </c>
      <c r="N316" s="16">
        <f t="shared" si="31"/>
        <v>775</v>
      </c>
      <c r="O316" s="17">
        <f t="shared" si="32"/>
        <v>0.132191971882188</v>
      </c>
      <c r="P316" s="18" t="str">
        <f t="shared" si="33"/>
        <v>Média</v>
      </c>
      <c r="Q316" s="20">
        <f t="shared" si="34"/>
        <v>820</v>
      </c>
      <c r="R316" s="21">
        <f t="shared" si="35"/>
        <v>4100</v>
      </c>
    </row>
    <row r="317" s="1" customFormat="1" ht="15.6" spans="2:18">
      <c r="B317" s="8"/>
      <c r="C317" s="9"/>
      <c r="D317" s="10" t="s">
        <v>42</v>
      </c>
      <c r="E317" s="11" t="s">
        <v>31</v>
      </c>
      <c r="F317" s="11"/>
      <c r="G317" s="12">
        <v>5</v>
      </c>
      <c r="H317" s="13">
        <v>700</v>
      </c>
      <c r="I317" s="13">
        <v>600</v>
      </c>
      <c r="J317" s="13">
        <v>300</v>
      </c>
      <c r="K317" s="13">
        <v>650</v>
      </c>
      <c r="L317" s="15">
        <f t="shared" si="29"/>
        <v>155.623744974859</v>
      </c>
      <c r="M317" s="16">
        <f t="shared" si="30"/>
        <v>562.5</v>
      </c>
      <c r="N317" s="16">
        <f t="shared" si="31"/>
        <v>625</v>
      </c>
      <c r="O317" s="17">
        <f t="shared" si="32"/>
        <v>0.276664435510861</v>
      </c>
      <c r="P317" s="18" t="str">
        <f t="shared" si="33"/>
        <v>Mediana</v>
      </c>
      <c r="Q317" s="20">
        <f t="shared" si="34"/>
        <v>625</v>
      </c>
      <c r="R317" s="21">
        <f t="shared" si="35"/>
        <v>3125</v>
      </c>
    </row>
    <row r="318" s="1" customFormat="1" ht="15.6" spans="2:18">
      <c r="B318" s="8"/>
      <c r="C318" s="9"/>
      <c r="D318" s="10" t="s">
        <v>43</v>
      </c>
      <c r="E318" s="11" t="s">
        <v>31</v>
      </c>
      <c r="F318" s="11"/>
      <c r="G318" s="12">
        <v>5</v>
      </c>
      <c r="H318" s="13">
        <v>800</v>
      </c>
      <c r="I318" s="13">
        <v>540</v>
      </c>
      <c r="J318" s="13">
        <v>1000</v>
      </c>
      <c r="K318" s="13">
        <v>520</v>
      </c>
      <c r="L318" s="15">
        <f t="shared" si="29"/>
        <v>198.179211826064</v>
      </c>
      <c r="M318" s="16">
        <f t="shared" si="30"/>
        <v>715</v>
      </c>
      <c r="N318" s="16">
        <f t="shared" si="31"/>
        <v>670</v>
      </c>
      <c r="O318" s="17">
        <f t="shared" si="32"/>
        <v>0.277173722833656</v>
      </c>
      <c r="P318" s="18" t="str">
        <f t="shared" si="33"/>
        <v>Mediana</v>
      </c>
      <c r="Q318" s="20">
        <f t="shared" si="34"/>
        <v>670</v>
      </c>
      <c r="R318" s="21">
        <f t="shared" si="35"/>
        <v>3350</v>
      </c>
    </row>
    <row r="319" s="1" customFormat="1" ht="15.6" spans="2:18">
      <c r="B319" s="8"/>
      <c r="C319" s="9"/>
      <c r="D319" s="10" t="s">
        <v>44</v>
      </c>
      <c r="E319" s="11" t="s">
        <v>31</v>
      </c>
      <c r="F319" s="11"/>
      <c r="G319" s="12">
        <v>1</v>
      </c>
      <c r="H319" s="13">
        <v>4000</v>
      </c>
      <c r="I319" s="13">
        <v>2300</v>
      </c>
      <c r="J319" s="13">
        <v>7000</v>
      </c>
      <c r="K319" s="13">
        <v>2300</v>
      </c>
      <c r="L319" s="15">
        <f t="shared" si="29"/>
        <v>1919.63538204525</v>
      </c>
      <c r="M319" s="16">
        <f t="shared" si="30"/>
        <v>3900</v>
      </c>
      <c r="N319" s="16">
        <f t="shared" si="31"/>
        <v>3150</v>
      </c>
      <c r="O319" s="17">
        <f t="shared" si="32"/>
        <v>0.492214200524422</v>
      </c>
      <c r="P319" s="18" t="str">
        <f t="shared" si="33"/>
        <v>Mediana</v>
      </c>
      <c r="Q319" s="20">
        <f t="shared" si="34"/>
        <v>3150</v>
      </c>
      <c r="R319" s="21">
        <f t="shared" si="35"/>
        <v>3150</v>
      </c>
    </row>
    <row r="320" s="1" customFormat="1" ht="15.6" spans="2:18">
      <c r="B320" s="8"/>
      <c r="C320" s="9"/>
      <c r="D320" s="10" t="s">
        <v>45</v>
      </c>
      <c r="E320" s="11" t="s">
        <v>31</v>
      </c>
      <c r="F320" s="11"/>
      <c r="G320" s="12">
        <v>1</v>
      </c>
      <c r="H320" s="13">
        <v>8000</v>
      </c>
      <c r="I320" s="13">
        <v>6000</v>
      </c>
      <c r="J320" s="13">
        <v>7500</v>
      </c>
      <c r="K320" s="13">
        <v>6300</v>
      </c>
      <c r="L320" s="15">
        <f t="shared" si="29"/>
        <v>826.135582092915</v>
      </c>
      <c r="M320" s="16">
        <f t="shared" si="30"/>
        <v>6950</v>
      </c>
      <c r="N320" s="16">
        <f t="shared" si="31"/>
        <v>6900</v>
      </c>
      <c r="O320" s="17">
        <f t="shared" si="32"/>
        <v>0.118868429078117</v>
      </c>
      <c r="P320" s="18" t="str">
        <f t="shared" si="33"/>
        <v>Média</v>
      </c>
      <c r="Q320" s="20">
        <f t="shared" si="34"/>
        <v>6950</v>
      </c>
      <c r="R320" s="21">
        <f t="shared" si="35"/>
        <v>6950</v>
      </c>
    </row>
    <row r="321" s="1" customFormat="1" ht="15.6" spans="2:18">
      <c r="B321" s="8"/>
      <c r="C321" s="9"/>
      <c r="D321" s="10" t="s">
        <v>46</v>
      </c>
      <c r="E321" s="11" t="s">
        <v>31</v>
      </c>
      <c r="F321" s="11"/>
      <c r="G321" s="12">
        <v>6</v>
      </c>
      <c r="H321" s="13">
        <v>350</v>
      </c>
      <c r="I321" s="13">
        <v>250</v>
      </c>
      <c r="J321" s="13">
        <v>750</v>
      </c>
      <c r="K321" s="13">
        <v>350</v>
      </c>
      <c r="L321" s="15">
        <f t="shared" si="29"/>
        <v>192.028643696715</v>
      </c>
      <c r="M321" s="16">
        <f t="shared" si="30"/>
        <v>425</v>
      </c>
      <c r="N321" s="16">
        <f t="shared" si="31"/>
        <v>350</v>
      </c>
      <c r="O321" s="17">
        <f t="shared" si="32"/>
        <v>0.4518321028158</v>
      </c>
      <c r="P321" s="18" t="str">
        <f t="shared" si="33"/>
        <v>Mediana</v>
      </c>
      <c r="Q321" s="20">
        <f t="shared" si="34"/>
        <v>350</v>
      </c>
      <c r="R321" s="21">
        <f t="shared" si="35"/>
        <v>2100</v>
      </c>
    </row>
    <row r="322" s="1" customFormat="1" ht="15.6" spans="2:18">
      <c r="B322" s="8"/>
      <c r="C322" s="9"/>
      <c r="D322" s="10" t="s">
        <v>47</v>
      </c>
      <c r="E322" s="11" t="s">
        <v>31</v>
      </c>
      <c r="F322" s="11"/>
      <c r="G322" s="12">
        <v>6</v>
      </c>
      <c r="H322" s="13">
        <v>400</v>
      </c>
      <c r="I322" s="13">
        <v>316.66</v>
      </c>
      <c r="J322" s="13">
        <v>750</v>
      </c>
      <c r="K322" s="13">
        <v>340</v>
      </c>
      <c r="L322" s="15">
        <f t="shared" si="29"/>
        <v>174.906022409178</v>
      </c>
      <c r="M322" s="16">
        <f t="shared" si="30"/>
        <v>451.665</v>
      </c>
      <c r="N322" s="16">
        <f t="shared" si="31"/>
        <v>370</v>
      </c>
      <c r="O322" s="17">
        <f t="shared" si="32"/>
        <v>0.387247235028568</v>
      </c>
      <c r="P322" s="18" t="str">
        <f t="shared" si="33"/>
        <v>Mediana</v>
      </c>
      <c r="Q322" s="20">
        <f t="shared" si="34"/>
        <v>370</v>
      </c>
      <c r="R322" s="21">
        <f t="shared" si="35"/>
        <v>2220</v>
      </c>
    </row>
    <row r="323" s="1" customFormat="1" ht="15.6" spans="2:18">
      <c r="B323" s="8"/>
      <c r="C323" s="9"/>
      <c r="D323" s="10" t="s">
        <v>48</v>
      </c>
      <c r="E323" s="11" t="s">
        <v>31</v>
      </c>
      <c r="F323" s="11"/>
      <c r="G323" s="12">
        <v>1</v>
      </c>
      <c r="H323" s="13">
        <v>4800</v>
      </c>
      <c r="I323" s="13">
        <v>4900</v>
      </c>
      <c r="J323" s="13">
        <v>10000</v>
      </c>
      <c r="K323" s="13">
        <v>4900</v>
      </c>
      <c r="L323" s="15">
        <f t="shared" ref="L323:L324" si="36">_xlfn.STDEV.P(H323:K323)</f>
        <v>2223.17340754157</v>
      </c>
      <c r="M323" s="16">
        <f t="shared" ref="M323:M324" si="37">AVERAGE(H323:K323)</f>
        <v>6150</v>
      </c>
      <c r="N323" s="16">
        <f t="shared" ref="N323:N324" si="38">MEDIAN(H323:K323)</f>
        <v>4900</v>
      </c>
      <c r="O323" s="17">
        <f t="shared" ref="O323:O324" si="39">L323/M323</f>
        <v>0.361491610982369</v>
      </c>
      <c r="P323" s="18" t="str">
        <f t="shared" ref="P323:P324" si="40">IF(O323&lt;=25%,"Média","Mediana")</f>
        <v>Mediana</v>
      </c>
      <c r="Q323" s="20">
        <f t="shared" ref="Q323:Q324" si="41">IF(P323="Média",AVERAGE(H323:K323),MEDIAN(H323:K323))</f>
        <v>4900</v>
      </c>
      <c r="R323" s="21">
        <f t="shared" ref="R323:R324" si="42">G323*Q323</f>
        <v>4900</v>
      </c>
    </row>
    <row r="324" s="1" customFormat="1" ht="15.6" spans="2:19">
      <c r="B324" s="8"/>
      <c r="C324" s="9"/>
      <c r="D324" s="10" t="s">
        <v>49</v>
      </c>
      <c r="E324" s="11" t="s">
        <v>31</v>
      </c>
      <c r="F324" s="11"/>
      <c r="G324" s="12">
        <v>1</v>
      </c>
      <c r="H324" s="13">
        <v>7800</v>
      </c>
      <c r="I324" s="13">
        <v>6000</v>
      </c>
      <c r="J324" s="13">
        <v>12000</v>
      </c>
      <c r="K324" s="13">
        <v>6700</v>
      </c>
      <c r="L324" s="15">
        <f t="shared" si="36"/>
        <v>2327.41809737744</v>
      </c>
      <c r="M324" s="16">
        <f t="shared" si="37"/>
        <v>8125</v>
      </c>
      <c r="N324" s="16">
        <f t="shared" si="38"/>
        <v>7250</v>
      </c>
      <c r="O324" s="17">
        <f t="shared" si="39"/>
        <v>0.286451458138761</v>
      </c>
      <c r="P324" s="18" t="str">
        <f t="shared" si="40"/>
        <v>Mediana</v>
      </c>
      <c r="Q324" s="20">
        <f t="shared" si="41"/>
        <v>7250</v>
      </c>
      <c r="R324" s="21">
        <f t="shared" si="42"/>
        <v>7250</v>
      </c>
      <c r="S324" s="35">
        <f>SUM(R306:R324)</f>
        <v>214672.5</v>
      </c>
    </row>
    <row r="325" ht="28.8" spans="17:18">
      <c r="Q325" s="49" t="s">
        <v>29</v>
      </c>
      <c r="R325" s="50">
        <f>SUM(R2:R324)</f>
        <v>3746965</v>
      </c>
    </row>
    <row r="326" customHeight="1" spans="3:20">
      <c r="C326" s="36" t="s">
        <v>70</v>
      </c>
      <c r="D326" s="36"/>
      <c r="E326"/>
      <c r="F326" s="5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/>
      <c r="T326"/>
    </row>
    <row r="327" spans="3:20">
      <c r="C327" s="37"/>
      <c r="D327" s="38" t="s">
        <v>71</v>
      </c>
      <c r="E327"/>
      <c r="F327"/>
      <c r="G327"/>
      <c r="H327"/>
      <c r="I327"/>
      <c r="J327"/>
      <c r="K327"/>
      <c r="L327"/>
      <c r="M327"/>
      <c r="N327"/>
      <c r="O327"/>
      <c r="P327"/>
      <c r="Q327"/>
      <c r="R327" s="4"/>
      <c r="S327" s="4"/>
      <c r="T327" s="4"/>
    </row>
    <row r="328" spans="3:20">
      <c r="C328" s="39"/>
      <c r="D328" s="38" t="s">
        <v>72</v>
      </c>
      <c r="E328"/>
      <c r="F328"/>
      <c r="G328"/>
      <c r="H328"/>
      <c r="I328"/>
      <c r="M328" s="4"/>
      <c r="N328" s="4"/>
      <c r="O328" s="4"/>
      <c r="P328" s="4"/>
      <c r="Q328" s="4"/>
      <c r="R328"/>
      <c r="S328"/>
      <c r="T328"/>
    </row>
    <row r="329" ht="15" customHeight="1" spans="3:14">
      <c r="C329" s="40"/>
      <c r="D329" s="38" t="s">
        <v>73</v>
      </c>
      <c r="E329"/>
      <c r="F329" s="41" t="s">
        <v>74</v>
      </c>
      <c r="G329" s="42"/>
      <c r="H329" s="42"/>
      <c r="I329" s="45"/>
      <c r="J329" s="46" t="s">
        <v>75</v>
      </c>
      <c r="K329" s="47"/>
      <c r="L329" s="47"/>
      <c r="M329" s="47"/>
      <c r="N329" s="48"/>
    </row>
    <row r="330" spans="3:14">
      <c r="C330" s="43"/>
      <c r="D330" s="38" t="s">
        <v>76</v>
      </c>
      <c r="E330"/>
      <c r="F330"/>
      <c r="G330"/>
      <c r="H330"/>
      <c r="I330"/>
      <c r="J330"/>
      <c r="K330"/>
      <c r="L330"/>
      <c r="M330"/>
      <c r="N330"/>
    </row>
    <row r="331" spans="3:14">
      <c r="C331" s="44"/>
      <c r="D331" s="38" t="s">
        <v>77</v>
      </c>
      <c r="E331"/>
      <c r="F331"/>
      <c r="G331"/>
      <c r="H331"/>
      <c r="I331"/>
      <c r="J331"/>
      <c r="K331"/>
      <c r="L331"/>
      <c r="M331"/>
      <c r="N331"/>
    </row>
  </sheetData>
  <mergeCells count="39">
    <mergeCell ref="C326:D326"/>
    <mergeCell ref="R327:T327"/>
    <mergeCell ref="J328:Q328"/>
    <mergeCell ref="F329:I329"/>
    <mergeCell ref="J329:N329"/>
    <mergeCell ref="B2:B20"/>
    <mergeCell ref="B21:B39"/>
    <mergeCell ref="B40:B58"/>
    <mergeCell ref="B59:B77"/>
    <mergeCell ref="B78:B96"/>
    <mergeCell ref="B97:B115"/>
    <mergeCell ref="B116:B134"/>
    <mergeCell ref="B135:B153"/>
    <mergeCell ref="B154:B172"/>
    <mergeCell ref="B173:B191"/>
    <mergeCell ref="B192:B210"/>
    <mergeCell ref="B211:B229"/>
    <mergeCell ref="B230:B248"/>
    <mergeCell ref="B249:B267"/>
    <mergeCell ref="B268:B286"/>
    <mergeCell ref="B287:B305"/>
    <mergeCell ref="B306:B324"/>
    <mergeCell ref="C2:C20"/>
    <mergeCell ref="C21:C39"/>
    <mergeCell ref="C40:C58"/>
    <mergeCell ref="C59:C77"/>
    <mergeCell ref="C78:C96"/>
    <mergeCell ref="C97:C115"/>
    <mergeCell ref="C116:C134"/>
    <mergeCell ref="C135:C153"/>
    <mergeCell ref="C154:C172"/>
    <mergeCell ref="C173:C191"/>
    <mergeCell ref="C192:C210"/>
    <mergeCell ref="C211:C229"/>
    <mergeCell ref="C230:C248"/>
    <mergeCell ref="C249:C267"/>
    <mergeCell ref="C268:C286"/>
    <mergeCell ref="C287:C305"/>
    <mergeCell ref="C306:C324"/>
  </mergeCells>
  <pageMargins left="0.25" right="0.25" top="0.75" bottom="0.75" header="0.3" footer="0.3"/>
  <pageSetup paperSize="9" scale="49" fitToHeight="0" orientation="landscape"/>
  <headerFooter>
    <oddHeader>&amp;C&amp;"-,Negrito"&amp;14UNIVERSIDADE FEDERAL FLUMINENSE
MAPA DE PREÇOS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Mapa Licitação (2)</vt:lpstr>
      <vt:lpstr>Mapa Licitação (3)</vt:lpstr>
      <vt:lpstr>Anexo II-A </vt:lpstr>
      <vt:lpstr>Anexo II-B</vt:lpstr>
      <vt:lpstr>Mapa Licitação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Hellen Medeiros</cp:lastModifiedBy>
  <dcterms:created xsi:type="dcterms:W3CDTF">2020-01-31T23:36:00Z</dcterms:created>
  <cp:lastPrinted>2025-11-12T09:20:00Z</cp:lastPrinted>
  <dcterms:modified xsi:type="dcterms:W3CDTF">2025-11-18T13:28:09Z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2CFF294B9EA4450CAB99483ED1960673_13</vt:lpwstr>
  </property>
  <property fmtid="{D5CDD505-2E9C-101B-9397-08002B2CF9AE}" pid="3" name="KSOProductBuildVer">
    <vt:lpwstr>1046-12.2.0.23155</vt:lpwstr>
  </property>
</Properties>
</file>