
<file path=[Content_Types].xml><?xml version="1.0" encoding="utf-8"?>
<Types xmlns="http://schemas.openxmlformats.org/package/2006/content-types">
  <Default Extension="jpeg" ContentType="image/jpeg"/>
  <Default Extension="JPG" ContentType="image/.jpg"/>
  <Default Extension="emf" ContentType="image/x-emf"/>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bookViews>
  <sheets>
    <sheet name="Resumo" sheetId="2" r:id="rId1"/>
    <sheet name="Sintético" sheetId="3" r:id="rId2"/>
    <sheet name="Composições" sheetId="13" r:id="rId3"/>
    <sheet name="Cotacoes" sheetId="14" r:id="rId4"/>
    <sheet name="Memória de Cálculo" sheetId="15" r:id="rId5"/>
    <sheet name="BDI" sheetId="7" r:id="rId6"/>
    <sheet name="Curva ABC de Serviços" sheetId="17" r:id="rId7"/>
    <sheet name="Curva ABC de Insumos" sheetId="19" r:id="rId8"/>
    <sheet name="Enc. Sociais" sheetId="10" r:id="rId9"/>
    <sheet name="Fisico Financeiro" sheetId="12" r:id="rId10"/>
    <sheet name="Entulho" sheetId="16" r:id="rId11"/>
  </sheets>
  <definedNames>
    <definedName name="_01">#REF!</definedName>
    <definedName name="_01_4">#REF!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definedName>
    <definedName name="_15Excel_BuiltIn_Print_Area_7_1">#REF!</definedName>
    <definedName name="_16ILUM_4_1">#REF!</definedName>
    <definedName name="_17INTE_4_1">#REF!</definedName>
    <definedName name="_18PARA_4_1">#REF!</definedName>
    <definedName name="_1CABO_4_1">#REF!</definedName>
    <definedName name="_2CAIX_4_1">#REF!</definedName>
    <definedName name="_3CDT_4_1">#REF!</definedName>
    <definedName name="_4COND_4_1">#REF!</definedName>
    <definedName name="_5CONE_4_1">#REF!</definedName>
    <definedName name="_6DIVE_4_1">#REF!</definedName>
    <definedName name="_7EQUI_4_1">#REF!</definedName>
    <definedName name="_8Excel_BuiltIn_Print_Area_1">#REF!</definedName>
    <definedName name="_9Excel_BuiltIn_Print_Area_1_1">#REF!</definedName>
    <definedName name="_A99990">#REF!</definedName>
    <definedName name="_A99999">#REF!</definedName>
    <definedName name="_s">#REF!</definedName>
    <definedName name="Á1">#REF!</definedName>
    <definedName name="AAAA">#REF!</definedName>
    <definedName name="ACRES">#REF!</definedName>
    <definedName name="ACRES_4">#REF!</definedName>
    <definedName name="_xlnm.Print_Area" localSheetId="5">BDI!$A$1:$I$122</definedName>
    <definedName name="_xlnm.Print_Area" localSheetId="3">Cotacoes!$A$1:$J$45</definedName>
    <definedName name="_xlnm.Print_Area" localSheetId="7">'Curva ABC de Insumos'!$A$1:$Q$399</definedName>
    <definedName name="_xlnm.Print_Area" localSheetId="6">'Curva ABC de Serviços'!$A$1:$I$147</definedName>
    <definedName name="_xlnm.Print_Area" localSheetId="9">'Fisico Financeiro'!$A$1:$O$106</definedName>
    <definedName name="_xlnm.Print_Area" localSheetId="4">'Memória de Cálculo'!$A$1:$I$359</definedName>
    <definedName name="Área_impressão_IM">#REF!</definedName>
    <definedName name="Área_impressão_IM_1">#REF!</definedName>
    <definedName name="Área_impressão_IM_1_4">#REF!</definedName>
    <definedName name="Área_impressão_IM_4">#REF!</definedName>
    <definedName name="arredondamento">#REF!</definedName>
    <definedName name="BBBB">#REF!</definedName>
    <definedName name="bdi">#REF!</definedName>
    <definedName name="BuiltIn_AutoFilter___1">#REF!</definedName>
    <definedName name="CABO">#REF!</definedName>
    <definedName name="CABO_2">#REF!</definedName>
    <definedName name="CABO_3">#REF!</definedName>
    <definedName name="CABO_4">#REF!</definedName>
    <definedName name="CABO_4_1">#REF!</definedName>
    <definedName name="CABO_5">#REF!</definedName>
    <definedName name="CABO_6">#REF!</definedName>
    <definedName name="CAIX">#REF!</definedName>
    <definedName name="CAIX_2">#REF!</definedName>
    <definedName name="CAIX_3">#REF!</definedName>
    <definedName name="CAIX_4">#REF!</definedName>
    <definedName name="CAIX_4_1">#REF!</definedName>
    <definedName name="CAIX_5">#REF!</definedName>
    <definedName name="CAIX_6">#REF!</definedName>
    <definedName name="ccc">#REF!</definedName>
    <definedName name="CDT">#REF!</definedName>
    <definedName name="CDT_2">#REF!</definedName>
    <definedName name="CDT_3">#REF!</definedName>
    <definedName name="CDT_4">#REF!</definedName>
    <definedName name="CDT_4_1">#REF!</definedName>
    <definedName name="CDT_5">#REF!</definedName>
    <definedName name="CDT_6">#REF!</definedName>
    <definedName name="COND">#REF!</definedName>
    <definedName name="COND_2">#REF!</definedName>
    <definedName name="COND_3">#REF!</definedName>
    <definedName name="COND_4">#REF!</definedName>
    <definedName name="COND_4_1">#REF!</definedName>
    <definedName name="COND_5">#REF!</definedName>
    <definedName name="COND_6">#REF!</definedName>
    <definedName name="CONE">#REF!</definedName>
    <definedName name="CONE_2">#REF!</definedName>
    <definedName name="CONE_3">#REF!</definedName>
    <definedName name="CONE_4">#REF!</definedName>
    <definedName name="CONE_4_1">#REF!</definedName>
    <definedName name="CONE_5">#REF!</definedName>
    <definedName name="CONE_6">#REF!</definedName>
    <definedName name="dddd">#REF!</definedName>
    <definedName name="DDE_LINK4_5">#REF!</definedName>
    <definedName name="DDE_LINK41_5">#REF!</definedName>
    <definedName name="DIVE">#REF!</definedName>
    <definedName name="DIVE_2">#REF!</definedName>
    <definedName name="DIVE_3">#REF!</definedName>
    <definedName name="DIVE_4">#REF!</definedName>
    <definedName name="DIVE_4_1">#REF!</definedName>
    <definedName name="DIVE_5">#REF!</definedName>
    <definedName name="DIVE_6">#REF!</definedName>
    <definedName name="DPM_Eletricidade_Ltda.">#REF!</definedName>
    <definedName name="EEEEE">#REF!</definedName>
    <definedName name="EQUI">#REF!</definedName>
    <definedName name="EQUI_2">#REF!</definedName>
    <definedName name="EQUI_3">#REF!</definedName>
    <definedName name="EQUI_4">#REF!</definedName>
    <definedName name="EQUI_4_1">#REF!</definedName>
    <definedName name="EQUI_5">#REF!</definedName>
    <definedName name="EQUI_6">#REF!</definedName>
    <definedName name="Excel_BuiltIn__FilterDatabase_5">#REF!</definedName>
    <definedName name="Excel_BuiltIn_Print_Area">#REF!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definedName>
    <definedName name="Excel_BuiltIn_Print_Area_5_4">#REF!</definedName>
    <definedName name="Excel_BuiltIn_Print_Area_6_1">#REF!</definedName>
    <definedName name="Excel_BuiltIn_Print_Area_7">#REF!</definedName>
    <definedName name="Excel_BuiltIn_Print_Area_7_1">#REF!</definedName>
    <definedName name="Excel_BuiltIn_Print_Area_7_1_1">#REF!</definedName>
    <definedName name="Excel_BuiltIn_Print_Titles_1">#REF!</definedName>
    <definedName name="Excel_BuiltIn_Print_Titles_1_1">#REF!</definedName>
    <definedName name="Excel_BuiltIn_Print_Titles_1_1_2">#REF!</definedName>
    <definedName name="Excel_BuiltIn_Print_Titles_1_1_4">#REF!</definedName>
    <definedName name="Excel_BuiltIn_Print_Titles_1_4">#REF!</definedName>
    <definedName name="Excel_BuiltIn_Print_Titles_2">#REF!</definedName>
    <definedName name="Excel_BuiltIn_Print_Titles_2_1">#REF!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#REF!</definedName>
    <definedName name="ILUM_2">#REF!</definedName>
    <definedName name="ILUM_3">#REF!</definedName>
    <definedName name="ILUM_4">#REF!</definedName>
    <definedName name="ILUM_4_1">#REF!</definedName>
    <definedName name="ILUM_5">#REF!</definedName>
    <definedName name="ILUM_6">#REF!</definedName>
    <definedName name="INTE">#REF!</definedName>
    <definedName name="INTE_2">#REF!</definedName>
    <definedName name="INTE_3">#REF!</definedName>
    <definedName name="INTE_4">#REF!</definedName>
    <definedName name="INTE_4_1">#REF!</definedName>
    <definedName name="INTE_5">#REF!</definedName>
    <definedName name="INTE_6">#REF!</definedName>
    <definedName name="mobilização">#REF!</definedName>
    <definedName name="NOME_DO_ARQUIVO">#REF!</definedName>
    <definedName name="NOME_DO_ARQUIVO_2">#REF!</definedName>
    <definedName name="NOME_DO_ARQUIVO_3">#REF!</definedName>
    <definedName name="NOME_DO_ARQUIVO_4">#REF!</definedName>
    <definedName name="NOME_DO_ARQUIVO_9">#REF!</definedName>
    <definedName name="PARA">#REF!</definedName>
    <definedName name="PARA_2">#REF!</definedName>
    <definedName name="PARA_3">#REF!</definedName>
    <definedName name="PARA_4">#REF!</definedName>
    <definedName name="PARA_4_1">#REF!</definedName>
    <definedName name="PARA_5">#REF!</definedName>
    <definedName name="PARA_6">#REF!</definedName>
    <definedName name="Plan2">#REF!</definedName>
    <definedName name="PRAIO">#REF!</definedName>
    <definedName name="PRAIO_4">#REF!</definedName>
    <definedName name="Print_Area_MI">#REF!</definedName>
    <definedName name="Print_Area_MI___0">#REF!</definedName>
    <definedName name="Títulos_impressão_IM">#REF!</definedName>
    <definedName name="Títulos_impressão_IM_1">#REF!</definedName>
    <definedName name="Títulos_impressão_IM_1_4">#REF!</definedName>
    <definedName name="Títulos_impressão_IM_4">#REF!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<sst xmlns="http://schemas.openxmlformats.org/spreadsheetml/2006/main" count="20166" uniqueCount="3721">
  <si>
    <t>RESUMO DA PLANILHA DE ORÇAMENTOS DE PROJETOS E OBRAS</t>
  </si>
  <si>
    <t>UFF- DIREITO II</t>
  </si>
  <si>
    <r>
      <rPr>
        <b/>
        <sz val="9"/>
        <color rgb="FF000000"/>
        <rFont val="Arial"/>
        <charset val="134"/>
      </rPr>
      <t xml:space="preserve">PROCESSO: </t>
    </r>
    <r>
      <rPr>
        <sz val="9"/>
        <color rgb="FF000000"/>
        <rFont val="Arial"/>
        <charset val="134"/>
      </rPr>
      <t>23069.164735/2025-38</t>
    </r>
  </si>
  <si>
    <t>LOCAL: RUA TIRADENTES, 17, INGÁ, NITERÓI/RJ, CEP 24210-510</t>
  </si>
  <si>
    <r>
      <rPr>
        <b/>
        <sz val="8"/>
        <color rgb="FF000000"/>
        <rFont val="Arial"/>
        <charset val="134"/>
      </rPr>
      <t xml:space="preserve">ARTs: </t>
    </r>
    <r>
      <rPr>
        <sz val="8"/>
        <color rgb="FF000000"/>
        <rFont val="Arial"/>
        <charset val="134"/>
      </rPr>
      <t>ANEXADAS AO PROCESSO</t>
    </r>
  </si>
  <si>
    <t>NOME DA OBRA: RECUPERAÇÃO DO TELHADO DA FACULDADE DE DIREITO - CAMPUS II</t>
  </si>
  <si>
    <t>BDI</t>
  </si>
  <si>
    <t>BDI DIF.</t>
  </si>
  <si>
    <t>REGIME TRIBUTÁRIO</t>
  </si>
  <si>
    <t>DATA-BASE</t>
  </si>
  <si>
    <t>REVISÃO</t>
  </si>
  <si>
    <t>BASE DE DADOS: SINAPI, SICRO 3, SBC, EMOP e SCO (RJ)</t>
  </si>
  <si>
    <t>NÃO DESONERADO</t>
  </si>
  <si>
    <t>R00</t>
  </si>
  <si>
    <t>RESUMO</t>
  </si>
  <si>
    <t>ITEM</t>
  </si>
  <si>
    <t>DESCRIÇÃO</t>
  </si>
  <si>
    <t>PREÇO TOTAL</t>
  </si>
  <si>
    <t>PESO (%)</t>
  </si>
  <si>
    <t xml:space="preserve"> 1 </t>
  </si>
  <si>
    <t>PROJETOS</t>
  </si>
  <si>
    <t xml:space="preserve"> 2 </t>
  </si>
  <si>
    <t>GERENCIAMENTO DA OBRA</t>
  </si>
  <si>
    <t xml:space="preserve"> 3 </t>
  </si>
  <si>
    <t>SERVIÇOS PRELIMINARES</t>
  </si>
  <si>
    <t xml:space="preserve"> 4 </t>
  </si>
  <si>
    <t>MOVIMENTO DE TERRA</t>
  </si>
  <si>
    <t xml:space="preserve"> 5 </t>
  </si>
  <si>
    <t>SUPERESTRUTURA</t>
  </si>
  <si>
    <t xml:space="preserve"> 6 </t>
  </si>
  <si>
    <t>ALVENARIA (PLATIBANDAS E MURETAS COBERTURA)</t>
  </si>
  <si>
    <t xml:space="preserve"> 7 </t>
  </si>
  <si>
    <t>COBERTURA</t>
  </si>
  <si>
    <t xml:space="preserve"> 8 </t>
  </si>
  <si>
    <t>INSTALAÇÕES HIDROSSANITÁRIAS (PLUVIAL)</t>
  </si>
  <si>
    <t xml:space="preserve"> 9 </t>
  </si>
  <si>
    <t>REVESTIMENTO</t>
  </si>
  <si>
    <t xml:space="preserve"> 10 </t>
  </si>
  <si>
    <t>IMPERMEABILIZAÇÃO</t>
  </si>
  <si>
    <t xml:space="preserve"> 11 </t>
  </si>
  <si>
    <t>PISO</t>
  </si>
  <si>
    <t xml:space="preserve"> 12 </t>
  </si>
  <si>
    <t>PINTURA</t>
  </si>
  <si>
    <t xml:space="preserve"> 13 </t>
  </si>
  <si>
    <t>SERVIÇOS COMPLEMENTARES</t>
  </si>
  <si>
    <t>TOTAL GERAL</t>
  </si>
  <si>
    <t>PLANILHA DE ORÇAMENTOS DE PROJETOS E OBRAS - SINTÉTICA</t>
  </si>
  <si>
    <t>CÓDIGO</t>
  </si>
  <si>
    <t>BASE DE DADOS</t>
  </si>
  <si>
    <t>UNIDADE</t>
  </si>
  <si>
    <t>QUANTIDADE</t>
  </si>
  <si>
    <t>CUSTO UNITÁRIO (R$)</t>
  </si>
  <si>
    <t>PREÇO UNIT c/ BDI (R$)</t>
  </si>
  <si>
    <t>PREÇO TOTAL (R$)</t>
  </si>
  <si>
    <t>DESCONTO OFERTADO</t>
  </si>
  <si>
    <t>VALOR TOTAL COM DESCONTO</t>
  </si>
  <si>
    <t xml:space="preserve">  </t>
  </si>
  <si>
    <t/>
  </si>
  <si>
    <t xml:space="preserve"> 1.1 </t>
  </si>
  <si>
    <t xml:space="preserve"> COMP DIR 17 </t>
  </si>
  <si>
    <t>Próprio</t>
  </si>
  <si>
    <t>PROJETO EXECUTIVO DE INSTALAÇÃO ELÉTRICA PARA INSTALAÇÕES TEMPORÁRIAS DO CANTEIRO DE OBRAS, INCLUSIVE DESPESAS ADMINISTRATIVAS E DE MATERIAIS [ADAPTADO EMOP (01.050.0114-0)]</t>
  </si>
  <si>
    <t>UND</t>
  </si>
  <si>
    <t xml:space="preserve"> 1.2 </t>
  </si>
  <si>
    <t xml:space="preserve"> COMP DIR 18 </t>
  </si>
  <si>
    <t>PROJETO DE SEGURANÇA CONTRA INCÊNDIO E PÂNICO PARA CANTEIRO DE OBRA, INCLUSIVE DESPESAS ADMINISTRATIVAS E DE MATERIAIS</t>
  </si>
  <si>
    <t xml:space="preserve"> 1.3 </t>
  </si>
  <si>
    <t xml:space="preserve"> COMP DIR 15 </t>
  </si>
  <si>
    <t>ELABORAÇÃO DE LAUDO TÉCNICO APÓS RESULTADO DE ENSAIOS PARA DIAGNÓSTICO PRECISO DOS MÉTODOS DE RECUPERAÇÃO ESTRUTURAL QUE SERÃO EFETIVAMENTE NECESSÁRIOS NESSA OBRA COM  RELATÓRIO FOTOGRÁFICO, INCLUSIVE DESPESAS ADMINISTRATIVAS E DE MATERIAIS  [ADAPTADA EMOP 01.050.0326]</t>
  </si>
  <si>
    <t>m²</t>
  </si>
  <si>
    <t xml:space="preserve"> 1.4 </t>
  </si>
  <si>
    <t xml:space="preserve"> COMP DIR 16 </t>
  </si>
  <si>
    <t>PROJETO EXECUTIVO DE LINHA DE VIDA, INCLUSIVE DESPESAS ADMINISTRATIVAS E DE MATERIAIS [ADAPTADA EMOP (01.050.0035-0)]</t>
  </si>
  <si>
    <t xml:space="preserve"> 2.1 </t>
  </si>
  <si>
    <t xml:space="preserve"> COMP DIR 20 </t>
  </si>
  <si>
    <t>ADMINISTRAÇÃO LOCAL</t>
  </si>
  <si>
    <t xml:space="preserve"> 3.1 </t>
  </si>
  <si>
    <t>INSTALAÇÃO DO CANTEIRO DE OBRA</t>
  </si>
  <si>
    <t xml:space="preserve"> 3.1.1 </t>
  </si>
  <si>
    <t xml:space="preserve"> CANT 03 </t>
  </si>
  <si>
    <t>MOBILIZAÇÃO DE CANTEIRO</t>
  </si>
  <si>
    <t xml:space="preserve"> 3.1.2 </t>
  </si>
  <si>
    <t xml:space="preserve"> 103689 </t>
  </si>
  <si>
    <t>SINAPI</t>
  </si>
  <si>
    <t>FORNECIMENTO E INSTALAÇÃO DE PLACA DE OBRA COM CHAPA GALVANIZADA E ESTRUTURA DE MADEIRA. AF_03/2022_PS</t>
  </si>
  <si>
    <t xml:space="preserve"> 3.1.3 </t>
  </si>
  <si>
    <t xml:space="preserve"> CANT 05 </t>
  </si>
  <si>
    <t>INSTALAÇÃO E LIGAÇÃO PROVISÓRIAS DE OBRA DE ÁGUA E ESGOTO A REDE PÚBLICA [ADAPTADA SCO (AD 20.20.0100)]</t>
  </si>
  <si>
    <t>un</t>
  </si>
  <si>
    <t xml:space="preserve"> 3.1.4 </t>
  </si>
  <si>
    <t xml:space="preserve"> CANT 06 </t>
  </si>
  <si>
    <t>INSTALAÇÃO E LIGAÇÃO PROVISÓRIAS DE ALIMENTAÇÃO DE ENERGIA ELÉTRICA EM BAIXA TENSÃO, PARA CANTEIRO DE OBRA, INCLUSIVE MEDIDOR. [ADAPTADA SCO (AD 20.20.0050)]</t>
  </si>
  <si>
    <t xml:space="preserve"> 3.1.5 </t>
  </si>
  <si>
    <t xml:space="preserve"> 02.002.0012-0 </t>
  </si>
  <si>
    <t>EMOP</t>
  </si>
  <si>
    <t>TAPUME DE VEDACAO OU PROTECAO,EXECUTADO COM TELHAS TRAPEZOID AIS DE ACO GALVANIZADO,ESPESSURA DE 0,5MM,ESTAS COM 2 VEZES DE UTILIZACAO,INCLUSIVE ENGRADAMENTO DE MADEIRA,UTILIZADO 2 VEZES,EXCLUSIVE PINTURA QUIVALENTES, Nº12X12 A 18X30 ENCARGOS SOCIAIS GOS SOCIAIS</t>
  </si>
  <si>
    <t xml:space="preserve"> 3.1.6 </t>
  </si>
  <si>
    <t xml:space="preserve"> 02.004.0004-0 </t>
  </si>
  <si>
    <t>BARRACAO OBRA C/PAREDES CHAPAS MADEIRA COMPENSADA,PLASTIF.,L ISA,COLAGEM FENOLICA,PROVA D`AGUA, COM 10MM ESP.PISO E ESTRU TURA MADEIRA 3ª,COBERTURA TELHAS ONDULADAS 6MM,FIBROCIMENTO, EXCL.PINT.E LIGACOES PROVISORIAS,INCL.INST.,APARELHOS, ESQUA DRIAS E FERRAG.,PROJ.Nº2007/EMOP,ESCRITORIO,SANITARIOS,DEPOS ITOS E TORRE C/CAIXA D`AGUA 500L,REAPROVEITADO 5 VEZES DE 5/8"X1/8" ATE 1.1/2"X1/8" QUIVALENTES, Nº12X12 A 18X30 /2" OS LADOS DE 1/2" OS LADOS, DE 1" E DE 0500 LITROS 10MM ENCARGOS SOCIAIS ARGOS SOCIAIS USIVE ENCARGOS SOCIAIS GOS SOCIAIS X2,5MM2 AMBAS AS EXTREMIDADES, DE 1/2" AMBAS AS EXTREMIDADES, DE 3/4" AMBAS AS EXTREMIDADES, DE 1" RRAS DE 6,00M, DE 040MM 0M, DE 75MM 0M, DE 100MM 4" EDONDA E PORTA GRELHA, DE (150X185X75)MM ACABAMENTO RESINADO PRETO, DE (100X86X38)MM RIMENTO DE 30CM MM DE DIAMETRO INT.,40MM DE ESPESSURA, COM ALTURA DE 300MM MM DE DIAMETRO INT.,40MM DE ESPESSURA, COM ALTURA DE 150MM OR METALICOS E BALAO PLASTICO E 3"X3"X5/64" O DE LATAO MACICO, CILINDRO DE LATAO TREFILADO, DE 30MM (55X45)CM ARGOS SOCIAIS R TETICOS (CRFS), DE (2,44X1,10)M E C/ESPES. DE 6MM HAS E ARRUELAS</t>
  </si>
  <si>
    <t xml:space="preserve"> 3.1.7 </t>
  </si>
  <si>
    <t xml:space="preserve"> 036686 </t>
  </si>
  <si>
    <t>SBC</t>
  </si>
  <si>
    <t>RECARGA DE EXTINTOR PO QUIMICO 4KG - ABC</t>
  </si>
  <si>
    <t>UN</t>
  </si>
  <si>
    <t xml:space="preserve"> 3.2 </t>
  </si>
  <si>
    <t>LIMPEZA DO TERRENO E PODA DE ÁRVORES</t>
  </si>
  <si>
    <t xml:space="preserve"> 3.2.1 </t>
  </si>
  <si>
    <t xml:space="preserve"> 98524 </t>
  </si>
  <si>
    <t>LIMPEZA MANUAL DE VEGETAÇÃO EM TERRENO COM ENXADA. AF_03/2024</t>
  </si>
  <si>
    <t xml:space="preserve"> 3.2.2 </t>
  </si>
  <si>
    <t xml:space="preserve"> 98533 </t>
  </si>
  <si>
    <t>PODA EM ALTURA DE ÁRVORE COM DIÂMETRO DE TRONCO MAIOR OU IGUAL A 0,20 M E MENOR QUE 0,40 M. AF_03/2024</t>
  </si>
  <si>
    <t xml:space="preserve"> 3.2.3 </t>
  </si>
  <si>
    <t xml:space="preserve"> 98531 </t>
  </si>
  <si>
    <t>CORTE RASO E RECORTE DE ÁRVORE COM DIÂMETRO DE TRONCO MAIOR OU IGUAL A 0,60 M. AF_03/2024</t>
  </si>
  <si>
    <t xml:space="preserve"> 3.3 </t>
  </si>
  <si>
    <t>DEMOLIÇÕES / REMOÇÕES</t>
  </si>
  <si>
    <t xml:space="preserve"> 3.3.1 </t>
  </si>
  <si>
    <t xml:space="preserve"> 97631 </t>
  </si>
  <si>
    <t>DEMOLIÇÃO DE ARGAMASSAS, DE FORMA MANUAL, SEM REAPROVEITAMENTO. AF_09/2023</t>
  </si>
  <si>
    <t xml:space="preserve"> 3.3.2 </t>
  </si>
  <si>
    <t xml:space="preserve"> 023357 </t>
  </si>
  <si>
    <t>REMOCAO E RETIRADA CAMADA BRITA EM BASES DE PAVIMENTO</t>
  </si>
  <si>
    <t>m³</t>
  </si>
  <si>
    <t xml:space="preserve"> 3.3.3 </t>
  </si>
  <si>
    <t xml:space="preserve"> 104789 </t>
  </si>
  <si>
    <t>DEMOLIÇÃO DE PISO DE CONCRETO SIMPLES, DE FORMA MANUAL, SEM REAPROVEITAMENTO. AF_09/2023</t>
  </si>
  <si>
    <t xml:space="preserve"> 3.3.4 </t>
  </si>
  <si>
    <t xml:space="preserve"> COMP DIR 11 </t>
  </si>
  <si>
    <t>REMOÇÃO DE TELHAS DE FIBROCIMENTO ONDULADA E TRANSLÚCIDA, DE FORMA MANUAL, SEM REAPROVEITAMENTO [SINAPI 97647]</t>
  </si>
  <si>
    <t xml:space="preserve"> 3.3.5 </t>
  </si>
  <si>
    <t xml:space="preserve"> COMP DIR 12 </t>
  </si>
  <si>
    <t>REMOÇÃO DE TELHAS DE FIBROCIMENTO ONDULADA, DE FORMA MANUAL, COM REAPROVEITAMENTO, INCLUSIVE AFASTAMENTO E EMPILHAMENTO [SETOP ED-48512 e SINAPI 97647]</t>
  </si>
  <si>
    <t xml:space="preserve"> 3.3.6 </t>
  </si>
  <si>
    <t xml:space="preserve"> 97650 </t>
  </si>
  <si>
    <t>REMOÇÃO DE TRAMA DE MADEIRA PARA COBERTURA, DE FORMA MANUAL, SEM REAPROVEITAMENTO. AF_09/2023</t>
  </si>
  <si>
    <t xml:space="preserve"> 3.3.7 </t>
  </si>
  <si>
    <t xml:space="preserve"> 97651 </t>
  </si>
  <si>
    <t>REMOÇÃO DE TESOURAS DE MADEIRA, COM VÃO MENOR QUE 8M, DE FORMA MANUAL, SEM REAPROVEITAMENTO. AF_09/2023</t>
  </si>
  <si>
    <t xml:space="preserve"> 3.4 </t>
  </si>
  <si>
    <t>ENSAIOS</t>
  </si>
  <si>
    <t xml:space="preserve"> 3.4.1 </t>
  </si>
  <si>
    <t xml:space="preserve"> 01.001.0139-0 </t>
  </si>
  <si>
    <t>AVALIACAO DA ESPESSURA DE CARBONATACAO,POR PONTO,EM ESTRUTUR AS DE CONCRETO ARMADO OU PROTENDIDO,ATRAVES DE ASPERSAO DE S OLUCAO DE FENOLFTALEINA,INCLUSIVE COLETA DA AMOSTRA ARGOS SOCIAIS</t>
  </si>
  <si>
    <t xml:space="preserve"> 3.4.2 </t>
  </si>
  <si>
    <t xml:space="preserve"> 01.001.0140-0 </t>
  </si>
  <si>
    <t>DETERMINACAO DO TEOR DE CLORETOS,POR AMOSTRA,EM ESTRUTURAS D E CONCRETO ARMADO OU PROTENDIDO,CONFORME NORMA DA ACI-318/31 -BR36,INCLUSIVE COLETA DA AMOSTRA ARGOS SOCIAIS</t>
  </si>
  <si>
    <t xml:space="preserve"> 3.4.3 </t>
  </si>
  <si>
    <t xml:space="preserve"> 01.001.0400-0 </t>
  </si>
  <si>
    <t>ENSAIOS PARA RECUPERACAO DE CORROSAO EM ARMADURAS,CONSTANDO DE ENSAIO DO POTENCIAL ELETRICO DA ARMADURA EM RELACAO AO EL EMENTO ESTRUTURAL QUE A CERCA GOS SOCIAIS ARGOS SOCIAIS</t>
  </si>
  <si>
    <t xml:space="preserve"> 4.1 </t>
  </si>
  <si>
    <t xml:space="preserve"> 93358 </t>
  </si>
  <si>
    <t>ESCAVAÇÃO MANUAL DE VALA. AF_09/2024</t>
  </si>
  <si>
    <t xml:space="preserve"> 4.2 </t>
  </si>
  <si>
    <t xml:space="preserve"> 93382 </t>
  </si>
  <si>
    <t>REATERRO MANUAL DE VALAS, COM COMPACTADOR DE SOLOS DE PERCUSSÃO. AF_08/2023</t>
  </si>
  <si>
    <t xml:space="preserve"> 4.3 </t>
  </si>
  <si>
    <t xml:space="preserve"> 101619 </t>
  </si>
  <si>
    <t>PREPARO DE FUNDO DE VALA COM LARGURA MENOR QUE 1,5 M, COM CAMADA DE BRITA, LANÇAMENTO MANUAL. AF_08/2020</t>
  </si>
  <si>
    <t xml:space="preserve"> 5.1 </t>
  </si>
  <si>
    <t>PILARETES E CINTAS DA PLATIBANDA</t>
  </si>
  <si>
    <t xml:space="preserve"> 5.1.1 </t>
  </si>
  <si>
    <t xml:space="preserve"> 94965 </t>
  </si>
  <si>
    <t>CONCRETO FCK = 25MPA, TRAÇO 1:2,3:2,7 (EM MASSA SECA DE CIMENTO/ AREIA MÉDIA/ BRITA 1) - PREPARO MECÂNICO COM BETONEIRA 400 L. AF_05/2021</t>
  </si>
  <si>
    <t xml:space="preserve"> 5.1.2 </t>
  </si>
  <si>
    <t xml:space="preserve"> 92761 </t>
  </si>
  <si>
    <t>ARMAÇÃO DE PILAR OU VIGA DE ESTRUTURA CONVENCIONAL DE CONCRETO ARMADO UTILIZANDO AÇO CA-50 DE 8,0 MM - MONTAGEM. AF_06/2022</t>
  </si>
  <si>
    <t>KG</t>
  </si>
  <si>
    <t xml:space="preserve"> 5.1.3 </t>
  </si>
  <si>
    <t xml:space="preserve"> 92759 </t>
  </si>
  <si>
    <t>ARMAÇÃO DE PILAR OU VIGA DE ESTRUTURA CONVENCIONAL DE CONCRETO ARMADO UTILIZANDO AÇO CA-60 DE 5,0 MM - MONTAGEM. AF_06/2022</t>
  </si>
  <si>
    <t xml:space="preserve"> 5.1.4 </t>
  </si>
  <si>
    <t xml:space="preserve"> 92419 </t>
  </si>
  <si>
    <t>MONTAGEM E DESMONTAGEM DE FÔRMA DE PILARES RETANGULARES E ESTRUTURAS SIMILARES, PÉ-DIREITO SIMPLES, EM CHAPA DE MADEIRA COMPENSADA RESINADA, 4 UTILIZAÇÕES. AF_09/2020</t>
  </si>
  <si>
    <t xml:space="preserve"> 5.2 </t>
  </si>
  <si>
    <t>RECUPERAÇÃO ESTRUTURAL</t>
  </si>
  <si>
    <t xml:space="preserve"> 5.2.1 </t>
  </si>
  <si>
    <t xml:space="preserve"> 11.050.0010-0 </t>
  </si>
  <si>
    <t>ESCORAMENTO METALICO (ALUGUEL),COM ESCORAS TELESCOPAVEIS OU TORRES DE CARGA,PARA ESTRUTURA CONVENCIONAL DE CONCRETO ARMA DO,EXCLUSIVE MONTAGEM E DESMONTAGEM (VIDE ITEM 11.055.0010). MEDICAO PELO VOLUME DE ESCORAMENTO TORRES DE CARGA, PARA ESTRUT.CONVENCIONAL CONCRETO,EXCL.TRAN</t>
  </si>
  <si>
    <t>M3XMES</t>
  </si>
  <si>
    <t xml:space="preserve"> 5.2.2 </t>
  </si>
  <si>
    <t xml:space="preserve"> 11.055.0010-0 </t>
  </si>
  <si>
    <t>MONTAGEM E DESMONTAGEM DE ESCORAMENTO METALICO,CONFORME ITEM 11.050.0010,COMPREENDENDO TRANSPORTE DO MATERIAL PARA OBRA E DESTA PARA O DEPOSITO,INCLUSIVE CARGA E DESCARGA.O CUSTO E DADO POR M3 DE ESCORAMENTO,SENDO PAGOS 60% NA MONTAGEM E 40 % NA DESMONTAGEM NCARGOS SOCIAIS GOS SOCIAIS</t>
  </si>
  <si>
    <t xml:space="preserve"> 5.2.3 </t>
  </si>
  <si>
    <t xml:space="preserve"> REC ESTR 04 </t>
  </si>
  <si>
    <t>DEMARCAÇÃO / DEFINIÇÃO DE ÁREA DE REPARO DE ESTRUTURA COM SERRA PORTÁTIL, INCLUSIVE DISCO DIAMANTADO [ADAPTADA CPOS/SP 01.23.070]</t>
  </si>
  <si>
    <t>m</t>
  </si>
  <si>
    <t xml:space="preserve"> 5.2.4 </t>
  </si>
  <si>
    <t xml:space="preserve"> REC ESTR 05 </t>
  </si>
  <si>
    <t>ESCARIFICAÇÃO MANUAL (REMOÇÃO CUIDADOSA DE CONCRETO) ATÉ 3CM DE PROFUNDIDADE [ADAPTADA AGETOP 067010]</t>
  </si>
  <si>
    <t xml:space="preserve"> 5.2.5 </t>
  </si>
  <si>
    <t xml:space="preserve"> REC ESTR 07 </t>
  </si>
  <si>
    <t>LIMPEZA MANUAL DE ARMADURA E SUPERFÍCIE DE CONCRETO COM ESCOVA DE AÇO E LIXA ATÉ COMPLETA REMOÇÃO DE PARTÍCULAS SOLTAS E DOS PRODUTOS DA CORROSÃO [ADAPTADA ORSE 7388]</t>
  </si>
  <si>
    <t xml:space="preserve"> 5.2.6 </t>
  </si>
  <si>
    <t xml:space="preserve"> REC ESTR 08 </t>
  </si>
  <si>
    <t>LIXAMENTO MECÂNICO DE ARMADURA PARA REMOÇÃO DOS PRODUTOS DA CORROSÃO [ADAPTADA EMOP 05.004.0070]</t>
  </si>
  <si>
    <t xml:space="preserve"> 5.2.7 </t>
  </si>
  <si>
    <t xml:space="preserve"> REC ESTR 09 </t>
  </si>
  <si>
    <t>LIMPEZA DO SUBSTRATO COM JATO DE AR COMPRIMIDO [ADAPTADA FDE 16.35.019]</t>
  </si>
  <si>
    <t xml:space="preserve"> 5.2.8 </t>
  </si>
  <si>
    <t xml:space="preserve"> REC ESTR 10 </t>
  </si>
  <si>
    <t>LIMPEZA DO SUBSTRATO COM JATO DE ÁGUA ALTA PRESSÃO [SINAPI 99814]</t>
  </si>
  <si>
    <t xml:space="preserve"> 5.2.9 </t>
  </si>
  <si>
    <t xml:space="preserve"> REC ESTR 11 </t>
  </si>
  <si>
    <t>FURAÇÃO EM CONCRETO ARMADO ATÉ 16MM X 20CM, INCLUSIVE COLAGEM DE ARMADURA COM ADESIVO ESTRUTURAL, EXCLUSIVE ARMAÇÃO COM AÇO [ADAPTADA EMOP 05.001.0608 e ORSE 8215]</t>
  </si>
  <si>
    <t xml:space="preserve"> 5.2.10 </t>
  </si>
  <si>
    <t xml:space="preserve"> 92769 </t>
  </si>
  <si>
    <t>ARMAÇÃO DE LAJE DE ESTRUTURA CONVENCIONAL DE CONCRETO ARMADO UTILIZANDO AÇO CA-50 DE 6,3 MM - MONTAGEM. AF_06/2022</t>
  </si>
  <si>
    <t xml:space="preserve"> 5.2.11 </t>
  </si>
  <si>
    <t xml:space="preserve"> 92771 </t>
  </si>
  <si>
    <t>ARMAÇÃO DE LAJE DE ESTRUTURA CONVENCIONAL DE CONCRETO ARMADO UTILIZANDO AÇO CA-50 DE 10,0 MM - MONTAGEM. AF_06/2022</t>
  </si>
  <si>
    <t xml:space="preserve"> 5.2.12 </t>
  </si>
  <si>
    <t xml:space="preserve"> 92763 </t>
  </si>
  <si>
    <t>ARMAÇÃO DE PILAR OU VIGA DE ESTRUTURA CONVENCIONAL DE CONCRETO ARMADO UTILIZANDO AÇO CA-50 DE 12,5 MM - MONTAGEM. AF_06/2022</t>
  </si>
  <si>
    <t xml:space="preserve"> 5.2.13 </t>
  </si>
  <si>
    <t xml:space="preserve"> REC ESTR 12 </t>
  </si>
  <si>
    <t>PROTEÇÃO DE ARMADURA COM PRIMER BASE ZINCO [ADAPTADA CPOS 01.23.056]</t>
  </si>
  <si>
    <t xml:space="preserve"> 5.2.14 </t>
  </si>
  <si>
    <t xml:space="preserve"> REC ESTR 13 </t>
  </si>
  <si>
    <t>TRATAMENTO DE ARMADURA EM ESTRUTURA DE CONCRETO COM ARGAMASSA CIMENTICIA POLIMÉRICA COM INIBIDOR DE CORROSÃO [ADAPTADA EMOP 11.090.0535]</t>
  </si>
  <si>
    <t xml:space="preserve"> 5.2.15 </t>
  </si>
  <si>
    <t xml:space="preserve"> REC ESTR 14 </t>
  </si>
  <si>
    <t>SATURAÇÃO COM ÁGUA DA SUPERFÍCIE DE CONCRETO A SER REPARADA [ADAPTADA FDE 16.35.021]</t>
  </si>
  <si>
    <t xml:space="preserve"> 5.2.16 </t>
  </si>
  <si>
    <t xml:space="preserve"> REC ESTR 15 </t>
  </si>
  <si>
    <t>APLICAÇÃO DE PONTE DE ADERÊNCIA COM ADESIVO ESTRUTURAL BASE DE RESINA EPÓXI [ADAPTADA ORSE 4780]</t>
  </si>
  <si>
    <t xml:space="preserve"> 5.2.17 </t>
  </si>
  <si>
    <t xml:space="preserve"> REC ESTR 16 </t>
  </si>
  <si>
    <t>RECOMPOSIÇÃO ESTRUTURAL COM APLICAÇÃO DE ARGAMASSA TIXOTRÓPICA DE ALTO DESEMPENHO, ESPESSURA ATÉ 3CM [ADAPTADA EMOP 11.090.0600]</t>
  </si>
  <si>
    <t xml:space="preserve"> 5.2.18 </t>
  </si>
  <si>
    <t xml:space="preserve"> REC ESTR 17 </t>
  </si>
  <si>
    <t>RECOMPOSIÇÃO ESTRUTURAL COM APLICAÇÃO DE ARGAMASSA FLUIDA DE ALTO DESEMPENHO, ESPESSURA ATÉ 3CM [ADAPTADA EMOP 11.090.0600 / 11.015.0019]</t>
  </si>
  <si>
    <t xml:space="preserve"> 5.2.19 </t>
  </si>
  <si>
    <t xml:space="preserve"> REC ESTR 18 </t>
  </si>
  <si>
    <t>CURA ÚMIDA POR ASPERSÃO DE ÁGUA DURANTE 7 DIAS [ADAPTADA ORSE 4922]</t>
  </si>
  <si>
    <t xml:space="preserve"> 5.2.20 </t>
  </si>
  <si>
    <t xml:space="preserve"> 92467 </t>
  </si>
  <si>
    <t>MONTAGEM E DESMONTAGEM DE FÔRMA DE VIGA, ESCORAMENTO COM GARFO DE MADEIRA, PÉ-DIREITO SIMPLES, EM CHAPA DE MADEIRA PLASTIFICADA, 10 UTILIZAÇÕES. AF_09/2020</t>
  </si>
  <si>
    <t xml:space="preserve"> 5.2.21 </t>
  </si>
  <si>
    <t xml:space="preserve"> 92465 </t>
  </si>
  <si>
    <t>MONTAGEM E DESMONTAGEM DE FÔRMA DE VIGA, ESCORAMENTO COM GARFO DE MADEIRA, PÉ-DIREITO DUPLO, EM CHAPA DE MADEIRA PLASTIFICADA, 10 UTILIZAÇÕES. AF_09/2020</t>
  </si>
  <si>
    <t xml:space="preserve"> 5.2.22 </t>
  </si>
  <si>
    <t xml:space="preserve"> 92526 </t>
  </si>
  <si>
    <t>MONTAGEM E DESMONTAGEM DE FÔRMA DE LAJE MACIÇA, PÉ-DIREITO SIMPLES, EM CHAPA DE MADEIRA COMPENSADA PLASTIFICADA, 10 UTILIZAÇÕES. AF_09/2020</t>
  </si>
  <si>
    <t xml:space="preserve"> 5.2.23 </t>
  </si>
  <si>
    <t xml:space="preserve"> 92524 </t>
  </si>
  <si>
    <t>MONTAGEM E DESMONTAGEM DE FÔRMA DE LAJE MACIÇA, PÉ-DIREITO DUPLO, EM CHAPA DE MADEIRA COMPENSADA PLASTIFICADA, 10 UTILIZAÇÕES. AF_09/2020</t>
  </si>
  <si>
    <t xml:space="preserve"> 5.2.24 </t>
  </si>
  <si>
    <t xml:space="preserve"> REC ESTR 19 </t>
  </si>
  <si>
    <t>APLICACAO COM AIRLESS DE INIBIDOR DE CORROSÃO, EM ESTRUTURA DE CONCRETO ARMADO NOS SERVICOS DE RECUPERACAO ESTRUTURAL [ADAPTADA EMOP 11.090.0515]</t>
  </si>
  <si>
    <t xml:space="preserve"> 5.2.25 </t>
  </si>
  <si>
    <t xml:space="preserve"> 102489 </t>
  </si>
  <si>
    <t>PINTURA HIDROFUGANTE COM SILICONE, APLICAÇÃO MANUAL, 2 DEMÃOS. AF_05/2021</t>
  </si>
  <si>
    <t xml:space="preserve"> 6.1 </t>
  </si>
  <si>
    <t xml:space="preserve"> 103356 </t>
  </si>
  <si>
    <t>ALVENARIA DE VEDAÇÃO DE BLOCOS CERÂMICOS FURADOS NA HORIZONTAL DE 9X19X29 CM (ESPESSURA 9 CM) E ARGAMASSA DE ASSENTAMENTO COM PREPARO EM BETONEIRA. AF_12/2021</t>
  </si>
  <si>
    <t xml:space="preserve"> 6.2 </t>
  </si>
  <si>
    <t xml:space="preserve"> 103362 </t>
  </si>
  <si>
    <t>ALVENARIA DE VEDAÇÃO DE BLOCOS CERÂMICOS FURADOS NA HORIZONTAL DE 19X19X29 CM (ESPESSURA 19 CM) E ARGAMASSA DE ASSENTAMENTO COM PREPARO EM BETONEIRA. AF_12/2021</t>
  </si>
  <si>
    <t xml:space="preserve"> 7.1 </t>
  </si>
  <si>
    <t xml:space="preserve"> COMP DIR 19 </t>
  </si>
  <si>
    <t>LIMPEZA DE ÁREA DA COBERTURA COM VASSOURA A SECO  [SINAPI (99811)]</t>
  </si>
  <si>
    <t xml:space="preserve"> 7.2 </t>
  </si>
  <si>
    <t xml:space="preserve"> COMP DIR 01 </t>
  </si>
  <si>
    <t>FABRICAÇÃO E INSTALAÇÃO DE PONTALETES DE MADEIRA NÃO APARELHADA PARA TELHADOS COM ATÉ 2 ÁGUAS E COM TELHA ONDULADA DE FIBROCIMENTO, INCLUSO TRANSPORTE VERTICAL. [ADAPTADA SINAPI (100384)]</t>
  </si>
  <si>
    <t xml:space="preserve"> 7.3 </t>
  </si>
  <si>
    <t xml:space="preserve"> COMP DIR 02 </t>
  </si>
  <si>
    <t>TRAMA DE MADEIRA COMPOSTA POR TERÇAS PARA TELHADOS DE ATÉ 2 ÁGUAS PARA TELHA ONDULADA DE FIBROCIMENTO, INCLUSO TRANSPORTE VERTICAL. [ADAPTADA SINAPI (92543)]</t>
  </si>
  <si>
    <t xml:space="preserve"> 7.4 </t>
  </si>
  <si>
    <t xml:space="preserve"> COMP DIR 10 </t>
  </si>
  <si>
    <t>TELHAMENTO COM TELHA ONDULADA DE FIBROCIMENTO E = 6 MM (1,83X1,1)M, COM RECOBRIMENTO LATERAL DE 1/4 DE ONDA PARA TELHADO COM INCLINAÇÃO MAIOR QUE 10°, COM ATÉ 2 ÁGUAS, INCLUSO IÇAMENTO. [ADAPTADA SINAPI (94207)]</t>
  </si>
  <si>
    <t xml:space="preserve"> 7.5 </t>
  </si>
  <si>
    <t xml:space="preserve"> COMP DIR 03 </t>
  </si>
  <si>
    <t>TELHAMENTO COM TELHA ONDULADA DE FIBROCIMENTO E = 6 MM REAPROVEITADA, COM RECOBRIMENTO LATERAL DE 1/4 DE ONDA PARA TELHADO COM INCLINAÇÃO MAIOR QUE 10°, COM ATÉ 2 ÁGUAS, INCLUSO IÇAMENTO. [ADAPTADA SINAPI (94207)]</t>
  </si>
  <si>
    <t xml:space="preserve"> 7.6 </t>
  </si>
  <si>
    <t xml:space="preserve"> COMP DIR 06 </t>
  </si>
  <si>
    <t>FABRICAÇÃO E INSTALAÇÃO DE TESOURA INTEIRA EM MADEIRA NÃO APARELHADA, VÃO ATÉ 3 M, PARA TELHA TRANSLÚCIDA, INCLUSO IÇAMENTO. [ADAPTADA SINAPI (92555)]</t>
  </si>
  <si>
    <t xml:space="preserve"> 7.7 </t>
  </si>
  <si>
    <t xml:space="preserve"> COMP DIR 07 </t>
  </si>
  <si>
    <t>TRAMA DE MADEIRA COMPOSTA POR TERÇAS PARA TELHADOS DE ATÉ 2 ÁGUAS PARA TELHA TRANSLÚCIDA, INCLUSO TRANSPORTE VERTICAL. [ADAPTADA SINAPI (92543)]</t>
  </si>
  <si>
    <t xml:space="preserve"> 7.8 </t>
  </si>
  <si>
    <t xml:space="preserve"> COMP DIR 09 </t>
  </si>
  <si>
    <t>TELHAMENTO COM TELHA ONDULADA TRANSLÚCIDA, INCLUSO CUMEEIRA E IÇAMENTO [ADAPTADA EMOP 16.011.0050 e SINAPI 94207]</t>
  </si>
  <si>
    <t xml:space="preserve"> 7.9 </t>
  </si>
  <si>
    <t xml:space="preserve"> COMP DIR 14 </t>
  </si>
  <si>
    <t>CHAPIM  TIPO CAPELINHA COM PINGADEIRAS,  EM  CONCRETO  PRÉ-MOLDADO,  ASSENTADO  COM  ARGAMASSA  1:6  COM  ADITIVO [ADAPTADA SINAPI 101972]</t>
  </si>
  <si>
    <t>M</t>
  </si>
  <si>
    <t xml:space="preserve"> 7.10 </t>
  </si>
  <si>
    <t xml:space="preserve"> COMP DIR 13 </t>
  </si>
  <si>
    <t>RUFO EM CONCRETO PRÉ-FABRICADO, MEDINDO (29X3)CM, ASSENTADO COM ARGAMASSA CIMENTO E AREIA 1:3 [ADAPTADA EMOP 11.013.0006 e 16.003.0050]</t>
  </si>
  <si>
    <t xml:space="preserve"> 7.11 </t>
  </si>
  <si>
    <t xml:space="preserve"> COB 13 </t>
  </si>
  <si>
    <t>LONA PLÁSTICA PRETA 150 MICRAS PARA IMPERMEABILIZAÇÃO PROVISÓRIA - FORNECIMENTO E INSTALAÇÃO. [ADAPTADA SINAPI (97087)]</t>
  </si>
  <si>
    <t xml:space="preserve"> 8.1 </t>
  </si>
  <si>
    <t xml:space="preserve"> PLUV 01 </t>
  </si>
  <si>
    <t>DESOBSTRUÇÃO COM LIMPEZA MANUAL DA TUBULAÇÃO DE REDE PLUVIAL [ADAPTADA FDE 16.80.139]</t>
  </si>
  <si>
    <t xml:space="preserve"> 8.2 </t>
  </si>
  <si>
    <t xml:space="preserve"> 89580 </t>
  </si>
  <si>
    <t>TUBO PVC, SÉRIE R, ÁGUA PLUVIAL, DN 150 MM, FORNECIDO E INSTALADO EM CONDUTORES VERTICAIS DE ÁGUAS PLUVIAIS. AF_06/2022</t>
  </si>
  <si>
    <t xml:space="preserve"> 8.3 </t>
  </si>
  <si>
    <t xml:space="preserve"> 104166 </t>
  </si>
  <si>
    <t>TUBO PVC, SÉRIE R, ÁGUA PLUVIAL, DN 150 MM, FORNECIDO E INSTALADO EM RAMAL DE ENCAMINHAMENTO. AF_06/2022</t>
  </si>
  <si>
    <t xml:space="preserve"> 8.4 </t>
  </si>
  <si>
    <t xml:space="preserve"> PLUV 02 </t>
  </si>
  <si>
    <t>FIXAÇÃO DE TUBOS VERTICAIS DE PVC ÁGUA PLUVIAL, DIÂMETROS MAIORES QUE 100 MM E MENORES OU IGUAIS A 150 MM, COM ABRAÇADEIRA METÁLICA, FIXADA EM PAREDE. [ADAPTADA SINAPI (91175)]</t>
  </si>
  <si>
    <t xml:space="preserve"> 8.5 </t>
  </si>
  <si>
    <t xml:space="preserve"> 89590 </t>
  </si>
  <si>
    <t>JOELHO 90 GRAUS, PVC, SERIE R, ÁGUA PLUVIAL, DN 150 MM, JUNTA ELÁSTICA, FORNECIDO E INSTALADO EM CONDUTORES VERTICAIS DE ÁGUAS PLUVIAIS. AF_06/2022</t>
  </si>
  <si>
    <t xml:space="preserve"> 8.6 </t>
  </si>
  <si>
    <t xml:space="preserve"> 89592 </t>
  </si>
  <si>
    <t>CURVA 87 GRAUS E 30 MINUTOS, PVC, SERIE R, ÁGUA PLUVIAL, DN 150 MM, JUNTA ELÁSTICA, FORNECIDO E INSTALADO EM CONDUTORES VERTICAIS DE ÁGUAS PLUVIAIS. AF_06/2022</t>
  </si>
  <si>
    <t xml:space="preserve"> 8.7 </t>
  </si>
  <si>
    <t xml:space="preserve"> 89677 </t>
  </si>
  <si>
    <t>LUVA SIMPLES, PVC, SERIE R, ÁGUA PLUVIAL, DN 150 MM, JUNTA ELÁSTICA, FORNECIDO E INSTALADO EM CONDUTORES VERTICAIS DE ÁGUAS PLUVIAIS. AF_06/2022</t>
  </si>
  <si>
    <t xml:space="preserve"> 8.8 </t>
  </si>
  <si>
    <t xml:space="preserve"> PLUV 03 </t>
  </si>
  <si>
    <t>RALO SEMIESFÉRICO 100MM - FORNECIMENTO E COLOCAÇÃO [ADAPTADA EMOP 15.003.0178]</t>
  </si>
  <si>
    <t xml:space="preserve"> 8.9 </t>
  </si>
  <si>
    <t xml:space="preserve"> 101802 </t>
  </si>
  <si>
    <t>CAIXA ENTERRADA RETENTORA DE AREIA RETANGULAR, EM ALVENARIA COM BLOCOS DE CONCRETO, DIMENSÕES INTERNAS: 1,00 X 1,00 X 1,20 M, EXCLUINDO TAMPÃO. AF_12/2020</t>
  </si>
  <si>
    <t xml:space="preserve"> 8.10 </t>
  </si>
  <si>
    <t xml:space="preserve"> PLUV 06 </t>
  </si>
  <si>
    <t>TAMPA PARA DRENAGEM, EM CONCRETO PRÉ-MOLDADO, 60X60CM E ALTURA = 10CM. [ADAPTADA SINAPI (98115)]</t>
  </si>
  <si>
    <t xml:space="preserve"> 8.11 </t>
  </si>
  <si>
    <t xml:space="preserve"> PLUV 04 </t>
  </si>
  <si>
    <t>GRELHA REQUADRO, 200 X 200 MM, PARA DESCIDAS, ASSENTADA COM ARGAMASSA 1 : 3 CIMENTO: AREIA - FORNECIMENTO E INSTALAÇÃO. [ADAPTADA SINAPI (103002)]</t>
  </si>
  <si>
    <t xml:space="preserve"> 8.12 </t>
  </si>
  <si>
    <t xml:space="preserve"> PLUV 05 </t>
  </si>
  <si>
    <t>BUZINOTE TUBO 50MM [ADAPTADA SIURB 2090040]</t>
  </si>
  <si>
    <t xml:space="preserve"> 8.13 </t>
  </si>
  <si>
    <t xml:space="preserve"> 90702 </t>
  </si>
  <si>
    <t>TUBO DE PVC CORRUGADO DE DUPLA PAREDE PARA REDE COLETORA DE ESGOTO, DN 200 MM, JUNTA ELÁSTICA - FORNECIMENTO E ASSENTAMENTO. AF_01/2021</t>
  </si>
  <si>
    <t xml:space="preserve"> 9.1 </t>
  </si>
  <si>
    <t>TETO 3º PAV (RECUPERADO)</t>
  </si>
  <si>
    <t xml:space="preserve"> 9.1.1 </t>
  </si>
  <si>
    <t xml:space="preserve"> 87886 </t>
  </si>
  <si>
    <t>CHAPISCO APLICADO NO TETO OU EM ESTRUTURA, COM DESEMPENADEIRA DENTADA. ARGAMASSA INDUSTRIALIZADA COM PREPARO MANUAL. AF_10/2022</t>
  </si>
  <si>
    <t xml:space="preserve"> 9.1.2 </t>
  </si>
  <si>
    <t xml:space="preserve"> 90406 </t>
  </si>
  <si>
    <t>MASSA ÚNICA, EM ARGAMASSA TRAÇO 1:2:8, PREPARO MECÂNICO, APLICADA MANUALMENTE EM TETO, E = 17,5MM, COM TALISCAS. AF_03/2024</t>
  </si>
  <si>
    <t xml:space="preserve"> 9.2 </t>
  </si>
  <si>
    <t>PAREDE</t>
  </si>
  <si>
    <t xml:space="preserve"> 9.2.1 </t>
  </si>
  <si>
    <t xml:space="preserve"> 87894 </t>
  </si>
  <si>
    <t>CHAPISCO APLICADO EM ALVENARIA (SEM PRESENÇA DE VÃOS) E ESTRUTURAS DE CONCRETO DE FACHADA, COM COLHER DE PEDREIRO. ARGAMASSA TRAÇO 1:3 COM PREPARO EM BETONEIRA 400L. AF_10/2022</t>
  </si>
  <si>
    <t xml:space="preserve"> 9.2.2 </t>
  </si>
  <si>
    <t xml:space="preserve"> 104234 </t>
  </si>
  <si>
    <t>EMBOÇO OU MASSA ÚNICA EM ARGAMASSA TRAÇO 1:2:8, PREPARO MANUAL, APLICADA MANUALMENTE EM PANOS DE FACHADA SEM PRESENÇA DE VÃOS, ESPESSURA DE 25 MM, ACESSO POR ANDAIME. AF_08/2022</t>
  </si>
  <si>
    <t xml:space="preserve"> 9.2.3 </t>
  </si>
  <si>
    <t xml:space="preserve"> 87827 </t>
  </si>
  <si>
    <t>EMBOÇO OU MASSA ÚNICA EM ARGAMASSA TRAÇO 1:2:8, PREPARO MANUAL, APLICADA MANUALMENTE NAS PAREDES INTERNAS DA SACADA, ESPESSURA DE 25 MM, SEM USO DE TELA METÁLICA DE REFORÇO CONTRA FISSURAÇÃO. AF_08/2022</t>
  </si>
  <si>
    <t xml:space="preserve"> 10.1 </t>
  </si>
  <si>
    <t xml:space="preserve"> 98555 </t>
  </si>
  <si>
    <t>IMPERMEABILIZAÇÃO DE SUPERFÍCIE COM ARGAMASSA POLIMÉRICA / MEMBRANA ACRÍLICA, 3 DEMÃOS. AF_09/2023</t>
  </si>
  <si>
    <t xml:space="preserve"> 10.2 </t>
  </si>
  <si>
    <t xml:space="preserve"> 98554 </t>
  </si>
  <si>
    <t>IMPERMEABILIZAÇÃO DE SUPERFÍCIE COM MEMBRANA À BASE DE RESINA ACRÍLICA, 3 DEMÃOS. AF_09/2023</t>
  </si>
  <si>
    <t xml:space="preserve"> 10.3 </t>
  </si>
  <si>
    <t xml:space="preserve"> IMP 14 </t>
  </si>
  <si>
    <t>CAMADA REGULARIZADORA EXECUTADA COM ARGAMASSA CIMENTO E AREIA 1:3 NA ESPESSURA 3CM [ADAPTADA EMOP 13.301.0125]</t>
  </si>
  <si>
    <t xml:space="preserve"> 10.4 </t>
  </si>
  <si>
    <t xml:space="preserve"> IMP 15 </t>
  </si>
  <si>
    <t>CAMADA SEPARADORA COM FILME POLIETILENO PARA IMPERMEABILIZAÇÃO [ADAPTADA SINAPI (97087) e EMBASA 15.06.55]</t>
  </si>
  <si>
    <t xml:space="preserve"> 10.5 </t>
  </si>
  <si>
    <t xml:space="preserve"> 98547 </t>
  </si>
  <si>
    <t>IMPERMEABILIZAÇÃO DE SUPERFÍCIE COM MANTA ASFÁLTICA, DUAS CAMADAS, INCLUSIVE APLICAÇÃO DE PRIMER ASFÁLTICO, E=3MM E E=4MM. AF_09/2023</t>
  </si>
  <si>
    <t xml:space="preserve"> 10.6 </t>
  </si>
  <si>
    <t xml:space="preserve"> 98569 </t>
  </si>
  <si>
    <t>PROTEÇÃO MECÂNICA DE SUPERFICIE HORIZONTAL COM ARGAMASSA DE CIMENTO E AREIA, TRAÇO 1:3, E=5CM. AF_09/2023</t>
  </si>
  <si>
    <t xml:space="preserve"> 10.7 </t>
  </si>
  <si>
    <t xml:space="preserve"> SUPESTR 01 </t>
  </si>
  <si>
    <t>ARMAÇÃO COM TELA Q-61 (3,4MM, 15X15CM). [ADAPTADA SINAPI (91595 e 97088)]</t>
  </si>
  <si>
    <t xml:space="preserve"> 10.8 </t>
  </si>
  <si>
    <t xml:space="preserve"> 98566 </t>
  </si>
  <si>
    <t>PROTEÇÃO MECÂNICA DE SUPERFÍCIE VERTICAL COM ARGAMASSA DE CIMENTO E AREIA, TRAÇO 1:3, E=3CM. AF_09/2023</t>
  </si>
  <si>
    <t xml:space="preserve"> 11.1 </t>
  </si>
  <si>
    <t xml:space="preserve"> 94994 </t>
  </si>
  <si>
    <t>EXECUÇÃO DE PASSEIO (CALÇADA) OU PISO DE CONCRETO COM CONCRETO MOLDADO IN LOCO, FEITO EM OBRA, ACABAMENTO CONVENCIONAL, ESPESSURA 8 CM, ARMADO. AF_08/2022</t>
  </si>
  <si>
    <t xml:space="preserve"> 12.1 </t>
  </si>
  <si>
    <t>MADEIRA (COBERTURA)</t>
  </si>
  <si>
    <t xml:space="preserve"> 12.1.1 </t>
  </si>
  <si>
    <t xml:space="preserve"> 102193 </t>
  </si>
  <si>
    <t>LIXAMENTO DE MADEIRA PARA APLICAÇÃO DE FUNDO OU PINTURA. AF_01/2021</t>
  </si>
  <si>
    <t xml:space="preserve"> 12.1.2 </t>
  </si>
  <si>
    <t xml:space="preserve"> 102234 </t>
  </si>
  <si>
    <t>PINTURA IMUNIZANTE PARA MADEIRA, 2 DEMÃOS. AF_01/2021</t>
  </si>
  <si>
    <t xml:space="preserve"> 12.2 </t>
  </si>
  <si>
    <t xml:space="preserve"> 12.2.1 </t>
  </si>
  <si>
    <t xml:space="preserve"> 88484 </t>
  </si>
  <si>
    <t>FUNDO SELADOR ACRÍLICO, APLICAÇÃO MANUAL EM TETO, UMA DEMÃO. AF_04/2023</t>
  </si>
  <si>
    <t xml:space="preserve"> 12.2.2 </t>
  </si>
  <si>
    <t xml:space="preserve"> 88488 </t>
  </si>
  <si>
    <t>PINTURA LÁTEX ACRÍLICA PREMIUM, APLICAÇÃO MANUAL EM TETO, DUAS DEMÃOS. AF_04/2023</t>
  </si>
  <si>
    <t xml:space="preserve"> 12.2.3 </t>
  </si>
  <si>
    <t xml:space="preserve"> 88496 </t>
  </si>
  <si>
    <t>EMASSAMENTO COM MASSA LÁTEX, APLICAÇÃO EM TETO, DUAS DEMÃOS, LIXAMENTO MANUAL. AF_04/2023</t>
  </si>
  <si>
    <t xml:space="preserve"> 12.3 </t>
  </si>
  <si>
    <t>PAREDES</t>
  </si>
  <si>
    <t xml:space="preserve"> 12.3.1 </t>
  </si>
  <si>
    <t xml:space="preserve"> 88485 </t>
  </si>
  <si>
    <t>FUNDO SELADOR ACRÍLICO, APLICAÇÃO MANUAL EM PAREDE, UMA DEMÃO. AF_04/2023</t>
  </si>
  <si>
    <t xml:space="preserve"> 12.3.2 </t>
  </si>
  <si>
    <t xml:space="preserve"> 88497 </t>
  </si>
  <si>
    <t>EMASSAMENTO COM MASSA LÁTEX, APLICAÇÃO EM PAREDE, DUAS DEMÃOS, LIXAMENTO MANUAL. AF_04/2023</t>
  </si>
  <si>
    <t xml:space="preserve"> 12.3.3 </t>
  </si>
  <si>
    <t xml:space="preserve"> 88489 </t>
  </si>
  <si>
    <t>PINTURA LÁTEX ACRÍLICA PREMIUM, APLICAÇÃO MANUAL EM PAREDES, DUAS DEMÃOS. AF_04/2023</t>
  </si>
  <si>
    <t xml:space="preserve"> 12.3.4 </t>
  </si>
  <si>
    <t xml:space="preserve"> PINT 02 </t>
  </si>
  <si>
    <t>APLICAÇÃO MANUAL DE TINTA LÁTEX ACRÍLICA EM FACHADA, DUAS DEMÃOS. [SINAPI (95624)]</t>
  </si>
  <si>
    <t xml:space="preserve"> 12.4 </t>
  </si>
  <si>
    <t>ESCADA MARINHEIRO</t>
  </si>
  <si>
    <t xml:space="preserve"> 12.4.1 </t>
  </si>
  <si>
    <t xml:space="preserve"> 100717 </t>
  </si>
  <si>
    <t>LIXAMENTO MANUAL EM SUPERFÍCIES METÁLICAS EM OBRA. AF_01/2020</t>
  </si>
  <si>
    <t xml:space="preserve"> 12.4.2 </t>
  </si>
  <si>
    <t xml:space="preserve"> 100722 </t>
  </si>
  <si>
    <t>PINTURA COM TINTA ALQUÍDICA DE FUNDO (TIPO ZARCÃO) APLICADA A ROLO OU PINCEL SOBRE SUPERFÍCIES METÁLICAS (EXCETO PERFIL) EXECUTADO EM OBRA (POR DEMÃO). AF_01/2020</t>
  </si>
  <si>
    <t xml:space="preserve"> 12.4.3 </t>
  </si>
  <si>
    <t xml:space="preserve"> PINT 03 </t>
  </si>
  <si>
    <t>PINTURA COM TINTA EPOXÍDICA DE ACABAMENTO APLICADA A ROLO OU PINCEL SOBRE PERFIL METÁLICO (02 DEMÃOS). [SINAPI (100752)]</t>
  </si>
  <si>
    <t xml:space="preserve"> 13.1 </t>
  </si>
  <si>
    <t>TAXAS</t>
  </si>
  <si>
    <t xml:space="preserve"> 13.1.1 </t>
  </si>
  <si>
    <t xml:space="preserve"> 007474 </t>
  </si>
  <si>
    <t>A R T TABELA DO CREA ACIMA DE 15000,00</t>
  </si>
  <si>
    <t xml:space="preserve"> 13.2 </t>
  </si>
  <si>
    <t>MANUTENÇÃO DO CANTEIRO DE OBRA</t>
  </si>
  <si>
    <t xml:space="preserve"> 13.2.1 </t>
  </si>
  <si>
    <t xml:space="preserve"> CANT 09 </t>
  </si>
  <si>
    <t>LIMPEZA PERMANENTE DO CANTEIRO (CAÇAMBA E SERVENTE)</t>
  </si>
  <si>
    <t>MÊS</t>
  </si>
  <si>
    <t xml:space="preserve"> 13.3 </t>
  </si>
  <si>
    <t>SEGURANÇA E SAÚDE</t>
  </si>
  <si>
    <t xml:space="preserve"> 13.3.1 </t>
  </si>
  <si>
    <t xml:space="preserve"> SEG 01 </t>
  </si>
  <si>
    <t>PGR (PROGRAMA DE GERENCIAMENTO DE RISCO NR-1)</t>
  </si>
  <si>
    <t xml:space="preserve"> 13.3.2 </t>
  </si>
  <si>
    <t xml:space="preserve"> 016691 </t>
  </si>
  <si>
    <t>ATESTADO PCMSO (NR7)- ANUAL</t>
  </si>
  <si>
    <t xml:space="preserve"> 13.3.3 </t>
  </si>
  <si>
    <t xml:space="preserve"> 00020193 </t>
  </si>
  <si>
    <t>LOCACAO DE ANDAIME METALICO TIPO FACHADEIRO, PECAS COM APROXIMADAMENTE 1,20 M DE LARGURA E 2,0 M DE ALTURA, INCLUINDO DIAGONAIS EM X, BARRAS DE LIGACAO, SAPATAS E DEMAIS ITENS NECESSARIOS A MONTAGEM (NAO INCLUI INSTALACAO)</t>
  </si>
  <si>
    <t>M2/MES</t>
  </si>
  <si>
    <t xml:space="preserve"> 13.3.4 </t>
  </si>
  <si>
    <t xml:space="preserve"> 97063 </t>
  </si>
  <si>
    <t>MONTAGEM E DESMONTAGEM DE ANDAIME MODULAR FACHADEIRO, COM PISO METÁLICO, PARA EDIFÍCIOS COM MULTIPLOS PAVIMENTOS (EXCLUSIVE ANDAIME E LIMPEZA). AF_03/2024</t>
  </si>
  <si>
    <t xml:space="preserve"> 13.3.5 </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</si>
  <si>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</si>
  <si>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</si>
  <si>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</si>
  <si>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13.3.6 </t>
  </si>
  <si>
    <t xml:space="preserve"> 97064 </t>
  </si>
  <si>
    <t>MONTAGEM E DESMONTAGEM DE ANDAIME TUBULAR TIPO "TORRE" (EXCLUSIVE ANDAIME E LIMPEZA). AF_03/2024</t>
  </si>
  <si>
    <t xml:space="preserve"> 13.3.7 </t>
  </si>
  <si>
    <t xml:space="preserve"> 97062 </t>
  </si>
  <si>
    <t>COLOCAÇÃO DE TELA EM ANDAIME FACHADEIRO. AF_03/2024</t>
  </si>
  <si>
    <t xml:space="preserve"> 13.3.8 </t>
  </si>
  <si>
    <t xml:space="preserve"> 05.005.0055-0 </t>
  </si>
  <si>
    <t>PLATAFORMA DE PROTECAO A TRANSEUNTES(PARA-LIXO),EM MADEIRA D E 1ª,EM PECAS DE 3"X6" E 1"X12",COM 2,00M DE LARGURA,COM APR OVEITAMENTO DA MADEIRA 2 VEZES,INCLUSIVE A DESMONTAGEM E RET IRADA DA MADEIRA RUPO I QUIVALENTES, Nº12X12 A 18X30 NCARGOS SOCIAIS GOS SOCIAIS</t>
  </si>
  <si>
    <t xml:space="preserve"> 13.3.9 </t>
  </si>
  <si>
    <t xml:space="preserve"> COMP DIR 21 </t>
  </si>
  <si>
    <t>LINHA DE VIDA HORIZONTAL PERMANENTE TIPO VARAL DE SEGURANÇA COM CABO DE AÇO [ADAPTADA SINAPI (97043)]</t>
  </si>
  <si>
    <t xml:space="preserve"> 13.4 </t>
  </si>
  <si>
    <t>TRANSPORTE DE MATERIAL</t>
  </si>
  <si>
    <t xml:space="preserve"> 13.4.1 </t>
  </si>
  <si>
    <t xml:space="preserve"> 04.014.0095-0 </t>
  </si>
  <si>
    <t>RETIRADA DE ENTULHO DE OBRA COM CACAMBA DE ACO TIPO CONTAINE R COM 5M3 DE CAPACIDADE,INCLUSIVE CARREGAMENTO,TRANSPORTE E DESCARREGAMENTO.CUSTO POR UNIDADE DE CACAMBA E INCLUI A TAX A PARA DESCARGA EM LOCAIS AUTORIZADOS GOS SOCIAIS ENTULHO OBRA,INCL.CARREGA.,TRANSP.E DESCAR.LOCAIS AUTORIZ.</t>
  </si>
  <si>
    <t xml:space="preserve"> 13.4.2 </t>
  </si>
  <si>
    <t xml:space="preserve"> TRANSP 01 </t>
  </si>
  <si>
    <t>ALUGUEL MENSAL DE GUINCHO 400KG, INCUSIVE OPERADOR [ADAPTADA SBC 013026]</t>
  </si>
  <si>
    <t>MES</t>
  </si>
  <si>
    <t xml:space="preserve"> 13.5 </t>
  </si>
  <si>
    <t>SERVIÇOS FINAIS</t>
  </si>
  <si>
    <t xml:space="preserve"> 13.5.1 </t>
  </si>
  <si>
    <t xml:space="preserve"> 97637 </t>
  </si>
  <si>
    <t>REMOÇÃO DE TAPUME/ CHAPAS METÁLICAS E DE MADEIRA, DE FORMA MANUAL, SEM REAPROVEITAMENTO. AF_09/2023</t>
  </si>
  <si>
    <t xml:space="preserve"> 13.5.2 </t>
  </si>
  <si>
    <t xml:space="preserve"> CANT 02 </t>
  </si>
  <si>
    <t>REMOÇÃO DE BARRACÃO DE OBRA PARA REAPROVEITAMENTO [ADAPTADA ORSE 8328]</t>
  </si>
  <si>
    <t xml:space="preserve"> 13.5.3 </t>
  </si>
  <si>
    <t xml:space="preserve"> CANT 04 </t>
  </si>
  <si>
    <t>DESMOBILIZAÇÃO DE CANTEIRO</t>
  </si>
  <si>
    <t>Total sem BDI</t>
  </si>
  <si>
    <t>Total do BDI</t>
  </si>
  <si>
    <t>Total Geral</t>
  </si>
  <si>
    <t>Desconto ofertado</t>
  </si>
  <si>
    <t>Valor Total com Desconto</t>
  </si>
  <si>
    <t>PLANILHA DE COMPOSIÇÕES ANALÍTICAS COM PREÇO UNITÁRIO</t>
  </si>
  <si>
    <t>Composições Principais</t>
  </si>
  <si>
    <t>Código</t>
  </si>
  <si>
    <t>Banco</t>
  </si>
  <si>
    <t>Descrição</t>
  </si>
  <si>
    <t>Und</t>
  </si>
  <si>
    <t>Quant.</t>
  </si>
  <si>
    <t>Porcent.</t>
  </si>
  <si>
    <t>Valor Unit</t>
  </si>
  <si>
    <t>Total</t>
  </si>
  <si>
    <t>Composição</t>
  </si>
  <si>
    <t>Insumo</t>
  </si>
  <si>
    <t xml:space="preserve"> 10965 </t>
  </si>
  <si>
    <t>MAO-DE-OBRA DE ARQUITETO OU ENGENHEIRO S ENIOR DE CONSULTORIA, INCLUSIVE ENCARGOS  SOCIAIS</t>
  </si>
  <si>
    <t>H</t>
  </si>
  <si>
    <t>LS =&gt;</t>
  </si>
  <si>
    <t>MO com LS =&gt;</t>
  </si>
  <si>
    <t>Valor com BDI =&gt;</t>
  </si>
  <si>
    <t xml:space="preserve"> 10995 </t>
  </si>
  <si>
    <t>MAO-DE-OBRA DE DIGITADOR, INCLUSIVE ENCA RGOS SOCIAIS</t>
  </si>
  <si>
    <t xml:space="preserve"> 01915 </t>
  </si>
  <si>
    <t>MAO-DE-OBRA DE ENGENHEIRO OU ARQUITETO J UNIOR, INCLUSIVE ENCARGOS SOCIAIS</t>
  </si>
  <si>
    <t xml:space="preserve"> 01924 </t>
  </si>
  <si>
    <t>MAO-DE-OBRA DE AUXILIAR TECNICO, INCLUSI VE ENCARGOS SOCIAIS</t>
  </si>
  <si>
    <t>Composição Auxiliar</t>
  </si>
  <si>
    <t xml:space="preserve"> 93572 </t>
  </si>
  <si>
    <t>ENCARREGADO GERAL DE OBRAS COM ENCARGOS COMPLEMENTARES</t>
  </si>
  <si>
    <t xml:space="preserve"> GER 03 </t>
  </si>
  <si>
    <t>TECNICO DE SEGURANÇA COM ENCARGOS COMPLEMENTARES (2H POR DIA)</t>
  </si>
  <si>
    <t xml:space="preserve"> GER 01 </t>
  </si>
  <si>
    <t>ENGENHEIRO CIVIL DE OBRA COM ENCARGOS COMPLEMENTARES (1H POR DIA)</t>
  </si>
  <si>
    <t xml:space="preserve"> 88316 </t>
  </si>
  <si>
    <t>SERVENTE COM ENCARGOS COMPLEMENTARES</t>
  </si>
  <si>
    <t xml:space="preserve"> 92138 </t>
  </si>
  <si>
    <t>CAMINHONETE COM MOTOR A DIESEL, POTÊNCIA 180 CV, CABINE DUPLA, 4X4 - CHP DIURNO. AF_11/2015</t>
  </si>
  <si>
    <t>CHP</t>
  </si>
  <si>
    <t xml:space="preserve"> 88262 </t>
  </si>
  <si>
    <t>CARPINTEIRO DE FORMAS COM ENCARGOS COMPLEMENTARES</t>
  </si>
  <si>
    <t xml:space="preserve"> 00004813 </t>
  </si>
  <si>
    <t>PLACA DE OBRA (PARA CONSTRUCAO CIVIL) EM CHAPA GALVANIZADA *N. 22*, ADESIVADA, DE *2,4 X 1,2* M (SEM POSTES PARA FIXACAO)</t>
  </si>
  <si>
    <t xml:space="preserve"> 00004509 </t>
  </si>
  <si>
    <t>SARRAFO *2,5 X 10* CM EM PINUS, MISTA OU EQUIVALENTE DA REGIAO - BRUTA</t>
  </si>
  <si>
    <t xml:space="preserve"> 00005065 </t>
  </si>
  <si>
    <t>PREGO DE ACO POLIDO COM CABECA 10 X 10 (7/8 X 17)</t>
  </si>
  <si>
    <t xml:space="preserve"> 00005069 </t>
  </si>
  <si>
    <t>PREGO DE ACO POLIDO COM CABECA 17 X 27 (2 1/2 X 11)</t>
  </si>
  <si>
    <t xml:space="preserve"> 88309 </t>
  </si>
  <si>
    <t>PEDREIRO COM ENCARGOS COMPLEMENTARES</t>
  </si>
  <si>
    <t xml:space="preserve"> 88267 </t>
  </si>
  <si>
    <t>ENCANADOR OU BOMBEIRO HIDRÁULICO COM ENCARGOS COMPLEMENTARES</t>
  </si>
  <si>
    <t xml:space="preserve"> MAT146400 </t>
  </si>
  <si>
    <t>SCO</t>
  </si>
  <si>
    <t>Tubo de PVC rígido, roscável, com rosca em ambas extremidades, vara com 6m, diâmetro nominal de Tubo de PVC rígido, roscável, com rosca em ambas extremidades, vara com 6m, diâmetro nominal de 1/2"</t>
  </si>
  <si>
    <t xml:space="preserve"> MAT119550 </t>
  </si>
  <si>
    <t>Registro de gaveta bruto, em bronze, diâmetro nominal de Registro de gaveta bruto, em bronze, diâmetro nominal de 1/2"</t>
  </si>
  <si>
    <t xml:space="preserve"> MAT148100 </t>
  </si>
  <si>
    <t>União de PVC rígido, roscável, diâmetro nominal de União de PVC rígido, roscável, diâmetro nominal de 1/2"</t>
  </si>
  <si>
    <t xml:space="preserve"> MAT085200 </t>
  </si>
  <si>
    <t>Luva de PVC rígido, solda e rosca (SR), de 25mmx1/2"</t>
  </si>
  <si>
    <t xml:space="preserve"> MAT034850 </t>
  </si>
  <si>
    <t>Colar de tomada de PVC rígido, diâmetro nominal de Colar de tomada de PVC rígido, diâmetro nominal de 50mmx1/2"</t>
  </si>
  <si>
    <t xml:space="preserve"> MAT080150 </t>
  </si>
  <si>
    <t>Ligação de água pela CEDAE, sem limitador de consumo e passeio cimentado (Tabelas III + IV), de 3/4"</t>
  </si>
  <si>
    <t xml:space="preserve"> MAT019700 </t>
  </si>
  <si>
    <t>Bucha de redução de latão, diâmetro nominal de 3/4"x1/2"</t>
  </si>
  <si>
    <t xml:space="preserve"> MAT091250 </t>
  </si>
  <si>
    <t>Niple de PVC rígido, roscável, diâmetro nominal de Niple de PVC rígido, roscável, diâmetro nominal de 1/2"</t>
  </si>
  <si>
    <t xml:space="preserve"> MAT119150 </t>
  </si>
  <si>
    <t>Registro de derivação em bronze, sem virola, diâmetro nominal de 3/4"</t>
  </si>
  <si>
    <t xml:space="preserve"> MAT088100 </t>
  </si>
  <si>
    <t>Manilha  para esgoto sanitário, classe B, diâmetro nominal de Manilha para esgoto sanitário, classe B, diâmetro nominal de 100mm</t>
  </si>
  <si>
    <t xml:space="preserve"> MAT084600 </t>
  </si>
  <si>
    <t>Luva de PVC rígido, roscável, diâmetro nominal de Luva de PVC rígido, roscável, diâmetro nominal de 1/2"</t>
  </si>
  <si>
    <t xml:space="preserve"> 88264 </t>
  </si>
  <si>
    <t>ELETRICISTA COM ENCARGOS COMPLEMENTARES</t>
  </si>
  <si>
    <t xml:space="preserve"> ET 05.05.0100 </t>
  </si>
  <si>
    <t>Materiais para confeccao de concreto estrutural dosado para uma resistencia caracteristica a compressao (fck) minimo de 11MPa, inclusive perdas. Fornecimento.</t>
  </si>
  <si>
    <t xml:space="preserve"> 101946 </t>
  </si>
  <si>
    <t>QUADRO DE MEDIÇÃO GERAL DE ENERGIA PARA 1 MEDIDOR DE SOBREPOR - FORNECIMENTO E INSTALAÇÃO. AF_10/2020</t>
  </si>
  <si>
    <t xml:space="preserve"> MAT026250 </t>
  </si>
  <si>
    <t>Caixa de sobrepor em chapa de aço esmaltado, de: (15x15)cm</t>
  </si>
  <si>
    <t xml:space="preserve"> MAT015900 </t>
  </si>
  <si>
    <t>Braçadeira de aço galvanizado, simples, tipo "U", para tubo de 1 1/2"</t>
  </si>
  <si>
    <t xml:space="preserve"> MAT066550 </t>
  </si>
  <si>
    <t>Haste de aterramento cobreada, alta camada, de (5/8"x2,40m)</t>
  </si>
  <si>
    <t xml:space="preserve"> MAT084800 </t>
  </si>
  <si>
    <t>Luva de PVC rígido, roscável, diâmetro nominal de Luva de PVC rígido, roscável, diâmetro nominal de 1 1/2"</t>
  </si>
  <si>
    <t xml:space="preserve"> MAT026300 </t>
  </si>
  <si>
    <t>Caixa em noryl e policarbonato, para medidor trifásico, padrão Light</t>
  </si>
  <si>
    <t xml:space="preserve"> MAT023750 </t>
  </si>
  <si>
    <t>Cabo de cobre rígido, 750V, PVC/70°C, de Cabo de cobre rígido, 750V, PVC/70°C, de 16mm2</t>
  </si>
  <si>
    <t xml:space="preserve"> MAT006750 </t>
  </si>
  <si>
    <t>Arruela de alumínio, de Arruela de alumínio, de 1 1/2"</t>
  </si>
  <si>
    <t xml:space="preserve"> MAT122300 </t>
  </si>
  <si>
    <t>Roldana de porcelana, de (76x76x19)mm</t>
  </si>
  <si>
    <t xml:space="preserve"> MAT051450 </t>
  </si>
  <si>
    <t>Eletroduto de PVC rígido, em varas de 3m, com rosca em ambas as extremidades, diâmetro nominal de Eletroduto de PVC rígido, em varas de 3m, com rosca em ambas as extremidades, diâmetro nominal de 1 1/2"</t>
  </si>
  <si>
    <t>vara</t>
  </si>
  <si>
    <t xml:space="preserve"> MAT111500 </t>
  </si>
  <si>
    <t>Poste de concreto, reto, com seção circular, Poste de concreto, reto, com seção circular, carga nominal horizontal no topo, de 200kgf, padrão ABNT, comprimento de 7m, exclusive transporte</t>
  </si>
  <si>
    <t xml:space="preserve"> MAT048250 </t>
  </si>
  <si>
    <t>Disjuntor trifásico, de 60A, tipo C, Eletromar ou similar</t>
  </si>
  <si>
    <t xml:space="preserve"> MAT019100 </t>
  </si>
  <si>
    <t>Bucha de alumínio, de Bucha de alumínio, de 1 1/2"</t>
  </si>
  <si>
    <t xml:space="preserve"> MAT068150 </t>
  </si>
  <si>
    <t>Isolador tipo carretilha marrom de (72x72)mm</t>
  </si>
  <si>
    <t xml:space="preserve"> MAT046300 </t>
  </si>
  <si>
    <t>Curva de PVC rígido, 90°, para eletroduto, diâmetro nominal de Curva de PVC rígido, 90°, para eletroduto, diâmetro nominal de 1 1/2"</t>
  </si>
  <si>
    <t xml:space="preserve"> 00368 </t>
  </si>
  <si>
    <t>PINUS, EM PECAS DE 7,50X7,50CM (3"X3") -  GRUPOS: I,II,III E IV, DA TABELA CLASSI FICATORIA MUNICIPAL DE ESPECIFICACOES DE  PRODUTOS MADEIREIROS DO MUNICIPIO DO RJ</t>
  </si>
  <si>
    <t xml:space="preserve"> 00453 </t>
  </si>
  <si>
    <t>PREGO COM OU SEM CABECA, EM CAIXAS DE 50 KG, OU QUANTIDADES EQUIVALENTES, Nº12X12  A 18X30</t>
  </si>
  <si>
    <t xml:space="preserve"> 01967 </t>
  </si>
  <si>
    <t>MAO-DE-OBRA DE CARPINTEIRO DE ESQUADRIAS DE MADEIRA INCLUSIVE ENCARGOS SOCIAIS</t>
  </si>
  <si>
    <t xml:space="preserve"> 01999 </t>
  </si>
  <si>
    <t>MAO-DE-OBRA DE SERVENTE DA CONSTRUCAO CI VIL, INCLUSIVE ENCARGOS SOCIAIS</t>
  </si>
  <si>
    <t xml:space="preserve"> 13732 </t>
  </si>
  <si>
    <t>TELHA TRAPEZOIDAL EM ACO GALVANIZADO, ES PESSURA DE 0,5MM</t>
  </si>
  <si>
    <t xml:space="preserve"> 11.001.0005-1 </t>
  </si>
  <si>
    <t>CONCRETO DOSADO RACIONALMENTE PARA UMA RESISTENCIA CARACTERI STICA A COMPRESSAO DE 15MPA,COMPREENDENDO APENAS O FORNECIME NTO DOS MATERIAIS,INCLUSIVE 5% DE PERDAS NEIRO E ABNT NBR 16697 O DE JANEIRO</t>
  </si>
  <si>
    <t xml:space="preserve"> 13.301.0080-1 </t>
  </si>
  <si>
    <t>PISO CIMENTADO,COM 1,5CM DE ESPESSURA,COM ARGAMASSA DE CIMEN TO E AREIA,NO TRACO 1:3,ALISADO A COLHER, SOBRE BASE EXISTEN TE GOS SOCIAIS</t>
  </si>
  <si>
    <t xml:space="preserve"> 11.002.0013-1 </t>
  </si>
  <si>
    <t>PREPARO DE CONCRETO,COMPREENDENDO MISTURA E AMASSAMENTO EM U MA BETONEIRA DE 320L,ADMITINDO-SE UMA PRODUCAO APROXIMADA DE 2,00M3/H,EXCLUINDO O FORNECIMENTO DOS MATERIAIS GOS SOCIAIS</t>
  </si>
  <si>
    <t xml:space="preserve"> 11.002.0035-1 </t>
  </si>
  <si>
    <t>LANCAMENTO DE CONCRETO EM PECAS SEM ARMADURA,INCLUSIVE O TRA NSPORTE HORIZONTAL ATE 20,00M EM CARRINHOS,COLOCACAO,ADENSAM ENTO E ACABAMENTO,CONSIDERANDO UMA PRODUCAO APROXIMADA DE 2, 00M3/H NCARGOS SOCIAIS GOS SOCIAIS</t>
  </si>
  <si>
    <t xml:space="preserve"> 11.001.0001-1 </t>
  </si>
  <si>
    <t>CONCRETO DOSADO RACIONALMENTE PARA UMA RESISTENCIA CARACTERI STICA A COMPRESSAO DE 10MPA,COMPREENDENDO APENAS O FORNECIME NTO DOS MATERIAIS,INCLUSIVE 5% DE PERDAS NEIRO E ABNT NBR 16697 O DE JANEIRO</t>
  </si>
  <si>
    <t xml:space="preserve"> 59.003.0010-1 </t>
  </si>
  <si>
    <t>PINUS,PECA 1" X 12" E 1" X 9".</t>
  </si>
  <si>
    <t xml:space="preserve"> 54.001.0178-1 </t>
  </si>
  <si>
    <t>PINUS EM PECAS DE 2,50X22,50CM, (1"X9")</t>
  </si>
  <si>
    <t xml:space="preserve"> 00762 </t>
  </si>
  <si>
    <t>PORTA LISA, SEMI-OCA PARA PINTURA, DE (6 0X210X3,5)CM</t>
  </si>
  <si>
    <t xml:space="preserve"> 05555 </t>
  </si>
  <si>
    <t>LAVATORIO DE LOUCA BRANCA, PADRAO POPULA R, MEDINDO EM TORNO DE (55X45)CM</t>
  </si>
  <si>
    <t xml:space="preserve"> 02624 </t>
  </si>
  <si>
    <t>JOELHO 90º DE PVC RIGIDO ROSQUEAVEL, DE 3/4"</t>
  </si>
  <si>
    <t xml:space="preserve"> 02629 </t>
  </si>
  <si>
    <t>NIPEL DE PVC, COM ROSCA, DE 1/2"</t>
  </si>
  <si>
    <t xml:space="preserve"> 00703 </t>
  </si>
  <si>
    <t>REGISTRO DE GAVETA BRUTO, DE 1ª QUALIDAD E COM ROSCA DE AMBOS OS LADOS, DE 1"</t>
  </si>
  <si>
    <t xml:space="preserve"> 05269 </t>
  </si>
  <si>
    <t>ABRACADEIRA TIPO COPO, DE 3/4"</t>
  </si>
  <si>
    <t xml:space="preserve"> 05914 </t>
  </si>
  <si>
    <t>INTERRUPTOR DE SOBREPOR SIMPLES, DE 10A- 250V</t>
  </si>
  <si>
    <t xml:space="preserve"> 02672 </t>
  </si>
  <si>
    <t>RALO SIFONADO DE PVC RIGIDO, COM SAIDA D E 75MM, COM GRELHA REDONDA E PORTA GRELH A, DE (150X185X75)MM</t>
  </si>
  <si>
    <t xml:space="preserve"> 05468 </t>
  </si>
  <si>
    <t>CADEADO COM DUPLA TRAVA, DISCO DE SEGURA NCA ANTI GAZUA, CORPO DE LATAO MACICO, C ILINDRO DE LATAO TREFILADO, DE 30MM</t>
  </si>
  <si>
    <t xml:space="preserve"> 02339 </t>
  </si>
  <si>
    <t>ADESIVO PLASTICO PARA PVC RIGIDO, EM BIS NAGA DE 75G</t>
  </si>
  <si>
    <t xml:space="preserve"> 02984 </t>
  </si>
  <si>
    <t>RABICHO/LIGAÇAO FLEXIVEL EM PLASTICO COM SAIDA DE 1/2" E COMPRIMENTO DE 30CM</t>
  </si>
  <si>
    <t xml:space="preserve"> 02617 </t>
  </si>
  <si>
    <t>TUBO DE PVC RIGIDO, PONTA/BOLSA COM VIRO LA, EM BARRAS DE 6,00M, DE 100MM</t>
  </si>
  <si>
    <t xml:space="preserve"> 02502 </t>
  </si>
  <si>
    <t>FLANGE DE PVC RIGIDO COM ROSCA SEXTAVADA , SEM FUROS, DE 3/4"</t>
  </si>
  <si>
    <t xml:space="preserve"> 11438 </t>
  </si>
  <si>
    <t>PORTA LISA, SEMI-OCA PARA PINTURA, DE (1 00X210X3,5)CM</t>
  </si>
  <si>
    <t xml:space="preserve"> 01361 </t>
  </si>
  <si>
    <t>CHAPA DE MADEIRA COMPENSADA, PLASTIFICAD A, COM ESPESSURA DE 10MM</t>
  </si>
  <si>
    <t xml:space="preserve"> 02669 </t>
  </si>
  <si>
    <t>ADAPTADOR DE PVC, PARA VALVULA DE PIA E LAVATORIO, DE 40MM</t>
  </si>
  <si>
    <t xml:space="preserve"> 00666 </t>
  </si>
  <si>
    <t>BUCHA DE NYLON, TIPO S-12</t>
  </si>
  <si>
    <t xml:space="preserve"> 05268 </t>
  </si>
  <si>
    <t>ABRACADEIRA TIPO COPO, DE 1/2"</t>
  </si>
  <si>
    <t xml:space="preserve"> 02636 </t>
  </si>
  <si>
    <t>TE 90º DE PVC RIGIDO ROSQUEAVEL, DE 1"</t>
  </si>
  <si>
    <t xml:space="preserve"> 00784 </t>
  </si>
  <si>
    <t>CAIXA D'AGUA DE FIBRA DE VIDRO OU POLIET ILENO, COM CAPACIDADE DE 0500 LITROS</t>
  </si>
  <si>
    <t xml:space="preserve"> 02614 </t>
  </si>
  <si>
    <t>TUBO DE PVC RIGIDO SOLDAVEL, PONTA/BOLSA , PARA ESGOTO, EM BARRAS DE 6,00M, DE 04 0MM</t>
  </si>
  <si>
    <t xml:space="preserve"> 04745 </t>
  </si>
  <si>
    <t>TORNEIRA DE BOIA CONVENCIONAL DE 3/4", C OM HASTE E TORNEIRA METALICOS E BALAO PL ASTICO</t>
  </si>
  <si>
    <t xml:space="preserve"> 00996 </t>
  </si>
  <si>
    <t>FECHO DE HASTE REDONDA, FERRO PARA PINTU RA, DE 18CM</t>
  </si>
  <si>
    <t xml:space="preserve"> 00986 </t>
  </si>
  <si>
    <t>TARJETA DE FIO REDONDO, EM FERRO CROMADO , DE 2"</t>
  </si>
  <si>
    <t xml:space="preserve"> 02616 </t>
  </si>
  <si>
    <t>TUBO DE PVC RIGIDO, PONTA/BOLSA COM VIRO LA, EM BARRAS DE 6,00M, DE 75MM</t>
  </si>
  <si>
    <t xml:space="preserve"> 02562 </t>
  </si>
  <si>
    <t>TUBO DE PVC RIGIDO ROSQUEAVEL, EM BARRAS  DE 6,00M, ROSCA EM AMBAS AS EXTREMIDADE S, DE 1/2"</t>
  </si>
  <si>
    <t xml:space="preserve"> 02635 </t>
  </si>
  <si>
    <t>TE 90º DE PVC RIGIDO ROSQUEAVEL, DE 3/4"</t>
  </si>
  <si>
    <t xml:space="preserve"> 02563 </t>
  </si>
  <si>
    <t>TUBO DE PVC RIGIDO ROSQUEAVEL, EM BARRAS  DE 6,00M, ROSCA EM AMBAS AS EXTREMIDADE S, DE 3/4"</t>
  </si>
  <si>
    <t xml:space="preserve"> 01983 </t>
  </si>
  <si>
    <t>MAO-DE-OBRA DE ELETRICISTA DE CONSTRUCAO CIVIL, INCLUSIVE ENCARGOS SOCIAIS</t>
  </si>
  <si>
    <t xml:space="preserve"> 05953 </t>
  </si>
  <si>
    <t>BOLSA DE LIGACAO PARA BACIA SANITARIA</t>
  </si>
  <si>
    <t xml:space="preserve"> 02623 </t>
  </si>
  <si>
    <t>JOELHO 90º DE PVC RIGIDO ROSQUEAVEL, DE 1/2"</t>
  </si>
  <si>
    <t xml:space="preserve"> 04915 </t>
  </si>
  <si>
    <t>DOBRADICA EM FERRO LAMINADO, COM PINO DE  FERRO REVERSIVEL, DE 3"X3"X5/64"</t>
  </si>
  <si>
    <t xml:space="preserve"> 03944 </t>
  </si>
  <si>
    <t>ASSENTO PLASTICO, PARA BACIA SANITARIA, PADRAO POPULAR</t>
  </si>
  <si>
    <t xml:space="preserve"> 02884 </t>
  </si>
  <si>
    <t>FECHADURA DE SOBREPOR, TIPO CAIXAO, RETA NGULAR, EM METAL COM ACABAMENTO RESINADO  PRETO, DE (100X86X38)MM</t>
  </si>
  <si>
    <t xml:space="preserve"> 02655 </t>
  </si>
  <si>
    <t>CURVA 90º DE PVC CURTA PARA ESGOTO, DE 1 00MM</t>
  </si>
  <si>
    <t xml:space="preserve"> 03961 </t>
  </si>
  <si>
    <t>ANEL DE CONCRETO PRE-MOLDADO, P/CAIXA DE  INSPECAO, COM 600MM DE DIAMETRO INTERNO , 50MM DE ESPESSURA, COM ALTURA DE 150MM</t>
  </si>
  <si>
    <t xml:space="preserve"> 05660 </t>
  </si>
  <si>
    <t>PORTA CADEADO EM FERRO ZINCADO, DE 4.1/2 "</t>
  </si>
  <si>
    <t xml:space="preserve"> 03954 </t>
  </si>
  <si>
    <t>VALVULA DE ESCOAMENTO, PARA LAVATORIO, S EM UNHO, EM PVC</t>
  </si>
  <si>
    <t xml:space="preserve"> 02625 </t>
  </si>
  <si>
    <t>JOELHO 90º DE PVC RIGIDO ROSQUEAVEL, DE 1"</t>
  </si>
  <si>
    <t xml:space="preserve"> 02472 </t>
  </si>
  <si>
    <t>GLOBO ESFERICO, EM VIDRO, TIPO LEITOSO, DE (10X15)CM</t>
  </si>
  <si>
    <t xml:space="preserve"> 00760 </t>
  </si>
  <si>
    <t>PORTA LISA, SEMI-OCA PARA PINTURA, DE (8 0X210X3,5)CM</t>
  </si>
  <si>
    <t xml:space="preserve"> 00011 </t>
  </si>
  <si>
    <t>CANTONEIRA DE ACO DOCE, P/SERRALHERIA, P RECO DE REVENDEDOR, DE 5/8"X1/8" ATE 1.1 /2"X1/8"</t>
  </si>
  <si>
    <t xml:space="preserve"> 00252 </t>
  </si>
  <si>
    <t>PARAFUSO C/ROSCA, DE (8x100)MM</t>
  </si>
  <si>
    <t xml:space="preserve"> 02316 </t>
  </si>
  <si>
    <t>CORDAO PARALELO COM ISOLAMENTO TERMOPLAS TICO, ATE 750V, DE 2X2,5MM2</t>
  </si>
  <si>
    <t xml:space="preserve"> 00701 </t>
  </si>
  <si>
    <t>REGISTRO DE GAVETA BRUTO, DE 1ª QUALIDAD E COM ROSCA DE AMBOS OS LADOS DE 1/2"</t>
  </si>
  <si>
    <t xml:space="preserve"> 05085 </t>
  </si>
  <si>
    <t>TE DE REDUCAO CENTRAL EM BRONZE, ROSCAXR OSCA, DE 1"X3/4"X1"</t>
  </si>
  <si>
    <t xml:space="preserve"> 06913 </t>
  </si>
  <si>
    <t>MAO-DE-OBRA DE SERRALHEIRO DA CONSTRUCAO CIVIL, INCLUSIVE ENCARGOS SOCIAIS</t>
  </si>
  <si>
    <t xml:space="preserve"> 02653 </t>
  </si>
  <si>
    <t>CURVA 90º DE PVC CURTA PARA ESGOTO, DE 0 50MM</t>
  </si>
  <si>
    <t xml:space="preserve"> 05270 </t>
  </si>
  <si>
    <t>ABRACADEIRA TIPO COPO, DE 1"</t>
  </si>
  <si>
    <t xml:space="preserve"> 00510 </t>
  </si>
  <si>
    <t>RECEPTACULO DE PORCELANA P/LAMPADA, BASE  E-27</t>
  </si>
  <si>
    <t xml:space="preserve"> 04307 </t>
  </si>
  <si>
    <t>TOMADA ELETRICA 2P+T, 10A/250V, PADRAO B RASILEIRO, DE SOBREPOR</t>
  </si>
  <si>
    <t xml:space="preserve"> 01993 </t>
  </si>
  <si>
    <t>MAO-DE-OBRA DE BOMBEIRO HIDRAULICO DA CO NSTRUCAO CIVIL, INCLUSIVE ENCARGOS SOCIA IS</t>
  </si>
  <si>
    <t xml:space="preserve"> 00600 </t>
  </si>
  <si>
    <t>VIDRO PLANO TRANSPARENTE, COMUM, COM ESP ESSURA DE 3MM</t>
  </si>
  <si>
    <t xml:space="preserve"> 00665 </t>
  </si>
  <si>
    <t>PARAFUSO DE LATAO, ROSCA SOBERBA, CABECA  CHATA, DE 5,5MMX2.1/2"</t>
  </si>
  <si>
    <t xml:space="preserve"> 02315 </t>
  </si>
  <si>
    <t>DISJUNTOR, MONOPOLAR, DE 10 A 32A, 3KA, MODELO DIN, TIPO C</t>
  </si>
  <si>
    <t xml:space="preserve"> 14789 </t>
  </si>
  <si>
    <t>KIT DE ACESSORIOS PARA FIXACAO, COMPREEN DENDO PARAFUSOS, BUCHAS E ARRUELAS</t>
  </si>
  <si>
    <t xml:space="preserve"> 02618 </t>
  </si>
  <si>
    <t>FLANGE DE PVC RIGIDO COM ROSCA SEXTAVADA , SEM FUROS, DE 1.1/4"</t>
  </si>
  <si>
    <t xml:space="preserve"> 02564 </t>
  </si>
  <si>
    <t>TUBO DE PVC RIGIDO ROSQUEAVEL, EM BARRAS  DE 6,00M, ROSCA EM AMBAS AS EXTREMIDADE S, DE 1"</t>
  </si>
  <si>
    <t xml:space="preserve"> 03926 </t>
  </si>
  <si>
    <t>CAIXA DE DESCARGA EXTERNA, PLASTICA</t>
  </si>
  <si>
    <t xml:space="preserve"> 07020 </t>
  </si>
  <si>
    <t>BACIA SANITARIA DE LOUCA BRANCA, CONVENC IONAL, PADRAO POPULAR</t>
  </si>
  <si>
    <t xml:space="preserve"> 02317 </t>
  </si>
  <si>
    <t>FITA ISOLANTE, ROLO DE 19MMX20M</t>
  </si>
  <si>
    <t xml:space="preserve"> 40133 </t>
  </si>
  <si>
    <t>ANEL DE CONCRETO PRE-MOLDADO COM FUNDO, PARA CAIXA DE INSPECAO, COM 600MM DE DIA METRO INTERNO, 50MM DE ESPESSURA, COM AL TURA DE 300MM</t>
  </si>
  <si>
    <t xml:space="preserve"> 08000 </t>
  </si>
  <si>
    <t>TELHA ONDULADA DE CIMENTO, SEM AMIANTO, REFORCADA C/FIOS SINTETICOS (CRFS), DE ( 2,44X1,10)M E C/ESPES. DE 6MM</t>
  </si>
  <si>
    <t xml:space="preserve"> 02648 </t>
  </si>
  <si>
    <t>CHUVEIRO DE PLASTICO BRANCO COMPLETO</t>
  </si>
  <si>
    <t xml:space="preserve"> 03902 </t>
  </si>
  <si>
    <t>TORNEIRA PARA LAVATORIO TIPO BANCA, 1193  OU SIMILAR DE 1/2"</t>
  </si>
  <si>
    <t xml:space="preserve"> 05906 </t>
  </si>
  <si>
    <t>PARAFUSO FERRO, ROSCA SOBERBA, CABECA CH ATA, DE (3,8X30)MM</t>
  </si>
  <si>
    <t xml:space="preserve"> 5928 </t>
  </si>
  <si>
    <t>GUINDAUTO HIDRÁULICO, CAPACIDADE MÁXIMA DE CARGA 6200 KG, MOMENTO MÁXIMO DE CARGA 11,7 TM, ALCANCE MÁXIMO HORIZONTAL 9,70 M, INCLUSIVE CAMINHÃO TOCO PBT 16.000 KG, POTÊNCIA DE 189 CV - CHP DIURNO. AF_06/2014</t>
  </si>
  <si>
    <t xml:space="preserve"> 5930 </t>
  </si>
  <si>
    <t>GUINDAUTO HIDRÁULICO, CAPACIDADE MÁXIMA DE CARGA 6200 KG, MOMENTO MÁXIMO DE CARGA 11,7 TM, ALCANCE MÁXIMO HORIZONTAL 9,70 M, INCLUSIVE CAMINHÃO TOCO PBT 16.000 KG, POTÊNCIA DE 189 CV - CHI DIURNO. AF_06/2014</t>
  </si>
  <si>
    <t>CHI</t>
  </si>
  <si>
    <t xml:space="preserve"> 88441 </t>
  </si>
  <si>
    <t>JARDINEIRO COM ENCARGOS COMPLEMENTARES</t>
  </si>
  <si>
    <t xml:space="preserve"> 89273 </t>
  </si>
  <si>
    <t>GUINDASTE HIDRÁULICO AUTOPROPELIDO, COM LANÇA TELESCÓPICA 28,80 M, CAPACIDADE MÁXIMA 30 T, POTÊNCIA 97 KW, TRAÇÃO 4 X 4 - CHI DIURNO. AF_11/2014</t>
  </si>
  <si>
    <t xml:space="preserve"> 89272 </t>
  </si>
  <si>
    <t>GUINDASTE HIDRÁULICO AUTOPROPELIDO, COM LANÇA TELESCÓPICA 28,80 M, CAPACIDADE MÁXIMA 30 T, POTÊNCIA 97 KW, TRAÇÃO 4 X 4 - CHP DIURNO. AF_11/2014</t>
  </si>
  <si>
    <t xml:space="preserve"> 099900 </t>
  </si>
  <si>
    <t>SERVENTE</t>
  </si>
  <si>
    <t xml:space="preserve"> 97647 </t>
  </si>
  <si>
    <t>REMOÇÃO DE TELHAS DE FIBROCIMENTO METÁLICA E CERÂMICA, DE FORMA MANUAL, SEM REAPROVEITAMENTO. AF_09/2023</t>
  </si>
  <si>
    <t xml:space="preserve"> 88323 </t>
  </si>
  <si>
    <t>TELHADISTA COM ENCARGOS COMPLEMENTARES</t>
  </si>
  <si>
    <t>AVALIACAO DA ESPESSURA DE CARBONATACAO,POR PONTO,EM ESTRUTUR AS DE CONCRETO ARMADO OU PROTENDIDO,ATRAVES DE ASPERSAO DE S OLUCAO DE FENOLFTALEINA,INCLUSIVE COLETA DA AMOSTRA</t>
  </si>
  <si>
    <t xml:space="preserve"> 55.100.0002-1 </t>
  </si>
  <si>
    <t>COMPOSICAO BASICA - ENSAIO DE LABORATORIO 33,9%-ASSISTENCIA TECNICA (30%) E DESGASTE DE FERRAMENTAS E EPI (3%)</t>
  </si>
  <si>
    <t xml:space="preserve"> 01985 </t>
  </si>
  <si>
    <t>MAO-DE-OBRA DE ENGENHEIRO OU ARQUITETO S ENIOR, INCLUSIVE ENCARGOS SOCIAIS</t>
  </si>
  <si>
    <t xml:space="preserve"> 14745 </t>
  </si>
  <si>
    <t>FENOLFTALEINA EM SOLUCAO 1%, EMBALAGEM D E 1 LITRO</t>
  </si>
  <si>
    <t>DETERMINACAO DO TEOR DE CLORETOS,POR AMOSTRA,EM ESTRUTURAS D E CONCRETO ARMADO OU PROTENDIDO,CONFORME NORMA DA ACI-318/31 -BR36,INCLUSIVE COLETA DA AMOSTRA</t>
  </si>
  <si>
    <t>ENSAIOS PARA RECUPERACAO DE CORROSAO EM ARMADURAS,CONSTANDO DE ENSAIO DO POTENCIAL ELETRICO DA ARMADURA EM RELACAO AO EL EMENTO ESTRUTURAL QUE A CERCA 3% - DESGASTE DE FERRAMENTAS E EPI</t>
  </si>
  <si>
    <t xml:space="preserve"> 10999 </t>
  </si>
  <si>
    <t>EQUIPAMENTO CPV-4 COMPLETO</t>
  </si>
  <si>
    <t xml:space="preserve"> 01921 </t>
  </si>
  <si>
    <t>MAO-DE-OBRA DE AJUDANTE DE CONSTRUCAO CI VIL, INCLUSIVE ENCARGOS SOCIAIS</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</si>
  <si>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</si>
  <si>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</si>
  <si>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</si>
  <si>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</si>
  <si>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</si>
  <si>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</si>
  <si>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</si>
  <si>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</si>
  <si>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00004720 </t>
  </si>
  <si>
    <t>PEDRA BRITADA N. 0, OU PEDRISCO (4,8 A 9,5 MM) POSTO PEDREIRA/FORNECEDOR, SEM FRETE</t>
  </si>
  <si>
    <t xml:space="preserve"> 88830 </t>
  </si>
  <si>
    <t>BETONEIRA CAPACIDADE NOMINAL DE 400 L, CAPACIDADE DE MISTURA 280 L, MOTOR ELÉTRICO TRIFÁSICO POTÊNCIA DE 2 CV, SEM CARREGADOR - CHP DIURNO. AF_05/2023</t>
  </si>
  <si>
    <t xml:space="preserve"> 88831 </t>
  </si>
  <si>
    <t>BETONEIRA CAPACIDADE NOMINAL DE 400 L, CAPACIDADE DE MISTURA 280 L, MOTOR ELÉTRICO TRIFÁSICO POTÊNCIA DE 2 CV, SEM CARREGADOR - CHI DIURNO. AF_05/2023</t>
  </si>
  <si>
    <t xml:space="preserve"> 88377 </t>
  </si>
  <si>
    <t>OPERADOR DE BETONEIRA ESTACIONÁRIA/MISTURADOR COM ENCARGOS COMPLEMENTARES</t>
  </si>
  <si>
    <t xml:space="preserve"> 00004721 </t>
  </si>
  <si>
    <t>PEDRA BRITADA N. 1 (9,5 A 19 MM) POSTO PEDREIRA/FORNECEDOR, SEM FRETE</t>
  </si>
  <si>
    <t xml:space="preserve"> 00001379 </t>
  </si>
  <si>
    <t>CIMENTO PORTLAND COMPOSTO CP II-32</t>
  </si>
  <si>
    <t xml:space="preserve"> 00000370 </t>
  </si>
  <si>
    <t>AREIA MEDIA - POSTO JAZIDA/FORNECEDOR (RETIRADO NA JAZIDA, SEM TRANSPORTE)</t>
  </si>
  <si>
    <t xml:space="preserve"> 88245 </t>
  </si>
  <si>
    <t>ARMADOR COM ENCARGOS COMPLEMENTARES</t>
  </si>
  <si>
    <t xml:space="preserve"> 92802 </t>
  </si>
  <si>
    <t>CORTE E DOBRA DE AÇO CA-50, DIÂMETRO DE 8,0 MM. AF_06/2022</t>
  </si>
  <si>
    <t xml:space="preserve"> 88238 </t>
  </si>
  <si>
    <t>AJUDANTE DE ARMADOR COM ENCARGOS COMPLEMENTARES</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</si>
  <si>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</si>
  <si>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</si>
  <si>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</si>
  <si>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</si>
  <si>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92800 </t>
  </si>
  <si>
    <t>CORTE E DOBRA DE AÇO CA-60, DIÂMETRO DE 5,0 MM. AF_06/2022</t>
  </si>
  <si>
    <t xml:space="preserve"> 92263 </t>
  </si>
  <si>
    <t>FABRICAÇÃO DE FÔRMA PARA PILARES E ESTRUTURAS SIMILARES, EM CHAPA DE MADEIRA COMPENSADA RESINADA, E = 17 MM. AF_09/2020</t>
  </si>
  <si>
    <t xml:space="preserve"> 88239 </t>
  </si>
  <si>
    <t>AJUDANTE DE CARPINTEIRO COM ENCARGOS COMPLEMENTARES</t>
  </si>
  <si>
    <t xml:space="preserve"> 00040275 </t>
  </si>
  <si>
    <t>LOCACAO DE VIGA SANDUICHE METALICA VAZADA PARA TRAVAMENTO DE PILARES, ALTURA DE *8* CM, LARGURA DE *6* CM E EXTENSAO DE 2 M</t>
  </si>
  <si>
    <t>UNXMES</t>
  </si>
  <si>
    <t xml:space="preserve"> 00040287 </t>
  </si>
  <si>
    <t>LOCACAO DE BARRA DE ANCORAGEM DE 0,80 A 1,20 M DE EXTENSAO, COM ROSCA DE 5/8", INCLUINDO PORCA E FLANGE</t>
  </si>
  <si>
    <t xml:space="preserve"> 00002692 </t>
  </si>
  <si>
    <t>DESMOLDANTE PROTETOR PARA FORMAS DE MADEIRA, DE BASE OLEOSA EMULSIONADA EM AGUA</t>
  </si>
  <si>
    <t>L</t>
  </si>
  <si>
    <t xml:space="preserve"> 00040271 </t>
  </si>
  <si>
    <t>LOCACAO DE APRUMADOR METALICO DE PILAR, COM ALTURA E ANGULO REGULAVEIS, EXTENSAO DE *1,50* A *2,80* M</t>
  </si>
  <si>
    <t xml:space="preserve"> 00040304 </t>
  </si>
  <si>
    <t>PREGO DE ACO POLIDO COM CABECA DUPLA 17 X 27 (2 1/2 X 11)</t>
  </si>
  <si>
    <t>ESCORAMENTO METALICO (ALUGUEL),COM ESCORAS TELESCOPAVEIS OU TORRES DE CARGA,PARA ESTRUTURA CONVENCIONAL DE CONCRETO ARMA DO,EXCLUSIVE MONTAGEM E DESMONTAGEM (VIDE ITEM 11.055.0010). MEDICAO PELO VOLUME DE ESCORAMENTO</t>
  </si>
  <si>
    <t xml:space="preserve"> 13800 </t>
  </si>
  <si>
    <t>LOCACAO DE ESCORAMENTO METALICO COM ESCO RAS TELESCOPICAS OU TORRES DE CARGA, PAR A ESTRUT.CONVENCIONAL CONCRETO,EXCL.TRAN</t>
  </si>
  <si>
    <t>MONTAGEM E DESMONTAGEM DE ESCORAMENTO METALICO,CONFORME ITEM 11.050.0010,COMPREENDENDO TRANSPORTE DO MATERIAL PARA OBRA E DESTA PARA O DEPOSITO,INCLUSIVE CARGA E DESCARGA.O CUSTO E DADO POR M3 DE ESCORAMENTO,SENDO PAGOS 60% NA MONTAGEM E 40 % NA DESMONTAGEM 3%-DESGASTE DE FERRAMENTAS E EPI</t>
  </si>
  <si>
    <t xml:space="preserve"> 19.004.0004-2 </t>
  </si>
  <si>
    <t>CAMINHAO COM CARROCERIA FIXA,NO TOCO,CAPACIDADE DE 7,5T,INCL USIVE MOTORISTA 50%-FILTRO 15%-SEGURO TOTAL</t>
  </si>
  <si>
    <t xml:space="preserve"> 19.004.0004-4 </t>
  </si>
  <si>
    <t>CAMINHAO COM CARROCERIA FIXA,NO TOCO,CAPACIDADE DE 7,5T,INCL USIVE MOTORISTA 22,76%-SEGURO TOTAL</t>
  </si>
  <si>
    <t xml:space="preserve"> 01990 </t>
  </si>
  <si>
    <t>MAO-DE-OBRA DE CARPINTEIRO DE FORMA DE C ONCRETO, INCLUSIVE ENCARGOS SOCIAIS</t>
  </si>
  <si>
    <t xml:space="preserve"> 005140 </t>
  </si>
  <si>
    <t>SERRA MAKITA REF.4100MHX (400H/v)</t>
  </si>
  <si>
    <t xml:space="preserve"> 00038140 </t>
  </si>
  <si>
    <t>DISCO DE CORTE DIAMANTADO SEGMENTADO, DIAMETRO DE *110* MM, FURO DE 20 MM</t>
  </si>
  <si>
    <t xml:space="preserve"> 00003768 </t>
  </si>
  <si>
    <t>LIXA EM FOLHA PARA FERRO, NUMERO 150</t>
  </si>
  <si>
    <t xml:space="preserve"> 00000012 </t>
  </si>
  <si>
    <t>ESCOVA DE ACO, COM CABO, *4 X 15* FILEIRAS DE CERDAS</t>
  </si>
  <si>
    <t xml:space="preserve"> 005142 </t>
  </si>
  <si>
    <t>ESMERILHADEIRA ANGULAR DEWALT 402 (400H/V)</t>
  </si>
  <si>
    <t xml:space="preserve"> 00044534 </t>
  </si>
  <si>
    <t>DISCO DE LIXA PARA METAL, DIAMETRO = 180 MM, GRAO  120</t>
  </si>
  <si>
    <t xml:space="preserve"> 88292 </t>
  </si>
  <si>
    <t>OPERADOR DE COMPRESSOR OU COMPRESSORISTA COM ENCARGOS COMPLEMENTARES</t>
  </si>
  <si>
    <t xml:space="preserve"> E9646 </t>
  </si>
  <si>
    <t>SICRO3</t>
  </si>
  <si>
    <t>Compressor de ar portátil de 58,52 l/s (124 PCM) - 27 kW</t>
  </si>
  <si>
    <t xml:space="preserve"> 99814 </t>
  </si>
  <si>
    <t>LIMPEZA DE SUPERFÍCIE COM JATO DE ALTA PRESSÃO. AF_04/2019</t>
  </si>
  <si>
    <t xml:space="preserve"> 13573 </t>
  </si>
  <si>
    <t>BROCA COM PONTA WIDIA, TIPO ENCAIXE, SDS  MAX, DIAMETRO 16MM OU 5/8", COMPRIMENTO  UTIL 200MM E TOTAL 340MM</t>
  </si>
  <si>
    <t xml:space="preserve"> 00000131 </t>
  </si>
  <si>
    <t>ADESIVO ESTRUTURAL A BASE DE RESINA EPOXI, BICOMPONENTE, PASTOSO (TIXOTROPICO)</t>
  </si>
  <si>
    <t xml:space="preserve"> 13577 </t>
  </si>
  <si>
    <t>MARTELO ELETRICO PERFURADOR ROTATIVO E D E IMPACTO, POTENCIA DE 750W, 3900 IMPACT OS POR MIN. P/PERF.DE CONCR.ATE 1" DIAM.</t>
  </si>
  <si>
    <t xml:space="preserve"> 92801 </t>
  </si>
  <si>
    <t>CORTE E DOBRA DE AÇO CA-50, DIÂMETRO DE 6,3 MM. AF_06/2022</t>
  </si>
  <si>
    <t xml:space="preserve"> 92803 </t>
  </si>
  <si>
    <t>CORTE E DOBRA DE AÇO CA-50, DIÂMETRO DE 10,0 MM. AF_06/2022</t>
  </si>
  <si>
    <t xml:space="preserve"> 92804 </t>
  </si>
  <si>
    <t>CORTE E DOBRA DE AÇO CA-50, DIÂMETRO DE 12,5 MM. AF_06/2022</t>
  </si>
  <si>
    <t xml:space="preserve"> 88310 </t>
  </si>
  <si>
    <t>PINTOR COM ENCARGOS COMPLEMENTARES</t>
  </si>
  <si>
    <t xml:space="preserve"> COT REC ESTR 01 </t>
  </si>
  <si>
    <t>PRIMER ANTICORROSIVO COM CROMATO DE ZINCO, TIPO VEDACIT PROTETOR ANTICORROSIVO BASE ZINCO OU EQUIVALENTE TÉCNICO</t>
  </si>
  <si>
    <t xml:space="preserve"> 11508 </t>
  </si>
  <si>
    <t>ARGAMASSA CIMENTICIA POLIMERICA BICOMPON ENTE COM INIBIDOR DE CORROSAO PARA ARMAD URAS</t>
  </si>
  <si>
    <t xml:space="preserve"> M0017 </t>
  </si>
  <si>
    <t>Saco de aniagem ou de ráfia de 50 kg - C = 95 cm e L = 65 cm</t>
  </si>
  <si>
    <t xml:space="preserve"> 13463 </t>
  </si>
  <si>
    <t>ARGAMASSA POLIMERICA TIXOTROPICA PARA RE CUPERACAO E REFORCO DE ESTRUTURA DE CONC RETO</t>
  </si>
  <si>
    <t xml:space="preserve"> 05349 </t>
  </si>
  <si>
    <t>ARGAMASSA DE CIMENTO, AREIA DE QUARTZO E  ADITIVOS</t>
  </si>
  <si>
    <t xml:space="preserve"> 00004011 </t>
  </si>
  <si>
    <t>GEOTEXTIL NAO TECIDO AGULHADO DE FILAMENTOS CONTINUOS 100% POLIESTER, RESITENCIA A TRACAO = 10 KN/M</t>
  </si>
  <si>
    <t xml:space="preserve"> 92272 </t>
  </si>
  <si>
    <t>FABRICAÇÃO DE ESCORAS DE VIGA DO TIPO GARFO, EM MADEIRA. AF_09/2020</t>
  </si>
  <si>
    <t xml:space="preserve"> 92266 </t>
  </si>
  <si>
    <t>FABRICAÇÃO DE FÔRMA PARA VIGAS, EM CHAPA DE MADEIRA COMPENSADA PLASTIFICADA, E = 18 MM. AF_09/2020</t>
  </si>
  <si>
    <t xml:space="preserve"> 00006193 </t>
  </si>
  <si>
    <t>TABUA NAO APARELHADA *2,5 X 20* CM, EM MACARANDUBA/MASSARANDUBA, ANGELIM OU EQUIVALENTE DA REGIAO - BRUTA</t>
  </si>
  <si>
    <t xml:space="preserve"> 92268 </t>
  </si>
  <si>
    <t>FABRICAÇÃO DE FÔRMA PARA LAJES, EM CHAPA DE MADEIRA COMPENSADA PLASTIFICADA, E = 18 MM. AF_09/2020</t>
  </si>
  <si>
    <t xml:space="preserve"> 00010749 </t>
  </si>
  <si>
    <t>LOCACAO DE ESCORA METALICA TELESCOPICA, COM ALTURA REGULAVEL DE *1,80* A *3,20* M, COM CAPACIDADE DE CARGA DE NO MINIMO 1000 KGF (10 KN), INCLUSO TRIPE E FORCADO</t>
  </si>
  <si>
    <t xml:space="preserve"> 00040270 </t>
  </si>
  <si>
    <t>VIGA DE ESCORAMENTO H20, DE MADEIRA, PESO DE 5,00 A 5,20 KG/M, COM EXTREMIDADES PLASTICAS</t>
  </si>
  <si>
    <t xml:space="preserve"> 00040291 </t>
  </si>
  <si>
    <t>LOCACAO DE TORRE METALICA COMPLETA PARA UMA CARGA DE 8 TF (80 KN) E PE DIREITO DE 6 M, INCLUINDO MODULOS, DIAGONAIS, SAPATAS E FORCADOS</t>
  </si>
  <si>
    <t xml:space="preserve"> 13442 </t>
  </si>
  <si>
    <t>INIBIDOR DE CORROSAO LIQUIDO IMPREGNANTE</t>
  </si>
  <si>
    <t xml:space="preserve"> 00012815 </t>
  </si>
  <si>
    <t>FITA CREPE ROLO DE *25* MM X 50 M</t>
  </si>
  <si>
    <t xml:space="preserve"> 00000151 </t>
  </si>
  <si>
    <t>IMPERMEABILIZANTE INCOLOR, BASE SILICONE, PARA TRATAMENTO DE FACHADAS, TELHAS, PEDRAS E OUTRAS SUPERFICIES</t>
  </si>
  <si>
    <t xml:space="preserve"> 87292 </t>
  </si>
  <si>
    <t>ARGAMASSA TRAÇO 1:2:8 (EM VOLUME DE CIMENTO, CAL E AREIA MÉDIA ÚMIDA) PARA EMBOÇO/MASSA ÚNICA/ASSENTAMENTO DE ALVENARIA DE VEDAÇÃO, PREPARO MECÂNICO COM BETONEIRA 400 L. AF_08/2019</t>
  </si>
  <si>
    <t xml:space="preserve"> 00034557 </t>
  </si>
  <si>
    <t>TELA DE ACO SOLDADA GALVANIZADA/ZINCADA PARA ALVENARIA, FIO D = *1,20 A 1,70* MM, MALHA 15 X 15 MM, (C X L) *50 X 7,5* CM</t>
  </si>
  <si>
    <t xml:space="preserve"> 00037395 </t>
  </si>
  <si>
    <t>PINO DE ACO COM FURO, HASTE = 27 MM (ACAO DIRETA)</t>
  </si>
  <si>
    <t>CENTO</t>
  </si>
  <si>
    <t xml:space="preserve"> 00007268 </t>
  </si>
  <si>
    <t>BLOCO CERAMICO / TIJOLO VAZADO PARA ALVENARIA DE VEDACAO, 8 FUROS NA HORIZONTAL DE 9 X 19 X 29 CM (L X A X C)</t>
  </si>
  <si>
    <t xml:space="preserve"> 00044464 </t>
  </si>
  <si>
    <t>BLOCO CERAMICO / TIJOLO VAZADO PARA ALVENARIA DE VEDACAO, 9 FUROS NA HORIZONTAL DE 19 X 19 X 29 CM (L X A X C)</t>
  </si>
  <si>
    <t xml:space="preserve"> 00034548 </t>
  </si>
  <si>
    <t>TELA DE ACO SOLDADA GALVANIZADA/ZINCADA PARA ALVENARIA, FIO D = *1,20 A 1,70* MM, MALHA 15 X 15 MM, (C X L) *50 X 17,5* CM</t>
  </si>
  <si>
    <t xml:space="preserve"> 93282 </t>
  </si>
  <si>
    <t>GUINCHO ELÉTRICO DE COLUNA, CAPACIDADE 400 KG, COM MOTO FREIO, MOTOR TRIFÁSICO DE 1,25 CV - CHI DIURNO. AF_03/2016</t>
  </si>
  <si>
    <t xml:space="preserve"> 93281 </t>
  </si>
  <si>
    <t>GUINCHO ELÉTRICO DE COLUNA, CAPACIDADE 400 KG, COM MOTO FREIO, MOTOR TRIFÁSICO DE 1,25 CV - CHP DIURNO. AF_03/2016</t>
  </si>
  <si>
    <t xml:space="preserve"> 00035274 </t>
  </si>
  <si>
    <t>PILAR QUADRADO NAO APARELHADO *10 X 10* CM, EM MACARANDUBA/MASSARANDUBA, ANGELIM OU EQUIVALENTE DA REGIAO - BRUTA</t>
  </si>
  <si>
    <t xml:space="preserve"> 00004430 </t>
  </si>
  <si>
    <t>CAIBRO NAO APARELHADO *5 X 6* CM, EM MACARANDUBA/MASSARANDUBA, ANGELIM OU EQUIVALENTE DA REGIAO - BRUTA</t>
  </si>
  <si>
    <t xml:space="preserve"> 00004425 </t>
  </si>
  <si>
    <t>VIGA NAO APARELHADA *6 X 12* CM, EM MACARANDUBA/MASSARANDUBA, ANGELIM OU EQUIVALENTE DA REGIAO - BRUTA</t>
  </si>
  <si>
    <t xml:space="preserve"> 00005075 </t>
  </si>
  <si>
    <t>PREGO DE ACO POLIDO COM CABECA 18 X 30 (2 3/4 X 10)</t>
  </si>
  <si>
    <t xml:space="preserve"> 00006189 </t>
  </si>
  <si>
    <t>TABUA NAO APARELHADA *2,5 X 30* CM, EM MACARANDUBA/MASSARANDUBA, ANGELIM OU EQUIVALENTE DA REGIAO - BRUTA</t>
  </si>
  <si>
    <t xml:space="preserve"> 00040568 </t>
  </si>
  <si>
    <t>PREGO DE ACO POLIDO COM CABECA 22 X 48 (4 1/4 X 5)</t>
  </si>
  <si>
    <t xml:space="preserve"> 00004400 </t>
  </si>
  <si>
    <t>CAIBRO NAO APARELHADO, *6 X 8* CM, EM MACARANDUBA/MASSARANDUBA, ANGELIM OU EQUIVALENTE DA REGIAO - BRUTA</t>
  </si>
  <si>
    <t xml:space="preserve"> 00007186 </t>
  </si>
  <si>
    <t>TELHA DE FIBROCIMENTO ONDULADA E = 6 MM, DE 1,83 X 1,10 M (SEM AMIANTO)</t>
  </si>
  <si>
    <t xml:space="preserve"> 00001607 </t>
  </si>
  <si>
    <t>CONJUNTO ARRUELAS DE VEDACAO 5/16" PARA TELHA FIBROCIMENTO (UMA ARRUELA METALICA E UMA ARRUELA PVC - CONICAS)</t>
  </si>
  <si>
    <t>CJ</t>
  </si>
  <si>
    <t xml:space="preserve"> 00004302 </t>
  </si>
  <si>
    <t>PARAFUSO ZINCADO ROSCA SOBERBA, CABECA SEXTAVADA, 5/16" X 250 MM, PARA FIXACAO DE TELHA EM MADEIRA</t>
  </si>
  <si>
    <t xml:space="preserve"> COMP DIR 05 </t>
  </si>
  <si>
    <t>INSTALAÇÃO DE TESOURA (INTEIRA), BIAPOIADA, EM MADEIRA NÃO APARELHADA, PARA VÃOS MAIORES OU IGUAIS A 3,0 M E MENORES QUE 6,0 M, INCLUSO IÇAMENTO. [ADAPTADA SINAPI (92259)]</t>
  </si>
  <si>
    <t xml:space="preserve"> 00039027 </t>
  </si>
  <si>
    <t>PREGO DE ACO POLIDO COM CABECA 19  X 36 (3 1/4  X  9)</t>
  </si>
  <si>
    <t xml:space="preserve"> 00021142 </t>
  </si>
  <si>
    <t>ESTRIBO COM PARAFUSO EM CHAPA DE FERRO FUNDIDO DE 2" X 3/16" X 35 CM, SECAO "U", PARA MADEIRAMENTO DE TELHADO</t>
  </si>
  <si>
    <t xml:space="preserve"> COMP DIR 08 </t>
  </si>
  <si>
    <t>CUMIEEIRA ONDULADA TRANSLÚCIDA</t>
  </si>
  <si>
    <t xml:space="preserve"> 07264 </t>
  </si>
  <si>
    <t>HASTE DE FIXACAO PARA TELHAS METALICAS C OM MEDIDAS APROXIMADAS DE 1/4" X 400MM, COM VEDACAO</t>
  </si>
  <si>
    <t xml:space="preserve"> 05505 </t>
  </si>
  <si>
    <t>TELHA ONDULADA TRANSLUCIDA DE POLIESTER OU POLICARBONATO, C/1,10M DE LARG. X 1,5 3M DE COMPRIMENTO</t>
  </si>
  <si>
    <t xml:space="preserve"> 87283 </t>
  </si>
  <si>
    <t>ARGAMASSA TRAÇO 1:6 (EM VOLUME DE CIMENTO E AREIA MÉDIA ÚMIDA) COM ADIÇÃO DE PLASTIFICANTE PARA EMBOÇO/MASSA ÚNICA/ASSENTAMENTO DE ALVENARIA DE VEDAÇÃO, PREPARO MECÂNICO COM BETONEIRA 400 L. AF_08/2019</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</si>
  <si>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</si>
  <si>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</si>
  <si>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</si>
  <si>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</si>
  <si>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COT DIR 01 (JUN25) </t>
  </si>
  <si>
    <t>CHAPIM EM CONCRETO PRÉ-MOLDADO (23X80X5)CM</t>
  </si>
  <si>
    <t xml:space="preserve"> 92768 </t>
  </si>
  <si>
    <t>ARMAÇÃO DE LAJE DE ESTRUTURA CONVENCIONAL DE CONCRETO ARMADO UTILIZANDO AÇO CA-60 DE 5,0 MM - MONTAGEM. AF_06/2022</t>
  </si>
  <si>
    <t xml:space="preserve"> 11.004.0035-1 </t>
  </si>
  <si>
    <t>ESCORAMENTO DE FORMAS ATE 3,30M DE PE DIREITO,COM MADEIRA DE 3ª,TABUAS EMPREGADAS 3 VEZES,PRUMOS 4 VEZES 3%-DESGASTE DE FERRAMENTAS E EPI</t>
  </si>
  <si>
    <t xml:space="preserve"> 88628 </t>
  </si>
  <si>
    <t>ARGAMASSA TRAÇO 1:3 (EM VOLUME DE CIMENTO E AREIA MÉDIA ÚMIDA), PREPARO MECÂNICO COM BETONEIRA 400 L. AF_08/2019</t>
  </si>
  <si>
    <t xml:space="preserve"> 92882 </t>
  </si>
  <si>
    <t>ARMAÇÃO UTILIZANDO AÇO CA-25 DE 6,3 MM - MONTAGEM. AF_06/2022</t>
  </si>
  <si>
    <t xml:space="preserve"> 55.001.0011-1 </t>
  </si>
  <si>
    <t>PINUS,PECA 2,5 X 5CM</t>
  </si>
  <si>
    <t xml:space="preserve"> 00001 </t>
  </si>
  <si>
    <t>AREIA LAVADA, GROSSA, PARA REGIAO METROP OLITANA DO RIO DE JANEIRO</t>
  </si>
  <si>
    <t xml:space="preserve"> 14543 </t>
  </si>
  <si>
    <t>PEDRA BRITADA 1 E 2 (MEDIA), PARA REGIAO  METROPOLITANA DO RIO DE JANEIRO</t>
  </si>
  <si>
    <t>T</t>
  </si>
  <si>
    <t xml:space="preserve"> 00149 </t>
  </si>
  <si>
    <t>CIMENTO PORTLAND COMPOSTO CP II-32, EM S ACO DE 50KG, CONFORME ABNT NBR 16697</t>
  </si>
  <si>
    <t xml:space="preserve"> 00003777 </t>
  </si>
  <si>
    <t>LONA PLASTICA PESADA PRETA, E = 150 MICRA</t>
  </si>
  <si>
    <t xml:space="preserve"> 88248 </t>
  </si>
  <si>
    <t>AUXILIAR DE ENCANADOR OU BOMBEIRO HIDRÁULICO COM ENCARGOS COMPLEMENTARES</t>
  </si>
  <si>
    <t xml:space="preserve"> 00038383 </t>
  </si>
  <si>
    <t>LIXA D'AGUA EM FOLHA, COR PRETA, GRAO 100</t>
  </si>
  <si>
    <t xml:space="preserve"> 00009840 </t>
  </si>
  <si>
    <t>TUBO PVC, SERIE R, DN 150 MM, PARA ESGOTO OU AGUAS PLUVIAIS PREDIAL (NBR 5688)</t>
  </si>
  <si>
    <t xml:space="preserve"> 6.26.81 </t>
  </si>
  <si>
    <t>FDE</t>
  </si>
  <si>
    <t>ABRAÇADEIRA TIPO D AÇO GALVANIZADO 6" COM PARAFUSO</t>
  </si>
  <si>
    <t xml:space="preserve"> 00020078 </t>
  </si>
  <si>
    <t>PASTA LUBRIFICANTE PARA TUBOS E CONEXOES COM JUNTA ELASTICA, EMBALAGEM DE *400* GR (USO EM PVC, ACO, POLIETILENO E OUTROS)</t>
  </si>
  <si>
    <t xml:space="preserve"> 00020158 </t>
  </si>
  <si>
    <t>JOELHO, PVC SERIE R, 90 GRAUS, DN 150 MM, PARA ESGOTO PREDIAL</t>
  </si>
  <si>
    <t xml:space="preserve"> 00000300 </t>
  </si>
  <si>
    <t>ANEL BORRACHA, DN 150 MM, PARA TUBO SERIE REFORCADA ESGOTO PREDIAL</t>
  </si>
  <si>
    <t xml:space="preserve"> 00020098 </t>
  </si>
  <si>
    <t>CURVA PVC, SERIE R, 87.30 GRAUS, CURTA, PARA PE-DE-COLUNA, DN 150 MM, PARA ESGOTO PREDIAL</t>
  </si>
  <si>
    <t xml:space="preserve"> 00000122 </t>
  </si>
  <si>
    <t>ADESIVO PLASTICO PARA PVC, FRASCO COM *850* GR</t>
  </si>
  <si>
    <t xml:space="preserve"> 00020171 </t>
  </si>
  <si>
    <t>LUVA SIMPLES, PVC SERIE R, 150 MM, PARA ESGOTO PREDIAL</t>
  </si>
  <si>
    <t xml:space="preserve"> 00020083 </t>
  </si>
  <si>
    <t>SOLUCAO PREPARADORA / LIMPADORA PARA PVC, FRASCO COM 1000 CM3</t>
  </si>
  <si>
    <t xml:space="preserve"> 00011708 </t>
  </si>
  <si>
    <t>RALO FOFO SEMIESFERICO, 100 MM, PARA LAJES/ CALHAS</t>
  </si>
  <si>
    <t xml:space="preserve"> 97736 </t>
  </si>
  <si>
    <t>PEÇA RETANGULAR PRÉ-MOLDADA, VOLUME DE CONCRETO ACIMA DE 100 LITROS, TAXA DE AÇO APROXIMADA DE 30KG/M³. AF_03/2024</t>
  </si>
  <si>
    <t xml:space="preserve"> 89998 </t>
  </si>
  <si>
    <t>ARMAÇÃO DE CINTA DE ALVENARIA ESTRUTURAL; DIÂMETRO DE 10,0 MM. AF_09/2021</t>
  </si>
  <si>
    <t xml:space="preserve"> 87316 </t>
  </si>
  <si>
    <t>ARGAMASSA TRAÇO 1:4 (EM VOLUME DE CIMENTO E AREIA GROSSA ÚMIDA) PARA CHAPISCO CONVENCIONAL, PREPARO MECÂNICO COM BETONEIRA 400 L. AF_08/2019</t>
  </si>
  <si>
    <t xml:space="preserve"> 94970 </t>
  </si>
  <si>
    <t>CONCRETO FCK = 20MPA, TRAÇO 1:2,7:3 (EM MASSA SECA DE CIMENTO/ AREIA MÉDIA/ BRITA 1) - PREPARO MECÂNICO COM BETONEIRA 600 L. AF_05/2021</t>
  </si>
  <si>
    <t xml:space="preserve"> 89995 </t>
  </si>
  <si>
    <t>GRAUTEAMENTO DE CINTA SUPERIOR OU DE VERGA EM ALVENARIA ESTRUTURAL. AF_09/2021</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</si>
  <si>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</si>
  <si>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</si>
  <si>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101616 </t>
  </si>
  <si>
    <t>PREPARO DE FUNDO DE VALA COM LARGURA MENOR QUE 1,5 M (ACERTO DO SOLO NATURAL). AF_08/2020</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</si>
  <si>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</si>
  <si>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</si>
  <si>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00004491 </t>
  </si>
  <si>
    <t>PONTALETE *7,5 X 7,5* CM EM PINUS, MISTA OU EQUIVALENTE DA REGIAO - BRUTA</t>
  </si>
  <si>
    <t xml:space="preserve"> 00000660 </t>
  </si>
  <si>
    <t>CANALETA DE CONCRETO 19 X 19 X 19 CM (CLASSE C - NBR 6136)</t>
  </si>
  <si>
    <t xml:space="preserve"> 00004517 </t>
  </si>
  <si>
    <t>SARRAFO *2,5 X 7,5* CM EM PINUS, MISTA OU EQUIVALENTE DA REGIAO - BRUTA</t>
  </si>
  <si>
    <t xml:space="preserve"> 00025067 </t>
  </si>
  <si>
    <t>BLOCO DE CONCRETO ESTRUTURAL 19 X 19 X 39 CM, FBK 4,5 MPA (NBR 6136)</t>
  </si>
  <si>
    <t xml:space="preserve"> 97735 </t>
  </si>
  <si>
    <t>PEÇA RETANGULAR PRÉ-MOLDADA, VOLUME DE CONCRETO DE 30 A 100 LITROS, TAXA DE AÇO APROXIMADA DE 30KG/M³. AF_03/2024</t>
  </si>
  <si>
    <t xml:space="preserve"> 88629 </t>
  </si>
  <si>
    <t>ARGAMASSA TRAÇO 1:3 (EM VOLUME DE CIMENTO E AREIA MÉDIA ÚMIDA), PREPARO MANUAL. AF_08/2019</t>
  </si>
  <si>
    <t xml:space="preserve"> 00011234 </t>
  </si>
  <si>
    <t>RALO FOFO COM REQUADRO, QUADRADO 200 X 200 MM</t>
  </si>
  <si>
    <t xml:space="preserve"> 00020068 </t>
  </si>
  <si>
    <t>TUBO PVC, SERIE R, DN 50 MM, PARA ESGOTO OU AGUAS PLUVIAIS PREDIAL (NBR 5688)</t>
  </si>
  <si>
    <t xml:space="preserve"> 88246 </t>
  </si>
  <si>
    <t>ASSENTADOR DE TUBOS COM ENCARGOS COMPLEMENTARES</t>
  </si>
  <si>
    <t xml:space="preserve"> 00038033 </t>
  </si>
  <si>
    <t>TUBO PVC CORRUGADO, PAREDE DUPLA, JE, DN 200 MM/ DE 200 MM, REDE COLETORA ESGOTO</t>
  </si>
  <si>
    <t xml:space="preserve"> 00000306 </t>
  </si>
  <si>
    <t>ANEL BORRACHA, PARA TUBO PVC, REDE COLETOR ESGOTO, DN 200 MM (NBR 7362)</t>
  </si>
  <si>
    <t xml:space="preserve"> 87402 </t>
  </si>
  <si>
    <t>ARGAMASSA INDUSTRIALIZADA PARA CHAPISCO COLANTE, PREPARO MANUAL. AF_08/2019</t>
  </si>
  <si>
    <t xml:space="preserve"> 87313 </t>
  </si>
  <si>
    <t>ARGAMASSA TRAÇO 1:3 (EM VOLUME DE CIMENTO E AREIA GROSSA ÚMIDA) PARA CHAPISCO CONVENCIONAL, PREPARO MECÂNICO COM BETONEIRA 400 L. AF_08/2019</t>
  </si>
  <si>
    <t xml:space="preserve"> 87369 </t>
  </si>
  <si>
    <t>ARGAMASSA TRAÇO 1:2:8 (EM VOLUME DE CIMENTO, CAL E AREIA MÉDIA ÚMIDA) PARA EMBOÇO/MASSA ÚNICA/ASSENTAMENTO DE ALVENARIA DE VEDAÇÃO, PREPARO MANUAL. AF_08/2019</t>
  </si>
  <si>
    <t xml:space="preserve"> 00037411 </t>
  </si>
  <si>
    <t>TELA DE ACO SOLDADA GALVANIZADA/ZINCADA PARA ALVENARIA, FIO D = *1,24 MM, MALHA 25 X 25 MM</t>
  </si>
  <si>
    <t>M²</t>
  </si>
  <si>
    <t xml:space="preserve"> 88243 </t>
  </si>
  <si>
    <t>AJUDANTE ESPECIALIZADO COM ENCARGOS COMPLEMENTARES</t>
  </si>
  <si>
    <t xml:space="preserve"> 88270 </t>
  </si>
  <si>
    <t>IMPERMEABILIZADOR COM ENCARGOS COMPLEMENTARES</t>
  </si>
  <si>
    <t xml:space="preserve"> 00000135 </t>
  </si>
  <si>
    <t>ARGAMASSA POLIMERICA IMPERMEABILIZANTE SEMIFLEXIVEL, BICOMPONENTE, A BASE DE CIMENTO E ADITIVOS</t>
  </si>
  <si>
    <t xml:space="preserve"> 00043147 </t>
  </si>
  <si>
    <t>MEMBRANA IMPERMEABILIZANTE ACRILICA MONOCOMPONENTE</t>
  </si>
  <si>
    <t xml:space="preserve"> 100489 </t>
  </si>
  <si>
    <t>ARGAMASSA TRAÇO 1:3 (EM VOLUME DE CIMENTO E AREIA MÉDIA ÚMIDA), PREPARO MECÂNICO COM BETONEIRA 600 L. AF_08/2019</t>
  </si>
  <si>
    <t xml:space="preserve"> 00038365 </t>
  </si>
  <si>
    <t>CAMADA SEPARADORA DE FILME DE POLIETILENO 20 A 25 MICRA</t>
  </si>
  <si>
    <t xml:space="preserve"> 00004226 </t>
  </si>
  <si>
    <t>GAS DE COZINHA - GLP</t>
  </si>
  <si>
    <t xml:space="preserve"> 00004014 </t>
  </si>
  <si>
    <t>MANTA ASFALTICA ELASTOMERICA EM POLIESTER 3 MM, TIPO III, CLASSE B, ACABAMENTO PP (NBR 9952)</t>
  </si>
  <si>
    <t xml:space="preserve"> 00004015 </t>
  </si>
  <si>
    <t>MANTA ASFALTICA ELASTOMERICA EM POLIESTER 4 MM, TIPO III, CLASSE B, ACABAMENTO PP (NBR 9952)</t>
  </si>
  <si>
    <t xml:space="preserve"> 00000511 </t>
  </si>
  <si>
    <t>PRIMER PARA MANTA ASFALTICA A BASE DE ASFALTO MODIFICADO DILUIDO EM SOLVENTE, APLICACAO A FRIO</t>
  </si>
  <si>
    <t xml:space="preserve"> 87372 </t>
  </si>
  <si>
    <t>ARGAMASSA TRAÇO 1:3 (EM VOLUME DE CIMENTO E AREIA MÉDIA ÚMIDA) PARA CONTRAPISO, PREPARO MANUAL. AF_08/2019</t>
  </si>
  <si>
    <t xml:space="preserve"> 00010917 </t>
  </si>
  <si>
    <t>TELA DE ACO SOLDADA NERVURADA, CA-60, Q-61, (0,97 KG/M2), DIAMETRO DO FIO = 3,4 MM, LARGURA = 2,45 M, ESPACAMENTO DA MALHA = 15 X 15 CM</t>
  </si>
  <si>
    <t xml:space="preserve"> 00010931 </t>
  </si>
  <si>
    <t>TELA DE ARAME GALVANIZADA, HEXAGONAL, FIO 0,56 MM (24 BWG), MALHA 1/2", H = 1 M</t>
  </si>
  <si>
    <t xml:space="preserve"> 94964 </t>
  </si>
  <si>
    <t>CONCRETO FCK = 20MPA, TRAÇO 1:2,7:3 (EM MASSA SECA DE CIMENTO/ AREIA MÉDIA/ BRITA 1) - PREPARO MECÂNICO COM BETONEIRA 400 L. AF_05/2021</t>
  </si>
  <si>
    <t xml:space="preserve"> 00007156 </t>
  </si>
  <si>
    <t>TELA DE ACO SOLDADA NERVURADA, CA-60, Q-196, (3,11 KG/M2), DIAMETRO DO FIO = 5,0 MM, LARGURA = 2,45 M, ESPACAMENTO DA MALHA = 10 X 10 CM</t>
  </si>
  <si>
    <t xml:space="preserve"> 00005068 </t>
  </si>
  <si>
    <t>PREGO DE ACO POLIDO COM CABECA 17 X 21 (2 X 11)</t>
  </si>
  <si>
    <t xml:space="preserve"> 00003767 </t>
  </si>
  <si>
    <t>LIXA EM FOLHA PARA PAREDE OU MADEIRA, NUMERO 120, COR VERMELHA</t>
  </si>
  <si>
    <t xml:space="preserve"> 00007340 </t>
  </si>
  <si>
    <t>IMUNIZANTE PARA MADEIRA, INCOLOR</t>
  </si>
  <si>
    <t xml:space="preserve"> 00006085 </t>
  </si>
  <si>
    <t>SELADOR ACRILICO OPACO PREMIUM INTERIOR/EXTERIOR</t>
  </si>
  <si>
    <t xml:space="preserve"> 00007356 </t>
  </si>
  <si>
    <t>TINTA LATEX ACRILICA PREMIUM, COR BRANCO FOSCO</t>
  </si>
  <si>
    <t xml:space="preserve"> 00043626 </t>
  </si>
  <si>
    <t>MASSA CORRIDA PARA SUPERFICIES DE AMBIENTES INTERNOS</t>
  </si>
  <si>
    <t xml:space="preserve"> 00007307 </t>
  </si>
  <si>
    <t>FUNDO ANTICORROSIVO PARA METAIS FERROSOS (ZARCAO)</t>
  </si>
  <si>
    <t xml:space="preserve"> 00005318 </t>
  </si>
  <si>
    <t>DILUENTE AGUARRAS</t>
  </si>
  <si>
    <t xml:space="preserve"> 88312 </t>
  </si>
  <si>
    <t>PINTOR PARA TINTA EPÓXI COM ENCARGOS COMPLEMENTARES</t>
  </si>
  <si>
    <t xml:space="preserve"> 00005330 </t>
  </si>
  <si>
    <t>DILUENTE EPOXI</t>
  </si>
  <si>
    <t xml:space="preserve"> 00007304 </t>
  </si>
  <si>
    <t>TINTA EPOXI BASE AGUA PREMIUM, BRANCA</t>
  </si>
  <si>
    <t>LIMPEZA PERMANENTE DO CANTEIRO, INCLUSIVE CAÇAMBA 5M3</t>
  </si>
  <si>
    <t xml:space="preserve"> 101452 </t>
  </si>
  <si>
    <t>SERVENTE DE OBRAS COM ENCARGOS COMPLEMENTARES</t>
  </si>
  <si>
    <t xml:space="preserve"> 10962 </t>
  </si>
  <si>
    <t>ALUGUEL CACAMBA DE ACO TIPO CONTAINER C/ 5M3 CAPAC.P/RETIRADA ENTULHO OBRA,INCL.C ARREGA.,TRANSP.E DESCAR.LOCAIS AUTORIZ.</t>
  </si>
  <si>
    <t xml:space="preserve"> 016690 </t>
  </si>
  <si>
    <t>ATESTADO PCMAT (NR18)</t>
  </si>
  <si>
    <t xml:space="preserve"> 087756 </t>
  </si>
  <si>
    <t>ATESTADO - NR-7 PCMSO ANUAL</t>
  </si>
  <si>
    <t xml:space="preserve"> 88278 </t>
  </si>
  <si>
    <t>MONTADOR DE ESTRUTURA METÁLICA COM ENCARGOS COMPLEMENTARES</t>
  </si>
  <si>
    <t xml:space="preserve"> 100251 </t>
  </si>
  <si>
    <t>TRANSPORTE HORIZONTAL MANUAL, DE TUBO DE AÇO CARBONO LEVE OU MÉDIO, PRETO OU GALVANIZADO, COM DIÂMETRO MAIOR QUE 32 MM E MENOR OU IGUAL A 65 MM (UNIDADE: MXKM). AF_07/2019</t>
  </si>
  <si>
    <t>MXKM</t>
  </si>
  <si>
    <t xml:space="preserve"> 00007170 </t>
  </si>
  <si>
    <t>TELA FACHADEIRA EM POLIETILENO, ROLO DE 3 X 100 M (L X C), COR BRANCA, SEM LOGOMARCA - PARA PROTECAO DE OBRAS</t>
  </si>
  <si>
    <t xml:space="preserve"> 00000411 </t>
  </si>
  <si>
    <t>ABRACADEIRA DE NYLON PARA AMARRACAO DE CABOS, COMPRIMENTO DE 200 X *4,6* MM</t>
  </si>
  <si>
    <t xml:space="preserve"> 55.001.0013-1 </t>
  </si>
  <si>
    <t>PECA DE PINUS,P/M3</t>
  </si>
  <si>
    <t xml:space="preserve"> 00394 </t>
  </si>
  <si>
    <t>MADEIRA SERRADA PARA CONSTRUCAO, DE 2,50 X30,00CM (1"X12") - GRUPO I, DA TABELA C LASSIFICATORIA MUNICIPAL DE ESPECIFICACO ES DE PRODUTOS MADEIREIROS MUNICIPIO RJ</t>
  </si>
  <si>
    <t xml:space="preserve"> 00011963 </t>
  </si>
  <si>
    <t>PARAFUSO DE ACO ZINCADO, TIPO CHUMBADOR PARABOLT, DIAMETRO 1/2", COMPRIMENTO 75 MM</t>
  </si>
  <si>
    <t xml:space="preserve"> 00021012 </t>
  </si>
  <si>
    <t>TUBO ACO GALVANIZADO COM COSTURA, CLASSE LEVE, DN 40 MM (1 1/2"), E = 3,00 MM, *3,48* KG/M (NBR 5580)</t>
  </si>
  <si>
    <t xml:space="preserve"> COT 01 </t>
  </si>
  <si>
    <t>INSUMO - 41946 - ABRACADEIRA EM ACO GALVANIZADO PARA SISTEMA DE LINHA DE VIDA, PARA POSTE TUBULAR DE DIAMETRO 3" E CABO DE ACO DE DIAMETRO 12,7 MM [INSUMO SINAPI SEM PREÇO NA BASE DE DADOS]</t>
  </si>
  <si>
    <t xml:space="preserve"> 00041955 </t>
  </si>
  <si>
    <t>CABO DE ACO GALVANIZADO, DIAMETRO 12,7 MM (1/2"), COM ALMA DE ACO CABO INDEPENDENTE 6 X 25 F</t>
  </si>
  <si>
    <t xml:space="preserve"> COT 02 </t>
  </si>
  <si>
    <t>INSUMO - 41947 - ESTICADOR FORJADO PARA CABO DE ACO DE DIAMETRO 12,7 MM (1/2"), TIPO GANCHO X OLHAL (DIN 1480) [INSUMO SINAPI SEM PREÇO NA BASE DE DADOS]</t>
  </si>
  <si>
    <t xml:space="preserve"> COT 04 </t>
  </si>
  <si>
    <t>INSUMO - 41952 - MANILHA RETA PESADA PADRAO "D", CORPO EM ACO CARBONO 1045 E PINO REFORCADO EM ACO ALLOY, GALVANIZADO, ROSCADO, DIAMETRO 1/2" [INSUMO SINAPI SEM PREÇO NA BASE DE DADOS]</t>
  </si>
  <si>
    <t xml:space="preserve"> COT 03 </t>
  </si>
  <si>
    <t>INSUMO - 41950 - GRAMPO PESADO FORJADO EM ACO CARBONO 1045 GALVANIZADO (CLIP'S) PARA CABO DE ACO DE DIAMETRO 12,7 MM (1/2") (FS FF-C-450D, TIPO 1, CLASSE 1 [INSUMO SINAPI SEM PREÇO NA BASE DE DADOS]</t>
  </si>
  <si>
    <t xml:space="preserve"> 00040424 </t>
  </si>
  <si>
    <t>CHAPA DE ACO CARBONO LAMINADO A QUENTE, QUALIDADE ESTRUTURAL, BITOLA 3/16", E =4,75 MM (37,29 KG/M2)</t>
  </si>
  <si>
    <t xml:space="preserve"> 101432 </t>
  </si>
  <si>
    <t>OPERADOR DE GUINCHO OU GUINCHEIRO COM ENCARGOS COMPLEMENTARES</t>
  </si>
  <si>
    <t xml:space="preserve"> 019091 </t>
  </si>
  <si>
    <t>ALUGUEL MENSAL GUINCHO DE MASTRO MECAN M-400KG</t>
  </si>
  <si>
    <t>Composições Auxiliares</t>
  </si>
  <si>
    <t xml:space="preserve"> 95308 </t>
  </si>
  <si>
    <t>CURSO DE CAPACITAÇÃO PARA AJUDANTE DE ARMADOR (ENCARGOS COMPLEMENTARES) - HORISTA</t>
  </si>
  <si>
    <t xml:space="preserve"> 00037373 </t>
  </si>
  <si>
    <t>SEGURO - HORISTA (COLETADO CAIXA - ENCARGOS COMPLEMENTARES)</t>
  </si>
  <si>
    <t xml:space="preserve"> 00037370 </t>
  </si>
  <si>
    <t>ALIMENTACAO - HORISTA (COLETADO CAIXA - ENCARGOS COMPLEMENTARES)</t>
  </si>
  <si>
    <t xml:space="preserve"> 00043465 </t>
  </si>
  <si>
    <t>FERRAMENTAS - FAMILIA PEDREIRO - HORISTA (ENCARGOS COMPLEMENTARES - COLETADO CAIXA)</t>
  </si>
  <si>
    <t xml:space="preserve"> 00006114 </t>
  </si>
  <si>
    <t>AJUDANTE DE ARMADOR (HORISTA)</t>
  </si>
  <si>
    <t xml:space="preserve"> 00037372 </t>
  </si>
  <si>
    <t>EXAMES - HORISTA (COLETADO CAIXA - ENCARGOS COMPLEMENTARES)</t>
  </si>
  <si>
    <t xml:space="preserve"> 00037371 </t>
  </si>
  <si>
    <t>TRANSPORTE - HORISTA (COLETADO CAIXA - ENCARGOS COMPLEMENTARES)</t>
  </si>
  <si>
    <t xml:space="preserve"> 00043489 </t>
  </si>
  <si>
    <t>EPI - FAMILIA PEDREIRO - HORISTA (ENCARGOS COMPLEMENTARES - COLETADO CAIXA)</t>
  </si>
  <si>
    <t xml:space="preserve"> 95309 </t>
  </si>
  <si>
    <t>CURSO DE CAPACITAÇÃO PARA AJUDANTE DE CARPINTEIRO (ENCARGOS COMPLEMENTARES) - HORISTA</t>
  </si>
  <si>
    <t xml:space="preserve"> 00006117 </t>
  </si>
  <si>
    <t>CARPINTEIRO AUXILIAR (HORISTA)</t>
  </si>
  <si>
    <t xml:space="preserve"> 00043483 </t>
  </si>
  <si>
    <t>EPI - FAMILIA CARPINTEIRO DE FORMAS - HORISTA (ENCARGOS COMPLEMENTARES - COLETADO CAIXA)</t>
  </si>
  <si>
    <t xml:space="preserve"> 00043459 </t>
  </si>
  <si>
    <t>FERRAMENTAS - FAMILIA CARPINTEIRO DE FORMAS - HORISTA (ENCARGOS COMPLEMENTARES - COLETADO CAIXA)</t>
  </si>
  <si>
    <t xml:space="preserve"> 95313 </t>
  </si>
  <si>
    <t>CURSO DE CAPACITAÇÃO PARA AJUDANTE ESPECIALIZADO (ENCARGOS COMPLEMENTARES) - HORISTA</t>
  </si>
  <si>
    <t xml:space="preserve"> 00043467 </t>
  </si>
  <si>
    <t>FERRAMENTAS - FAMILIA SERVENTE - HORISTA (ENCARGOS COMPLEMENTARES - COLETADO CAIXA)</t>
  </si>
  <si>
    <t xml:space="preserve"> 00043491 </t>
  </si>
  <si>
    <t>EPI - FAMILIA SERVENTE - HORISTA (ENCARGOS COMPLEMENTARES - COLETADO CAIXA)</t>
  </si>
  <si>
    <t xml:space="preserve"> 00000242 </t>
  </si>
  <si>
    <t>AJUDANTE ESPECIALIZADO (HORISTA)</t>
  </si>
  <si>
    <t xml:space="preserve"> 07.002.0025-1 </t>
  </si>
  <si>
    <t>ARGAMASSA DE CIMENTO E AREIA,NO TRACO 1:3,PREPARO MECANICO NEIRO E ABNT NBR 16697 OMPACTADOR LEVE...), INCLUSIVE ENCARGOS SOCIAIS GOS SOCIAIS</t>
  </si>
  <si>
    <t xml:space="preserve"> 19.007.0004-2 </t>
  </si>
  <si>
    <t>BETONEIRA PARA 320L DE MISTURA SECA,DE CARREGAMENTO MECANICO E TAMBOR REVERSIVEL,COM MOTOR A GASOLINA,EXCLUSIVE OPERADOR -4, GRAU SAE 20W-40 MECANICO E TAMBOR REVERSIVEL, COM MOTOR A GASOLINA</t>
  </si>
  <si>
    <t xml:space="preserve"> 19.007.0004-4 </t>
  </si>
  <si>
    <t>BETONEIRA PARA 320L DE MISTURA SECA,DE CARREGAMENTO MECANICO E TAMBOR REVERSIVEL,COM MOTOR A GASOLINA,EXCLUSIVE OPERADOR MECANICO E TAMBOR REVERSIVEL, COM MOTOR A GASOLINA</t>
  </si>
  <si>
    <t xml:space="preserve"> 01969 </t>
  </si>
  <si>
    <t>MAO-DE-OBRA DE OPERADOR DE MAQUINAS AUX.  (COMPRESSOR, ROLO COMPACTADOR LEVE...),  INCLUSIVE ENCARGOS SOCIAIS</t>
  </si>
  <si>
    <t xml:space="preserve"> 00037553 </t>
  </si>
  <si>
    <t>ARGAMASSA INDUSTRIALIZADA PARA CHAPISCO COLANTE</t>
  </si>
  <si>
    <t xml:space="preserve"> 00001106 </t>
  </si>
  <si>
    <t>CAL HIDRATADA CH-I PARA ARGAMASSAS</t>
  </si>
  <si>
    <t xml:space="preserve"> 00000367 </t>
  </si>
  <si>
    <t>AREIA GROSSA - POSTO JAZIDA/FORNECEDOR (RETIRADO NA JAZIDA, SEM TRANSPORTE)</t>
  </si>
  <si>
    <t xml:space="preserve"> 89226 </t>
  </si>
  <si>
    <t>BETONEIRA CAPACIDADE NOMINAL DE 600 L, CAPACIDADE DE MISTURA 360 L, MOTOR ELÉTRICO TRIFÁSICO POTÊNCIA DE 4 CV, SEM CARREGADOR - CHI DIURNO. AF_05/2023</t>
  </si>
  <si>
    <t xml:space="preserve"> 89225 </t>
  </si>
  <si>
    <t>BETONEIRA CAPACIDADE NOMINAL DE 600 L, CAPACIDADE DE MISTURA 360 L, MOTOR ELÉTRICO TRIFÁSICO POTÊNCIA DE 4 CV, SEM CARREGADOR - CHP DIURNO. AF_05/2023</t>
  </si>
  <si>
    <t xml:space="preserve"> 00043617 </t>
  </si>
  <si>
    <t>ADITIVO PLASTIFICANTE E ESTABILIZADOR PARA ARGAMASSAS DE ASSENTAMENTO E REBOCO, LIQUIDO E ISENTO DE CLORETOS</t>
  </si>
  <si>
    <t xml:space="preserve"> 95314 </t>
  </si>
  <si>
    <t>CURSO DE CAPACITAÇÃO PARA ARMADOR (ENCARGOS COMPLEMENTARES) - HORISTA</t>
  </si>
  <si>
    <t xml:space="preserve"> 00000378 </t>
  </si>
  <si>
    <t>ARMADOR (HORISTA)</t>
  </si>
  <si>
    <t xml:space="preserve"> 00000034 </t>
  </si>
  <si>
    <t>ACO CA-50, 10,0 MM, VERGALHAO</t>
  </si>
  <si>
    <t xml:space="preserve"> 92767 </t>
  </si>
  <si>
    <t>ARMAÇÃO DE LAJE DE ESTRUTURA CONVENCIONAL DE CONCRETO ARMADO UTILIZANDO AÇO CA-60 DE 4,2 MM - MONTAGEM. AF_06/2022</t>
  </si>
  <si>
    <t xml:space="preserve"> 92799 </t>
  </si>
  <si>
    <t>CORTE E DOBRA DE AÇO CA-60, DIÂMETRO DE 4,2 MM. AF_06/2022</t>
  </si>
  <si>
    <t xml:space="preserve"> 92875 </t>
  </si>
  <si>
    <t>CORTE E DOBRA DE AÇO CA-25, DIÂMETRO DE 6,3 MM. AF_06/2022</t>
  </si>
  <si>
    <t xml:space="preserve"> 95315 </t>
  </si>
  <si>
    <t>CURSO DE CAPACITAÇÃO PARA ASSENTADOR DE TUBOS (ENCARGOS COMPLEMENTARES) - HORISTA</t>
  </si>
  <si>
    <t xml:space="preserve"> 00043488 </t>
  </si>
  <si>
    <t>EPI - FAMILIA OPERADOR ESCAVADEIRA - HORISTA (ENCARGOS COMPLEMENTARES - COLETADO CAIXA)</t>
  </si>
  <si>
    <t xml:space="preserve"> 00043464 </t>
  </si>
  <si>
    <t>FERRAMENTAS - FAMILIA OPERADOR ESCAVADEIRA - HORISTA (ENCARGOS COMPLEMENTARES - COLETADO CAIXA)</t>
  </si>
  <si>
    <t xml:space="preserve"> 00040331 </t>
  </si>
  <si>
    <t>ASSENTADOR DE MANILHAS (HORISTA)</t>
  </si>
  <si>
    <t xml:space="preserve"> 074854 </t>
  </si>
  <si>
    <t>ATESTADO - NR-18 PCMAT - ADMISSIONAL ATE 50 OPERARIOS</t>
  </si>
  <si>
    <t xml:space="preserve"> 88247 </t>
  </si>
  <si>
    <t>AUXILIAR DE ELETRICISTA COM ENCARGOS COMPLEMENTARES</t>
  </si>
  <si>
    <t xml:space="preserve"> 95316 </t>
  </si>
  <si>
    <t>CURSO DE CAPACITAÇÃO PARA AUXILIAR DE ELETRICISTA (ENCARGOS COMPLEMENTARES) - HORISTA</t>
  </si>
  <si>
    <t xml:space="preserve"> 00043460 </t>
  </si>
  <si>
    <t>FERRAMENTAS - FAMILIA ELETRICISTA - HORISTA (ENCARGOS COMPLEMENTARES - COLETADO CAIXA)</t>
  </si>
  <si>
    <t xml:space="preserve"> 00043484 </t>
  </si>
  <si>
    <t>EPI - FAMILIA ELETRICISTA - HORISTA (ENCARGOS COMPLEMENTARES - COLETADO CAIXA)</t>
  </si>
  <si>
    <t xml:space="preserve"> 00000247 </t>
  </si>
  <si>
    <t>AJUDANTE DE ELETRICISTA (HORISTA)</t>
  </si>
  <si>
    <t xml:space="preserve"> 95317 </t>
  </si>
  <si>
    <t>CURSO DE CAPACITAÇÃO PARA AUXILIAR DE ENCANADOR OU BOMBEIRO HIDRÁULICO (ENCARGOS COMPLEMENTARES) - HORISTA</t>
  </si>
  <si>
    <t xml:space="preserve"> 00043461 </t>
  </si>
  <si>
    <t>FERRAMENTAS - FAMILIA ENCANADOR - HORISTA (ENCARGOS COMPLEMENTARES - COLETADO CAIXA)</t>
  </si>
  <si>
    <t xml:space="preserve"> 00000246 </t>
  </si>
  <si>
    <t>AUXILIAR DE ENCANADOR OU BOMBEIRO HIDRAULICO (HORISTA)</t>
  </si>
  <si>
    <t xml:space="preserve"> 00043485 </t>
  </si>
  <si>
    <t>EPI - FAMILIA ENCANADOR - HORISTA (ENCARGOS COMPLEMENTARES - COLETADO CAIXA)</t>
  </si>
  <si>
    <t xml:space="preserve"> 55.100.0070-1 </t>
  </si>
  <si>
    <t>BARRA CHATA DE ACO CARBONO, P/USOS GERAIS, PADRAO AMERICANO, FABRICACAO USUAL, PRECO DE USINA, DE 5" X 1/2". FORN.</t>
  </si>
  <si>
    <t xml:space="preserve"> 00036 </t>
  </si>
  <si>
    <t>PERFIL "H" DE ACO CARBONO, P/USOS GERAIS , PADRAO AMERICANO, COMPRIMENTO USUAL, P RECO DE REVENDEDOR, DE 6"X6"</t>
  </si>
  <si>
    <t xml:space="preserve"> 88826 </t>
  </si>
  <si>
    <t>BETONEIRA CAPACIDADE NOMINAL DE 400 L, CAPACIDADE DE MISTURA 280 L, MOTOR ELÉTRICO TRIFÁSICO POTÊNCIA DE 2 CV, SEM CARREGADOR - DEPRECIAÇÃO. AF_05/2023</t>
  </si>
  <si>
    <t xml:space="preserve"> 88827 </t>
  </si>
  <si>
    <t>BETONEIRA CAPACIDADE NOMINAL DE 400 L, CAPACIDADE DE MISTURA 280 L, MOTOR ELÉTRICO TRIFÁSICO POTÊNCIA DE 2 CV, SEM CARREGADOR - JUROS. AF_05/2023</t>
  </si>
  <si>
    <t xml:space="preserve"> 88828 </t>
  </si>
  <si>
    <t>BETONEIRA CAPACIDADE NOMINAL DE 400 L, CAPACIDADE DE MISTURA 280 L, MOTOR ELÉTRICO TRIFÁSICO POTÊNCIA DE 2 CV, SEM CARREGADOR - MANUTENÇÃO. AF_05/2023</t>
  </si>
  <si>
    <t xml:space="preserve"> 88829 </t>
  </si>
  <si>
    <t>BETONEIRA CAPACIDADE NOMINAL DE 400 L, CAPACIDADE DE MISTURA 280 L, MOTOR ELÉTRICO TRIFÁSICO POTÊNCIA DE 2 CV, SEM CARREGADOR - MATERIAIS NA OPERAÇÃO. AF_05/2023</t>
  </si>
  <si>
    <t xml:space="preserve"> 00010535 </t>
  </si>
  <si>
    <t>BETONEIRA CAPACIDADE NOMINAL 400 L, CAPACIDADE DE MISTURA 280 L, MOTOR ELETRICO TRIFASICO 220/380 V POTENCIA 2 CV, SEM CARREGADOR</t>
  </si>
  <si>
    <t xml:space="preserve"> 00002705 </t>
  </si>
  <si>
    <t>ENERGIA ELETRICA ATE 2000 KWH INDUSTRIAL, SEM DEMANDA</t>
  </si>
  <si>
    <t>KWH</t>
  </si>
  <si>
    <t xml:space="preserve"> 89221 </t>
  </si>
  <si>
    <t>BETONEIRA CAPACIDADE NOMINAL DE 600 L, CAPACIDADE DE MISTURA 360 L, MOTOR ELÉTRICO TRIFÁSICO POTÊNCIA DE 4 CV, SEM CARREGADOR - DEPRECIAÇÃO. AF_05/2023</t>
  </si>
  <si>
    <t xml:space="preserve"> 89222 </t>
  </si>
  <si>
    <t>BETONEIRA CAPACIDADE NOMINAL DE 600 L, CAPACIDADE DE MISTURA 360 L, MOTOR ELÉTRICO TRIFÁSICO POTÊNCIA DE 4 CV, SEM CARREGADOR - JUROS. AF_05/2023</t>
  </si>
  <si>
    <t xml:space="preserve"> 89223 </t>
  </si>
  <si>
    <t>BETONEIRA CAPACIDADE NOMINAL DE 600 L, CAPACIDADE DE MISTURA 360 L, MOTOR ELÉTRICO TRIFÁSICO POTÊNCIA DE 4 CV, SEM CARREGADOR - MANUTENÇÃO. AF_05/2023</t>
  </si>
  <si>
    <t xml:space="preserve"> 89224 </t>
  </si>
  <si>
    <t>BETONEIRA CAPACIDADE NOMINAL DE 600 L, CAPACIDADE DE MISTURA 360 L, MOTOR ELÉTRICO TRIFÁSICO POTÊNCIA DE 4 CV, SEM CARREGADOR - MATERIAIS NA OPERAÇÃO. AF_05/2023</t>
  </si>
  <si>
    <t xml:space="preserve"> 00036397 </t>
  </si>
  <si>
    <t>BETONEIRA, CAPACIDADE NOMINAL 600 L, CAPACIDADE DE MISTURA 360L, MOTOR ELETRICO TRIFASICO 220/380V, POTENCIA 4CV, EXCLUSO CARREGADOR</t>
  </si>
  <si>
    <t xml:space="preserve"> 00215 </t>
  </si>
  <si>
    <t>GASOLINA COMUM NA BOMBA</t>
  </si>
  <si>
    <t xml:space="preserve"> 01434 </t>
  </si>
  <si>
    <t>BETONEIRA PARA 320 LITROS DE MISTURA SEC A, SEM CARREGAMENTO MECANICO E TAMBOR RE VERSIVEL, COM MOTOR A GASOLINA</t>
  </si>
  <si>
    <t xml:space="preserve"> 00222 </t>
  </si>
  <si>
    <t>GRAXA COMUM P/LUBRIFICACAO DE CHASSIS, E M TAMBORES DE 170KG</t>
  </si>
  <si>
    <t xml:space="preserve"> 00220 </t>
  </si>
  <si>
    <t>OLEO LUBRIFICANTE MINERAL MULTIVISCOSO, CLASSIFICACAO API CG-4, GRAU SAE 20W-40</t>
  </si>
  <si>
    <t xml:space="preserve"> 01599 </t>
  </si>
  <si>
    <t>CAMINHAO COM CARROCERIA FIXA, NO TOCO, P RECO SEM PNEUS, CAPACIDADE DE 7,5T</t>
  </si>
  <si>
    <t xml:space="preserve"> 01981 </t>
  </si>
  <si>
    <t>MAO-DE-OBRA DE MOTORISTA DE CAMINHAO E C ARRETA, INCLUSIVE ENCARGOS SOCIAIS</t>
  </si>
  <si>
    <t xml:space="preserve"> 14919 </t>
  </si>
  <si>
    <t>CONJUNTO DE 6 PNEUS RADIAIS, 275/80R22.5</t>
  </si>
  <si>
    <t xml:space="preserve"> 00218 </t>
  </si>
  <si>
    <t>OLEO DIESEL COMBUSTIVEL COMUM, NA BOMBA</t>
  </si>
  <si>
    <t xml:space="preserve"> 92136 </t>
  </si>
  <si>
    <t>CAMINHONETE COM MOTOR A DIESEL, POTÊNCIA 180 CV, CABINE DUPLA, 4X4 - MANUTENÇÃO. AF_11/2015</t>
  </si>
  <si>
    <t xml:space="preserve"> 88284 </t>
  </si>
  <si>
    <t>MOTORISTA DE VEÍCULO LEVE COM ENCARGOS COMPLEMENTARES</t>
  </si>
  <si>
    <t xml:space="preserve"> 92137 </t>
  </si>
  <si>
    <t>CAMINHONETE COM MOTOR A DIESEL, POTÊNCIA 180 CV, CABINE DUPLA, 4X4 - MATERIAIS NA OPERAÇÃO. AF_11/2015</t>
  </si>
  <si>
    <t xml:space="preserve"> 92135 </t>
  </si>
  <si>
    <t>CAMINHONETE COM MOTOR A DIESEL, POTÊNCIA 180 CV, CABINE DUPLA, 4X4 - IMPOSTOS E SEGUROS. AF_11/2015</t>
  </si>
  <si>
    <t xml:space="preserve"> 92134 </t>
  </si>
  <si>
    <t>CAMINHONETE COM MOTOR A DIESEL, POTÊNCIA 180 CV, CABINE DUPLA, 4X4 - JUROS. AF_11/2015</t>
  </si>
  <si>
    <t xml:space="preserve"> 92133 </t>
  </si>
  <si>
    <t>CAMINHONETE COM MOTOR A DIESEL, POTÊNCIA 180 CV, CABINE DUPLA, 4X4 - DEPRECIAÇÃO. AF_11/2015</t>
  </si>
  <si>
    <t xml:space="preserve"> 00001159 </t>
  </si>
  <si>
    <t>CAMINHONETE COM MOTOR A DIESEL, POTENCIA *160* CV, CABINE DUPLA, 4X4</t>
  </si>
  <si>
    <t xml:space="preserve"> 00004221 </t>
  </si>
  <si>
    <t>OLEO DIESEL COMBUSTIVEL COMUM METROPOLITANO S-10 OU S-500</t>
  </si>
  <si>
    <t xml:space="preserve"> 91396 </t>
  </si>
  <si>
    <t>CAMINHÃO PIPA 10.000 L TRUCADO, PESO BRUTO TOTAL 23.000 KG, CARGA ÚTIL MÁXIMA 15.935 KG, DISTÂNCIA ENTRE EIXOS 4,8 M, POTÊNCIA 230 CV, INCLUSIVE TANQUE DE AÇO PARA TRANSPORTE DE ÁGUA - DEPRECIAÇÃO. AF_06/2014</t>
  </si>
  <si>
    <t xml:space="preserve"> 88282 </t>
  </si>
  <si>
    <t>MOTORISTA DE CAMINHÃO COM ENCARGOS COMPLEMENTARES</t>
  </si>
  <si>
    <t xml:space="preserve"> 91398 </t>
  </si>
  <si>
    <t>CAMINHÃO PIPA 10.000 L TRUCADO, PESO BRUTO TOTAL 23.000 KG, CARGA ÚTIL MÁXIMA 15.935 KG, DISTÂNCIA ENTRE EIXOS 4,8 M, POTÊNCIA 230 CV, INCLUSIVE TANQUE DE AÇO PARA TRANSPORTE DE ÁGUA - IMPOSTOS E SEGUROS. AF_06/2014</t>
  </si>
  <si>
    <t xml:space="preserve"> 91397 </t>
  </si>
  <si>
    <t>CAMINHÃO PIPA 10.000 L TRUCADO, PESO BRUTO TOTAL 23.000 KG, CARGA ÚTIL MÁXIMA 15.935 KG, DISTÂNCIA ENTRE EIXOS 4,8 M, POTÊNCIA 230 CV, INCLUSIVE TANQUE DE AÇO PARA TRANSPORTE DE ÁGUA - JUROS. AF_06/2014</t>
  </si>
  <si>
    <t xml:space="preserve"> 53831 </t>
  </si>
  <si>
    <t>CAMINHÃO PIPA 10.000 L TRUCADO, PESO BRUTO TOTAL 23.000 KG, CARGA ÚTIL MÁXIMA 15.935 KG, DISTÂNCIA ENTRE EIXOS 4,8 M, POTÊNCIA 230 CV, INCLUSIVE TANQUE DE AÇO PARA TRANSPORTE DE ÁGUA - MATERIAIS NA OPERAÇÃO. AF_06/2014</t>
  </si>
  <si>
    <t xml:space="preserve"> 5763 </t>
  </si>
  <si>
    <t>CAMINHÃO PIPA 10.000 L TRUCADO, PESO BRUTO TOTAL 23.000 KG, CARGA ÚTIL MÁXIMA 15.935 KG, DISTÂNCIA ENTRE EIXOS 4,8 M, POTÊNCIA 230 CV, INCLUSIVE TANQUE DE AÇO PARA TRANSPORTE DE ÁGUA - MANUTENÇÃO. AF_06/2014</t>
  </si>
  <si>
    <t xml:space="preserve"> 00037758 </t>
  </si>
  <si>
    <t>CAMINHAO TRUCADO, PESO BRUTO TOTAL 23000 KG, CARGA UTIL MAXIMA 15285 KG, DISTANCIA ENTRE EIXOS 4,80 M, POTENCIA 326 CV (INCLUI CABINE E CHASSI, NAO INCLUI CARROCERIA)</t>
  </si>
  <si>
    <t xml:space="preserve"> 00037736 </t>
  </si>
  <si>
    <t>TANQUE DE ACO CARBONO NAO REVESTIDO, PARA TRANSPORTE DE AGUA COM CAPACIDADE DE 10 M3, COM BOMBA CENTRIFUGA POR TOMADA DE FORCA, VAZAO MAXIMA *75* M3/H (INCLUI MONTAGEM, NAO INCLUI CAMINHAO)</t>
  </si>
  <si>
    <t xml:space="preserve"> 88261 </t>
  </si>
  <si>
    <t>CARPINTEIRO DE ESQUADRIA COM ENCARGOS COMPLEMENTARES</t>
  </si>
  <si>
    <t xml:space="preserve"> 95329 </t>
  </si>
  <si>
    <t>CURSO DE CAPACITAÇÃO PARA CARPINTEIRO DE ESQUADRIA (ENCARGOS COMPLEMENTARES) - HORISTA</t>
  </si>
  <si>
    <t xml:space="preserve"> 00001214 </t>
  </si>
  <si>
    <t>CARPINTEIRO DE ESQUADRIAS (HORISTA)</t>
  </si>
  <si>
    <t xml:space="preserve"> 95330 </t>
  </si>
  <si>
    <t>CURSO DE CAPACITAÇÃO PARA CARPINTEIRO DE FÔRMAS (ENCARGOS COMPLEMENTARES) - HORISTA</t>
  </si>
  <si>
    <t xml:space="preserve"> 00001213 </t>
  </si>
  <si>
    <t>CARPINTEIRO DE FORMAS PARA CONCRETO (HORISTA)</t>
  </si>
  <si>
    <t xml:space="preserve"> 91530 </t>
  </si>
  <si>
    <t>COMPACTADOR DE SOLOS DE PERCUSSÃO (SOQUETE) COM MOTOR A GASOLINA 4 TEMPOS, POTÊNCIA 4 CV - JUROS. AF_08/2015</t>
  </si>
  <si>
    <t xml:space="preserve"> 88297 </t>
  </si>
  <si>
    <t>OPERADOR DE MÁQUINAS E EQUIPAMENTOS COM ENCARGOS COMPLEMENTARES</t>
  </si>
  <si>
    <t xml:space="preserve"> 91529 </t>
  </si>
  <si>
    <t>COMPACTADOR DE SOLOS DE PERCUSSÃO (SOQUETE) COM MOTOR A GASOLINA 4 TEMPOS, POTÊNCIA 4 CV - DEPRECIAÇÃO. AF_08/2015</t>
  </si>
  <si>
    <t xml:space="preserve"> 91531 </t>
  </si>
  <si>
    <t>COMPACTADOR DE SOLOS DE PERCUSSÃO (SOQUETE) COM MOTOR A GASOLINA 4 TEMPOS, POTÊNCIA 4 CV - MANUTENÇÃO. AF_08/2015</t>
  </si>
  <si>
    <t xml:space="preserve"> 91532 </t>
  </si>
  <si>
    <t>COMPACTADOR DE SOLOS DE PERCUSSÃO (SOQUETE) COM MOTOR A GASOLINA 4 TEMPOS, POTÊNCIA 4 CV - MATERIAIS NA OPERAÇÃO. AF_08/2015</t>
  </si>
  <si>
    <t xml:space="preserve"> 00013458 </t>
  </si>
  <si>
    <t>COMPACTADOR DE SOLOS DE PERCURSAO (SOQUETE) COM MOTOR A GASOLINA 4 TEMPOS DE 4 HP (4 CV)</t>
  </si>
  <si>
    <t xml:space="preserve"> 00004222 </t>
  </si>
  <si>
    <t>GASOLINA COMUM</t>
  </si>
  <si>
    <t xml:space="preserve"> 55.100.0058-1 </t>
  </si>
  <si>
    <t>VALOR P/CUSTO DE MATERIA PRIMA NACIONAL</t>
  </si>
  <si>
    <t xml:space="preserve"> 01940 </t>
  </si>
  <si>
    <t>SALARIO MINIMO MENSAL</t>
  </si>
  <si>
    <t xml:space="preserve"> 01979 </t>
  </si>
  <si>
    <t>MAO-DE-OBRA DE LABORATORISTA DE SOLOS A,  INCLUSIVE ENCARGOS SOCIAIS</t>
  </si>
  <si>
    <t xml:space="preserve"> 01956 </t>
  </si>
  <si>
    <t>MAO-DE-OBRA DE LABORATORISTA DE SOLOS B,  INCLUSIVE ENCARGOS SOCIAIS</t>
  </si>
  <si>
    <t xml:space="preserve"> 94972 </t>
  </si>
  <si>
    <t>CONCRETO FCK = 30MPA, TRAÇO 1:2,1:2,5 (EM MASSA SECA DE CIMENTO/ AREIA MÉDIA/ BRITA 1) - PREPARO MECÂNICO COM BETONEIRA 600 L. AF_05/2021</t>
  </si>
  <si>
    <t xml:space="preserve"> 00043053 </t>
  </si>
  <si>
    <t>ACO CA-25, 6,3 MM OU 8,0 MM, VERGALHAO</t>
  </si>
  <si>
    <t xml:space="preserve"> 00043055 </t>
  </si>
  <si>
    <t>ACO CA-50, 12,5 MM OU 16,0 MM, VERGALHAO</t>
  </si>
  <si>
    <t xml:space="preserve"> 00000032 </t>
  </si>
  <si>
    <t>ACO CA-50, 6,3 MM, VERGALHAO</t>
  </si>
  <si>
    <t xml:space="preserve"> 00000033 </t>
  </si>
  <si>
    <t>ACO CA-50, 8,0 MM, VERGALHAO</t>
  </si>
  <si>
    <t xml:space="preserve"> 00043059 </t>
  </si>
  <si>
    <t>ACO CA-60, 4,2 MM, OU 5,0 MM, OU 6,0 MM, OU 7,0 MM, VERGALHAO</t>
  </si>
  <si>
    <t xml:space="preserve"> 11107 </t>
  </si>
  <si>
    <t>CUMEEIRA OU RUFO DE TOPO, TRANSPEIZOIDAL , POLIESTER, PROTECAO RAIOS U.V. DE (2X3 00X1,5)MM</t>
  </si>
  <si>
    <t xml:space="preserve"> 95332 </t>
  </si>
  <si>
    <t>CURSO DE CAPACITAÇÃO PARA ELETRICISTA (ENCARGOS COMPLEMENTARES) - HORISTA</t>
  </si>
  <si>
    <t xml:space="preserve"> 00002436 </t>
  </si>
  <si>
    <t>ELETRICISTA (HORISTA)</t>
  </si>
  <si>
    <t xml:space="preserve"> 95335 </t>
  </si>
  <si>
    <t>CURSO DE CAPACITAÇÃO PARA ENCANADOR OU BOMBEIRO HIDRÁULICO (ENCARGOS COMPLEMENTARES) - HORISTA</t>
  </si>
  <si>
    <t xml:space="preserve"> 00002696 </t>
  </si>
  <si>
    <t>ENCANADOR OU BOMBEIRO HIDRAULICO (HORISTA)</t>
  </si>
  <si>
    <t xml:space="preserve"> 95422 </t>
  </si>
  <si>
    <t>CURSO DE CAPACITAÇÃO PARA ENCARREGADO GERAL DE OBRAS (ENCARGOS COMPLEMENTARES) - MENSALISTA</t>
  </si>
  <si>
    <t xml:space="preserve"> 00040818 </t>
  </si>
  <si>
    <t>ENCARREGADO GERAL DE OBRAS (MENSALISTA)</t>
  </si>
  <si>
    <t xml:space="preserve"> 95415 </t>
  </si>
  <si>
    <t>CURSO DE CAPACITAÇÃO PARA ENGENHEIRO CIVIL DE OBRA JÚNIOR (ENCARGOS COMPLEMENTARES) - MENSALISTA</t>
  </si>
  <si>
    <t xml:space="preserve"> 00040811 </t>
  </si>
  <si>
    <t>ENGENHEIRO CIVIL DE OBRA JUNIOR (MENSALISTA)</t>
  </si>
  <si>
    <t xml:space="preserve"> 95338 </t>
  </si>
  <si>
    <t>CURSO DE CAPACITAÇÃO PARA IMPERMEABILIZADOR (ENCARGOS COMPLEMENTARES) - HORISTA</t>
  </si>
  <si>
    <t xml:space="preserve"> 00012873 </t>
  </si>
  <si>
    <t>IMPERMEABILIZADOR (HORISTA)</t>
  </si>
  <si>
    <t xml:space="preserve"> 95390 </t>
  </si>
  <si>
    <t>CURSO DE CAPACITAÇÃO PARA JARDINEIRO (ENCARGOS COMPLEMENTARES) - HORISTA</t>
  </si>
  <si>
    <t xml:space="preserve"> 00044503 </t>
  </si>
  <si>
    <t>JARDINEIRO (HORISTA)</t>
  </si>
  <si>
    <t xml:space="preserve"> 95344 </t>
  </si>
  <si>
    <t>CURSO DE CAPACITAÇÃO PARA MONTADOR DE ESTRUTURA METÁLICA (ENCARGOS COMPLEMENTARES) - HORISTA</t>
  </si>
  <si>
    <t xml:space="preserve"> 00044497 </t>
  </si>
  <si>
    <t>MONTADOR DE ESTRUTURAS METALICAS HORISTA</t>
  </si>
  <si>
    <t xml:space="preserve"> 95347 </t>
  </si>
  <si>
    <t>CURSO DE CAPACITAÇÃO PARA MOTORISTA DE CAMINHÃO (ENCARGOS COMPLEMENTARES) - HORISTA</t>
  </si>
  <si>
    <t xml:space="preserve"> 00004093 </t>
  </si>
  <si>
    <t>MOTORISTA DE CAMINHAO (HORISTA)</t>
  </si>
  <si>
    <t xml:space="preserve"> 95349 </t>
  </si>
  <si>
    <t>CURSO DE CAPACITAÇÃO PARA MOTORISTA DE VEÍCULO LEVE (ENCARGOS COMPLEMENTARES) - HORISTA</t>
  </si>
  <si>
    <t xml:space="preserve"> 00004095 </t>
  </si>
  <si>
    <t>MOTORISTA DE CARRO DE PASSEIO (HORISTA)</t>
  </si>
  <si>
    <t xml:space="preserve"> 95351 </t>
  </si>
  <si>
    <t>CURSO DE CAPACITAÇÃO PARA MOTORISTA OPERADOR DE MUNCK (ENCARGOS COMPLEMENTARES) - HORISTA</t>
  </si>
  <si>
    <t xml:space="preserve"> 00004096 </t>
  </si>
  <si>
    <t>MOTORISTA OPERADOR DE CAMINHAO COM MUNCK (HORISTA)</t>
  </si>
  <si>
    <t xml:space="preserve"> 95389 </t>
  </si>
  <si>
    <t>CURSO DE CAPACITAÇÃO PARA OPERADOR DE BETONEIRA ESTACIONÁRIA/MISTURADOR (ENCARGOS COMPLEMENTARES) - HORISTA</t>
  </si>
  <si>
    <t xml:space="preserve"> 00037666 </t>
  </si>
  <si>
    <t>OPERADOR DE BETONEIRA ESTACIONARIA / MISTURADOR (HORISTA)</t>
  </si>
  <si>
    <t xml:space="preserve"> 95355 </t>
  </si>
  <si>
    <t>CURSO DE CAPACITAÇÃO PARA OPERADOR DE COMPRESSOR OU COMPRESSORISTA (ENCARGOS COMPLEMENTARES) - HORISTA</t>
  </si>
  <si>
    <t xml:space="preserve"> 00004250 </t>
  </si>
  <si>
    <t>OPERADOR DE COMPRESSOR DE AR OU COMPRESSORISTA (HORISTA)</t>
  </si>
  <si>
    <t xml:space="preserve"> 95357 </t>
  </si>
  <si>
    <t>CURSO DE CAPACITAÇÃO PARA OPERADOR DE ESCAVADEIRA (ENCARGOS COMPLEMENTARES) - HORISTA</t>
  </si>
  <si>
    <t xml:space="preserve"> 00004234 </t>
  </si>
  <si>
    <t>OPERADOR DE ESCAVADEIRA (HORISTA)</t>
  </si>
  <si>
    <t xml:space="preserve"> 95358 </t>
  </si>
  <si>
    <t>CURSO DE CAPACITAÇÃO PARA OPERADOR DE GUINCHO (ENCARGOS COMPLEMENTARES) - HORISTA</t>
  </si>
  <si>
    <t xml:space="preserve"> 00004253 </t>
  </si>
  <si>
    <t>OPERADOR DE GUINCHO OU GUINCHEIRO (HORISTA)</t>
  </si>
  <si>
    <t xml:space="preserve"> 101344 </t>
  </si>
  <si>
    <t>CURSO DE CAPACITAÇÃO PARA OPERADOR DE GUINCHO OU GUINCHEIRO (ENCARGOS COMPLEMENTARES) - MENSALISTA</t>
  </si>
  <si>
    <t xml:space="preserve"> 00040981 </t>
  </si>
  <si>
    <t>OPERADOR DE GUINCHO OU GUINCHEIRO (MENSALISTA)</t>
  </si>
  <si>
    <t xml:space="preserve"> 95359 </t>
  </si>
  <si>
    <t>CURSO DE CAPACITAÇÃO PARA OPERADOR DE GUINDASTE (ENCARGOS COMPLEMENTARES) - HORISTA</t>
  </si>
  <si>
    <t xml:space="preserve"> 00004254 </t>
  </si>
  <si>
    <t>OPERADOR DE GUINDASTE (HORISTA)</t>
  </si>
  <si>
    <t xml:space="preserve"> 95360 </t>
  </si>
  <si>
    <t>CURSO DE CAPACITAÇÃO PARA OPERADOR DE MÁQUINAS E EQUIPAMENTOS (ENCARGOS COMPLEMENTARES) - HORISTA</t>
  </si>
  <si>
    <t xml:space="preserve"> 00004230 </t>
  </si>
  <si>
    <t>OPERADOR DE MAQUINAS E TRATORES DIVERSOS - TERRAPLANAGEM (HORISTA)</t>
  </si>
  <si>
    <t xml:space="preserve"> 95371 </t>
  </si>
  <si>
    <t>CURSO DE CAPACITAÇÃO PARA PEDREIRO (ENCARGOS COMPLEMENTARES) - HORISTA</t>
  </si>
  <si>
    <t xml:space="preserve"> 00004750 </t>
  </si>
  <si>
    <t>PEDREIRO (HORISTA)</t>
  </si>
  <si>
    <t xml:space="preserve"> 95372 </t>
  </si>
  <si>
    <t>CURSO DE CAPACITAÇÃO PARA PINTOR (ENCARGOS COMPLEMENTARES) - HORISTA</t>
  </si>
  <si>
    <t xml:space="preserve"> 00004783 </t>
  </si>
  <si>
    <t>PINTOR (HORISTA)</t>
  </si>
  <si>
    <t xml:space="preserve"> 95374 </t>
  </si>
  <si>
    <t>CURSO DE CAPACITAÇÃO PARA PINTOR PARA TINTA EPÓXI (ENCARGOS COMPLEMENTARES) - HORISTA</t>
  </si>
  <si>
    <t xml:space="preserve"> 00004785 </t>
  </si>
  <si>
    <t>PINTOR PARA TINTA EPOXI (HORISTA)</t>
  </si>
  <si>
    <t xml:space="preserve"> 95378 </t>
  </si>
  <si>
    <t>CURSO DE CAPACITAÇÃO PARA SERVENTE (ENCARGOS COMPLEMENTARES) - HORISTA</t>
  </si>
  <si>
    <t xml:space="preserve"> 00006111 </t>
  </si>
  <si>
    <t>SERVENTE DE OBRAS (HORISTA)</t>
  </si>
  <si>
    <t xml:space="preserve"> 101364 </t>
  </si>
  <si>
    <t>CURSO DE CAPACITAÇÃO PARA SERVENTE DE OBRAS (ENCARGOS COMPLEMENTARES) - MENSALISTA</t>
  </si>
  <si>
    <t xml:space="preserve"> 00041084 </t>
  </si>
  <si>
    <t>SERVENTE DE OBRAS (MENSALISTA)</t>
  </si>
  <si>
    <t xml:space="preserve"> 95385 </t>
  </si>
  <si>
    <t>CURSO DE CAPACITAÇÃO PARA TELHADISTA (ENCARGOS COMPLEMENTARES) - HORISTA</t>
  </si>
  <si>
    <t xml:space="preserve"> 00012869 </t>
  </si>
  <si>
    <t>TELHADOR / TELHADISTA (HORISTA)</t>
  </si>
  <si>
    <t xml:space="preserve"> 100315 </t>
  </si>
  <si>
    <t>CURSO DE CAPACITAÇÃO PARA TÉCNICO EM SEGURANÇA DO TRABALHO (ENCARGOS COMPLEMENTARES) - MENSALISTA</t>
  </si>
  <si>
    <t xml:space="preserve"> 00040944 </t>
  </si>
  <si>
    <t>TECNICO EM SEGURANCA DO TRABALHO (MENSALISTA)</t>
  </si>
  <si>
    <t xml:space="preserve"> 00043475 </t>
  </si>
  <si>
    <t>FERRAMENTAS - FAMILIA ENCARREGADO GERAL - MENSALISTA (ENCARGOS COMPLEMENTARES - COLETADO CAIXA)</t>
  </si>
  <si>
    <t xml:space="preserve"> 00040864 </t>
  </si>
  <si>
    <t>SEGURO - MENSALISTA (COLETADO CAIXA - ENCARGOS COMPLEMENTARES)</t>
  </si>
  <si>
    <t xml:space="preserve"> 00040863 </t>
  </si>
  <si>
    <t>EXAMES - MENSALISTA (COLETADO CAIXA - ENCARGOS COMPLEMENTARES)</t>
  </si>
  <si>
    <t xml:space="preserve"> 00043499 </t>
  </si>
  <si>
    <t>EPI - FAMILIA ENCARREGADO GERAL - MENSALISTA (ENCARGOS COMPLEMENTARES - COLETADO CAIXA)</t>
  </si>
  <si>
    <t xml:space="preserve"> 93565 </t>
  </si>
  <si>
    <t>ENGENHEIRO CIVIL DE OBRA JUNIOR COM ENCARGOS COMPLEMENTARES</t>
  </si>
  <si>
    <t xml:space="preserve"> 00043498 </t>
  </si>
  <si>
    <t>EPI - FAMILIA ENGENHEIRO CIVIL - MENSALISTA (ENCARGOS COMPLEMENTARES - COLETADO CAIXA)</t>
  </si>
  <si>
    <t xml:space="preserve"> 00043474 </t>
  </si>
  <si>
    <t>FERRAMENTAS - FAMILIA ENGENHEIRO CIVIL - MENSALISTA (ENCARGOS COMPLEMENTARES - COLETADO CAIXA)</t>
  </si>
  <si>
    <t xml:space="preserve"> 00001345 </t>
  </si>
  <si>
    <t>CHAPA/PAINEL DE MADEIRA COMPENSADA PLASTIFICADA (MADEIRITE PLASTIFICADO) PARA FORMA DE CONCRETO, DE 2200 X 1100 MM, E = *17* MM</t>
  </si>
  <si>
    <t xml:space="preserve"> 00001358 </t>
  </si>
  <si>
    <t>CHAPA/PAINEL DE MADEIRA COMPENSADA RESINADA (MADEIRITE RESINADO ROSA) PARA FORMA DE CONCRETO, DE 2200 X 1100 MM, E = 17 MM</t>
  </si>
  <si>
    <t xml:space="preserve"> 90279 </t>
  </si>
  <si>
    <t>GRAUTE FGK=20 MPA; TRAÇO 1:0,04:1,8:2,1 (EM MASSA SECA DE CIMENTO/ CAL/ AREIA GROSSA/ BRITA 0) - PREPARO MECÂNICO COM BETONEIRA 400 L. AF_09/2021</t>
  </si>
  <si>
    <t xml:space="preserve"> 93278 </t>
  </si>
  <si>
    <t>GUINCHO ELÉTRICO DE COLUNA, CAPACIDADE 400 KG, COM MOTO FREIO, MOTOR TRIFÁSICO DE 1,25 CV - JUROS. AF_03/2016</t>
  </si>
  <si>
    <t xml:space="preserve"> 88295 </t>
  </si>
  <si>
    <t>OPERADOR DE GUINCHO COM ENCARGOS COMPLEMENTARES</t>
  </si>
  <si>
    <t xml:space="preserve"> 93277 </t>
  </si>
  <si>
    <t>GUINCHO ELÉTRICO DE COLUNA, CAPACIDADE 400 KG, COM MOTO FREIO, MOTOR TRIFÁSICO DE 1,25 CV - DEPRECIAÇÃO. AF_03/2016</t>
  </si>
  <si>
    <t xml:space="preserve"> 93280 </t>
  </si>
  <si>
    <t>GUINCHO ELÉTRICO DE COLUNA, CAPACIDADE 400 KG, COM MOTO FREIO, MOTOR TRIFÁSICO DE 1,25 CV - MATERIAIS NA OPERAÇÃO. AF_03/2016</t>
  </si>
  <si>
    <t xml:space="preserve"> 93279 </t>
  </si>
  <si>
    <t>GUINCHO ELÉTRICO DE COLUNA, CAPACIDADE 400 KG, COM MOTO FREIO, MOTOR TRIFÁSICO DE 1,25 CV - MANUTENÇÃO. AF_03/2016</t>
  </si>
  <si>
    <t xml:space="preserve"> 00036487 </t>
  </si>
  <si>
    <t>GUINCHO ELETRICO DE COLUNA, CAPACIDADE 400 KG, COM MOTO FREIO, MOTOR TRIFASICO DE 1,25 CV</t>
  </si>
  <si>
    <t xml:space="preserve"> 89267 </t>
  </si>
  <si>
    <t>GUINDASTE HIDRÁULICO AUTOPROPELIDO, COM LANÇA TELESCÓPICA 28,80 M, CAPACIDADE MÁXIMA 30 T, POTÊNCIA 97 KW, TRAÇÃO 4 X 4 - DEPRECIAÇÃO. AF_11/2014</t>
  </si>
  <si>
    <t xml:space="preserve"> 89269 </t>
  </si>
  <si>
    <t>GUINDASTE HIDRÁULICO AUTOPROPELIDO, COM LANÇA TELESCÓPICA 28,80 M, CAPACIDADE MÁXIMA 30 T, POTÊNCIA 97 KW, TRAÇÃO 4 X 4 - IMPOSTOS E SEGUROS. AF_11/2014</t>
  </si>
  <si>
    <t xml:space="preserve"> 88296 </t>
  </si>
  <si>
    <t>OPERADOR DE GUINDASTE COM ENCARGOS COMPLEMENTARES</t>
  </si>
  <si>
    <t xml:space="preserve"> 89268 </t>
  </si>
  <si>
    <t>GUINDASTE HIDRÁULICO AUTOPROPELIDO, COM LANÇA TELESCÓPICA 28,80 M, CAPACIDADE MÁXIMA 30 T, POTÊNCIA 97 KW, TRAÇÃO 4 X 4 - JUROS. AF_11/2014</t>
  </si>
  <si>
    <t xml:space="preserve"> 89270 </t>
  </si>
  <si>
    <t>GUINDASTE HIDRÁULICO AUTOPROPELIDO, COM LANÇA TELESCÓPICA 28,80 M, CAPACIDADE MÁXIMA 30 T, POTÊNCIA 97 KW, TRAÇÃO 4 X 4 - MANUTENÇÃO. AF_11/2014</t>
  </si>
  <si>
    <t xml:space="preserve"> 89271 </t>
  </si>
  <si>
    <t>GUINDASTE HIDRÁULICO AUTOPROPELIDO, COM LANÇA TELESCÓPICA 28,80 M, CAPACIDADE MÁXIMA 30 T, POTÊNCIA 97 KW, TRAÇÃO 4 X 4 - MATERIAIS NA OPERAÇÃO. AF_11/2014</t>
  </si>
  <si>
    <t xml:space="preserve"> 00044475 </t>
  </si>
  <si>
    <t>GUINDASTE HIDRAULICO AUTOPROPELIDO, COM LANCA TELESCOPICA 28,80 M, CAPACIDADE MAXIMA 30 T, POTENCIA 97 KW, TRACAO  4 X 4</t>
  </si>
  <si>
    <t xml:space="preserve"> 93288 </t>
  </si>
  <si>
    <t>GUINDASTE HIDRÁULICO AUTOPROPELIDO, COM LANÇA TELESCÓPICA 40 M, CAPACIDADE MÁXIMA 60 T, POTÊNCIA 260 KW - CHI DIURNO. AF_03/2016</t>
  </si>
  <si>
    <t xml:space="preserve"> 93284 </t>
  </si>
  <si>
    <t>GUINDASTE HIDRÁULICO AUTOPROPELIDO, COM LANÇA TELESCÓPICA 40 M, CAPACIDADE MÁXIMA 60 T, POTÊNCIA 260 KW - JUROS. AF_03/2016</t>
  </si>
  <si>
    <t xml:space="preserve"> 93296 </t>
  </si>
  <si>
    <t>GUINDASTE HIDRÁULICO AUTOPROPELIDO, COM LANÇA TELESCÓPICA 40 M, CAPACIDADE MÁXIMA 60 T, POTÊNCIA 260 KW - IMPOSTOS E SEGUROS. AF_03/2016</t>
  </si>
  <si>
    <t xml:space="preserve"> 93283 </t>
  </si>
  <si>
    <t>GUINDASTE HIDRÁULICO AUTOPROPELIDO, COM LANÇA TELESCÓPICA 40 M, CAPACIDADE MÁXIMA 60 T, POTÊNCIA 260 KW - DEPRECIAÇÃO. AF_03/2016</t>
  </si>
  <si>
    <t xml:space="preserve"> 93287 </t>
  </si>
  <si>
    <t>GUINDASTE HIDRÁULICO AUTOPROPELIDO, COM LANÇA TELESCÓPICA 40 M, CAPACIDADE MÁXIMA 60 T, POTÊNCIA 260 KW - CHP DIURNO. AF_03/2016</t>
  </si>
  <si>
    <t xml:space="preserve"> 93286 </t>
  </si>
  <si>
    <t>GUINDASTE HIDRÁULICO AUTOPROPELIDO, COM LANÇA TELESCÓPICA 40 M, CAPACIDADE MÁXIMA 60 T, POTÊNCIA 260 KW - MATERIAIS NA OPERAÇÃO. AF_03/2016</t>
  </si>
  <si>
    <t xml:space="preserve"> 93285 </t>
  </si>
  <si>
    <t>GUINDASTE HIDRÁULICO AUTOPROPELIDO, COM LANÇA TELESCÓPICA 40 M, CAPACIDADE MÁXIMA 60 T, POTÊNCIA 260 KW - MANUTENÇÃO. AF_03/2016</t>
  </si>
  <si>
    <t xml:space="preserve"> 00044474 </t>
  </si>
  <si>
    <t>GUINDASTE HIDRAULICO AUTOPROPELIDO, COM LANCA TELESCOPICA 40 M, CAPACIDADE MAXIMA 60 T, POTENCIA 260 KW, TRACAO  6 X 6</t>
  </si>
  <si>
    <t xml:space="preserve"> 89259 </t>
  </si>
  <si>
    <t>GUINDAUTO HIDRÁULICO, CAPACIDADE MÁXIMA DE CARGA 6200 KG, MOMENTO MÁXIMO DE CARGA 11,7 TM, ALCANCE MÁXIMO HORIZONTAL 9,70 M, INCLUSIVE CAMINHÃO TOCO PBT 16.000 KG, POTÊNCIA DE 189 CV - DEPRECIAÇÃO. AF_06/2014</t>
  </si>
  <si>
    <t xml:space="preserve"> 88286 </t>
  </si>
  <si>
    <t>MOTORISTA OPERADOR DE MUNCK COM ENCARGOS COMPLEMENTARES</t>
  </si>
  <si>
    <t xml:space="preserve"> 91466 </t>
  </si>
  <si>
    <t>GUINDAUTO HIDRÁULICO, CAPACIDADE MÁXIMA DE CARGA 6200 KG, MOMENTO MÁXIMO DE CARGA 11,7 TM, ALCANCE MÁXIMO HORIZONTAL 9,70 M, INCLUSIVE CAMINHÃO TOCO PBT 16.000 KG, POTÊNCIA DE 189 CV - IMPOSTOS E SEGUROS. AF_08/2015</t>
  </si>
  <si>
    <t xml:space="preserve"> 89260 </t>
  </si>
  <si>
    <t>GUINDAUTO HIDRÁULICO, CAPACIDADE MÁXIMA DE CARGA 6200 KG, MOMENTO MÁXIMO DE CARGA 11,7 TM, ALCANCE MÁXIMO HORIZONTAL 9,70 M, INCLUSIVE CAMINHÃO TOCO PBT 16.000 KG, POTÊNCIA DE 189 CV - JUROS. AF_06/2014</t>
  </si>
  <si>
    <t xml:space="preserve"> 91467 </t>
  </si>
  <si>
    <t>GUINDAUTO HIDRÁULICO, CAPACIDADE MÁXIMA DE CARGA 6200 KG, MOMENTO MÁXIMO DE CARGA 11,7 TM, ALCANCE MÁXIMO HORIZONTAL 9,70 M, INCLUSIVE CAMINHÃO TOCO PBT 16.000 KG, POTÊNCIA DE 189 CV - MATERIAIS NA OPERAÇÃO. AF_08/2015</t>
  </si>
  <si>
    <t xml:space="preserve"> 89262 </t>
  </si>
  <si>
    <t>GUINDAUTO HIDRÁULICO, CAPACIDADE MÁXIMA DE CARGA 6200 KG, MOMENTO MÁXIMO DE CARGA 11,7 TM, ALCANCE MÁXIMO HORIZONTAL 9,70 M, INCLUSIVE CAMINHÃO TOCO PBT 16.000 KG, POTÊNCIA DE 189 CV - MANUTENÇÃO. AF_06/2014</t>
  </si>
  <si>
    <t xml:space="preserve"> 00037752 </t>
  </si>
  <si>
    <t>CAMINHAO TOCO, PESO BRUTO TOTAL 16000 KG, CARGA UTIL MAXIMA 11030 KG, DISTANCIA ENTRE EIXOS 5,41 M, POTENCIA 185 CV (INCLUI CABINE E CHASSI, NAO INCLUI CARROCERIA)</t>
  </si>
  <si>
    <t xml:space="preserve"> 00003363 </t>
  </si>
  <si>
    <t>GUINDAUTO HIDRAULICO, CAPACIDADE MAXIMA DE CARGA 6200 KG, MOMENTO MAXIMO DE CARGA 11,7 TM, ALCANCE MAXIMO HORIZONTAL 9,70 M, PARA MONTAGEM SOBRE CHASSI DE CAMINHAO PBT MINIMO 13000 KG (INCLUI MONTAGEM, NAO INCLUI CAMINHAO)</t>
  </si>
  <si>
    <t xml:space="preserve"> 00040552 </t>
  </si>
  <si>
    <t>PARAFUSO, AUTOATARRAXANTE, CABECA CHATA, FENDA SIMPLES, EM ACO ZINCADO, 1/4" (6,35 MM) X 25 MM</t>
  </si>
  <si>
    <t xml:space="preserve"> 19.007.0013-2 </t>
  </si>
  <si>
    <t>VIBRADOR DE IMERSAO,TUBO DE 48X480MM,COM MANGOTE DE 5,00M DE COMPRIMENTO,MOTOR ELETRICO,EXCLUSIVE OPERADOR M DE COMPRIM. COM MOTOR ELETRICO DE 2CV</t>
  </si>
  <si>
    <t xml:space="preserve"> 19.007.0013-4 </t>
  </si>
  <si>
    <t xml:space="preserve"> 01968 </t>
  </si>
  <si>
    <t>MAO-DE-OBRA DE PEDREIRO, INCLUSIVE ENCAR GOS SOCIAIS</t>
  </si>
  <si>
    <t xml:space="preserve"> 99833 </t>
  </si>
  <si>
    <t>LAVADORA DE ALTA PRESSAO (LAVA-JATO) PARA AGUA FRIA, PRESSAO DE OPERACAO ENTRE 1400 E 1900 LIB/POL2, VAZAO MAXIMA ENTRE 400 E 700 L/H - CHP DIURNO. AF_05/2023</t>
  </si>
  <si>
    <t xml:space="preserve"> 99832 </t>
  </si>
  <si>
    <t>LAVADORA DE ALTA PRESSAO (LAVA-JATO) PARA AGUA FRIA, PRESSAO DE OPERACAO ENTRE 1400 E 1900 LIB/POL2, VAZAO MAXIMA ENTRE 400 E 700 L/H - MATERIAIS NA OPERAÇÃO. AF_05/2023</t>
  </si>
  <si>
    <t xml:space="preserve"> 99830 </t>
  </si>
  <si>
    <t>LAVADORA DE ALTA PRESSAO (LAVA-JATO) PARA AGUA FRIA, PRESSAO DE OPERACAO ENTRE 1400 E 1900 LIB/POL2, VAZAO MAXIMA ENTRE 400 E 700 L/H - JUROS. AF_05/2023</t>
  </si>
  <si>
    <t xml:space="preserve"> 99829 </t>
  </si>
  <si>
    <t>LAVADORA DE ALTA PRESSAO (LAVA-JATO) PARA AGUA FRIA, PRESSAO DE OPERACAO ENTRE 1400 E 1900 LIB/POL2, VAZAO MAXIMA ENTRE 400 E 700 L/H - DEPRECIAÇÃO. AF_05/2023</t>
  </si>
  <si>
    <t xml:space="preserve"> 99831 </t>
  </si>
  <si>
    <t>LAVADORA DE ALTA PRESSAO (LAVA-JATO) PARA AGUA FRIA, PRESSAO DE OPERACAO ENTRE 1400 E 1900 LIB/POL2, VAZAO MAXIMA ENTRE 400 E 700 L/H - MANUTENÇÃO. AF_05/2023</t>
  </si>
  <si>
    <t xml:space="preserve"> 00000746 </t>
  </si>
  <si>
    <t>LAVADORA DE ALTA PRESSAO (LAVA - JATO) PARA AGUA FRIA, PRESSAO DE OPERACAO ENTRE 1400 E 1900 LIB/POL2, VAZAO MAXIMA ENTRE 400 E 700 L/H, POTENCIA DE OPERACAO ENTRE 2,50 E 3,00 CV</t>
  </si>
  <si>
    <t xml:space="preserve"> MAT018550 </t>
  </si>
  <si>
    <t>Brita nº 2, com transporte</t>
  </si>
  <si>
    <t xml:space="preserve"> MAT006100 </t>
  </si>
  <si>
    <t>Areia grossa lavada, com transporte</t>
  </si>
  <si>
    <t xml:space="preserve"> EVE000250 </t>
  </si>
  <si>
    <t>Perda em areia grossa - 5% - equivalente ao elementar MAT006100</t>
  </si>
  <si>
    <t xml:space="preserve"> EVE000700 </t>
  </si>
  <si>
    <t>Perda em cimento CP-32 - 5% - equivalente ao elementar MAT033700</t>
  </si>
  <si>
    <t>Kg</t>
  </si>
  <si>
    <t xml:space="preserve"> EVE000550 </t>
  </si>
  <si>
    <t>Perda em brita 2 - 5% - equivalente ao elementar MAT018550</t>
  </si>
  <si>
    <t xml:space="preserve"> MAT033700 </t>
  </si>
  <si>
    <t>Cimento Portland, tipo 320, saco de 50Kg</t>
  </si>
  <si>
    <t xml:space="preserve"> MAT018500 </t>
  </si>
  <si>
    <t>Brita nº 1, com transporte</t>
  </si>
  <si>
    <t xml:space="preserve"> EVE000450 </t>
  </si>
  <si>
    <t>Perda em brita 1 - 5% - equivalente ao elementar MAT018500</t>
  </si>
  <si>
    <t xml:space="preserve"> 88294 </t>
  </si>
  <si>
    <t>OPERADOR DE ESCAVADEIRA COM ENCARGOS COMPLEMENTARES</t>
  </si>
  <si>
    <t xml:space="preserve"> 00043476 </t>
  </si>
  <si>
    <t>FERRAMENTAS - FAMILIA OPERADOR ESCAVADEIRA - MENSALISTA (ENCARGOS COMPLEMENTARES - COLETADO CAIXA)</t>
  </si>
  <si>
    <t xml:space="preserve"> 00040861 </t>
  </si>
  <si>
    <t>TRANSPORTE - MENSALISTA (COLETADO CAIXA - ENCARGOS COMPLEMENTARES)</t>
  </si>
  <si>
    <t xml:space="preserve"> 00043500 </t>
  </si>
  <si>
    <t>EPI - FAMILIA OPERADOR ESCAVADEIRA - MENSALISTA (ENCARGOS COMPLEMENTARES - COLETADO CAIXA)</t>
  </si>
  <si>
    <t xml:space="preserve"> 00040862 </t>
  </si>
  <si>
    <t>ALIMENTACAO - MENSALISTA (COLETADO CAIXA - ENCARGOS COMPLEMENTARES)</t>
  </si>
  <si>
    <t xml:space="preserve"> 54.001.0176-1 </t>
  </si>
  <si>
    <t>PINUS EM PECAS DE 7,50 X 22,50CM (3"X9")</t>
  </si>
  <si>
    <t xml:space="preserve"> 55.100.0068-1 </t>
  </si>
  <si>
    <t>PERFIL "H" DE ACO CARBONO, P/USOS GERAIS, PADRAO AMERICANO, COMPR. USUAL, PRECO DE USINA, DE 6" X 6". FORN.</t>
  </si>
  <si>
    <t xml:space="preserve"> 55.100.0069-1 </t>
  </si>
  <si>
    <t>PERFIL "U" DE ACO CARBONO, P/USOS GERAIS, PADRAO AMERICANO, COMPR. USUAL, PRECO DE USINA, DE 6" X 2". FORN.</t>
  </si>
  <si>
    <t xml:space="preserve"> 90587 </t>
  </si>
  <si>
    <t>VIBRADOR DE IMERSÃO, DIÂMETRO DE PONTEIRA 45MM, MOTOR ELÉTRICO TRIFÁSICO POTÊNCIA DE 2 CV - CHI DIURNO. AF_06/2015</t>
  </si>
  <si>
    <t xml:space="preserve"> 90586 </t>
  </si>
  <si>
    <t>VIBRADOR DE IMERSÃO, DIÂMETRO DE PONTEIRA 45MM, MOTOR ELÉTRICO TRIFÁSICO POTÊNCIA DE 2 CV - CHP DIURNO. AF_06/2015</t>
  </si>
  <si>
    <t xml:space="preserve"> 00020247 </t>
  </si>
  <si>
    <t>PREGO DE ACO POLIDO COM CABECA 15 X 15 (1 1/4 X 13)</t>
  </si>
  <si>
    <t xml:space="preserve"> 00039995 </t>
  </si>
  <si>
    <t>POLIESTIRENO EXPANDIDO/EPS (ISOPOR), TIPO 2F, BLOCO</t>
  </si>
  <si>
    <t xml:space="preserve"> 00043466 </t>
  </si>
  <si>
    <t>FERRAMENTAS - FAMILIA PINTOR - HORISTA (ENCARGOS COMPLEMENTARES - COLETADO CAIXA)</t>
  </si>
  <si>
    <t xml:space="preserve"> 00043490 </t>
  </si>
  <si>
    <t>EPI - FAMILIA PINTOR - HORISTA (ENCARGOS COMPLEMENTARES - COLETADO CAIXA)</t>
  </si>
  <si>
    <t xml:space="preserve"> 00349 </t>
  </si>
  <si>
    <t>PINUS, EM PECAS DE 2,50X30,00CM (1"X12")  - GRUPOS:I,II,III E IV, DA TABELA CLASS IFICATORIA MUNICIPAL DE ESPECIFICACOES D E PRODUTOS MADEIREIROS DO MUNICIPIO RJ</t>
  </si>
  <si>
    <t xml:space="preserve"> 00039808 </t>
  </si>
  <si>
    <t>CAIXA PARA MEDIDOR MONOFASICO, EM POLICARBONATO / TERMOPLASTICO, PARA ALOJAR 1 DISJUNTOR (PADRAO DA CONCESSIONARIA LOCAL)</t>
  </si>
  <si>
    <t xml:space="preserve"> 00011950 </t>
  </si>
  <si>
    <t>BUCHA DE NYLON SEM ABA S6, COM PARAFUSO DE 4,20 X 40 MM EM ACO ZINCADO COM ROSCA SOBERBA, CABECA CHATA E FENDA PHILLIPS</t>
  </si>
  <si>
    <t xml:space="preserve"> 88857 </t>
  </si>
  <si>
    <t>RETROESCAVADEIRA SOBRE RODAS COM CARREGADEIRA, TRAÇÃO 4X4, POTÊNCIA LÍQ. 88 HP, CAÇAMBA CARREG. CAP. MÍN. 1 M3, CAÇAMBA RETRO CAP. 0,26 M3, PESO OPERACIONAL MÍN. 6.674 KG, PROFUNDIDADE ESCAVAÇÃO MÁX. 4,37 M - DEPRECIAÇÃO. AF_06/2014</t>
  </si>
  <si>
    <t xml:space="preserve"> 88858 </t>
  </si>
  <si>
    <t>RETROESCAVADEIRA SOBRE RODAS COM CARREGADEIRA, TRAÇÃO 4X4, POTÊNCIA LÍQ. 88 HP, CAÇAMBA CARREG. CAP. MÍN. 1 M3, CAÇAMBA RETRO CAP. 0,26 M3, PESO OPERACIONAL MÍN. 6.674 KG, PROFUNDIDADE ESCAVAÇÃO MÁX. 4,37 M - JUROS. AF_06/2014</t>
  </si>
  <si>
    <t xml:space="preserve"> 53786 </t>
  </si>
  <si>
    <t>RETROESCAVADEIRA SOBRE RODAS COM CARREGADEIRA, TRAÇÃO 4X4, POTÊNCIA LÍQ. 88 HP, CAÇAMBA CARREG. CAP. MÍN. 1 M3, CAÇAMBA RETRO CAP. 0,26 M3, PESO OPERACIONAL MÍN. 6.674 KG, PROFUNDIDADE ESCAVAÇÃO MÁX. 4,37 M - MATERIAIS NA OPERAÇÃO. AF_06/2014</t>
  </si>
  <si>
    <t xml:space="preserve"> 5664 </t>
  </si>
  <si>
    <t>RETROESCAVADEIRA SOBRE RODAS COM CARREGADEIRA, TRAÇÃO 4X4, POTÊNCIA LÍQ. 88 HP, CAÇAMBA CARREG. CAP. MÍN. 1 M3, CAÇAMBA RETRO CAP. 0,26 M3, PESO OPERACIONAL MÍN. 6.674 KG, PROFUNDIDADE ESCAVAÇÃO MÁX. 4,37 M - MANUTENÇÃO. AF_06/2014</t>
  </si>
  <si>
    <t xml:space="preserve"> 00036531 </t>
  </si>
  <si>
    <t>RETROESCAVADEIRA SOBRE RODAS COM CARREGADEIRA, TRACAO 4 X 4, POTENCIA LIQUIDA 88 HP, PESO OPERACIONAL MINIMO DE 6674 KG, CAPACIDADE DA CARREGADEIRA DE 1,00 M3 E DA RETROESCAVADEIRA MINIMA DE 0,26 M3, PROFUNDIDADE DE ESCAVACAO MAXIMA DE 4,37 M</t>
  </si>
  <si>
    <t xml:space="preserve"> 91689 </t>
  </si>
  <si>
    <t>SERRA CIRCULAR DE BANCADA COM MOTOR ELÉTRICO POTÊNCIA DE 5HP, COM COIFA PARA DISCO 10" - JUROS. AF_08/2015</t>
  </si>
  <si>
    <t xml:space="preserve"> 91688 </t>
  </si>
  <si>
    <t>SERRA CIRCULAR DE BANCADA COM MOTOR ELÉTRICO POTÊNCIA DE 5HP, COM COIFA PARA DISCO 10" - DEPRECIAÇÃO. AF_08/2015</t>
  </si>
  <si>
    <t xml:space="preserve"> 91691 </t>
  </si>
  <si>
    <t>SERRA CIRCULAR DE BANCADA COM MOTOR ELÉTRICO POTÊNCIA DE 5HP, COM COIFA PARA DISCO 10" - MATERIAIS NA OPERAÇÃO. AF_08/2015</t>
  </si>
  <si>
    <t xml:space="preserve"> 91690 </t>
  </si>
  <si>
    <t>SERRA CIRCULAR DE BANCADA COM MOTOR ELÉTRICO POTÊNCIA DE 5HP, COM COIFA PARA DISCO 10" - MANUTENÇÃO. AF_08/2015</t>
  </si>
  <si>
    <t xml:space="preserve"> 00014618 </t>
  </si>
  <si>
    <t>SERRA CIRCULAR DE BANCADA COM MOTOR ELETRICO, POTENCIA DE *1600* W, PARA DISCO DE DIAMETRO DE 10" (250 MM)</t>
  </si>
  <si>
    <t xml:space="preserve"> 00043503 </t>
  </si>
  <si>
    <t>EPI - FAMILIA SERVENTE - MENSALISTA (ENCARGOS COMPLEMENTARES - COLETADO CAIXA)</t>
  </si>
  <si>
    <t xml:space="preserve"> 00043479 </t>
  </si>
  <si>
    <t>FERRAMENTAS - FAMILIA SERVENTE - MENSALISTA (ENCARGOS COMPLEMENTARES - COLETADO CAIXA)</t>
  </si>
  <si>
    <t xml:space="preserve"> 100321 </t>
  </si>
  <si>
    <t>TÉCNICO EM SEGURANÇA DO TRABALHO COM ENCARGOS COMPLEMENTARES</t>
  </si>
  <si>
    <t xml:space="preserve"> 00043470 </t>
  </si>
  <si>
    <t>FERRAMENTAS - FAMILIA ALMOXARIFE - MENSALISTA (ENCARGOS COMPLEMENTARES - COLETADO CAIXA)</t>
  </si>
  <si>
    <t xml:space="preserve"> 00043494 </t>
  </si>
  <si>
    <t>EPI - FAMILIA ALMOXARIFE - MENSALISTA (ENCARGOS COMPLEMENTARES - COLETADO CAIXA)</t>
  </si>
  <si>
    <t xml:space="preserve"> 00029 </t>
  </si>
  <si>
    <t>ACO CA-25, ESTIRADO, PRECO DE REVENDEDOR , NO DIAMETRO DE 06,3MM</t>
  </si>
  <si>
    <t xml:space="preserve"> 00096 </t>
  </si>
  <si>
    <t>LATAO EM BARRA, PRENSADO, RETANGULAR</t>
  </si>
  <si>
    <t xml:space="preserve"> 00098 </t>
  </si>
  <si>
    <t>FIO SOLIDO DE COBRE ELETROLITICO, NU, TE MPERA MEIO DURA, CLASSE 1, SECAO CIRCULA R DE 1,0 A 16,0MM2</t>
  </si>
  <si>
    <t xml:space="preserve"> 00087 </t>
  </si>
  <si>
    <t>CHAPA DE ACO CARBONO,P/USOS GERAIS,LAMIN ADA FRIO,SUPERF.COM.,TAM.PADRAO,BORDAS U NIV.,REC.BRANCO,PRECO DE USINA,ESP.1,5MM</t>
  </si>
  <si>
    <t xml:space="preserve"> 00032 </t>
  </si>
  <si>
    <t>ACO CA-25, ESTIRADO, PRECO DE REVENDEDOR , NO DIAMETRO DE 12,5MM</t>
  </si>
  <si>
    <t xml:space="preserve"> 00091 </t>
  </si>
  <si>
    <t>FERRO GUSA EM LINGOTE, COM 1,91 A 2,4% D E SILICIO, 0,12% MAXIMO DE FOSFORO, 3,80  A 4,2% DE CARBONO, 0,030% MAXIMO DE ENX OFRE E 0,40 A 0,80% MAXIMO DE MANGANES</t>
  </si>
  <si>
    <t xml:space="preserve"> 00097 </t>
  </si>
  <si>
    <t>LATAO EM CHAPA, DE (1,2x0,60)M, E C/ESPE S. DE 3,5MM</t>
  </si>
  <si>
    <t xml:space="preserve"> 00031 </t>
  </si>
  <si>
    <t>ACO CA-25, ESTIRADO, PRECO DE REVENDEDOR , NO DIAMETRO DE 10,0MM</t>
  </si>
  <si>
    <t xml:space="preserve"> 00090 </t>
  </si>
  <si>
    <t>COBRE ELETROLITICO, TIPO LAMINADO-CHAPA</t>
  </si>
  <si>
    <t xml:space="preserve"> 00088 </t>
  </si>
  <si>
    <t>CHUMBO VIRGEM EM LINGOTE</t>
  </si>
  <si>
    <t xml:space="preserve"> 00089 </t>
  </si>
  <si>
    <t>COBRE ELETROLITICO, TIPO PRENSADO-BARRA</t>
  </si>
  <si>
    <t xml:space="preserve"> 00892 </t>
  </si>
  <si>
    <t>VIBRADOR DE IMERSAO, TUBO DE (48X480)MM,  COM MANGOTE DE 5,00M DE COMPRIM. COM MO TOR ELETRICO DE 2CV</t>
  </si>
  <si>
    <t xml:space="preserve"> 00724 </t>
  </si>
  <si>
    <t>TARIFA DE ENERGIA ELETRICA, TIPO COMERCI AL</t>
  </si>
  <si>
    <t xml:space="preserve"> 90583 </t>
  </si>
  <si>
    <t>VIBRADOR DE IMERSÃO, DIÂMETRO DE PONTEIRA 45MM, MOTOR ELÉTRICO TRIFÁSICO POTÊNCIA DE 2 CV - JUROS. AF_06/2015</t>
  </si>
  <si>
    <t xml:space="preserve"> 90582 </t>
  </si>
  <si>
    <t>VIBRADOR DE IMERSÃO, DIÂMETRO DE PONTEIRA 45MM, MOTOR ELÉTRICO TRIFÁSICO POTÊNCIA DE 2 CV - DEPRECIAÇÃO. AF_06/2015</t>
  </si>
  <si>
    <t xml:space="preserve"> 90585 </t>
  </si>
  <si>
    <t>VIBRADOR DE IMERSÃO, DIÂMETRO DE PONTEIRA 45MM, MOTOR ELÉTRICO TRIFÁSICO POTÊNCIA DE 2 CV - MATERIAIS NA OPERAÇÃO. AF_06/2015</t>
  </si>
  <si>
    <t xml:space="preserve"> 90584 </t>
  </si>
  <si>
    <t>VIBRADOR DE IMERSÃO, DIÂMETRO DE PONTEIRA 45MM, MOTOR ELÉTRICO TRIFÁSICO POTÊNCIA DE 2 CV - MANUTENÇÃO. AF_06/2015</t>
  </si>
  <si>
    <t xml:space="preserve"> 00013896 </t>
  </si>
  <si>
    <t>VIBRADOR DE IMERSAO, DIAMETRO DA PONTEIRA DE *45* MM, COM MOTOR ELETRICO TRIFASICO DE 2 HP (2 CV)</t>
  </si>
  <si>
    <t>PLANILHA DE COTAÇÕES DO ORÇAMENTO</t>
  </si>
  <si>
    <t>EMPRESA 1</t>
  </si>
  <si>
    <t>EMPRESA 2</t>
  </si>
  <si>
    <t>EMPRESA 3</t>
  </si>
  <si>
    <t>EMPRESA 4</t>
  </si>
  <si>
    <t>EMPRESA 5</t>
  </si>
  <si>
    <t>MEDIANA (R$)</t>
  </si>
  <si>
    <t>1</t>
  </si>
  <si>
    <t>COT 01</t>
  </si>
  <si>
    <t>MULTISEG</t>
  </si>
  <si>
    <t>IW8 (M.L.)</t>
  </si>
  <si>
    <t>PREÇO UNITÁRIO (R$)</t>
  </si>
  <si>
    <t>DATA DA COTAÇÃO</t>
  </si>
  <si>
    <t>COTAÇÃO / PROPOSTA</t>
  </si>
  <si>
    <t>EM ANEXO</t>
  </si>
  <si>
    <t>2</t>
  </si>
  <si>
    <t>COT 02</t>
  </si>
  <si>
    <t>FATI</t>
  </si>
  <si>
    <t>FERRAMENTAS GERAIS</t>
  </si>
  <si>
    <t>3</t>
  </si>
  <si>
    <t>COT 03</t>
  </si>
  <si>
    <t>PARAFUSO FÁCIL</t>
  </si>
  <si>
    <t>FERRAMENTAS KENNEDY</t>
  </si>
  <si>
    <t>4</t>
  </si>
  <si>
    <t>COT 04</t>
  </si>
  <si>
    <t>5</t>
  </si>
  <si>
    <t>COT DIR 01</t>
  </si>
  <si>
    <r>
      <rPr>
        <b/>
        <sz val="8"/>
        <color theme="1"/>
        <rFont val="Arial"/>
        <charset val="134"/>
      </rPr>
      <t xml:space="preserve">CHAPIM EM CONCRETO PRÉ-MOLDADO (23X80X5)CM </t>
    </r>
    <r>
      <rPr>
        <sz val="8"/>
        <color theme="1"/>
        <rFont val="Arial"/>
        <charset val="134"/>
      </rPr>
      <t>[OBS: DIMENSÕES COMERCIAIS MAIS PRÓXIMAS DO PROJETO]</t>
    </r>
  </si>
  <si>
    <t>RMARTEFATOSDECIMENTO (M.L.)</t>
  </si>
  <si>
    <t>VALDIRCARLOS(M.L.)</t>
  </si>
  <si>
    <t>REQUINTE LAZER</t>
  </si>
  <si>
    <t>BLOCOU</t>
  </si>
  <si>
    <t>MADEMAXI</t>
  </si>
  <si>
    <t>PLANILHA DE MEMÓRIA DE CÁLCULOS</t>
  </si>
  <si>
    <t>Item</t>
  </si>
  <si>
    <t>Valor Unit com BDI</t>
  </si>
  <si>
    <t>Local</t>
  </si>
  <si>
    <t>Fórmula</t>
  </si>
  <si>
    <t>Quantidade</t>
  </si>
  <si>
    <t>ESCADA</t>
  </si>
  <si>
    <t>22,60</t>
  </si>
  <si>
    <t>ÁREA PROJ (2 PAVIMENTOS)</t>
  </si>
  <si>
    <t>784,50*2</t>
  </si>
  <si>
    <t>44*2,2</t>
  </si>
  <si>
    <t>VESTIÁRIO E BANHEIRO</t>
  </si>
  <si>
    <t>ESCRITÓRIO</t>
  </si>
  <si>
    <t>REFEITÓRIO</t>
  </si>
  <si>
    <t>ÁREA DO RESERVATÓRIO</t>
  </si>
  <si>
    <t>ÁREA DAS CALHAS</t>
  </si>
  <si>
    <t>0,75*(46,25+14,53*2*0,2*5+20,93*0,2*2)</t>
  </si>
  <si>
    <t>RUFOS (10%)</t>
  </si>
  <si>
    <t>0,1*((47,60)+(42,25*2+14,5*7+6,17*2)*,7)</t>
  </si>
  <si>
    <t>TETO 3º PAV</t>
  </si>
  <si>
    <t>(3,47*14+6,78*6,35+4*5+6,68*5*5)</t>
  </si>
  <si>
    <t>ARRIMO</t>
  </si>
  <si>
    <t>183,21</t>
  </si>
  <si>
    <t>LAJE PEQUENA 1º PAV</t>
  </si>
  <si>
    <t>7,04</t>
  </si>
  <si>
    <t>PAREDES EXTERNAS</t>
  </si>
  <si>
    <t>TUBOS ENTERRADOS</t>
  </si>
  <si>
    <t>1,8</t>
  </si>
  <si>
    <t>TUBOS ENTERRADOS NO PAVIMENTO</t>
  </si>
  <si>
    <t>(8,2+2,5+10*2)*0,5*0,1</t>
  </si>
  <si>
    <t>FIBROCIMENTO ONDULADA 75% (ÁREA EXTRAÍDA DO AUTOCAD)</t>
  </si>
  <si>
    <t>0,75*582,24</t>
  </si>
  <si>
    <t>TRANSLUCIDA (ÁREA EXTRAÍDA DO AUTOCAD)</t>
  </si>
  <si>
    <t>75,92</t>
  </si>
  <si>
    <t>TELHA FIBROCIMENTO ONDULADA 25% (ÁREA EXTRAÍDA DO AUTOCAD)</t>
  </si>
  <si>
    <t>0,25*582,24</t>
  </si>
  <si>
    <t>TELHAS FIBROCIMENTO (ÁREA EXTRAÍDA DO AUTOCAD)</t>
  </si>
  <si>
    <t>582,24</t>
  </si>
  <si>
    <t>TUBULAÇÕES ENTERRADAS</t>
  </si>
  <si>
    <t>52,53*0,3*0,3*1,1</t>
  </si>
  <si>
    <t>CAIXAS DE AREIA</t>
  </si>
  <si>
    <t>0,8*0,8*0,8*4</t>
  </si>
  <si>
    <t>ÁREA QUE TEM A BRITA</t>
  </si>
  <si>
    <t>1,3644</t>
  </si>
  <si>
    <t>PILARETES 13X13 E CINTAS</t>
  </si>
  <si>
    <t>8,54</t>
  </si>
  <si>
    <t>PILARETES 19X19</t>
  </si>
  <si>
    <t>2,84</t>
  </si>
  <si>
    <t>PILARETES 19X19 E CINTAS</t>
  </si>
  <si>
    <t>117,5+27,4</t>
  </si>
  <si>
    <t>(5*5)*2,8*3</t>
  </si>
  <si>
    <t>(5*5)*2,8</t>
  </si>
  <si>
    <t>ESCADA EXTERNA</t>
  </si>
  <si>
    <t>7,26*2+3,14*2</t>
  </si>
  <si>
    <t>INTERVENÇÃO 1,5m x 1,5m (7 INTERVENÇÕES)</t>
  </si>
  <si>
    <t>(1,5*4)*7</t>
  </si>
  <si>
    <t>44*14*0,5</t>
  </si>
  <si>
    <t>44*14*0,25*1,1*0,25</t>
  </si>
  <si>
    <t>44*14*0,63*1,1*0,75</t>
  </si>
  <si>
    <t>44*14*0,96*1,1*0,2</t>
  </si>
  <si>
    <t>44*0,5</t>
  </si>
  <si>
    <t>44*0,25</t>
  </si>
  <si>
    <t>44*0,1</t>
  </si>
  <si>
    <t>44*0,2</t>
  </si>
  <si>
    <t>PLATIBANDAS 1,2M</t>
  </si>
  <si>
    <t>1,2*(42,25+15*2+6,57+3,54+28,32+3,69+6,34)</t>
  </si>
  <si>
    <t>MURETAS INTERNAS 1,2M</t>
  </si>
  <si>
    <t>1,2*(15*5)</t>
  </si>
  <si>
    <t>MURETA CALHA 0,3M</t>
  </si>
  <si>
    <t>0,3*(15*10+21,13*2)</t>
  </si>
  <si>
    <t>MURETAS VAZIO</t>
  </si>
  <si>
    <t>1,5*((2*21,26)+(2*2,41))</t>
  </si>
  <si>
    <t>ÁREA EXTRAÍDA DO AUTOCAD</t>
  </si>
  <si>
    <t>661,15</t>
  </si>
  <si>
    <t>TELHAS NOVAS 75%</t>
  </si>
  <si>
    <t>661,15*0,75</t>
  </si>
  <si>
    <t>TELHA REAPROVEITADA 25%</t>
  </si>
  <si>
    <t>661,15*0,25</t>
  </si>
  <si>
    <t>PLATIBANDA</t>
  </si>
  <si>
    <t>41,75+2*14,35+7,11+6,88+6,86+6,78+20,8+2*4,77</t>
  </si>
  <si>
    <t>MURETAS INTERNAS</t>
  </si>
  <si>
    <t>14,35*5</t>
  </si>
  <si>
    <t>41,75+2*14,35+7,11+6,88+6,86+6,76+4,77</t>
  </si>
  <si>
    <t>2*(14,35*5)</t>
  </si>
  <si>
    <t>50% ÁREA TOTAL COBERTURA</t>
  </si>
  <si>
    <t>0,5*(661,15+75,92)</t>
  </si>
  <si>
    <t>INSTALAÇÕES PLUVIAIS</t>
  </si>
  <si>
    <t>TUBOS DESCIDA</t>
  </si>
  <si>
    <t>12*12</t>
  </si>
  <si>
    <t>PAREDE EXTERNA RECUPERADA</t>
  </si>
  <si>
    <t>112,00</t>
  </si>
  <si>
    <t>PLATIBANDAS E MURETAS</t>
  </si>
  <si>
    <t>2*(292,53+71,01)</t>
  </si>
  <si>
    <t>ESTUQUE NOVO</t>
  </si>
  <si>
    <t>278,63</t>
  </si>
  <si>
    <t>CALHA EXTERNA</t>
  </si>
  <si>
    <t>32,21</t>
  </si>
  <si>
    <t>RUFO</t>
  </si>
  <si>
    <t>0,5*(42,25*2+15*7+7,1*2)</t>
  </si>
  <si>
    <t>ÁREA COBERTURA TELHA FIBROCIMENTO</t>
  </si>
  <si>
    <t>RESERVATÓRIO E LAJE PEQUENA (VERTICAL)</t>
  </si>
  <si>
    <t>((3,95*2+1,8*2)+(20,8*2+3,7*2))*0,4</t>
  </si>
  <si>
    <t>RESERVATÓRIO E LAJE PEQUENA (HORIZONTAL)</t>
  </si>
  <si>
    <t>3,95*1,8+20,8*3,7</t>
  </si>
  <si>
    <t>CALHAS (VERTICAL)</t>
  </si>
  <si>
    <t>((14,53)*6+6,42)*(0,3*2)</t>
  </si>
  <si>
    <t>CALHAS (HORIZONTAL)</t>
  </si>
  <si>
    <t>((14,53)*6+6,42)*(0,7+0,15*2)</t>
  </si>
  <si>
    <t>LAJE PEQUENA + RESERVATÓRIO</t>
  </si>
  <si>
    <t>(21*3,54)+(1,7*1,8)</t>
  </si>
  <si>
    <t>CALHAS</t>
  </si>
  <si>
    <t>253,088*0,97</t>
  </si>
  <si>
    <t>(21*2+3,54*2)*0,4+(1,7*2+1,8*2)*0,4</t>
  </si>
  <si>
    <t>TERÇAS 5X8</t>
  </si>
  <si>
    <t>727,3*(0,05*2+0,08*2)</t>
  </si>
  <si>
    <t>VIGAS 5X12</t>
  </si>
  <si>
    <t>318,24*(0,05*2+0,12*2)</t>
  </si>
  <si>
    <t>LINHAS 5X10</t>
  </si>
  <si>
    <t>51,9*(0,05*2+0,1*2)</t>
  </si>
  <si>
    <t>ESCORAS 5X7</t>
  </si>
  <si>
    <t>10*(0,05*2+0,07*2)</t>
  </si>
  <si>
    <t>PONTALETES 10X10</t>
  </si>
  <si>
    <t>200*(0,1*2+0,1*2)</t>
  </si>
  <si>
    <t>MÃOS-FRANCESAS 5X5</t>
  </si>
  <si>
    <t>367,28*0,05*0,05</t>
  </si>
  <si>
    <t>BASES 5X30</t>
  </si>
  <si>
    <t>214,2*0,05*0,3</t>
  </si>
  <si>
    <t>TETO RECUPERADO</t>
  </si>
  <si>
    <t>FACHADA RECUPERADA</t>
  </si>
  <si>
    <t>(7+7)*(8)</t>
  </si>
  <si>
    <t>PAREDES INTERNAS</t>
  </si>
  <si>
    <t>6*5</t>
  </si>
  <si>
    <t>6,41*6+21*3+13,5*3+13,75*2*1,5</t>
  </si>
  <si>
    <t>30,00</t>
  </si>
  <si>
    <t>FACHADA EXTERNA (ÁREA LEVANTADA DO AUTOCAD - DESENHO DAS FACHADAS)</t>
  </si>
  <si>
    <t>1366,60</t>
  </si>
  <si>
    <t>1,1*(6*(8*0,025*2)+(3,1416*0,8)*0,025*2*10)</t>
  </si>
  <si>
    <t>OBRA</t>
  </si>
  <si>
    <t>PROJETO INSTALAÇÕES ELÉTRICAS CANTEIRO</t>
  </si>
  <si>
    <t>LAUDO RECUPERAÇÃO ESTRUTURAL</t>
  </si>
  <si>
    <t>PROJETO LINHA DE VIDA</t>
  </si>
  <si>
    <t>ANDAIME</t>
  </si>
  <si>
    <t>3 MESES</t>
  </si>
  <si>
    <t>1931,84*3</t>
  </si>
  <si>
    <t>5*3*6</t>
  </si>
  <si>
    <t>5*3</t>
  </si>
  <si>
    <t>RESUMO QUANTITATIVO  ENTULHO</t>
  </si>
  <si>
    <t>PLANILHA DE MEMÓRIA DE CÁLCULO DE BDI - BÔNUS E DESPESAS INDIRETAS PRINCIPAL</t>
  </si>
  <si>
    <t>Demonstração:</t>
  </si>
  <si>
    <t>AC = taxa de Administração Central</t>
  </si>
  <si>
    <t>S = taxa de Seguros</t>
  </si>
  <si>
    <t>R = taxa de Riscos</t>
  </si>
  <si>
    <t>G = taxa de Garantias</t>
  </si>
  <si>
    <t>DF = taxa de Despesas Financeiras</t>
  </si>
  <si>
    <t>L = taxa de Lucro/ remuneração</t>
  </si>
  <si>
    <t>I = taxa de incidência de Impostos (PIS, COFINS e ISS)</t>
  </si>
  <si>
    <t>Administração Central (AC)</t>
  </si>
  <si>
    <r>
      <rPr>
        <sz val="8"/>
        <color rgb="FF000000"/>
        <rFont val="Arial"/>
        <charset val="134"/>
      </rPr>
      <t xml:space="preserve">Considerado = x % (varia </t>
    </r>
    <r>
      <rPr>
        <b/>
        <sz val="8"/>
        <color rgb="FF000000"/>
        <rFont val="Arial"/>
        <charset val="134"/>
      </rPr>
      <t xml:space="preserve">entre 3 a 5,50% do custo direto da obra) </t>
    </r>
  </si>
  <si>
    <t>Seguro + Garantia (S + G)</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</si>
  <si>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0,8 a 1,0% do custo da obra)</t>
    </r>
  </si>
  <si>
    <t>Risco ( R )</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</si>
  <si>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0,97 a 1,27% do custo da obra)</t>
    </r>
  </si>
  <si>
    <t>Despesas Financeiras (DF)</t>
  </si>
  <si>
    <r>
      <rPr>
        <sz val="8"/>
        <color rgb="FF000000"/>
        <rFont val="Arial"/>
        <charset val="134"/>
      </rPr>
      <t xml:space="preserve">Considerado = x % (varia </t>
    </r>
    <r>
      <rPr>
        <b/>
        <sz val="8"/>
        <color rgb="FF000000"/>
        <rFont val="Arial"/>
        <charset val="134"/>
      </rPr>
      <t>entre 0,59 e 1,39% do custo direto da obra)</t>
    </r>
  </si>
  <si>
    <t>Lucro (L)</t>
  </si>
  <si>
    <r>
      <rPr>
        <sz val="8"/>
        <color rgb="FF000000"/>
        <rFont val="Arial"/>
        <charset val="134"/>
      </rPr>
      <t xml:space="preserve">Considerado = x </t>
    </r>
    <r>
      <rPr>
        <b/>
        <sz val="8"/>
        <color rgb="FF000000"/>
        <rFont val="Arial"/>
        <charset val="134"/>
      </rPr>
      <t>%</t>
    </r>
    <r>
      <rPr>
        <sz val="8"/>
        <color rgb="FF000000"/>
        <rFont val="Arial"/>
        <charset val="134"/>
      </rPr>
      <t xml:space="preserve"> (varia </t>
    </r>
    <r>
      <rPr>
        <b/>
        <sz val="8"/>
        <color rgb="FF000000"/>
        <rFont val="Arial"/>
        <charset val="134"/>
      </rPr>
      <t>entre 6,16 a 8,96% do custo direto da obra)</t>
    </r>
  </si>
  <si>
    <t>Tributos sobre o faturamento (I)</t>
  </si>
  <si>
    <t>TRIBUTO</t>
  </si>
  <si>
    <t>ALIQUOTA</t>
  </si>
  <si>
    <t>COFINS</t>
  </si>
  <si>
    <t>PIS/PASEP</t>
  </si>
  <si>
    <t>ISS (Niterói)</t>
  </si>
  <si>
    <t>TOTAL</t>
  </si>
  <si>
    <t>CPRB (INSS)</t>
  </si>
  <si>
    <t>TABELA DE  ISS  -  UNIDADES UFF - OBRA</t>
  </si>
  <si>
    <t>Obra 7.02</t>
  </si>
  <si>
    <t>PJ 7.03</t>
  </si>
  <si>
    <t>ISS (%)</t>
  </si>
  <si>
    <t>UF</t>
  </si>
  <si>
    <t>MUNICÍPIO</t>
  </si>
  <si>
    <t>ISS Projeto (%)</t>
  </si>
  <si>
    <t>LEI</t>
  </si>
  <si>
    <t>3% (50%)</t>
  </si>
  <si>
    <t>RJ</t>
  </si>
  <si>
    <t>Niterói</t>
  </si>
  <si>
    <t>2597/2008</t>
  </si>
  <si>
    <t>Código Tributário de Niterói</t>
  </si>
  <si>
    <t>5%(50%) com dedução ou 3%(100%) do total</t>
  </si>
  <si>
    <t>Angra dos Reis</t>
  </si>
  <si>
    <t>262/84</t>
  </si>
  <si>
    <t>Código Tributário de Angra dos Reis</t>
  </si>
  <si>
    <t>Ver Art 54 e 63</t>
  </si>
  <si>
    <t>Cachoeira de Macacú</t>
  </si>
  <si>
    <t>014/2003</t>
  </si>
  <si>
    <t>Lei Complementar 014/2003</t>
  </si>
  <si>
    <t>Santo Antônio de Pádua</t>
  </si>
  <si>
    <t>002/2018</t>
  </si>
  <si>
    <t>Lei Complementar 002/2018</t>
  </si>
  <si>
    <t>Campos dos Goytacazes</t>
  </si>
  <si>
    <t>001/2017</t>
  </si>
  <si>
    <t>Lei Complementar 001/2017</t>
  </si>
  <si>
    <t>Macaé</t>
  </si>
  <si>
    <t>282/2018</t>
  </si>
  <si>
    <t>Lei Complementar 282/2018</t>
  </si>
  <si>
    <t>Nova Friburgo</t>
  </si>
  <si>
    <t>124/2018</t>
  </si>
  <si>
    <t>Lei Complementar 124/2018</t>
  </si>
  <si>
    <t>Rio das Ostras</t>
  </si>
  <si>
    <t>508/2000</t>
  </si>
  <si>
    <t>Lei 508/2000</t>
  </si>
  <si>
    <t>Volta Redonda</t>
  </si>
  <si>
    <t>1986/84</t>
  </si>
  <si>
    <t>Lei 1986/84</t>
  </si>
  <si>
    <t>Petropolis</t>
  </si>
  <si>
    <t>3970/78</t>
  </si>
  <si>
    <t>Lei 3970/1978</t>
  </si>
  <si>
    <t>PA</t>
  </si>
  <si>
    <t>Oriximiná</t>
  </si>
  <si>
    <t>9111/17</t>
  </si>
  <si>
    <t>Lei 9111/2017</t>
  </si>
  <si>
    <t>Obras 7.02</t>
  </si>
  <si>
    <t>CURVA ABC DE SERVIÇOS</t>
  </si>
  <si>
    <t>Valor  Unit</t>
  </si>
  <si>
    <t>Peso (%)</t>
  </si>
  <si>
    <t>Peso Acumulado (%)</t>
  </si>
  <si>
    <t>5.795,52</t>
  </si>
  <si>
    <t>27,60</t>
  </si>
  <si>
    <t>159.956,35</t>
  </si>
  <si>
    <t>10,95</t>
  </si>
  <si>
    <t>1,0</t>
  </si>
  <si>
    <t>120.434,96</t>
  </si>
  <si>
    <t>8,25</t>
  </si>
  <si>
    <t>19,20</t>
  </si>
  <si>
    <t>258,03</t>
  </si>
  <si>
    <t>295,31</t>
  </si>
  <si>
    <t>76.198,83</t>
  </si>
  <si>
    <t>5,22</t>
  </si>
  <si>
    <t>24,42</t>
  </si>
  <si>
    <t>113,77</t>
  </si>
  <si>
    <t>75.219,03</t>
  </si>
  <si>
    <t>5,15</t>
  </si>
  <si>
    <t>29,57</t>
  </si>
  <si>
    <t>1.931,84</t>
  </si>
  <si>
    <t>36,56</t>
  </si>
  <si>
    <t>70.628,07</t>
  </si>
  <si>
    <t>4,84</t>
  </si>
  <si>
    <t>34,41</t>
  </si>
  <si>
    <t>495,8625</t>
  </si>
  <si>
    <t>117,76</t>
  </si>
  <si>
    <t>58.392,76</t>
  </si>
  <si>
    <t>4,00</t>
  </si>
  <si>
    <t>38,41</t>
  </si>
  <si>
    <t>839,08</t>
  </si>
  <si>
    <t>64,99</t>
  </si>
  <si>
    <t>54.531,80</t>
  </si>
  <si>
    <t>3,73</t>
  </si>
  <si>
    <t>42,14</t>
  </si>
  <si>
    <t>1.478,6</t>
  </si>
  <si>
    <t>35,64</t>
  </si>
  <si>
    <t>52.697,30</t>
  </si>
  <si>
    <t>3,61</t>
  </si>
  <si>
    <t>45,75</t>
  </si>
  <si>
    <t>684,09</t>
  </si>
  <si>
    <t>72,64</t>
  </si>
  <si>
    <t>49.692,29</t>
  </si>
  <si>
    <t>3,40</t>
  </si>
  <si>
    <t>49,15</t>
  </si>
  <si>
    <t>280,0</t>
  </si>
  <si>
    <t>149,24</t>
  </si>
  <si>
    <t>41.787,20</t>
  </si>
  <si>
    <t>2,86</t>
  </si>
  <si>
    <t>52,01</t>
  </si>
  <si>
    <t>124,4</t>
  </si>
  <si>
    <t>286,09</t>
  </si>
  <si>
    <t>35.589,59</t>
  </si>
  <si>
    <t>2,44</t>
  </si>
  <si>
    <t>54,45</t>
  </si>
  <si>
    <t>4,0</t>
  </si>
  <si>
    <t>8.039,21</t>
  </si>
  <si>
    <t>32.156,84</t>
  </si>
  <si>
    <t>2,20</t>
  </si>
  <si>
    <t>56,65</t>
  </si>
  <si>
    <t>292,53</t>
  </si>
  <si>
    <t>90,02</t>
  </si>
  <si>
    <t>26.333,55</t>
  </si>
  <si>
    <t>1,80</t>
  </si>
  <si>
    <t>58,46</t>
  </si>
  <si>
    <t>38,94</t>
  </si>
  <si>
    <t>25.745,18</t>
  </si>
  <si>
    <t>1,76</t>
  </si>
  <si>
    <t>60,22</t>
  </si>
  <si>
    <t>494,05</t>
  </si>
  <si>
    <t>51,37</t>
  </si>
  <si>
    <t>25.379,34</t>
  </si>
  <si>
    <t>1,74</t>
  </si>
  <si>
    <t>61,96</t>
  </si>
  <si>
    <t>127,95</t>
  </si>
  <si>
    <t>23.441,71</t>
  </si>
  <si>
    <t>1,61</t>
  </si>
  <si>
    <t>63,56</t>
  </si>
  <si>
    <t>2.180,64</t>
  </si>
  <si>
    <t>10,15</t>
  </si>
  <si>
    <t>22.133,49</t>
  </si>
  <si>
    <t>1,52</t>
  </si>
  <si>
    <t>65,08</t>
  </si>
  <si>
    <t>171,0</t>
  </si>
  <si>
    <t>127,29</t>
  </si>
  <si>
    <t>21.766,59</t>
  </si>
  <si>
    <t>1,49</t>
  </si>
  <si>
    <t>66,57</t>
  </si>
  <si>
    <t>144,9</t>
  </si>
  <si>
    <t>132,70</t>
  </si>
  <si>
    <t>19.228,23</t>
  </si>
  <si>
    <t>1,32</t>
  </si>
  <si>
    <t>67,89</t>
  </si>
  <si>
    <t>68,87</t>
  </si>
  <si>
    <t>19.189,24</t>
  </si>
  <si>
    <t>1,31</t>
  </si>
  <si>
    <t>69,20</t>
  </si>
  <si>
    <t>241,54</t>
  </si>
  <si>
    <t>18.337,71</t>
  </si>
  <si>
    <t>1,26</t>
  </si>
  <si>
    <t>70,46</t>
  </si>
  <si>
    <t>200,17</t>
  </si>
  <si>
    <t>91,29</t>
  </si>
  <si>
    <t>18.273,51</t>
  </si>
  <si>
    <t>1,25</t>
  </si>
  <si>
    <t>71,71</t>
  </si>
  <si>
    <t>67,95</t>
  </si>
  <si>
    <t>17.533,13</t>
  </si>
  <si>
    <t>1,20</t>
  </si>
  <si>
    <t>72,91</t>
  </si>
  <si>
    <t>28,0</t>
  </si>
  <si>
    <t>578,69</t>
  </si>
  <si>
    <t>16.203,32</t>
  </si>
  <si>
    <t>1,11</t>
  </si>
  <si>
    <t>74,02</t>
  </si>
  <si>
    <t>737,2883</t>
  </si>
  <si>
    <t>20,55</t>
  </si>
  <si>
    <t>15.151,27</t>
  </si>
  <si>
    <t>1,04</t>
  </si>
  <si>
    <t>75,05</t>
  </si>
  <si>
    <t>399,4008</t>
  </si>
  <si>
    <t>37,77</t>
  </si>
  <si>
    <t>15.085,36</t>
  </si>
  <si>
    <t>1,03</t>
  </si>
  <si>
    <t>76,09</t>
  </si>
  <si>
    <t>278,633</t>
  </si>
  <si>
    <t>52,89</t>
  </si>
  <si>
    <t>14.736,89</t>
  </si>
  <si>
    <t>1,01</t>
  </si>
  <si>
    <t>77,10</t>
  </si>
  <si>
    <t>246,33</t>
  </si>
  <si>
    <t>54,57</t>
  </si>
  <si>
    <t>13.442,22</t>
  </si>
  <si>
    <t>0,92</t>
  </si>
  <si>
    <t>78,02</t>
  </si>
  <si>
    <t>44,0</t>
  </si>
  <si>
    <t>299,43</t>
  </si>
  <si>
    <t>13.174,92</t>
  </si>
  <si>
    <t>0,90</t>
  </si>
  <si>
    <t>78,92</t>
  </si>
  <si>
    <t>7,0</t>
  </si>
  <si>
    <t>1.810,49</t>
  </si>
  <si>
    <t>12.673,43</t>
  </si>
  <si>
    <t>0,87</t>
  </si>
  <si>
    <t>79,79</t>
  </si>
  <si>
    <t>134,2</t>
  </si>
  <si>
    <t>93,70</t>
  </si>
  <si>
    <t>12.574,54</t>
  </si>
  <si>
    <t>0,86</t>
  </si>
  <si>
    <t>80,65</t>
  </si>
  <si>
    <t>1.591,6</t>
  </si>
  <si>
    <t>7,72</t>
  </si>
  <si>
    <t>12.287,15</t>
  </si>
  <si>
    <t>0,84</t>
  </si>
  <si>
    <t>81,49</t>
  </si>
  <si>
    <t>10,0</t>
  </si>
  <si>
    <t>1.151,80</t>
  </si>
  <si>
    <t>11.518,00</t>
  </si>
  <si>
    <t>0,79</t>
  </si>
  <si>
    <t>82,28</t>
  </si>
  <si>
    <t>1.022,29</t>
  </si>
  <si>
    <t>11,00</t>
  </si>
  <si>
    <t>11.245,19</t>
  </si>
  <si>
    <t>0,77</t>
  </si>
  <si>
    <t>83,05</t>
  </si>
  <si>
    <t>71,01</t>
  </si>
  <si>
    <t>146,56</t>
  </si>
  <si>
    <t>10.407,22</t>
  </si>
  <si>
    <t>0,71</t>
  </si>
  <si>
    <t>83,76</t>
  </si>
  <si>
    <t>2.404,11</t>
  </si>
  <si>
    <t>9.616,44</t>
  </si>
  <si>
    <t>0,66</t>
  </si>
  <si>
    <t>84,42</t>
  </si>
  <si>
    <t>325,21</t>
  </si>
  <si>
    <t>28,95</t>
  </si>
  <si>
    <t>9.414,82</t>
  </si>
  <si>
    <t>0,64</t>
  </si>
  <si>
    <t>85,07</t>
  </si>
  <si>
    <t>658,16</t>
  </si>
  <si>
    <t>13,75</t>
  </si>
  <si>
    <t>9.049,70</t>
  </si>
  <si>
    <t>0,62</t>
  </si>
  <si>
    <t>85,68</t>
  </si>
  <si>
    <t>78,592</t>
  </si>
  <si>
    <t>103,92</t>
  </si>
  <si>
    <t>8.167,28</t>
  </si>
  <si>
    <t>0,56</t>
  </si>
  <si>
    <t>86,24</t>
  </si>
  <si>
    <t>11,38</t>
  </si>
  <si>
    <t>611,80</t>
  </si>
  <si>
    <t>6.962,28</t>
  </si>
  <si>
    <t>0,48</t>
  </si>
  <si>
    <t>86,72</t>
  </si>
  <si>
    <t>210,0</t>
  </si>
  <si>
    <t>33,12</t>
  </si>
  <si>
    <t>6.955,20</t>
  </si>
  <si>
    <t>87,20</t>
  </si>
  <si>
    <t>154,02</t>
  </si>
  <si>
    <t>6.776,88</t>
  </si>
  <si>
    <t>0,46</t>
  </si>
  <si>
    <t>87,66</t>
  </si>
  <si>
    <t>23,51</t>
  </si>
  <si>
    <t>6.550,59</t>
  </si>
  <si>
    <t>0,45</t>
  </si>
  <si>
    <t>88,11</t>
  </si>
  <si>
    <t>23,34</t>
  </si>
  <si>
    <t>6.503,29</t>
  </si>
  <si>
    <t>88,56</t>
  </si>
  <si>
    <t>61,0</t>
  </si>
  <si>
    <t>104,11</t>
  </si>
  <si>
    <t>6.350,71</t>
  </si>
  <si>
    <t>0,43</t>
  </si>
  <si>
    <t>88,99</t>
  </si>
  <si>
    <t>80,17</t>
  </si>
  <si>
    <t>6.086,50</t>
  </si>
  <si>
    <t>0,42</t>
  </si>
  <si>
    <t>89,41</t>
  </si>
  <si>
    <t>6.066,59</t>
  </si>
  <si>
    <t>89,82</t>
  </si>
  <si>
    <t>33,0</t>
  </si>
  <si>
    <t>179,82</t>
  </si>
  <si>
    <t>5.934,06</t>
  </si>
  <si>
    <t>0,41</t>
  </si>
  <si>
    <t>90,23</t>
  </si>
  <si>
    <t>12,0</t>
  </si>
  <si>
    <t>444,64</t>
  </si>
  <si>
    <t>5.335,68</t>
  </si>
  <si>
    <t>0,37</t>
  </si>
  <si>
    <t>90,59</t>
  </si>
  <si>
    <t>96,8</t>
  </si>
  <si>
    <t>54,23</t>
  </si>
  <si>
    <t>5.249,46</t>
  </si>
  <si>
    <t>0,36</t>
  </si>
  <si>
    <t>90,95</t>
  </si>
  <si>
    <t>291,0</t>
  </si>
  <si>
    <t>17,03</t>
  </si>
  <si>
    <t>4.955,73</t>
  </si>
  <si>
    <t>0,34</t>
  </si>
  <si>
    <t>109,09</t>
  </si>
  <si>
    <t>4.799,96</t>
  </si>
  <si>
    <t>0,33</t>
  </si>
  <si>
    <t>91,62</t>
  </si>
  <si>
    <t>320,166</t>
  </si>
  <si>
    <t>14,18</t>
  </si>
  <si>
    <t>4.539,95</t>
  </si>
  <si>
    <t>0,31</t>
  </si>
  <si>
    <t>91,93</t>
  </si>
  <si>
    <t>308,0</t>
  </si>
  <si>
    <t>14,53</t>
  </si>
  <si>
    <t>4.475,24</t>
  </si>
  <si>
    <t>92,24</t>
  </si>
  <si>
    <t>6,34</t>
  </si>
  <si>
    <t>4.191,69</t>
  </si>
  <si>
    <t>0,29</t>
  </si>
  <si>
    <t>92,53</t>
  </si>
  <si>
    <t>213,21</t>
  </si>
  <si>
    <t>19,32</t>
  </si>
  <si>
    <t>4.119,21</t>
  </si>
  <si>
    <t>0,28</t>
  </si>
  <si>
    <t>92,81</t>
  </si>
  <si>
    <t>82,86</t>
  </si>
  <si>
    <t>3.645,84</t>
  </si>
  <si>
    <t>0,25</t>
  </si>
  <si>
    <t>93,06</t>
  </si>
  <si>
    <t>30,0</t>
  </si>
  <si>
    <t>120,37</t>
  </si>
  <si>
    <t>3.611,10</t>
  </si>
  <si>
    <t>93,31</t>
  </si>
  <si>
    <t>6,0</t>
  </si>
  <si>
    <t>568,63</t>
  </si>
  <si>
    <t>3.411,78</t>
  </si>
  <si>
    <t>0,23</t>
  </si>
  <si>
    <t>93,54</t>
  </si>
  <si>
    <t>567,18</t>
  </si>
  <si>
    <t>3.403,08</t>
  </si>
  <si>
    <t>93,77</t>
  </si>
  <si>
    <t>90,0</t>
  </si>
  <si>
    <t>36,80</t>
  </si>
  <si>
    <t>3.312,00</t>
  </si>
  <si>
    <t>94,00</t>
  </si>
  <si>
    <t>165,2875</t>
  </si>
  <si>
    <t>20,01</t>
  </si>
  <si>
    <t>3.307,40</t>
  </si>
  <si>
    <t>94,23</t>
  </si>
  <si>
    <t>512,6</t>
  </si>
  <si>
    <t>6,36</t>
  </si>
  <si>
    <t>3.260,13</t>
  </si>
  <si>
    <t>0,22</t>
  </si>
  <si>
    <t>94,45</t>
  </si>
  <si>
    <t>3.120,71</t>
  </si>
  <si>
    <t>0,21</t>
  </si>
  <si>
    <t>94,66</t>
  </si>
  <si>
    <t>20,0</t>
  </si>
  <si>
    <t>154,08</t>
  </si>
  <si>
    <t>3.081,60</t>
  </si>
  <si>
    <t>94,87</t>
  </si>
  <si>
    <t>245,49536</t>
  </si>
  <si>
    <t>12,31</t>
  </si>
  <si>
    <t>3.022,04</t>
  </si>
  <si>
    <t>95,08</t>
  </si>
  <si>
    <t>143,0</t>
  </si>
  <si>
    <t>20,47</t>
  </si>
  <si>
    <t>2.927,21</t>
  </si>
  <si>
    <t>0,20</t>
  </si>
  <si>
    <t>95,28</t>
  </si>
  <si>
    <t>2.775,88</t>
  </si>
  <si>
    <t>0,19</t>
  </si>
  <si>
    <t>95,47</t>
  </si>
  <si>
    <t>60,26</t>
  </si>
  <si>
    <t>2.651,44</t>
  </si>
  <si>
    <t>0,18</t>
  </si>
  <si>
    <t>95,65</t>
  </si>
  <si>
    <t>8,51</t>
  </si>
  <si>
    <t>2.371,16</t>
  </si>
  <si>
    <t>0,16</t>
  </si>
  <si>
    <t>95,81</t>
  </si>
  <si>
    <t>11,0</t>
  </si>
  <si>
    <t>212,52</t>
  </si>
  <si>
    <t>2.337,72</t>
  </si>
  <si>
    <t>95,97</t>
  </si>
  <si>
    <t>22,0</t>
  </si>
  <si>
    <t>105,70</t>
  </si>
  <si>
    <t>2.325,40</t>
  </si>
  <si>
    <t>96,13</t>
  </si>
  <si>
    <t>2.274,96</t>
  </si>
  <si>
    <t>96,29</t>
  </si>
  <si>
    <t>15,0</t>
  </si>
  <si>
    <t>149,81</t>
  </si>
  <si>
    <t>2.247,15</t>
  </si>
  <si>
    <t>0,15</t>
  </si>
  <si>
    <t>96,44</t>
  </si>
  <si>
    <t>6,88</t>
  </si>
  <si>
    <t>2.237,44</t>
  </si>
  <si>
    <t>96,60</t>
  </si>
  <si>
    <t>98,05</t>
  </si>
  <si>
    <t>2.157,10</t>
  </si>
  <si>
    <t>96,74</t>
  </si>
  <si>
    <t>145,56</t>
  </si>
  <si>
    <t>14,29</t>
  </si>
  <si>
    <t>2.080,05</t>
  </si>
  <si>
    <t>0,14</t>
  </si>
  <si>
    <t>96,89</t>
  </si>
  <si>
    <t>43,84</t>
  </si>
  <si>
    <t>1.928,96</t>
  </si>
  <si>
    <t>0,13</t>
  </si>
  <si>
    <t>97,02</t>
  </si>
  <si>
    <t>43,67</t>
  </si>
  <si>
    <t>1.921,48</t>
  </si>
  <si>
    <t>97,15</t>
  </si>
  <si>
    <t>3,15</t>
  </si>
  <si>
    <t>588,75</t>
  </si>
  <si>
    <t>1.854,56</t>
  </si>
  <si>
    <t>97,28</t>
  </si>
  <si>
    <t>144,0</t>
  </si>
  <si>
    <t>12,85</t>
  </si>
  <si>
    <t>1.850,40</t>
  </si>
  <si>
    <t>97,40</t>
  </si>
  <si>
    <t>13,72</t>
  </si>
  <si>
    <t>1.841,22</t>
  </si>
  <si>
    <t>97,53</t>
  </si>
  <si>
    <t>1.762,52</t>
  </si>
  <si>
    <t>0,12</t>
  </si>
  <si>
    <t>97,65</t>
  </si>
  <si>
    <t>97,77</t>
  </si>
  <si>
    <t>5,0</t>
  </si>
  <si>
    <t>333,01</t>
  </si>
  <si>
    <t>1.665,05</t>
  </si>
  <si>
    <t>0,11</t>
  </si>
  <si>
    <t>97,89</t>
  </si>
  <si>
    <t>130,0992</t>
  </si>
  <si>
    <t>12,41</t>
  </si>
  <si>
    <t>1.614,53</t>
  </si>
  <si>
    <t>98,00</t>
  </si>
  <si>
    <t>189,9126</t>
  </si>
  <si>
    <t>8,20</t>
  </si>
  <si>
    <t>1.557,28</t>
  </si>
  <si>
    <t>98,10</t>
  </si>
  <si>
    <t>1.516,64</t>
  </si>
  <si>
    <t>0,10</t>
  </si>
  <si>
    <t>98,21</t>
  </si>
  <si>
    <t>137,32</t>
  </si>
  <si>
    <t>1.510,52</t>
  </si>
  <si>
    <t>98,31</t>
  </si>
  <si>
    <t>249,58</t>
  </si>
  <si>
    <t>1.497,48</t>
  </si>
  <si>
    <t>98,41</t>
  </si>
  <si>
    <t>3,31</t>
  </si>
  <si>
    <t>1.322,01</t>
  </si>
  <si>
    <t>0,09</t>
  </si>
  <si>
    <t>98,50</t>
  </si>
  <si>
    <t>1.288,03</t>
  </si>
  <si>
    <t>98,59</t>
  </si>
  <si>
    <t>70,0</t>
  </si>
  <si>
    <t>17,90</t>
  </si>
  <si>
    <t>1.253,00</t>
  </si>
  <si>
    <t>98,68</t>
  </si>
  <si>
    <t>1.251,47</t>
  </si>
  <si>
    <t>98,76</t>
  </si>
  <si>
    <t>105,12</t>
  </si>
  <si>
    <t>1.156,32</t>
  </si>
  <si>
    <t>0,08</t>
  </si>
  <si>
    <t>98,84</t>
  </si>
  <si>
    <t>7,24847</t>
  </si>
  <si>
    <t>152,31</t>
  </si>
  <si>
    <t>1.104,01</t>
  </si>
  <si>
    <t>98,92</t>
  </si>
  <si>
    <t>24,76</t>
  </si>
  <si>
    <t>1.089,44</t>
  </si>
  <si>
    <t>0,07</t>
  </si>
  <si>
    <t>98,99</t>
  </si>
  <si>
    <t>3,92</t>
  </si>
  <si>
    <t>1.011,47</t>
  </si>
  <si>
    <t>99,06</t>
  </si>
  <si>
    <t>8,8</t>
  </si>
  <si>
    <t>113,56</t>
  </si>
  <si>
    <t>999,32</t>
  </si>
  <si>
    <t>99,13</t>
  </si>
  <si>
    <t>4,4</t>
  </si>
  <si>
    <t>218,29</t>
  </si>
  <si>
    <t>960,47</t>
  </si>
  <si>
    <t>99,20</t>
  </si>
  <si>
    <t>368,535</t>
  </si>
  <si>
    <t>2,25</t>
  </si>
  <si>
    <t>829,20</t>
  </si>
  <si>
    <t>0,06</t>
  </si>
  <si>
    <t>99,25</t>
  </si>
  <si>
    <t>50,49</t>
  </si>
  <si>
    <t>757,35</t>
  </si>
  <si>
    <t>0,05</t>
  </si>
  <si>
    <t>99,30</t>
  </si>
  <si>
    <t>42,35</t>
  </si>
  <si>
    <t>17,67</t>
  </si>
  <si>
    <t>748,32</t>
  </si>
  <si>
    <t>99,36</t>
  </si>
  <si>
    <t>25,96</t>
  </si>
  <si>
    <t>726,88</t>
  </si>
  <si>
    <t>99,41</t>
  </si>
  <si>
    <t>52,24</t>
  </si>
  <si>
    <t>626,88</t>
  </si>
  <si>
    <t>0,04</t>
  </si>
  <si>
    <t>99,45</t>
  </si>
  <si>
    <t>141,13</t>
  </si>
  <si>
    <t>620,97</t>
  </si>
  <si>
    <t>99,49</t>
  </si>
  <si>
    <t>152,02</t>
  </si>
  <si>
    <t>608,08</t>
  </si>
  <si>
    <t>99,53</t>
  </si>
  <si>
    <t>443,28</t>
  </si>
  <si>
    <t>604,81</t>
  </si>
  <si>
    <t>99,57</t>
  </si>
  <si>
    <t>603,43</t>
  </si>
  <si>
    <t>99,62</t>
  </si>
  <si>
    <t>62,8</t>
  </si>
  <si>
    <t>9,34</t>
  </si>
  <si>
    <t>586,55</t>
  </si>
  <si>
    <t>99,66</t>
  </si>
  <si>
    <t>1,535</t>
  </si>
  <si>
    <t>358,80</t>
  </si>
  <si>
    <t>550,75</t>
  </si>
  <si>
    <t>99,69</t>
  </si>
  <si>
    <t>5,38</t>
  </si>
  <si>
    <t>520,78</t>
  </si>
  <si>
    <t>99,73</t>
  </si>
  <si>
    <t>10,34</t>
  </si>
  <si>
    <t>44,93</t>
  </si>
  <si>
    <t>464,57</t>
  </si>
  <si>
    <t>0,03</t>
  </si>
  <si>
    <t>99,76</t>
  </si>
  <si>
    <t>10,20</t>
  </si>
  <si>
    <t>448,80</t>
  </si>
  <si>
    <t>99,79</t>
  </si>
  <si>
    <t>9,32</t>
  </si>
  <si>
    <t>410,08</t>
  </si>
  <si>
    <t>99,82</t>
  </si>
  <si>
    <t>2,0</t>
  </si>
  <si>
    <t>184,29</t>
  </si>
  <si>
    <t>368,58</t>
  </si>
  <si>
    <t>99,85</t>
  </si>
  <si>
    <t>368,01</t>
  </si>
  <si>
    <t>99,87</t>
  </si>
  <si>
    <t>3,0</t>
  </si>
  <si>
    <t>110,40</t>
  </si>
  <si>
    <t>331,20</t>
  </si>
  <si>
    <t>0,02</t>
  </si>
  <si>
    <t>99,89</t>
  </si>
  <si>
    <t>7,31</t>
  </si>
  <si>
    <t>321,64</t>
  </si>
  <si>
    <t>99,92</t>
  </si>
  <si>
    <t>4,022304</t>
  </si>
  <si>
    <t>77,91</t>
  </si>
  <si>
    <t>313,37</t>
  </si>
  <si>
    <t>99,94</t>
  </si>
  <si>
    <t>25,72</t>
  </si>
  <si>
    <t>308,64</t>
  </si>
  <si>
    <t>99,96</t>
  </si>
  <si>
    <t>127,93</t>
  </si>
  <si>
    <t>230,27</t>
  </si>
  <si>
    <t>99,97</t>
  </si>
  <si>
    <t>41,65</t>
  </si>
  <si>
    <t>167,52</t>
  </si>
  <si>
    <t>0,01</t>
  </si>
  <si>
    <t>99,98</t>
  </si>
  <si>
    <t>3,52</t>
  </si>
  <si>
    <t>154,88</t>
  </si>
  <si>
    <t>100,00</t>
  </si>
  <si>
    <t>16,31</t>
  </si>
  <si>
    <t>65,60</t>
  </si>
  <si>
    <t>0,00</t>
  </si>
  <si>
    <t>CURVA ABC DE INSUMOS</t>
  </si>
  <si>
    <t>Tipo</t>
  </si>
  <si>
    <t>Valor  Unitário</t>
  </si>
  <si>
    <t>Peso</t>
  </si>
  <si>
    <t>Valor Acumulado</t>
  </si>
  <si>
    <t>Peso Acumulado</t>
  </si>
  <si>
    <t>Operativa</t>
  </si>
  <si>
    <t>Improdutiva</t>
  </si>
  <si>
    <t>Geral</t>
  </si>
  <si>
    <t>Equipamento</t>
  </si>
  <si>
    <t>5.795,5200000</t>
  </si>
  <si>
    <t>10,95%</t>
  </si>
  <si>
    <t>Mão de Obra</t>
  </si>
  <si>
    <t>3.903,3402467</t>
  </si>
  <si>
    <t>25,78</t>
  </si>
  <si>
    <t>100.628,11</t>
  </si>
  <si>
    <t>6,89%</t>
  </si>
  <si>
    <t>17,85%</t>
  </si>
  <si>
    <t>7,1117900</t>
  </si>
  <si>
    <t>9.995,50</t>
  </si>
  <si>
    <t>71.085,90</t>
  </si>
  <si>
    <t>4,87%</t>
  </si>
  <si>
    <t>22,71%</t>
  </si>
  <si>
    <t>1.964,9700579</t>
  </si>
  <si>
    <t>36,13</t>
  </si>
  <si>
    <t>70.994,37</t>
  </si>
  <si>
    <t>4,86%</t>
  </si>
  <si>
    <t>27,57%</t>
  </si>
  <si>
    <t>Material</t>
  </si>
  <si>
    <t>11.832,4662162</t>
  </si>
  <si>
    <t>5,93</t>
  </si>
  <si>
    <t>70.166,52</t>
  </si>
  <si>
    <t>4,81%</t>
  </si>
  <si>
    <t>32,38%</t>
  </si>
  <si>
    <t>1.466,6475072</t>
  </si>
  <si>
    <t>34,98</t>
  </si>
  <si>
    <t>51.303,33</t>
  </si>
  <si>
    <t>3,51%</t>
  </si>
  <si>
    <t>35,89%</t>
  </si>
  <si>
    <t>632,2246875</t>
  </si>
  <si>
    <t>76,66</t>
  </si>
  <si>
    <t>48.466,34</t>
  </si>
  <si>
    <t>3,32%</t>
  </si>
  <si>
    <t>39,21%</t>
  </si>
  <si>
    <t>1.097,6484795</t>
  </si>
  <si>
    <t>40,21</t>
  </si>
  <si>
    <t>44.136,45</t>
  </si>
  <si>
    <t>3,02%</t>
  </si>
  <si>
    <t>42,23%</t>
  </si>
  <si>
    <t>1.094,3608809</t>
  </si>
  <si>
    <t>36,29</t>
  </si>
  <si>
    <t>39.714,36</t>
  </si>
  <si>
    <t>2,72%</t>
  </si>
  <si>
    <t>44,95%</t>
  </si>
  <si>
    <t>1.030,0356367</t>
  </si>
  <si>
    <t>35,66</t>
  </si>
  <si>
    <t>36.731,07</t>
  </si>
  <si>
    <t>2,52%</t>
  </si>
  <si>
    <t>47,47%</t>
  </si>
  <si>
    <t>292,0641570</t>
  </si>
  <si>
    <t>92,82</t>
  </si>
  <si>
    <t>27.109,40</t>
  </si>
  <si>
    <t>1,86%</t>
  </si>
  <si>
    <t>49,33%</t>
  </si>
  <si>
    <t>820,9080000</t>
  </si>
  <si>
    <t>32,80</t>
  </si>
  <si>
    <t>26.925,78</t>
  </si>
  <si>
    <t>1,84%</t>
  </si>
  <si>
    <t>51,17%</t>
  </si>
  <si>
    <t>0,8847300</t>
  </si>
  <si>
    <t>29.531,77</t>
  </si>
  <si>
    <t>26.127,64</t>
  </si>
  <si>
    <t>1,79%</t>
  </si>
  <si>
    <t>52,96%</t>
  </si>
  <si>
    <t>28.247,0393684</t>
  </si>
  <si>
    <t>0,83</t>
  </si>
  <si>
    <t>23.445,04</t>
  </si>
  <si>
    <t>1,61%</t>
  </si>
  <si>
    <t>54,56%</t>
  </si>
  <si>
    <t>736,7076000</t>
  </si>
  <si>
    <t>31,03</t>
  </si>
  <si>
    <t>22.860,04</t>
  </si>
  <si>
    <t>1,57%</t>
  </si>
  <si>
    <t>56,13%</t>
  </si>
  <si>
    <t>1,93</t>
  </si>
  <si>
    <t>22.836,66</t>
  </si>
  <si>
    <t>1,56%</t>
  </si>
  <si>
    <t>57,69%</t>
  </si>
  <si>
    <t>75,58</t>
  </si>
  <si>
    <t>22.074,21</t>
  </si>
  <si>
    <t>1,51%</t>
  </si>
  <si>
    <t>59,21%</t>
  </si>
  <si>
    <t>4,0493200</t>
  </si>
  <si>
    <t>5.338,48</t>
  </si>
  <si>
    <t>21.617,21</t>
  </si>
  <si>
    <t>1,48%</t>
  </si>
  <si>
    <t>60,69%</t>
  </si>
  <si>
    <t>1,75</t>
  </si>
  <si>
    <t>20.706,82</t>
  </si>
  <si>
    <t>1,42%</t>
  </si>
  <si>
    <t>62,10%</t>
  </si>
  <si>
    <t>213,5280000</t>
  </si>
  <si>
    <t>90,32</t>
  </si>
  <si>
    <t>19.285,85</t>
  </si>
  <si>
    <t>1,32%</t>
  </si>
  <si>
    <t>63,42%</t>
  </si>
  <si>
    <t>719,5540232</t>
  </si>
  <si>
    <t>17.816,16</t>
  </si>
  <si>
    <t>1,22%</t>
  </si>
  <si>
    <t>64,64%</t>
  </si>
  <si>
    <t>1,7736950</t>
  </si>
  <si>
    <t>9.653,07</t>
  </si>
  <si>
    <t>17.121,60</t>
  </si>
  <si>
    <t>1,17%</t>
  </si>
  <si>
    <t>65,82%</t>
  </si>
  <si>
    <t>423,1360000</t>
  </si>
  <si>
    <t>40,22</t>
  </si>
  <si>
    <t>17.018,53</t>
  </si>
  <si>
    <t>66,98%</t>
  </si>
  <si>
    <t>406,6275255</t>
  </si>
  <si>
    <t>39,83</t>
  </si>
  <si>
    <t>16.195,97</t>
  </si>
  <si>
    <t>1,11%</t>
  </si>
  <si>
    <t>68,09%</t>
  </si>
  <si>
    <t>202,0905600</t>
  </si>
  <si>
    <t>79,39</t>
  </si>
  <si>
    <t>16.043,97</t>
  </si>
  <si>
    <t>1,10%</t>
  </si>
  <si>
    <t>69,19%</t>
  </si>
  <si>
    <t>369,5520000</t>
  </si>
  <si>
    <t>41,25</t>
  </si>
  <si>
    <t>15.244,02</t>
  </si>
  <si>
    <t>1,04%</t>
  </si>
  <si>
    <t>70,23%</t>
  </si>
  <si>
    <t>198,3450000</t>
  </si>
  <si>
    <t>74,23</t>
  </si>
  <si>
    <t>14.723,15</t>
  </si>
  <si>
    <t>1,01%</t>
  </si>
  <si>
    <t>71,24%</t>
  </si>
  <si>
    <t>7.350,8996912</t>
  </si>
  <si>
    <t>1,87</t>
  </si>
  <si>
    <t>13.746,18</t>
  </si>
  <si>
    <t>0,94%</t>
  </si>
  <si>
    <t>72,18%</t>
  </si>
  <si>
    <t>1,3200000</t>
  </si>
  <si>
    <t>9.280,04</t>
  </si>
  <si>
    <t>12.249,65</t>
  </si>
  <si>
    <t>0,84%</t>
  </si>
  <si>
    <t>73,02%</t>
  </si>
  <si>
    <t>75,9200000</t>
  </si>
  <si>
    <t>157,52</t>
  </si>
  <si>
    <t>11.958,92</t>
  </si>
  <si>
    <t>0,82%</t>
  </si>
  <si>
    <t>73,84%</t>
  </si>
  <si>
    <t>433,5632964</t>
  </si>
  <si>
    <t>27,14</t>
  </si>
  <si>
    <t>11.766,91</t>
  </si>
  <si>
    <t>0,81%</t>
  </si>
  <si>
    <t>74,65%</t>
  </si>
  <si>
    <t>325,0798481</t>
  </si>
  <si>
    <t>34,24</t>
  </si>
  <si>
    <t>11.130,73</t>
  </si>
  <si>
    <t>0,76%</t>
  </si>
  <si>
    <t>75,41%</t>
  </si>
  <si>
    <t>69,3937600</t>
  </si>
  <si>
    <t>158,93</t>
  </si>
  <si>
    <t>11.028,75</t>
  </si>
  <si>
    <t>76,17%</t>
  </si>
  <si>
    <t>28,3400000</t>
  </si>
  <si>
    <t>347,85</t>
  </si>
  <si>
    <t>9.858,07</t>
  </si>
  <si>
    <t>0,68%</t>
  </si>
  <si>
    <t>76,84%</t>
  </si>
  <si>
    <t>89,0144259</t>
  </si>
  <si>
    <t>107,33</t>
  </si>
  <si>
    <t>9.553,92</t>
  </si>
  <si>
    <t>0,65%</t>
  </si>
  <si>
    <t>77,49%</t>
  </si>
  <si>
    <t>2.614,5873600</t>
  </si>
  <si>
    <t>3,48</t>
  </si>
  <si>
    <t>9.098,76</t>
  </si>
  <si>
    <t>0,62%</t>
  </si>
  <si>
    <t>78,12%</t>
  </si>
  <si>
    <t>140,0000000</t>
  </si>
  <si>
    <t>63,23</t>
  </si>
  <si>
    <t>8.852,20</t>
  </si>
  <si>
    <t>0,61%</t>
  </si>
  <si>
    <t>78,72%</t>
  </si>
  <si>
    <t>5.520,0411000</t>
  </si>
  <si>
    <t>1,57</t>
  </si>
  <si>
    <t>8.666,46</t>
  </si>
  <si>
    <t>0,59%</t>
  </si>
  <si>
    <t>79,32%</t>
  </si>
  <si>
    <t>248,8000000</t>
  </si>
  <si>
    <t>34,11</t>
  </si>
  <si>
    <t>8.486,57</t>
  </si>
  <si>
    <t>0,58%</t>
  </si>
  <si>
    <t>79,90%</t>
  </si>
  <si>
    <t>19,0000000</t>
  </si>
  <si>
    <t>429,34</t>
  </si>
  <si>
    <t>8.157,46</t>
  </si>
  <si>
    <t>0,56%</t>
  </si>
  <si>
    <t>80,46%</t>
  </si>
  <si>
    <t>216,1836000</t>
  </si>
  <si>
    <t>37,47</t>
  </si>
  <si>
    <t>8.100,40</t>
  </si>
  <si>
    <t>0,55%</t>
  </si>
  <si>
    <t>81,01%</t>
  </si>
  <si>
    <t>1.710,1540750</t>
  </si>
  <si>
    <t>4,66</t>
  </si>
  <si>
    <t>7.969,32</t>
  </si>
  <si>
    <t>81,56%</t>
  </si>
  <si>
    <t>914,2789041</t>
  </si>
  <si>
    <t>8,52</t>
  </si>
  <si>
    <t>7.789,66</t>
  </si>
  <si>
    <t>0,53%</t>
  </si>
  <si>
    <t>82,09%</t>
  </si>
  <si>
    <t>369,8210000</t>
  </si>
  <si>
    <t>19,50</t>
  </si>
  <si>
    <t>7.211,51</t>
  </si>
  <si>
    <t>0,49%</t>
  </si>
  <si>
    <t>82,59%</t>
  </si>
  <si>
    <t>210,0000000</t>
  </si>
  <si>
    <t>0,48%</t>
  </si>
  <si>
    <t>83,06%</t>
  </si>
  <si>
    <t>196,6476184</t>
  </si>
  <si>
    <t>35,21</t>
  </si>
  <si>
    <t>6.923,96</t>
  </si>
  <si>
    <t>0,47%</t>
  </si>
  <si>
    <t>83,54%</t>
  </si>
  <si>
    <t>4.063,9593593</t>
  </si>
  <si>
    <t>1,70</t>
  </si>
  <si>
    <t>6.908,73</t>
  </si>
  <si>
    <t>84,01%</t>
  </si>
  <si>
    <t>244,4406924</t>
  </si>
  <si>
    <t>27,58</t>
  </si>
  <si>
    <t>6.741,67</t>
  </si>
  <si>
    <t>0,46%</t>
  </si>
  <si>
    <t>84,47%</t>
  </si>
  <si>
    <t>1,4223580</t>
  </si>
  <si>
    <t>4.533,79</t>
  </si>
  <si>
    <t>6.448,67</t>
  </si>
  <si>
    <t>0,44%</t>
  </si>
  <si>
    <t>84,91%</t>
  </si>
  <si>
    <t>130,5978181</t>
  </si>
  <si>
    <t>46,44</t>
  </si>
  <si>
    <t>6.064,96</t>
  </si>
  <si>
    <t>0,42%</t>
  </si>
  <si>
    <t>85,33%</t>
  </si>
  <si>
    <t>5,4000000</t>
  </si>
  <si>
    <t>1.120,25</t>
  </si>
  <si>
    <t>6.049,35</t>
  </si>
  <si>
    <t>0,41%</t>
  </si>
  <si>
    <t>85,74%</t>
  </si>
  <si>
    <t>87,5600000</t>
  </si>
  <si>
    <t>64,53</t>
  </si>
  <si>
    <t>5.650,25</t>
  </si>
  <si>
    <t>0,39%</t>
  </si>
  <si>
    <t>86,13%</t>
  </si>
  <si>
    <t>145,6832000</t>
  </si>
  <si>
    <t>36,88</t>
  </si>
  <si>
    <t>5.372,80</t>
  </si>
  <si>
    <t>0,37%</t>
  </si>
  <si>
    <t>86,50%</t>
  </si>
  <si>
    <t>839,6605000</t>
  </si>
  <si>
    <t>6,13</t>
  </si>
  <si>
    <t>5.147,12</t>
  </si>
  <si>
    <t>0,35%</t>
  </si>
  <si>
    <t>86,85%</t>
  </si>
  <si>
    <t>15,0250000</t>
  </si>
  <si>
    <t>331,83</t>
  </si>
  <si>
    <t>4.985,75</t>
  </si>
  <si>
    <t>0,34%</t>
  </si>
  <si>
    <t>87,19%</t>
  </si>
  <si>
    <t>3.114,5428856</t>
  </si>
  <si>
    <t>1,60</t>
  </si>
  <si>
    <t>4.983,27</t>
  </si>
  <si>
    <t>87,53%</t>
  </si>
  <si>
    <t>116,6926354</t>
  </si>
  <si>
    <t>4.108,75</t>
  </si>
  <si>
    <t>0,28%</t>
  </si>
  <si>
    <t>87,81%</t>
  </si>
  <si>
    <t>129,7985081</t>
  </si>
  <si>
    <t>30,98</t>
  </si>
  <si>
    <t>4.021,16</t>
  </si>
  <si>
    <t>88,09%</t>
  </si>
  <si>
    <t>96,6769682</t>
  </si>
  <si>
    <t>41,02</t>
  </si>
  <si>
    <t>3.965,69</t>
  </si>
  <si>
    <t>0,27%</t>
  </si>
  <si>
    <t>88,36%</t>
  </si>
  <si>
    <t>12,2472000</t>
  </si>
  <si>
    <t>317,87</t>
  </si>
  <si>
    <t>3.893,02</t>
  </si>
  <si>
    <t>88,63%</t>
  </si>
  <si>
    <t>164,6760000</t>
  </si>
  <si>
    <t>3.871,53</t>
  </si>
  <si>
    <t>88,89%</t>
  </si>
  <si>
    <t>367,2306600</t>
  </si>
  <si>
    <t>10,42</t>
  </si>
  <si>
    <t>3.826,54</t>
  </si>
  <si>
    <t>0,26%</t>
  </si>
  <si>
    <t>89,15%</t>
  </si>
  <si>
    <t>808,4853927</t>
  </si>
  <si>
    <t>4,60</t>
  </si>
  <si>
    <t>3.719,03</t>
  </si>
  <si>
    <t>0,25%</t>
  </si>
  <si>
    <t>89,41%</t>
  </si>
  <si>
    <t>1.889,9472900</t>
  </si>
  <si>
    <t>1,95</t>
  </si>
  <si>
    <t>3.685,40</t>
  </si>
  <si>
    <t>89,66%</t>
  </si>
  <si>
    <t>1.447,0434490</t>
  </si>
  <si>
    <t>2,51</t>
  </si>
  <si>
    <t>3.632,08</t>
  </si>
  <si>
    <t>89,91%</t>
  </si>
  <si>
    <t>323,0100000</t>
  </si>
  <si>
    <t>11,05</t>
  </si>
  <si>
    <t>3.569,26</t>
  </si>
  <si>
    <t>0,24%</t>
  </si>
  <si>
    <t>90,15%</t>
  </si>
  <si>
    <t>12,9064000</t>
  </si>
  <si>
    <t>275,44</t>
  </si>
  <si>
    <t>3.554,94</t>
  </si>
  <si>
    <t>90,40%</t>
  </si>
  <si>
    <t>98,4812150</t>
  </si>
  <si>
    <t>35,12</t>
  </si>
  <si>
    <t>3.458,66</t>
  </si>
  <si>
    <t>90,63%</t>
  </si>
  <si>
    <t>151,5152160</t>
  </si>
  <si>
    <t>22,50</t>
  </si>
  <si>
    <t>3.409,09</t>
  </si>
  <si>
    <t>0,23%</t>
  </si>
  <si>
    <t>90,87%</t>
  </si>
  <si>
    <t>33,0000000</t>
  </si>
  <si>
    <t>103,21</t>
  </si>
  <si>
    <t>3.405,93</t>
  </si>
  <si>
    <t>91,10%</t>
  </si>
  <si>
    <t>75,3760000</t>
  </si>
  <si>
    <t>44,14</t>
  </si>
  <si>
    <t>3.327,10</t>
  </si>
  <si>
    <t>91,33%</t>
  </si>
  <si>
    <t>90,0000000</t>
  </si>
  <si>
    <t>91,56%</t>
  </si>
  <si>
    <t>50,8200000</t>
  </si>
  <si>
    <t>64,38</t>
  </si>
  <si>
    <t>3.271,79</t>
  </si>
  <si>
    <t>0,22%</t>
  </si>
  <si>
    <t>91,78%</t>
  </si>
  <si>
    <t>2,26</t>
  </si>
  <si>
    <t>3.270,32</t>
  </si>
  <si>
    <t>92,00%</t>
  </si>
  <si>
    <t>1.339,9587000</t>
  </si>
  <si>
    <t>2,39</t>
  </si>
  <si>
    <t>3.202,50</t>
  </si>
  <si>
    <t>92,22%</t>
  </si>
  <si>
    <t>0,74</t>
  </si>
  <si>
    <t>3.007,33</t>
  </si>
  <si>
    <t>0,21%</t>
  </si>
  <si>
    <t>92,43%</t>
  </si>
  <si>
    <t>0,95</t>
  </si>
  <si>
    <t>2.958,82</t>
  </si>
  <si>
    <t>0,20%</t>
  </si>
  <si>
    <t>92,63%</t>
  </si>
  <si>
    <t>51,6238156</t>
  </si>
  <si>
    <t>56,30</t>
  </si>
  <si>
    <t>2.906,42</t>
  </si>
  <si>
    <t>92,83%</t>
  </si>
  <si>
    <t>1.641,1378095</t>
  </si>
  <si>
    <t>2.871,99</t>
  </si>
  <si>
    <t>93,03%</t>
  </si>
  <si>
    <t>21,0000000</t>
  </si>
  <si>
    <t>134,05</t>
  </si>
  <si>
    <t>2.815,05</t>
  </si>
  <si>
    <t>0,19%</t>
  </si>
  <si>
    <t>93,22%</t>
  </si>
  <si>
    <t>289,2434187</t>
  </si>
  <si>
    <t>8,72</t>
  </si>
  <si>
    <t>2.522,20</t>
  </si>
  <si>
    <t>0,17%</t>
  </si>
  <si>
    <t>93,39%</t>
  </si>
  <si>
    <t>132,6585480</t>
  </si>
  <si>
    <t>18,71</t>
  </si>
  <si>
    <t>2.482,04</t>
  </si>
  <si>
    <t>93,56%</t>
  </si>
  <si>
    <t>4,0000000</t>
  </si>
  <si>
    <t>591,39</t>
  </si>
  <si>
    <t>2.365,56</t>
  </si>
  <si>
    <t>0,16%</t>
  </si>
  <si>
    <t>93,72%</t>
  </si>
  <si>
    <t>233,2685322</t>
  </si>
  <si>
    <t>9,86</t>
  </si>
  <si>
    <t>2.300,03</t>
  </si>
  <si>
    <t>93,88%</t>
  </si>
  <si>
    <t>7,0000000</t>
  </si>
  <si>
    <t>296,84</t>
  </si>
  <si>
    <t>2.077,88</t>
  </si>
  <si>
    <t>0,14%</t>
  </si>
  <si>
    <t>94,02%</t>
  </si>
  <si>
    <t>366,42</t>
  </si>
  <si>
    <t>1.978,67</t>
  </si>
  <si>
    <t>94,16%</t>
  </si>
  <si>
    <t>17,6000000</t>
  </si>
  <si>
    <t>110,90</t>
  </si>
  <si>
    <t>1.951,84</t>
  </si>
  <si>
    <t>0,13%</t>
  </si>
  <si>
    <t>94,29%</t>
  </si>
  <si>
    <t>82,5216000</t>
  </si>
  <si>
    <t>22,42</t>
  </si>
  <si>
    <t>1.850,13</t>
  </si>
  <si>
    <t>94,42%</t>
  </si>
  <si>
    <t>45,9095000</t>
  </si>
  <si>
    <t>39,79</t>
  </si>
  <si>
    <t>1.826,74</t>
  </si>
  <si>
    <t>94,55%</t>
  </si>
  <si>
    <t>64,2101268</t>
  </si>
  <si>
    <t>1.742,66</t>
  </si>
  <si>
    <t>0,12%</t>
  </si>
  <si>
    <t>94,66%</t>
  </si>
  <si>
    <t>44,0000000</t>
  </si>
  <si>
    <t>39,00</t>
  </si>
  <si>
    <t>1.716,00</t>
  </si>
  <si>
    <t>94,78%</t>
  </si>
  <si>
    <t>56,9457000</t>
  </si>
  <si>
    <t>29,44</t>
  </si>
  <si>
    <t>1.676,48</t>
  </si>
  <si>
    <t>0,11%</t>
  </si>
  <si>
    <t>94,90%</t>
  </si>
  <si>
    <t>5,0000000</t>
  </si>
  <si>
    <t>95,01%</t>
  </si>
  <si>
    <t>1,0000000</t>
  </si>
  <si>
    <t>1.644,86</t>
  </si>
  <si>
    <t>95,12%</t>
  </si>
  <si>
    <t>100,6002438</t>
  </si>
  <si>
    <t>16,27</t>
  </si>
  <si>
    <t>1.636,77</t>
  </si>
  <si>
    <t>95,24%</t>
  </si>
  <si>
    <t>3,1500000</t>
  </si>
  <si>
    <t>490,68</t>
  </si>
  <si>
    <t>1.545,64</t>
  </si>
  <si>
    <t>95,34%</t>
  </si>
  <si>
    <t>1.377,0285328</t>
  </si>
  <si>
    <t>1,09</t>
  </si>
  <si>
    <t>1.500,96</t>
  </si>
  <si>
    <t>0,10%</t>
  </si>
  <si>
    <t>95,44%</t>
  </si>
  <si>
    <t>11,0000000</t>
  </si>
  <si>
    <t>135,91</t>
  </si>
  <si>
    <t>1.495,01</t>
  </si>
  <si>
    <t>95,55%</t>
  </si>
  <si>
    <t>251,1752000</t>
  </si>
  <si>
    <t>5,91</t>
  </si>
  <si>
    <t>1.484,45</t>
  </si>
  <si>
    <t>95,65%</t>
  </si>
  <si>
    <t>99,0000000</t>
  </si>
  <si>
    <t>14,87</t>
  </si>
  <si>
    <t>1.472,13</t>
  </si>
  <si>
    <t>95,75%</t>
  </si>
  <si>
    <t>371,6788612</t>
  </si>
  <si>
    <t>3,74</t>
  </si>
  <si>
    <t>1.390,08</t>
  </si>
  <si>
    <t>95,84%</t>
  </si>
  <si>
    <t>13,6920000</t>
  </si>
  <si>
    <t>100,51</t>
  </si>
  <si>
    <t>1.376,18</t>
  </si>
  <si>
    <t>0,09%</t>
  </si>
  <si>
    <t>95,94%</t>
  </si>
  <si>
    <t>87,4632681</t>
  </si>
  <si>
    <t>15,37</t>
  </si>
  <si>
    <t>1.344,31</t>
  </si>
  <si>
    <t>96,03%</t>
  </si>
  <si>
    <t>131,7865500</t>
  </si>
  <si>
    <t>9,99</t>
  </si>
  <si>
    <t>1.316,55</t>
  </si>
  <si>
    <t>96,12%</t>
  </si>
  <si>
    <t>448,7715000</t>
  </si>
  <si>
    <t>2,91</t>
  </si>
  <si>
    <t>1.305,93</t>
  </si>
  <si>
    <t>96,21%</t>
  </si>
  <si>
    <t>144,4101120</t>
  </si>
  <si>
    <t>9,02</t>
  </si>
  <si>
    <t>1.302,58</t>
  </si>
  <si>
    <t>96,30%</t>
  </si>
  <si>
    <t>121,1035540</t>
  </si>
  <si>
    <t>10,68</t>
  </si>
  <si>
    <t>1.293,39</t>
  </si>
  <si>
    <t>96,39%</t>
  </si>
  <si>
    <t>1,5000000</t>
  </si>
  <si>
    <t>858,69</t>
  </si>
  <si>
    <t>1.288,04</t>
  </si>
  <si>
    <t>96,48%</t>
  </si>
  <si>
    <t>651,7500000</t>
  </si>
  <si>
    <t>1,96</t>
  </si>
  <si>
    <t>1.277,43</t>
  </si>
  <si>
    <t>96,56%</t>
  </si>
  <si>
    <t>48,7777720</t>
  </si>
  <si>
    <t>26,09</t>
  </si>
  <si>
    <t>1.272,61</t>
  </si>
  <si>
    <t>96,65%</t>
  </si>
  <si>
    <t>9,5750711</t>
  </si>
  <si>
    <t>1.270,61</t>
  </si>
  <si>
    <t>96,74%</t>
  </si>
  <si>
    <t>41,2966915</t>
  </si>
  <si>
    <t>30,36</t>
  </si>
  <si>
    <t>1.253,77</t>
  </si>
  <si>
    <t>96,82%</t>
  </si>
  <si>
    <t>0,0084000</t>
  </si>
  <si>
    <t>148.907,13</t>
  </si>
  <si>
    <t>1.250,82</t>
  </si>
  <si>
    <t>96,91%</t>
  </si>
  <si>
    <t>1.241,42</t>
  </si>
  <si>
    <t>96,99%</t>
  </si>
  <si>
    <t>134,1756000</t>
  </si>
  <si>
    <t>9,24</t>
  </si>
  <si>
    <t>1.239,78</t>
  </si>
  <si>
    <t>0,08%</t>
  </si>
  <si>
    <t>97,08%</t>
  </si>
  <si>
    <t>113,7465000</t>
  </si>
  <si>
    <t>10,84</t>
  </si>
  <si>
    <t>1.233,01</t>
  </si>
  <si>
    <t>97,16%</t>
  </si>
  <si>
    <t>75,6000000</t>
  </si>
  <si>
    <t>15,55</t>
  </si>
  <si>
    <t>1.175,58</t>
  </si>
  <si>
    <t>97,24%</t>
  </si>
  <si>
    <t>100,27</t>
  </si>
  <si>
    <t>1.102,97</t>
  </si>
  <si>
    <t>97,32%</t>
  </si>
  <si>
    <t>1.064,92</t>
  </si>
  <si>
    <t>0,07%</t>
  </si>
  <si>
    <t>97,39%</t>
  </si>
  <si>
    <t>56,5593447</t>
  </si>
  <si>
    <t>18,82</t>
  </si>
  <si>
    <t>1.064,45</t>
  </si>
  <si>
    <t>97,47%</t>
  </si>
  <si>
    <t>11,0666512</t>
  </si>
  <si>
    <t>95,35</t>
  </si>
  <si>
    <t>1.055,21</t>
  </si>
  <si>
    <t>97,54%</t>
  </si>
  <si>
    <t>36,6684000</t>
  </si>
  <si>
    <t>27,56</t>
  </si>
  <si>
    <t>1.010,58</t>
  </si>
  <si>
    <t>97,61%</t>
  </si>
  <si>
    <t>32,4480000</t>
  </si>
  <si>
    <t>28,88</t>
  </si>
  <si>
    <t>937,10</t>
  </si>
  <si>
    <t>0,06%</t>
  </si>
  <si>
    <t>97,67%</t>
  </si>
  <si>
    <t>0,53</t>
  </si>
  <si>
    <t>869,80</t>
  </si>
  <si>
    <t>97,73%</t>
  </si>
  <si>
    <t>22,0000000</t>
  </si>
  <si>
    <t>39,49</t>
  </si>
  <si>
    <t>868,78</t>
  </si>
  <si>
    <t>97,79%</t>
  </si>
  <si>
    <t>24,4802407</t>
  </si>
  <si>
    <t>838,20</t>
  </si>
  <si>
    <t>97,85%</t>
  </si>
  <si>
    <t>30,9253726</t>
  </si>
  <si>
    <t>26,98</t>
  </si>
  <si>
    <t>834,37</t>
  </si>
  <si>
    <t>97,90%</t>
  </si>
  <si>
    <t>206,02</t>
  </si>
  <si>
    <t>824,08</t>
  </si>
  <si>
    <t>97,96%</t>
  </si>
  <si>
    <t>34,6011000</t>
  </si>
  <si>
    <t>23,69</t>
  </si>
  <si>
    <t>819,70</t>
  </si>
  <si>
    <t>98,02%</t>
  </si>
  <si>
    <t>108,5618902</t>
  </si>
  <si>
    <t>7,49</t>
  </si>
  <si>
    <t>813,13</t>
  </si>
  <si>
    <t>98,07%</t>
  </si>
  <si>
    <t>28,4004000</t>
  </si>
  <si>
    <t>28,16</t>
  </si>
  <si>
    <t>799,76</t>
  </si>
  <si>
    <t>0,05%</t>
  </si>
  <si>
    <t>98,13%</t>
  </si>
  <si>
    <t>4,4000000</t>
  </si>
  <si>
    <t>180,55</t>
  </si>
  <si>
    <t>794,42</t>
  </si>
  <si>
    <t>98,18%</t>
  </si>
  <si>
    <t>1.064,1262800</t>
  </si>
  <si>
    <t>0,72</t>
  </si>
  <si>
    <t>766,17</t>
  </si>
  <si>
    <t>98,23%</t>
  </si>
  <si>
    <t>16,0814400</t>
  </si>
  <si>
    <t>45,59</t>
  </si>
  <si>
    <t>733,15</t>
  </si>
  <si>
    <t>98,28%</t>
  </si>
  <si>
    <t>64,4000000</t>
  </si>
  <si>
    <t>11,16</t>
  </si>
  <si>
    <t>718,70</t>
  </si>
  <si>
    <t>98,33%</t>
  </si>
  <si>
    <t>22,5529720</t>
  </si>
  <si>
    <t>31,37</t>
  </si>
  <si>
    <t>707,49</t>
  </si>
  <si>
    <t>98,38%</t>
  </si>
  <si>
    <t>0,0020608</t>
  </si>
  <si>
    <t>330.380,97</t>
  </si>
  <si>
    <t>680,85</t>
  </si>
  <si>
    <t>98,43%</t>
  </si>
  <si>
    <t>52,41</t>
  </si>
  <si>
    <t>576,51</t>
  </si>
  <si>
    <t>0,04%</t>
  </si>
  <si>
    <t>98,47%</t>
  </si>
  <si>
    <t>17,4680000</t>
  </si>
  <si>
    <t>32,65</t>
  </si>
  <si>
    <t>570,33</t>
  </si>
  <si>
    <t>98,51%</t>
  </si>
  <si>
    <t>383,2764000</t>
  </si>
  <si>
    <t>1,33</t>
  </si>
  <si>
    <t>509,76</t>
  </si>
  <si>
    <t>0,03%</t>
  </si>
  <si>
    <t>98,54%</t>
  </si>
  <si>
    <t>10,0000000</t>
  </si>
  <si>
    <t>50,60</t>
  </si>
  <si>
    <t>506,00</t>
  </si>
  <si>
    <t>98,58%</t>
  </si>
  <si>
    <t>45,3145000</t>
  </si>
  <si>
    <t>10,99</t>
  </si>
  <si>
    <t>498,01</t>
  </si>
  <si>
    <t>98,61%</t>
  </si>
  <si>
    <t>10,1996450</t>
  </si>
  <si>
    <t>47,33</t>
  </si>
  <si>
    <t>482,75</t>
  </si>
  <si>
    <t>98,64%</t>
  </si>
  <si>
    <t>3,9637332</t>
  </si>
  <si>
    <t>466,77</t>
  </si>
  <si>
    <t>98,68%</t>
  </si>
  <si>
    <t>1,4000000</t>
  </si>
  <si>
    <t>321,30</t>
  </si>
  <si>
    <t>449,82</t>
  </si>
  <si>
    <t>98,71%</t>
  </si>
  <si>
    <t>4,0313495</t>
  </si>
  <si>
    <t>108,73</t>
  </si>
  <si>
    <t>438,33</t>
  </si>
  <si>
    <t>98,74%</t>
  </si>
  <si>
    <t>16,0911883</t>
  </si>
  <si>
    <t>436,71</t>
  </si>
  <si>
    <t>98,77%</t>
  </si>
  <si>
    <t>0,2182800</t>
  </si>
  <si>
    <t>1.862,13</t>
  </si>
  <si>
    <t>406,47</t>
  </si>
  <si>
    <t>98,80%</t>
  </si>
  <si>
    <t>11,8244000</t>
  </si>
  <si>
    <t>404,87</t>
  </si>
  <si>
    <t>98,82%</t>
  </si>
  <si>
    <t>0,4400000</t>
  </si>
  <si>
    <t>920,02</t>
  </si>
  <si>
    <t>404,81</t>
  </si>
  <si>
    <t>98,85%</t>
  </si>
  <si>
    <t>12,5720000</t>
  </si>
  <si>
    <t>394,38</t>
  </si>
  <si>
    <t>98,88%</t>
  </si>
  <si>
    <t>89,4711400</t>
  </si>
  <si>
    <t>4,39</t>
  </si>
  <si>
    <t>392,78</t>
  </si>
  <si>
    <t>98,90%</t>
  </si>
  <si>
    <t>Equipamento para Aquisição Permanente</t>
  </si>
  <si>
    <t>0,0001214</t>
  </si>
  <si>
    <t>3.055.746,84</t>
  </si>
  <si>
    <t>370,98</t>
  </si>
  <si>
    <t>98,93%</t>
  </si>
  <si>
    <t>100,8000000</t>
  </si>
  <si>
    <t>3,66</t>
  </si>
  <si>
    <t>368,93</t>
  </si>
  <si>
    <t>98,96%</t>
  </si>
  <si>
    <t>98,98%</t>
  </si>
  <si>
    <t>1.404,1467028</t>
  </si>
  <si>
    <t>0,26</t>
  </si>
  <si>
    <t>365,08</t>
  </si>
  <si>
    <t>99,01%</t>
  </si>
  <si>
    <t>9,8787096</t>
  </si>
  <si>
    <t>35,35</t>
  </si>
  <si>
    <t>349,21</t>
  </si>
  <si>
    <t>0,02%</t>
  </si>
  <si>
    <t>99,03%</t>
  </si>
  <si>
    <t>27,03</t>
  </si>
  <si>
    <t>339,82</t>
  </si>
  <si>
    <t>99,05%</t>
  </si>
  <si>
    <t>113,8800000</t>
  </si>
  <si>
    <t>2,98</t>
  </si>
  <si>
    <t>339,36</t>
  </si>
  <si>
    <t>99,08%</t>
  </si>
  <si>
    <t>0,40</t>
  </si>
  <si>
    <t>335,86</t>
  </si>
  <si>
    <t>99,10%</t>
  </si>
  <si>
    <t>2,3999430</t>
  </si>
  <si>
    <t>139,53</t>
  </si>
  <si>
    <t>334,86</t>
  </si>
  <si>
    <t>99,12%</t>
  </si>
  <si>
    <t>3,0000000</t>
  </si>
  <si>
    <t>99,14%</t>
  </si>
  <si>
    <t>1,7500000</t>
  </si>
  <si>
    <t>188,34</t>
  </si>
  <si>
    <t>329,60</t>
  </si>
  <si>
    <t>99,17%</t>
  </si>
  <si>
    <t>208,1885286</t>
  </si>
  <si>
    <t>1,54</t>
  </si>
  <si>
    <t>320,61</t>
  </si>
  <si>
    <t>99,19%</t>
  </si>
  <si>
    <t>12,0000000</t>
  </si>
  <si>
    <t>26,50</t>
  </si>
  <si>
    <t>318,00</t>
  </si>
  <si>
    <t>99,21%</t>
  </si>
  <si>
    <t>8,9965000</t>
  </si>
  <si>
    <t>35,02</t>
  </si>
  <si>
    <t>315,06</t>
  </si>
  <si>
    <t>99,23%</t>
  </si>
  <si>
    <t>122,8626000</t>
  </si>
  <si>
    <t>2,55</t>
  </si>
  <si>
    <t>313,30</t>
  </si>
  <si>
    <t>99,25%</t>
  </si>
  <si>
    <t>2,0064000</t>
  </si>
  <si>
    <t>149,08</t>
  </si>
  <si>
    <t>299,11</t>
  </si>
  <si>
    <t>99,27%</t>
  </si>
  <si>
    <t>18,96</t>
  </si>
  <si>
    <t>284,87</t>
  </si>
  <si>
    <t>99,29%</t>
  </si>
  <si>
    <t>1.197,1713600</t>
  </si>
  <si>
    <t>275,35</t>
  </si>
  <si>
    <t>99,31%</t>
  </si>
  <si>
    <t>3,3264000</t>
  </si>
  <si>
    <t>80,54</t>
  </si>
  <si>
    <t>267,91</t>
  </si>
  <si>
    <t>99,33%</t>
  </si>
  <si>
    <t>1,7097249</t>
  </si>
  <si>
    <t>153,20</t>
  </si>
  <si>
    <t>261,93</t>
  </si>
  <si>
    <t>99,35%</t>
  </si>
  <si>
    <t>6,0000000</t>
  </si>
  <si>
    <t>42,94</t>
  </si>
  <si>
    <t>257,64</t>
  </si>
  <si>
    <t>99,37%</t>
  </si>
  <si>
    <t>7,4984000</t>
  </si>
  <si>
    <t>256,75</t>
  </si>
  <si>
    <t>99,38%</t>
  </si>
  <si>
    <t>24,0000000</t>
  </si>
  <si>
    <t>10,58</t>
  </si>
  <si>
    <t>253,92</t>
  </si>
  <si>
    <t>99,40%</t>
  </si>
  <si>
    <t>177,7075800</t>
  </si>
  <si>
    <t>1,38</t>
  </si>
  <si>
    <t>245,24</t>
  </si>
  <si>
    <t>99,42%</t>
  </si>
  <si>
    <t>0,0000000</t>
  </si>
  <si>
    <t>53,69</t>
  </si>
  <si>
    <t>10,54</t>
  </si>
  <si>
    <t>236,22</t>
  </si>
  <si>
    <t>99,43%</t>
  </si>
  <si>
    <t>10,67</t>
  </si>
  <si>
    <t>234,74</t>
  </si>
  <si>
    <t>99,45%</t>
  </si>
  <si>
    <t>9,6300000</t>
  </si>
  <si>
    <t>23,90</t>
  </si>
  <si>
    <t>230,20</t>
  </si>
  <si>
    <t>99,47%</t>
  </si>
  <si>
    <t>9,0418440</t>
  </si>
  <si>
    <t>212,57</t>
  </si>
  <si>
    <t>0,01%</t>
  </si>
  <si>
    <t>99,48%</t>
  </si>
  <si>
    <t>1,6246086</t>
  </si>
  <si>
    <t>130,00</t>
  </si>
  <si>
    <t>211,20</t>
  </si>
  <si>
    <t>99,50%</t>
  </si>
  <si>
    <t>18,40</t>
  </si>
  <si>
    <t>202,40</t>
  </si>
  <si>
    <t>99,51%</t>
  </si>
  <si>
    <t>2,5844000</t>
  </si>
  <si>
    <t>76,69</t>
  </si>
  <si>
    <t>198,20</t>
  </si>
  <si>
    <t>99,52%</t>
  </si>
  <si>
    <t>29,8242000</t>
  </si>
  <si>
    <t>6,62</t>
  </si>
  <si>
    <t>197,44</t>
  </si>
  <si>
    <t>99,54%</t>
  </si>
  <si>
    <t>140,78</t>
  </si>
  <si>
    <t>197,09</t>
  </si>
  <si>
    <t>99,55%</t>
  </si>
  <si>
    <t>8,2500000</t>
  </si>
  <si>
    <t>23,50</t>
  </si>
  <si>
    <t>193,88</t>
  </si>
  <si>
    <t>99,56%</t>
  </si>
  <si>
    <t>2,1727500</t>
  </si>
  <si>
    <t>86,93</t>
  </si>
  <si>
    <t>188,88</t>
  </si>
  <si>
    <t>99,58%</t>
  </si>
  <si>
    <t>4,4365640</t>
  </si>
  <si>
    <t>37,36</t>
  </si>
  <si>
    <t>165,75</t>
  </si>
  <si>
    <t>99,59%</t>
  </si>
  <si>
    <t>0,8750000</t>
  </si>
  <si>
    <t>179,09</t>
  </si>
  <si>
    <t>156,70</t>
  </si>
  <si>
    <t>99,60%</t>
  </si>
  <si>
    <t>4,5624880</t>
  </si>
  <si>
    <t>156,22</t>
  </si>
  <si>
    <t>99,61%</t>
  </si>
  <si>
    <t>0,0000977</t>
  </si>
  <si>
    <t>1.588.988,35</t>
  </si>
  <si>
    <t>155,23</t>
  </si>
  <si>
    <t>99,62%</t>
  </si>
  <si>
    <t>2,7580000</t>
  </si>
  <si>
    <t>55,70</t>
  </si>
  <si>
    <t>153,62</t>
  </si>
  <si>
    <t>99,63%</t>
  </si>
  <si>
    <t>152,76</t>
  </si>
  <si>
    <t>99,64%</t>
  </si>
  <si>
    <t>5,4857812</t>
  </si>
  <si>
    <t>27,63</t>
  </si>
  <si>
    <t>151,57</t>
  </si>
  <si>
    <t>99,65%</t>
  </si>
  <si>
    <t>1,0332000</t>
  </si>
  <si>
    <t>143,22</t>
  </si>
  <si>
    <t>147,97</t>
  </si>
  <si>
    <t>99,66%</t>
  </si>
  <si>
    <t>13,7088000</t>
  </si>
  <si>
    <t>10,09</t>
  </si>
  <si>
    <t>138,32</t>
  </si>
  <si>
    <t>99,67%</t>
  </si>
  <si>
    <t>135,64</t>
  </si>
  <si>
    <t>99,68%</t>
  </si>
  <si>
    <t>132,72</t>
  </si>
  <si>
    <t>99,69%</t>
  </si>
  <si>
    <t>Franquia</t>
  </si>
  <si>
    <t>90,6979571</t>
  </si>
  <si>
    <t>1,42</t>
  </si>
  <si>
    <t>128,79</t>
  </si>
  <si>
    <t>99,70%</t>
  </si>
  <si>
    <t>125,08</t>
  </si>
  <si>
    <t>99,71%</t>
  </si>
  <si>
    <t>2,8371969</t>
  </si>
  <si>
    <t>44,00</t>
  </si>
  <si>
    <t>124,84</t>
  </si>
  <si>
    <t>0,0002502</t>
  </si>
  <si>
    <t>495.035,09</t>
  </si>
  <si>
    <t>123,85</t>
  </si>
  <si>
    <t>99,72%</t>
  </si>
  <si>
    <t>115,01</t>
  </si>
  <si>
    <t>99,73%</t>
  </si>
  <si>
    <t>4,4496000</t>
  </si>
  <si>
    <t>110,17</t>
  </si>
  <si>
    <t>99,74%</t>
  </si>
  <si>
    <t>106,23</t>
  </si>
  <si>
    <t>99,75%</t>
  </si>
  <si>
    <t>17,16</t>
  </si>
  <si>
    <t>102,96</t>
  </si>
  <si>
    <t>1,8480000</t>
  </si>
  <si>
    <t>54,20</t>
  </si>
  <si>
    <t>100,16</t>
  </si>
  <si>
    <t>99,76%</t>
  </si>
  <si>
    <t>17,6061450</t>
  </si>
  <si>
    <t>5,42</t>
  </si>
  <si>
    <t>95,43</t>
  </si>
  <si>
    <t>99,77%</t>
  </si>
  <si>
    <t>4,5000000</t>
  </si>
  <si>
    <t>20,62</t>
  </si>
  <si>
    <t>92,79</t>
  </si>
  <si>
    <t>3,1843000</t>
  </si>
  <si>
    <t>29,03</t>
  </si>
  <si>
    <t>92,44</t>
  </si>
  <si>
    <t>99,78%</t>
  </si>
  <si>
    <t>0,7448000</t>
  </si>
  <si>
    <t>120,03</t>
  </si>
  <si>
    <t>89,40</t>
  </si>
  <si>
    <t>0,6888000</t>
  </si>
  <si>
    <t>126,35</t>
  </si>
  <si>
    <t>87,03</t>
  </si>
  <si>
    <t>99,79%</t>
  </si>
  <si>
    <t>10,8500000</t>
  </si>
  <si>
    <t>7,54</t>
  </si>
  <si>
    <t>81,81</t>
  </si>
  <si>
    <t>99,80%</t>
  </si>
  <si>
    <t>0,7040550</t>
  </si>
  <si>
    <t>113,61</t>
  </si>
  <si>
    <t>79,99</t>
  </si>
  <si>
    <t>2,2974166</t>
  </si>
  <si>
    <t>34,40</t>
  </si>
  <si>
    <t>79,03</t>
  </si>
  <si>
    <t>99,81%</t>
  </si>
  <si>
    <t>1,3804000</t>
  </si>
  <si>
    <t>54,62</t>
  </si>
  <si>
    <t>75,40</t>
  </si>
  <si>
    <t>0,1243663</t>
  </si>
  <si>
    <t>590,30</t>
  </si>
  <si>
    <t>73,41</t>
  </si>
  <si>
    <t>99,82%</t>
  </si>
  <si>
    <t>2,1000000</t>
  </si>
  <si>
    <t>71,90</t>
  </si>
  <si>
    <t>0,00%</t>
  </si>
  <si>
    <t>3,27</t>
  </si>
  <si>
    <t>71,87</t>
  </si>
  <si>
    <t>99,83%</t>
  </si>
  <si>
    <t>70,75</t>
  </si>
  <si>
    <t>0,0108668</t>
  </si>
  <si>
    <t>6.495,37</t>
  </si>
  <si>
    <t>70,58</t>
  </si>
  <si>
    <t>99,84%</t>
  </si>
  <si>
    <t>68,48</t>
  </si>
  <si>
    <t>0,38</t>
  </si>
  <si>
    <t>67,53</t>
  </si>
  <si>
    <t>99,85%</t>
  </si>
  <si>
    <t>3,3340000</t>
  </si>
  <si>
    <t>19,38</t>
  </si>
  <si>
    <t>64,61</t>
  </si>
  <si>
    <t>1,7304000</t>
  </si>
  <si>
    <t>63,82</t>
  </si>
  <si>
    <t>99,86%</t>
  </si>
  <si>
    <t>90,77</t>
  </si>
  <si>
    <t>62,52</t>
  </si>
  <si>
    <t>1,7543031</t>
  </si>
  <si>
    <t>61,37</t>
  </si>
  <si>
    <t>0,0020625</t>
  </si>
  <si>
    <t>26.421,86</t>
  </si>
  <si>
    <t>54,50</t>
  </si>
  <si>
    <t>99,87%</t>
  </si>
  <si>
    <t>0,5500000</t>
  </si>
  <si>
    <t>52,87</t>
  </si>
  <si>
    <t>0,2744000</t>
  </si>
  <si>
    <t>191,92</t>
  </si>
  <si>
    <t>52,66</t>
  </si>
  <si>
    <t>0,1280100</t>
  </si>
  <si>
    <t>397,94</t>
  </si>
  <si>
    <t>50,94</t>
  </si>
  <si>
    <t>99,88%</t>
  </si>
  <si>
    <t>2,0000000</t>
  </si>
  <si>
    <t>24,88</t>
  </si>
  <si>
    <t>49,76</t>
  </si>
  <si>
    <t>0,4592000</t>
  </si>
  <si>
    <t>104,74</t>
  </si>
  <si>
    <t>48,10</t>
  </si>
  <si>
    <t>0,3444000</t>
  </si>
  <si>
    <t>138,98</t>
  </si>
  <si>
    <t>47,86</t>
  </si>
  <si>
    <t>99,89%</t>
  </si>
  <si>
    <t>1,2095940</t>
  </si>
  <si>
    <t>38,38</t>
  </si>
  <si>
    <t>46,42</t>
  </si>
  <si>
    <t>10,0066912</t>
  </si>
  <si>
    <t>4,63</t>
  </si>
  <si>
    <t>46,33</t>
  </si>
  <si>
    <t>0,0000772</t>
  </si>
  <si>
    <t>597.642,21</t>
  </si>
  <si>
    <t>46,14</t>
  </si>
  <si>
    <t>99,90%</t>
  </si>
  <si>
    <t>43,05</t>
  </si>
  <si>
    <t>1,5801496</t>
  </si>
  <si>
    <t>42,89</t>
  </si>
  <si>
    <t>8,0117240</t>
  </si>
  <si>
    <t>4,99</t>
  </si>
  <si>
    <t>39,98</t>
  </si>
  <si>
    <t>99,91%</t>
  </si>
  <si>
    <t>0,6327920</t>
  </si>
  <si>
    <t>61,33</t>
  </si>
  <si>
    <t>38,81</t>
  </si>
  <si>
    <t>0,0000557</t>
  </si>
  <si>
    <t>694.076,78</t>
  </si>
  <si>
    <t>38,65</t>
  </si>
  <si>
    <t>136,40</t>
  </si>
  <si>
    <t>37,43</t>
  </si>
  <si>
    <t>2,8653717</t>
  </si>
  <si>
    <t>12,48</t>
  </si>
  <si>
    <t>35,76</t>
  </si>
  <si>
    <t>99,92%</t>
  </si>
  <si>
    <t>1,3816000</t>
  </si>
  <si>
    <t>25,61</t>
  </si>
  <si>
    <t>35,38</t>
  </si>
  <si>
    <t>3,9171060</t>
  </si>
  <si>
    <t>8,81</t>
  </si>
  <si>
    <t>34,51</t>
  </si>
  <si>
    <t>0,8322951</t>
  </si>
  <si>
    <t>41,29</t>
  </si>
  <si>
    <t>34,37</t>
  </si>
  <si>
    <t>11,6247000</t>
  </si>
  <si>
    <t>2,85</t>
  </si>
  <si>
    <t>33,13</t>
  </si>
  <si>
    <t>99,93%</t>
  </si>
  <si>
    <t>0,1372000</t>
  </si>
  <si>
    <t>230,79</t>
  </si>
  <si>
    <t>31,66</t>
  </si>
  <si>
    <t>7,56</t>
  </si>
  <si>
    <t>30,24</t>
  </si>
  <si>
    <t>0,4416490</t>
  </si>
  <si>
    <t>67,97</t>
  </si>
  <si>
    <t>30,02</t>
  </si>
  <si>
    <t>1,3776000</t>
  </si>
  <si>
    <t>21,61</t>
  </si>
  <si>
    <t>29,77</t>
  </si>
  <si>
    <t>2,5934826</t>
  </si>
  <si>
    <t>11,29</t>
  </si>
  <si>
    <t>29,28</t>
  </si>
  <si>
    <t>99,94%</t>
  </si>
  <si>
    <t>6,63</t>
  </si>
  <si>
    <t>29,17</t>
  </si>
  <si>
    <t>0,3366000</t>
  </si>
  <si>
    <t>84,85</t>
  </si>
  <si>
    <t>28,56</t>
  </si>
  <si>
    <t>41,45</t>
  </si>
  <si>
    <t>28,55</t>
  </si>
  <si>
    <t>10,69</t>
  </si>
  <si>
    <t>27,72</t>
  </si>
  <si>
    <t>0,1792140</t>
  </si>
  <si>
    <t>151,70</t>
  </si>
  <si>
    <t>27,19</t>
  </si>
  <si>
    <t>99,95%</t>
  </si>
  <si>
    <t>10,45</t>
  </si>
  <si>
    <t>27,10</t>
  </si>
  <si>
    <t>6,0625536</t>
  </si>
  <si>
    <t>4,44</t>
  </si>
  <si>
    <t>26,92</t>
  </si>
  <si>
    <t>0,0042172</t>
  </si>
  <si>
    <t>6.035,32</t>
  </si>
  <si>
    <t>25,45</t>
  </si>
  <si>
    <t>13,66</t>
  </si>
  <si>
    <t>23,91</t>
  </si>
  <si>
    <t>153,33</t>
  </si>
  <si>
    <t>21,04</t>
  </si>
  <si>
    <t>99,96%</t>
  </si>
  <si>
    <t>0,0369600</t>
  </si>
  <si>
    <t>531,16</t>
  </si>
  <si>
    <t>19,63</t>
  </si>
  <si>
    <t>9,59</t>
  </si>
  <si>
    <t>19,18</t>
  </si>
  <si>
    <t>0,0672000</t>
  </si>
  <si>
    <t>284,28</t>
  </si>
  <si>
    <t>19,10</t>
  </si>
  <si>
    <t>6,24</t>
  </si>
  <si>
    <t>18,72</t>
  </si>
  <si>
    <t>0,6188000</t>
  </si>
  <si>
    <t>29,89</t>
  </si>
  <si>
    <t>18,50</t>
  </si>
  <si>
    <t>2,3873113</t>
  </si>
  <si>
    <t>18,00</t>
  </si>
  <si>
    <t>1,8155365</t>
  </si>
  <si>
    <t>9,77</t>
  </si>
  <si>
    <t>17,74</t>
  </si>
  <si>
    <t>99,97%</t>
  </si>
  <si>
    <t>11,0466000</t>
  </si>
  <si>
    <t>17,01</t>
  </si>
  <si>
    <t>21,5200000</t>
  </si>
  <si>
    <t>0,76</t>
  </si>
  <si>
    <t>16,36</t>
  </si>
  <si>
    <t>0,2437516</t>
  </si>
  <si>
    <t>64,95</t>
  </si>
  <si>
    <t>15,83</t>
  </si>
  <si>
    <t>0,2000000</t>
  </si>
  <si>
    <t>76,99</t>
  </si>
  <si>
    <t>15,40</t>
  </si>
  <si>
    <t>11,02</t>
  </si>
  <si>
    <t>15,18</t>
  </si>
  <si>
    <t>117,99</t>
  </si>
  <si>
    <t>15,10</t>
  </si>
  <si>
    <t>0,0084308</t>
  </si>
  <si>
    <t>1.665,45</t>
  </si>
  <si>
    <t>14,04</t>
  </si>
  <si>
    <t>13,77</t>
  </si>
  <si>
    <t>0,0000705</t>
  </si>
  <si>
    <t>176.338,12</t>
  </si>
  <si>
    <t>12,42</t>
  </si>
  <si>
    <t>35,36</t>
  </si>
  <si>
    <t>12,18</t>
  </si>
  <si>
    <t>99,98%</t>
  </si>
  <si>
    <t>10,0800000</t>
  </si>
  <si>
    <t>1,16</t>
  </si>
  <si>
    <t>11,74</t>
  </si>
  <si>
    <t>25,50</t>
  </si>
  <si>
    <t>11,71</t>
  </si>
  <si>
    <t>11,61</t>
  </si>
  <si>
    <t>1,05</t>
  </si>
  <si>
    <t>11,60</t>
  </si>
  <si>
    <t>11,32</t>
  </si>
  <si>
    <t>1,8620000</t>
  </si>
  <si>
    <t>5,96</t>
  </si>
  <si>
    <t>11,10</t>
  </si>
  <si>
    <t>0,2912660</t>
  </si>
  <si>
    <t>36,08</t>
  </si>
  <si>
    <t>10,51</t>
  </si>
  <si>
    <t>37,48</t>
  </si>
  <si>
    <t>10,28</t>
  </si>
  <si>
    <t>0,1148000</t>
  </si>
  <si>
    <t>88,59</t>
  </si>
  <si>
    <t>10,17</t>
  </si>
  <si>
    <t>71,02</t>
  </si>
  <si>
    <t>9,74</t>
  </si>
  <si>
    <t>0,2044000</t>
  </si>
  <si>
    <t>42,77</t>
  </si>
  <si>
    <t>8,74</t>
  </si>
  <si>
    <t>2,88</t>
  </si>
  <si>
    <t>8,64</t>
  </si>
  <si>
    <t>0,5488000</t>
  </si>
  <si>
    <t>15,46</t>
  </si>
  <si>
    <t>8,48</t>
  </si>
  <si>
    <t>99,99%</t>
  </si>
  <si>
    <t>2,9316000</t>
  </si>
  <si>
    <t>2,77</t>
  </si>
  <si>
    <t>8,12</t>
  </si>
  <si>
    <t>0,1971354</t>
  </si>
  <si>
    <t>37,78</t>
  </si>
  <si>
    <t>7,45</t>
  </si>
  <si>
    <t>0,6160000</t>
  </si>
  <si>
    <t>11,69</t>
  </si>
  <si>
    <t>7,20</t>
  </si>
  <si>
    <t>1,2068000</t>
  </si>
  <si>
    <t>5,63</t>
  </si>
  <si>
    <t>6,79</t>
  </si>
  <si>
    <t>0,0000075</t>
  </si>
  <si>
    <t>874.757,09</t>
  </si>
  <si>
    <t>6,58</t>
  </si>
  <si>
    <t>0,0547200</t>
  </si>
  <si>
    <t>115,80</t>
  </si>
  <si>
    <t>6,32</t>
  </si>
  <si>
    <t>0,0003191</t>
  </si>
  <si>
    <t>19.429,92</t>
  </si>
  <si>
    <t>6,20</t>
  </si>
  <si>
    <t>0,0314400</t>
  </si>
  <si>
    <t>173,43</t>
  </si>
  <si>
    <t>5,45</t>
  </si>
  <si>
    <t>0,7033005</t>
  </si>
  <si>
    <t>5,32</t>
  </si>
  <si>
    <t>167,19</t>
  </si>
  <si>
    <t>5,26</t>
  </si>
  <si>
    <t>0,0004200</t>
  </si>
  <si>
    <t>12.204,68</t>
  </si>
  <si>
    <t>5,13</t>
  </si>
  <si>
    <t>5,10</t>
  </si>
  <si>
    <t>3,63</t>
  </si>
  <si>
    <t>5,00</t>
  </si>
  <si>
    <t>0,8036000</t>
  </si>
  <si>
    <t>4,77</t>
  </si>
  <si>
    <t>70,63</t>
  </si>
  <si>
    <t>4,75</t>
  </si>
  <si>
    <t>0,6956880</t>
  </si>
  <si>
    <t>6,25</t>
  </si>
  <si>
    <t>4,35</t>
  </si>
  <si>
    <t>12,35</t>
  </si>
  <si>
    <t>4,25</t>
  </si>
  <si>
    <t>6,01</t>
  </si>
  <si>
    <t>4,14</t>
  </si>
  <si>
    <t>5,88</t>
  </si>
  <si>
    <t>4,05</t>
  </si>
  <si>
    <t>29,14</t>
  </si>
  <si>
    <t>0,0674817</t>
  </si>
  <si>
    <t>55,97</t>
  </si>
  <si>
    <t>3,78</t>
  </si>
  <si>
    <t>7,5240000</t>
  </si>
  <si>
    <t>0,49</t>
  </si>
  <si>
    <t>3,69</t>
  </si>
  <si>
    <t>0,0008479</t>
  </si>
  <si>
    <t>4.159,72</t>
  </si>
  <si>
    <t>3,53</t>
  </si>
  <si>
    <t>0,5152000</t>
  </si>
  <si>
    <t>6,69</t>
  </si>
  <si>
    <t>3,45</t>
  </si>
  <si>
    <t>24,75</t>
  </si>
  <si>
    <t>0,1287800</t>
  </si>
  <si>
    <t>23,96</t>
  </si>
  <si>
    <t>3,09</t>
  </si>
  <si>
    <t>100,00%</t>
  </si>
  <si>
    <t>26,6000000</t>
  </si>
  <si>
    <t>44,29</t>
  </si>
  <si>
    <t>3,97</t>
  </si>
  <si>
    <t>2,73</t>
  </si>
  <si>
    <t>6,2800000</t>
  </si>
  <si>
    <t>2,64</t>
  </si>
  <si>
    <t>2,52</t>
  </si>
  <si>
    <t>12,25</t>
  </si>
  <si>
    <t>2,50</t>
  </si>
  <si>
    <t>3,60</t>
  </si>
  <si>
    <t>2,48</t>
  </si>
  <si>
    <t>16,30</t>
  </si>
  <si>
    <t>2,24</t>
  </si>
  <si>
    <t>0,0806477</t>
  </si>
  <si>
    <t>26,04</t>
  </si>
  <si>
    <t>2,10</t>
  </si>
  <si>
    <t>30,60</t>
  </si>
  <si>
    <t>2,06</t>
  </si>
  <si>
    <t>0,4116000</t>
  </si>
  <si>
    <t>4,74</t>
  </si>
  <si>
    <t>0,5516000</t>
  </si>
  <si>
    <t>3,49</t>
  </si>
  <si>
    <t>2,71</t>
  </si>
  <si>
    <t>0,6249880</t>
  </si>
  <si>
    <t>2,90</t>
  </si>
  <si>
    <t>1,81</t>
  </si>
  <si>
    <t>0,0503330</t>
  </si>
  <si>
    <t>1,72</t>
  </si>
  <si>
    <t>0,0355950</t>
  </si>
  <si>
    <t>44,73</t>
  </si>
  <si>
    <t>1,59</t>
  </si>
  <si>
    <t>0,3478440</t>
  </si>
  <si>
    <t>4,47</t>
  </si>
  <si>
    <t>1,55</t>
  </si>
  <si>
    <t>0,0970887</t>
  </si>
  <si>
    <t>14,10</t>
  </si>
  <si>
    <t>1,37</t>
  </si>
  <si>
    <t>0,0442453</t>
  </si>
  <si>
    <t>28,49</t>
  </si>
  <si>
    <t>1,21</t>
  </si>
  <si>
    <t>4,29</t>
  </si>
  <si>
    <t>1,18</t>
  </si>
  <si>
    <t>0,0001340</t>
  </si>
  <si>
    <t>7.860,03</t>
  </si>
  <si>
    <t>0,0000092</t>
  </si>
  <si>
    <t>105.434,86</t>
  </si>
  <si>
    <t>0,97</t>
  </si>
  <si>
    <t>0,0756643</t>
  </si>
  <si>
    <t>11,27</t>
  </si>
  <si>
    <t>0,85</t>
  </si>
  <si>
    <t>1,0760000</t>
  </si>
  <si>
    <t>0,82</t>
  </si>
  <si>
    <t>0,1385720</t>
  </si>
  <si>
    <t>5,53</t>
  </si>
  <si>
    <t>0,73</t>
  </si>
  <si>
    <t>0,69</t>
  </si>
  <si>
    <t>0,68</t>
  </si>
  <si>
    <t>0,0678720</t>
  </si>
  <si>
    <t>9,80</t>
  </si>
  <si>
    <t>0,67</t>
  </si>
  <si>
    <t>0,0001568</t>
  </si>
  <si>
    <t>3.460,59</t>
  </si>
  <si>
    <t>0,54</t>
  </si>
  <si>
    <t>0,2520000</t>
  </si>
  <si>
    <t>0,35</t>
  </si>
  <si>
    <t>0,0027360</t>
  </si>
  <si>
    <t>0,32</t>
  </si>
  <si>
    <t>0,0000903</t>
  </si>
  <si>
    <t>3.310,86</t>
  </si>
  <si>
    <t>0,30</t>
  </si>
  <si>
    <t>0,0015720</t>
  </si>
  <si>
    <t>0,27</t>
  </si>
  <si>
    <t>Totais por Tipo</t>
  </si>
  <si>
    <t>R$ 173.415,55</t>
  </si>
  <si>
    <t>R$ 599,27</t>
  </si>
  <si>
    <t>R$ 595.856,06</t>
  </si>
  <si>
    <t>R$ 690.248,14</t>
  </si>
  <si>
    <t>Serviços</t>
  </si>
  <si>
    <t>R$ 0,00</t>
  </si>
  <si>
    <t>Taxas</t>
  </si>
  <si>
    <t>Administração</t>
  </si>
  <si>
    <t>Aluguel</t>
  </si>
  <si>
    <t>Verba</t>
  </si>
  <si>
    <t>Transporte</t>
  </si>
  <si>
    <t>R$ 130,46</t>
  </si>
  <si>
    <t>Outros</t>
  </si>
  <si>
    <t>PLANILHA DE ENCARGOS SOCIAIS</t>
  </si>
  <si>
    <t>PLANILHA DE CRONOGRAMA FÍSICO-FINANCEIRO</t>
  </si>
  <si>
    <t>BDI DIF</t>
  </si>
  <si>
    <t>SERVIÇO</t>
  </si>
  <si>
    <t>TOTAL POR ETAPA</t>
  </si>
  <si>
    <t>Mês 01</t>
  </si>
  <si>
    <t>Mês 02</t>
  </si>
  <si>
    <t>Mês 03</t>
  </si>
  <si>
    <t>Mês 04</t>
  </si>
  <si>
    <t>Mês 05</t>
  </si>
  <si>
    <t>Mês 06</t>
  </si>
  <si>
    <t>Mês 07</t>
  </si>
  <si>
    <t>Mês 08</t>
  </si>
  <si>
    <t>Mês 09</t>
  </si>
  <si>
    <t>Mês 10</t>
  </si>
  <si>
    <t>Mês 11</t>
  </si>
  <si>
    <t>% GLOBAL</t>
  </si>
  <si>
    <t>% Planejado</t>
  </si>
  <si>
    <t>TOTAL (R$)</t>
  </si>
  <si>
    <t>% TOTAL</t>
  </si>
  <si>
    <t>PROJETO</t>
  </si>
  <si>
    <t>6</t>
  </si>
  <si>
    <t>ALVENARIA</t>
  </si>
  <si>
    <t>7</t>
  </si>
  <si>
    <t>8</t>
  </si>
  <si>
    <t>9</t>
  </si>
  <si>
    <t>10</t>
  </si>
  <si>
    <t>11</t>
  </si>
  <si>
    <t>12</t>
  </si>
  <si>
    <t>13</t>
  </si>
  <si>
    <t>Medição mensal s/ administração</t>
  </si>
  <si>
    <t>Ocultar esta linha e a abaixo após finalizar o preenchimento do cronograma</t>
  </si>
  <si>
    <t>% mensal s/ administração</t>
  </si>
  <si>
    <t>Medição mensal</t>
  </si>
  <si>
    <t>Medição mensal acumulada</t>
  </si>
  <si>
    <t>% mensal</t>
  </si>
  <si>
    <t>% acumulado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</si>
</sst>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R$]#,##0.00"/>
    <numFmt numFmtId="181" formatCode="&quot;R$&quot;\ #,##0.00;[Red]\-&quot;R$&quot;\ #,##0.00"/>
    <numFmt numFmtId="182" formatCode="[$-416]mmmm\-yy;@"/>
    <numFmt numFmtId="183" formatCode="&quot;R$&quot;\ #,##0.00"/>
    <numFmt numFmtId="184" formatCode="[$R$ -416]#,##0.00"/>
    <numFmt numFmtId="185" formatCode="&quot;R$ &quot;#,##0.00;[Red]&quot;-R$ &quot;#,##0.00"/>
    <numFmt numFmtId="186" formatCode="_-* #,##0.00_-;\-* #,##0.00_-;_-* &quot;-&quot;??_-;_-@"/>
    <numFmt numFmtId="187" formatCode="#,##0.0000000"/>
    <numFmt numFmtId="188" formatCode="dd&quot;/&quot;mm&quot;/&quot;yy"/>
    <numFmt numFmtId="189" formatCode="#,##0.00\ %"/>
  </numFmts>
  <fonts count="60">
    <font>
      <sz val="11"/>
      <color rgb="FF000000"/>
      <name val="Calibri"/>
      <charset val="134"/>
      <scheme val="minor"/>
    </font>
    <font>
      <sz val="11"/>
      <color theme="1"/>
      <name val="Calibri"/>
      <charset val="134"/>
      <scheme val="minor"/>
    </font>
    <font>
      <b/>
      <u/>
      <sz val="14"/>
      <color theme="1"/>
      <name val="Calibri"/>
      <charset val="134"/>
      <scheme val="minor"/>
    </font>
    <font>
      <b/>
      <sz val="11"/>
      <color theme="1"/>
      <name val="Calibri"/>
      <charset val="134"/>
      <scheme val="minor"/>
    </font>
    <font>
      <sz val="9"/>
      <color rgb="FF000000"/>
      <name val="Arial"/>
      <charset val="134"/>
    </font>
    <font>
      <sz val="11"/>
      <name val="Arial"/>
      <charset val="134"/>
    </font>
    <font>
      <b/>
      <sz val="11"/>
      <color rgb="FF000000"/>
      <name val="Arial"/>
      <charset val="134"/>
    </font>
    <font>
      <b/>
      <sz val="9"/>
      <name val="Arial"/>
      <charset val="134"/>
    </font>
    <font>
      <sz val="9"/>
      <name val="Arial"/>
      <charset val="134"/>
    </font>
    <font>
      <b/>
      <sz val="11"/>
      <color rgb="FF000000"/>
      <name val="Calibri"/>
      <charset val="134"/>
    </font>
    <font>
      <b/>
      <sz val="9"/>
      <color rgb="FF000000"/>
      <name val="Arial"/>
      <charset val="134"/>
    </font>
    <font>
      <b/>
      <sz val="8"/>
      <color rgb="FF000000"/>
      <name val="Arial"/>
      <charset val="134"/>
    </font>
    <font>
      <b/>
      <sz val="9"/>
      <color rgb="FFFF0000"/>
      <name val="Arial"/>
      <charset val="134"/>
    </font>
    <font>
      <sz val="10"/>
      <name val="Arial"/>
      <charset val="134"/>
    </font>
    <font>
      <b/>
      <sz val="9"/>
      <color theme="1"/>
      <name val="Arial"/>
      <charset val="134"/>
    </font>
    <font>
      <sz val="11"/>
      <color rgb="FF000000"/>
      <name val="Calibri"/>
      <charset val="134"/>
    </font>
    <font>
      <sz val="8"/>
      <color rgb="FF000000"/>
      <name val="Arial"/>
      <charset val="134"/>
    </font>
    <font>
      <sz val="11"/>
      <name val="Calibri"/>
      <charset val="134"/>
    </font>
    <font>
      <sz val="9"/>
      <name val="Calibri"/>
      <charset val="134"/>
    </font>
    <font>
      <b/>
      <sz val="8"/>
      <color rgb="FFFF0000"/>
      <name val="Arial"/>
      <charset val="134"/>
    </font>
    <font>
      <sz val="8"/>
      <color rgb="FFFF0000"/>
      <name val="Arial"/>
      <charset val="134"/>
    </font>
    <font>
      <i/>
      <sz val="8"/>
      <color rgb="FF000000"/>
      <name val="Arial"/>
      <charset val="134"/>
    </font>
    <font>
      <sz val="8"/>
      <color rgb="FF000000"/>
      <name val="Calibri"/>
      <charset val="134"/>
    </font>
    <font>
      <sz val="6"/>
      <color rgb="FF000000"/>
      <name val="Arial"/>
      <charset val="134"/>
    </font>
    <font>
      <b/>
      <sz val="11"/>
      <name val="Arial"/>
      <charset val="134"/>
    </font>
    <font>
      <sz val="10"/>
      <color rgb="FF000000"/>
      <name val="Arial"/>
      <charset val="134"/>
    </font>
    <font>
      <b/>
      <sz val="10"/>
      <name val="Arial"/>
      <charset val="134"/>
    </font>
    <font>
      <sz val="9"/>
      <color theme="1"/>
      <name val="Arial"/>
      <charset val="134"/>
    </font>
    <font>
      <b/>
      <sz val="7"/>
      <color rgb="FF000000"/>
      <name val="Arial"/>
      <charset val="134"/>
    </font>
    <font>
      <sz val="7"/>
      <color rgb="FF000000"/>
      <name val="Arial"/>
      <charset val="134"/>
    </font>
    <font>
      <b/>
      <sz val="10"/>
      <color rgb="FF000000"/>
      <name val="Arial"/>
      <charset val="134"/>
    </font>
    <font>
      <b/>
      <u/>
      <sz val="11"/>
      <name val="Arial"/>
      <charset val="134"/>
    </font>
    <font>
      <sz val="8"/>
      <color theme="1"/>
      <name val="Arial"/>
      <charset val="134"/>
    </font>
    <font>
      <b/>
      <sz val="11"/>
      <color theme="1"/>
      <name val="Arial"/>
      <charset val="134"/>
    </font>
    <font>
      <b/>
      <sz val="8"/>
      <color theme="1"/>
      <name val="Arial"/>
      <charset val="134"/>
    </font>
    <font>
      <sz val="8"/>
      <name val="Arial"/>
      <charset val="134"/>
    </font>
    <font>
      <b/>
      <sz val="8"/>
      <name val="Arial"/>
      <charset val="134"/>
    </font>
    <font>
      <u/>
      <sz val="8"/>
      <color rgb="FF000000"/>
      <name val="Arial"/>
      <charset val="134"/>
    </font>
    <font>
      <b/>
      <sz val="12"/>
      <color rgb="FF000000"/>
      <name val="Arial"/>
      <charset val="134"/>
    </font>
    <font>
      <b/>
      <sz val="12"/>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48">
    <fill>
      <patternFill patternType="none"/>
    </fill>
    <fill>
      <patternFill patternType="gray125"/>
    </fill>
    <fill>
      <patternFill patternType="solid">
        <fgColor rgb="FFBFBFBF"/>
        <bgColor rgb="FFBFBFBF"/>
      </patternFill>
    </fill>
    <fill>
      <patternFill patternType="solid">
        <fgColor rgb="FFF4B083"/>
        <bgColor rgb="FFF4B083"/>
      </patternFill>
    </fill>
    <fill>
      <patternFill patternType="solid">
        <fgColor rgb="FFFFC000"/>
        <bgColor rgb="FF92D050"/>
      </patternFill>
    </fill>
    <fill>
      <patternFill patternType="solid">
        <fgColor rgb="FFFFC000"/>
        <bgColor indexed="64"/>
      </patternFill>
    </fill>
    <fill>
      <patternFill patternType="solid">
        <fgColor theme="0" tint="-0.0499893185216834"/>
        <bgColor indexed="64"/>
      </patternFill>
    </fill>
    <fill>
      <patternFill patternType="solid">
        <fgColor theme="0" tint="-0.0499893185216834"/>
        <bgColor rgb="FF92D050"/>
      </patternFill>
    </fill>
    <fill>
      <patternFill patternType="solid">
        <fgColor rgb="FFFFFFFF"/>
        <bgColor rgb="FFFFFFFF"/>
      </patternFill>
    </fill>
    <fill>
      <patternFill patternType="solid">
        <fgColor rgb="FF92D050"/>
        <bgColor rgb="FF92D050"/>
      </patternFill>
    </fill>
    <fill>
      <patternFill patternType="solid">
        <fgColor rgb="FFFFFF00"/>
        <bgColor rgb="FFFFFF00"/>
      </patternFill>
    </fill>
    <fill>
      <patternFill patternType="solid">
        <fgColor rgb="FFA5A5A5"/>
        <bgColor rgb="FFA5A5A5"/>
      </patternFill>
    </fill>
    <fill>
      <patternFill patternType="solid">
        <fgColor rgb="FFD6D6D6"/>
        <bgColor rgb="FFD6D6D6"/>
      </patternFill>
    </fill>
    <fill>
      <patternFill patternType="solid">
        <fgColor rgb="FFEFEFEF"/>
        <bgColor rgb="FFEFEFEF"/>
      </patternFill>
    </fill>
    <fill>
      <patternFill patternType="solid">
        <fgColor rgb="FFD8ECF6"/>
        <bgColor rgb="FFD8ECF6"/>
      </patternFill>
    </fill>
    <fill>
      <patternFill patternType="solid">
        <fgColor rgb="FFD8D8D8"/>
        <bgColor rgb="FFD8D8D8"/>
      </patternFill>
    </fill>
    <fill>
      <patternFill patternType="solid">
        <fgColor rgb="FF969696"/>
        <bgColor rgb="FF969696"/>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3">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top/>
      <bottom style="medium">
        <color rgb="FF000000"/>
      </bottom>
      <diagonal/>
    </border>
    <border>
      <left/>
      <right/>
      <top/>
      <bottom style="medium">
        <color rgb="FF000000"/>
      </bottom>
      <diagonal/>
    </border>
    <border>
      <left style="medium">
        <color auto="1"/>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auto="1"/>
      </left>
      <right style="medium">
        <color rgb="FF000000"/>
      </right>
      <top/>
      <bottom/>
      <diagonal/>
    </border>
    <border>
      <left style="medium">
        <color rgb="FF000000"/>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medium">
        <color auto="1"/>
      </left>
      <right style="medium">
        <color rgb="FF000000"/>
      </right>
      <top style="medium">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medium">
        <color auto="1"/>
      </left>
      <right style="medium">
        <color rgb="FF000000"/>
      </right>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medium">
        <color auto="1"/>
      </right>
      <top/>
      <bottom style="medium">
        <color rgb="FF000000"/>
      </bottom>
      <diagonal/>
    </border>
    <border>
      <left/>
      <right style="medium">
        <color auto="1"/>
      </right>
      <top style="medium">
        <color rgb="FF000000"/>
      </top>
      <bottom style="medium">
        <color rgb="FF000000"/>
      </bottom>
      <diagonal/>
    </border>
    <border>
      <left/>
      <right/>
      <top style="medium">
        <color rgb="FF000000"/>
      </top>
      <bottom/>
      <diagonal/>
    </border>
    <border>
      <left/>
      <right style="medium">
        <color auto="1"/>
      </right>
      <top style="medium">
        <color rgb="FF000000"/>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medium">
        <color auto="1"/>
      </right>
      <top/>
      <bottom style="thin">
        <color rgb="FF000000"/>
      </bottom>
      <diagonal/>
    </border>
    <border>
      <left style="medium">
        <color rgb="FF000000"/>
      </left>
      <right style="medium">
        <color auto="1"/>
      </right>
      <top style="thin">
        <color rgb="FF000000"/>
      </top>
      <bottom style="thin">
        <color rgb="FF000000"/>
      </bottom>
      <diagonal/>
    </border>
    <border>
      <left style="medium">
        <color rgb="FF000000"/>
      </left>
      <right/>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medium">
        <color rgb="FF000000"/>
      </left>
      <right style="medium">
        <color auto="1"/>
      </right>
      <top style="thin">
        <color rgb="FF000000"/>
      </top>
      <bottom style="medium">
        <color rgb="FF000000"/>
      </bottom>
      <diagonal/>
    </border>
    <border>
      <left style="medium">
        <color rgb="FF000000"/>
      </left>
      <right/>
      <top style="medium">
        <color rgb="FF000000"/>
      </top>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auto="1"/>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medium">
        <color rgb="FF000000"/>
      </top>
      <bottom/>
      <diagonal/>
    </border>
    <border>
      <left/>
      <right style="thin">
        <color rgb="FF000000"/>
      </right>
      <top style="medium">
        <color rgb="FF000000"/>
      </top>
      <bottom/>
      <diagonal/>
    </border>
    <border>
      <left style="medium">
        <color auto="1"/>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medium">
        <color auto="1"/>
      </left>
      <right/>
      <top style="thin">
        <color rgb="FF000000"/>
      </top>
      <bottom style="medium">
        <color auto="1"/>
      </bottom>
      <diagonal/>
    </border>
    <border>
      <left/>
      <right/>
      <top style="thin">
        <color rgb="FF000000"/>
      </top>
      <bottom style="medium">
        <color auto="1"/>
      </bottom>
      <diagonal/>
    </border>
    <border>
      <left/>
      <right style="medium">
        <color rgb="FF000000"/>
      </right>
      <top style="thin">
        <color rgb="FF000000"/>
      </top>
      <bottom style="medium">
        <color auto="1"/>
      </bottom>
      <diagonal/>
    </border>
    <border>
      <left style="medium">
        <color rgb="FF000000"/>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auto="1"/>
      </right>
      <top style="medium">
        <color rgb="FF000000"/>
      </top>
      <bottom style="medium">
        <color rgb="FF000000"/>
      </bottom>
      <diagonal/>
    </border>
    <border>
      <left style="thin">
        <color rgb="FF000000"/>
      </left>
      <right style="medium">
        <color auto="1"/>
      </right>
      <top/>
      <bottom/>
      <diagonal/>
    </border>
    <border>
      <left style="thin">
        <color rgb="FF000000"/>
      </left>
      <right style="medium">
        <color auto="1"/>
      </right>
      <top style="medium">
        <color rgb="FF000000"/>
      </top>
      <bottom/>
      <diagonal/>
    </border>
    <border>
      <left style="thin">
        <color rgb="FF000000"/>
      </left>
      <right style="medium">
        <color auto="1"/>
      </right>
      <top style="medium">
        <color rgb="FF000000"/>
      </top>
      <bottom style="thin">
        <color rgb="FF000000"/>
      </bottom>
      <diagonal/>
    </border>
    <border>
      <left style="thin">
        <color rgb="FF000000"/>
      </left>
      <right style="medium">
        <color auto="1"/>
      </right>
      <top style="thin">
        <color rgb="FF000000"/>
      </top>
      <bottom style="medium">
        <color auto="1"/>
      </bottom>
      <diagonal/>
    </border>
    <border>
      <left/>
      <right/>
      <top style="medium">
        <color auto="1"/>
      </top>
      <bottom style="medium">
        <color auto="1"/>
      </bottom>
      <diagonal/>
    </border>
    <border>
      <left style="medium">
        <color auto="1"/>
      </left>
      <right/>
      <top/>
      <bottom style="thin">
        <color rgb="FF000000"/>
      </bottom>
      <diagonal/>
    </border>
    <border>
      <left/>
      <right/>
      <top/>
      <bottom style="thin">
        <color rgb="FF000000"/>
      </bottom>
      <diagonal/>
    </border>
    <border>
      <left style="thin">
        <color rgb="FF000000"/>
      </left>
      <right/>
      <top/>
      <bottom style="thin">
        <color rgb="FF000000"/>
      </bottom>
      <diagonal/>
    </border>
    <border>
      <left style="medium">
        <color auto="1"/>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medium">
        <color auto="1"/>
      </bottom>
      <diagonal/>
    </border>
    <border>
      <left/>
      <right style="medium">
        <color auto="1"/>
      </right>
      <top/>
      <bottom style="thin">
        <color rgb="FF000000"/>
      </bottom>
      <diagonal/>
    </border>
    <border>
      <left/>
      <right style="medium">
        <color auto="1"/>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style="medium">
        <color auto="1"/>
      </left>
      <right/>
      <top style="medium">
        <color auto="1"/>
      </top>
      <bottom style="thin">
        <color rgb="FF000000"/>
      </bottom>
      <diagonal/>
    </border>
    <border>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rgb="FFCCCCCC"/>
      </right>
      <top style="medium">
        <color auto="1"/>
      </top>
      <bottom style="thin">
        <color rgb="FFCCCCCC"/>
      </bottom>
      <diagonal/>
    </border>
    <border>
      <left style="thin">
        <color rgb="FFCCCCCC"/>
      </left>
      <right style="thin">
        <color rgb="FFCCCCCC"/>
      </right>
      <top style="medium">
        <color auto="1"/>
      </top>
      <bottom style="thin">
        <color rgb="FFCCCCCC"/>
      </bottom>
      <diagonal/>
    </border>
    <border>
      <left style="medium">
        <color auto="1"/>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style="medium">
        <color auto="1"/>
      </right>
      <top style="medium">
        <color auto="1"/>
      </top>
      <bottom style="thin">
        <color rgb="FF000000"/>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right style="thin">
        <color rgb="FFCCCCCC"/>
      </right>
      <top style="thin">
        <color rgb="FFCCCCCC"/>
      </top>
      <bottom style="thin">
        <color rgb="FFCCCCCC"/>
      </bottom>
      <diagonal/>
    </border>
    <border>
      <left style="thin">
        <color rgb="FFCCCCCC"/>
      </left>
      <right style="medium">
        <color auto="1"/>
      </right>
      <top style="medium">
        <color auto="1"/>
      </top>
      <bottom style="thin">
        <color rgb="FFCCCCCC"/>
      </bottom>
      <diagonal/>
    </border>
    <border>
      <left style="thin">
        <color rgb="FFCCCCCC"/>
      </left>
      <right style="medium">
        <color auto="1"/>
      </right>
      <top style="thin">
        <color rgb="FFCCCCCC"/>
      </top>
      <bottom style="thin">
        <color rgb="FFCCCCCC"/>
      </bottom>
      <diagonal/>
    </border>
    <border>
      <left style="medium">
        <color auto="1"/>
      </left>
      <right style="thin">
        <color rgb="FFCCCCCC"/>
      </right>
      <top style="thin">
        <color rgb="FFCCCCCC"/>
      </top>
      <bottom style="medium">
        <color auto="1"/>
      </bottom>
      <diagonal/>
    </border>
    <border>
      <left style="thin">
        <color rgb="FFCCCCCC"/>
      </left>
      <right style="thin">
        <color rgb="FFCCCCCC"/>
      </right>
      <top style="thin">
        <color rgb="FFCCCCCC"/>
      </top>
      <bottom style="medium">
        <color auto="1"/>
      </bottom>
      <diagonal/>
    </border>
    <border>
      <left style="thin">
        <color rgb="FFCCCCCC"/>
      </left>
      <right style="medium">
        <color auto="1"/>
      </right>
      <top style="thin">
        <color rgb="FFCCCCCC"/>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rgb="FF000000"/>
      </right>
      <top/>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style="medium">
        <color auto="1"/>
      </left>
      <right/>
      <top style="thin">
        <color rgb="FF000000"/>
      </top>
      <bottom style="medium">
        <color rgb="FF000000"/>
      </bottom>
      <diagonal/>
    </border>
    <border>
      <left/>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auto="1"/>
      </left>
      <right style="thin">
        <color rgb="FF000000"/>
      </right>
      <top style="medium">
        <color rgb="FF000000"/>
      </top>
      <bottom style="thin">
        <color rgb="FF000000"/>
      </bottom>
      <diagonal/>
    </border>
    <border>
      <left style="medium">
        <color auto="1"/>
      </left>
      <right style="thin">
        <color rgb="FF000000"/>
      </right>
      <top/>
      <bottom style="thin">
        <color rgb="FF000000"/>
      </bottom>
      <diagonal/>
    </border>
    <border>
      <left style="thin">
        <color rgb="FF000000"/>
      </left>
      <right style="medium">
        <color auto="1"/>
      </right>
      <top style="thin">
        <color rgb="FF000000"/>
      </top>
      <bottom style="medium">
        <color rgb="FF000000"/>
      </bottom>
      <diagonal/>
    </border>
    <border>
      <left style="thin">
        <color rgb="FF000000"/>
      </left>
      <right style="medium">
        <color auto="1"/>
      </right>
      <top/>
      <bottom style="thin">
        <color rgb="FF000000"/>
      </bottom>
      <diagonal/>
    </border>
    <border>
      <left style="thin">
        <color rgb="FF000000"/>
      </left>
      <right style="medium">
        <color auto="1"/>
      </right>
      <top style="thin">
        <color rgb="FF000000"/>
      </top>
      <bottom/>
      <diagonal/>
    </border>
    <border>
      <left style="thin">
        <color rgb="FF000000"/>
      </left>
      <right style="medium">
        <color auto="1"/>
      </right>
      <top/>
      <bottom style="medium">
        <color rgb="FF000000"/>
      </bottom>
      <diagonal/>
    </border>
    <border>
      <left style="thin">
        <color rgb="FF000000"/>
      </left>
      <right style="medium">
        <color auto="1"/>
      </right>
      <top/>
      <bottom style="medium">
        <color auto="1"/>
      </bottom>
      <diagonal/>
    </border>
    <border>
      <left style="thin">
        <color rgb="FF000000"/>
      </left>
      <right style="thin">
        <color rgb="FF000000"/>
      </right>
      <top style="thin">
        <color rgb="FF000000"/>
      </top>
      <bottom/>
      <diagonal/>
    </border>
    <border>
      <left style="medium">
        <color auto="1"/>
      </left>
      <right/>
      <top style="thick">
        <color rgb="FF000000"/>
      </top>
      <bottom/>
      <diagonal/>
    </border>
    <border>
      <left/>
      <right/>
      <top style="thick">
        <color rgb="FF000000"/>
      </top>
      <bottom/>
      <diagonal/>
    </border>
    <border>
      <left/>
      <right style="medium">
        <color auto="1"/>
      </right>
      <top style="thick">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diagonal/>
    </border>
    <border>
      <left style="double">
        <color auto="1"/>
      </left>
      <right/>
      <top style="thin">
        <color auto="1"/>
      </top>
      <bottom style="thin">
        <color auto="1"/>
      </bottom>
      <diagonal/>
    </border>
    <border>
      <left style="thin">
        <color auto="1"/>
      </left>
      <right/>
      <top style="thin">
        <color auto="1"/>
      </top>
      <bottom style="thin">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medium">
        <color auto="1"/>
      </left>
      <right style="medium">
        <color auto="1"/>
      </right>
      <top style="medium">
        <color auto="1"/>
      </top>
      <bottom/>
      <diagonal/>
    </border>
    <border>
      <left style="thin">
        <color auto="1"/>
      </left>
      <right style="double">
        <color auto="1"/>
      </right>
      <top style="double">
        <color auto="1"/>
      </top>
      <bottom style="thin">
        <color auto="1"/>
      </bottom>
      <diagonal/>
    </border>
    <border>
      <left style="thin">
        <color auto="1"/>
      </left>
      <right style="double">
        <color auto="1"/>
      </right>
      <top style="thin">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6" fontId="40" fillId="0" borderId="0" applyFont="0" applyFill="0" applyBorder="0" applyAlignment="0" applyProtection="0">
      <alignment vertical="center"/>
    </xf>
    <xf numFmtId="177" fontId="40" fillId="0" borderId="0" applyFont="0" applyFill="0" applyBorder="0" applyAlignment="0" applyProtection="0">
      <alignment vertical="center"/>
    </xf>
    <xf numFmtId="9" fontId="40" fillId="0" borderId="0" applyFont="0" applyFill="0" applyBorder="0" applyAlignment="0" applyProtection="0">
      <alignment vertical="center"/>
    </xf>
    <xf numFmtId="178" fontId="40" fillId="0" borderId="0" applyFont="0" applyFill="0" applyBorder="0" applyAlignment="0" applyProtection="0">
      <alignment vertical="center"/>
    </xf>
    <xf numFmtId="179" fontId="40" fillId="0" borderId="0" applyFon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17" borderId="135"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136" applyNumberFormat="0" applyFill="0" applyAlignment="0" applyProtection="0">
      <alignment vertical="center"/>
    </xf>
    <xf numFmtId="0" fontId="47" fillId="0" borderId="136" applyNumberFormat="0" applyFill="0" applyAlignment="0" applyProtection="0">
      <alignment vertical="center"/>
    </xf>
    <xf numFmtId="0" fontId="48" fillId="0" borderId="137" applyNumberFormat="0" applyFill="0" applyAlignment="0" applyProtection="0">
      <alignment vertical="center"/>
    </xf>
    <xf numFmtId="0" fontId="48" fillId="0" borderId="0" applyNumberFormat="0" applyFill="0" applyBorder="0" applyAlignment="0" applyProtection="0">
      <alignment vertical="center"/>
    </xf>
    <xf numFmtId="0" fontId="49" fillId="18" borderId="138" applyNumberFormat="0" applyAlignment="0" applyProtection="0">
      <alignment vertical="center"/>
    </xf>
    <xf numFmtId="0" fontId="50" fillId="19" borderId="139" applyNumberFormat="0" applyAlignment="0" applyProtection="0">
      <alignment vertical="center"/>
    </xf>
    <xf numFmtId="0" fontId="51" fillId="19" borderId="138" applyNumberFormat="0" applyAlignment="0" applyProtection="0">
      <alignment vertical="center"/>
    </xf>
    <xf numFmtId="0" fontId="52" fillId="20" borderId="140" applyNumberFormat="0" applyAlignment="0" applyProtection="0">
      <alignment vertical="center"/>
    </xf>
    <xf numFmtId="0" fontId="53" fillId="0" borderId="141" applyNumberFormat="0" applyFill="0" applyAlignment="0" applyProtection="0">
      <alignment vertical="center"/>
    </xf>
    <xf numFmtId="0" fontId="54" fillId="0" borderId="142" applyNumberFormat="0" applyFill="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7" fillId="23" borderId="0" applyNumberFormat="0" applyBorder="0" applyAlignment="0" applyProtection="0">
      <alignment vertical="center"/>
    </xf>
    <xf numFmtId="0" fontId="58" fillId="24" borderId="0" applyNumberFormat="0" applyBorder="0" applyAlignment="0" applyProtection="0">
      <alignment vertical="center"/>
    </xf>
    <xf numFmtId="0" fontId="59" fillId="25" borderId="0" applyNumberFormat="0" applyBorder="0" applyAlignment="0" applyProtection="0">
      <alignment vertical="center"/>
    </xf>
    <xf numFmtId="0" fontId="59"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9" fillId="29" borderId="0" applyNumberFormat="0" applyBorder="0" applyAlignment="0" applyProtection="0">
      <alignment vertical="center"/>
    </xf>
    <xf numFmtId="0" fontId="59"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9" fillId="33" borderId="0" applyNumberFormat="0" applyBorder="0" applyAlignment="0" applyProtection="0">
      <alignment vertical="center"/>
    </xf>
    <xf numFmtId="0" fontId="59"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9" fillId="37"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58" fillId="40" borderId="0" applyNumberFormat="0" applyBorder="0" applyAlignment="0" applyProtection="0">
      <alignment vertical="center"/>
    </xf>
    <xf numFmtId="0" fontId="59" fillId="41" borderId="0" applyNumberFormat="0" applyBorder="0" applyAlignment="0" applyProtection="0">
      <alignment vertical="center"/>
    </xf>
    <xf numFmtId="0" fontId="59" fillId="42" borderId="0" applyNumberFormat="0" applyBorder="0" applyAlignment="0" applyProtection="0">
      <alignment vertical="center"/>
    </xf>
    <xf numFmtId="0" fontId="58" fillId="43" borderId="0" applyNumberFormat="0" applyBorder="0" applyAlignment="0" applyProtection="0">
      <alignment vertical="center"/>
    </xf>
    <xf numFmtId="0" fontId="58" fillId="44" borderId="0" applyNumberFormat="0" applyBorder="0" applyAlignment="0" applyProtection="0">
      <alignment vertical="center"/>
    </xf>
    <xf numFmtId="0" fontId="59" fillId="45" borderId="0" applyNumberFormat="0" applyBorder="0" applyAlignment="0" applyProtection="0">
      <alignment vertical="center"/>
    </xf>
    <xf numFmtId="0" fontId="59" fillId="46" borderId="0" applyNumberFormat="0" applyBorder="0" applyAlignment="0" applyProtection="0">
      <alignment vertical="center"/>
    </xf>
    <xf numFmtId="0" fontId="58" fillId="47" borderId="0" applyNumberFormat="0" applyBorder="0" applyAlignment="0" applyProtection="0">
      <alignment vertical="center"/>
    </xf>
    <xf numFmtId="0" fontId="0" fillId="0" borderId="0"/>
    <xf numFmtId="0" fontId="5" fillId="0" borderId="0"/>
    <xf numFmtId="0" fontId="1" fillId="0" borderId="0"/>
  </cellStyleXfs>
  <cellXfs count="620">
    <xf numFmtId="0" fontId="0" fillId="0" borderId="0" xfId="0"/>
    <xf numFmtId="0" fontId="1" fillId="0" borderId="0" xfId="51"/>
    <xf numFmtId="0" fontId="1" fillId="0" borderId="1" xfId="51" applyBorder="1"/>
    <xf numFmtId="0" fontId="1" fillId="0" borderId="2" xfId="51" applyBorder="1"/>
    <xf numFmtId="0" fontId="1" fillId="0" borderId="3" xfId="51" applyBorder="1"/>
    <xf numFmtId="0" fontId="2" fillId="0" borderId="3" xfId="51" applyFont="1" applyBorder="1" applyAlignment="1">
      <alignment horizontal="center"/>
    </xf>
    <xf numFmtId="0" fontId="2" fillId="0" borderId="0" xfId="51" applyFont="1" applyAlignment="1">
      <alignment horizontal="center"/>
    </xf>
    <xf numFmtId="0" fontId="3" fillId="0" borderId="0" xfId="51" applyFont="1" applyAlignment="1">
      <alignment horizontal="center"/>
    </xf>
    <xf numFmtId="2" fontId="3" fillId="0" borderId="0" xfId="51" applyNumberFormat="1" applyFont="1" applyAlignment="1" applyProtection="1">
      <alignment horizontal="center"/>
      <protection locked="0"/>
    </xf>
    <xf numFmtId="0" fontId="3" fillId="0" borderId="3" xfId="51" applyFont="1" applyBorder="1" applyAlignment="1">
      <alignment horizontal="center" vertical="center"/>
    </xf>
    <xf numFmtId="0" fontId="3" fillId="0" borderId="0" xfId="51" applyFont="1" applyAlignment="1">
      <alignment horizontal="center" vertical="center"/>
    </xf>
    <xf numFmtId="0" fontId="1" fillId="0" borderId="3" xfId="51" applyBorder="1" applyAlignment="1">
      <alignment horizontal="center"/>
    </xf>
    <xf numFmtId="0" fontId="1" fillId="0" borderId="0" xfId="51" applyAlignment="1">
      <alignment horizontal="center"/>
    </xf>
    <xf numFmtId="2" fontId="1" fillId="0" borderId="0" xfId="51" applyNumberFormat="1" applyAlignment="1">
      <alignment horizontal="center"/>
    </xf>
    <xf numFmtId="1" fontId="1" fillId="0" borderId="0" xfId="51" applyNumberFormat="1" applyAlignment="1">
      <alignment horizontal="center"/>
    </xf>
    <xf numFmtId="0" fontId="1" fillId="0" borderId="4" xfId="51" applyBorder="1"/>
    <xf numFmtId="0" fontId="1" fillId="0" borderId="5" xfId="51" applyBorder="1"/>
    <xf numFmtId="0" fontId="1" fillId="0" borderId="6" xfId="51" applyBorder="1"/>
    <xf numFmtId="0" fontId="1" fillId="0" borderId="7" xfId="51" applyBorder="1"/>
    <xf numFmtId="0" fontId="2" fillId="0" borderId="7" xfId="51" applyFont="1" applyBorder="1" applyAlignment="1">
      <alignment horizontal="center"/>
    </xf>
    <xf numFmtId="0" fontId="1" fillId="0" borderId="8" xfId="51" applyBorder="1"/>
    <xf numFmtId="0" fontId="0" fillId="0" borderId="0" xfId="49"/>
    <xf numFmtId="0" fontId="4" fillId="0" borderId="1" xfId="49" applyFont="1" applyBorder="1" applyAlignment="1">
      <alignment horizontal="center"/>
    </xf>
    <xf numFmtId="0" fontId="5" fillId="0" borderId="2" xfId="49" applyFont="1" applyBorder="1"/>
    <xf numFmtId="0" fontId="5" fillId="0" borderId="3" xfId="49" applyFont="1" applyBorder="1"/>
    <xf numFmtId="0" fontId="5" fillId="0" borderId="9" xfId="49" applyFont="1" applyBorder="1"/>
    <xf numFmtId="0" fontId="5" fillId="0" borderId="10" xfId="49" applyFont="1" applyBorder="1"/>
    <xf numFmtId="180" fontId="6" fillId="2" borderId="11" xfId="49" applyNumberFormat="1" applyFont="1" applyFill="1" applyBorder="1" applyAlignment="1">
      <alignment horizontal="center" vertical="center"/>
    </xf>
    <xf numFmtId="0" fontId="5" fillId="0" borderId="12" xfId="49" applyFont="1" applyBorder="1"/>
    <xf numFmtId="180" fontId="7" fillId="0" borderId="9" xfId="49" applyNumberFormat="1" applyFont="1" applyBorder="1" applyAlignment="1">
      <alignment horizontal="left" vertical="center"/>
    </xf>
    <xf numFmtId="0" fontId="8" fillId="0" borderId="10" xfId="49" applyFont="1" applyBorder="1"/>
    <xf numFmtId="0" fontId="8" fillId="0" borderId="13" xfId="49" applyFont="1" applyBorder="1"/>
    <xf numFmtId="180" fontId="7" fillId="0" borderId="14" xfId="49" applyNumberFormat="1" applyFont="1" applyBorder="1" applyAlignment="1">
      <alignment horizontal="left" vertical="center"/>
    </xf>
    <xf numFmtId="180" fontId="7" fillId="0" borderId="12" xfId="49" applyNumberFormat="1" applyFont="1" applyBorder="1" applyAlignment="1">
      <alignment horizontal="left" vertical="center"/>
    </xf>
    <xf numFmtId="180" fontId="7" fillId="0" borderId="11" xfId="49" applyNumberFormat="1" applyFont="1" applyBorder="1" applyAlignment="1">
      <alignment horizontal="left" vertical="center"/>
    </xf>
    <xf numFmtId="0" fontId="8" fillId="0" borderId="12" xfId="49" applyFont="1" applyBorder="1"/>
    <xf numFmtId="0" fontId="8" fillId="0" borderId="15" xfId="49" applyFont="1" applyBorder="1"/>
    <xf numFmtId="180" fontId="7" fillId="0" borderId="11" xfId="49" applyNumberFormat="1" applyFont="1" applyBorder="1" applyAlignment="1">
      <alignment horizontal="left" vertical="center" wrapText="1"/>
    </xf>
    <xf numFmtId="180" fontId="7" fillId="0" borderId="16" xfId="49" applyNumberFormat="1" applyFont="1" applyBorder="1" applyAlignment="1">
      <alignment horizontal="center" vertical="center"/>
    </xf>
    <xf numFmtId="180" fontId="7" fillId="0" borderId="16" xfId="49" applyNumberFormat="1" applyFont="1" applyBorder="1" applyAlignment="1">
      <alignment horizontal="center" vertical="center" wrapText="1"/>
    </xf>
    <xf numFmtId="180" fontId="7" fillId="0" borderId="14" xfId="49" applyNumberFormat="1" applyFont="1" applyBorder="1" applyAlignment="1">
      <alignment horizontal="center" vertical="center" wrapText="1"/>
    </xf>
    <xf numFmtId="180" fontId="7" fillId="0" borderId="12" xfId="49" applyNumberFormat="1" applyFont="1" applyBorder="1" applyAlignment="1">
      <alignment horizontal="center" vertical="center" wrapText="1"/>
    </xf>
    <xf numFmtId="10" fontId="8" fillId="0" borderId="16" xfId="49" applyNumberFormat="1" applyFont="1" applyBorder="1" applyAlignment="1">
      <alignment horizontal="center" vertical="center"/>
    </xf>
    <xf numFmtId="49" fontId="8" fillId="0" borderId="14" xfId="49" applyNumberFormat="1" applyFont="1" applyBorder="1" applyAlignment="1">
      <alignment horizontal="center" vertical="center"/>
    </xf>
    <xf numFmtId="49" fontId="8" fillId="0" borderId="12" xfId="49" applyNumberFormat="1" applyFont="1" applyBorder="1" applyAlignment="1">
      <alignment horizontal="center" vertical="center"/>
    </xf>
    <xf numFmtId="0" fontId="9" fillId="0" borderId="9" xfId="49" applyFont="1" applyBorder="1" applyAlignment="1">
      <alignment horizontal="center" wrapText="1"/>
    </xf>
    <xf numFmtId="0" fontId="10" fillId="0" borderId="17" xfId="49" applyFont="1" applyBorder="1" applyAlignment="1">
      <alignment horizontal="center" vertical="center" wrapText="1"/>
    </xf>
    <xf numFmtId="0" fontId="10" fillId="0" borderId="18" xfId="49" applyFont="1" applyBorder="1" applyAlignment="1">
      <alignment horizontal="center" vertical="center" wrapText="1"/>
    </xf>
    <xf numFmtId="0" fontId="11" fillId="0" borderId="19" xfId="49" applyFont="1" applyBorder="1" applyAlignment="1">
      <alignment horizontal="center" vertical="center" wrapText="1"/>
    </xf>
    <xf numFmtId="0" fontId="10" fillId="0" borderId="20" xfId="49" applyFont="1" applyBorder="1" applyAlignment="1">
      <alignment horizontal="center" vertical="center" wrapText="1"/>
    </xf>
    <xf numFmtId="0" fontId="5" fillId="0" borderId="17" xfId="49" applyFont="1" applyBorder="1"/>
    <xf numFmtId="0" fontId="5" fillId="0" borderId="18" xfId="49" applyFont="1" applyBorder="1"/>
    <xf numFmtId="0" fontId="10" fillId="0" borderId="21" xfId="49" applyFont="1" applyBorder="1" applyAlignment="1">
      <alignment horizontal="center" vertical="center" wrapText="1"/>
    </xf>
    <xf numFmtId="0" fontId="5" fillId="0" borderId="20" xfId="49" applyFont="1" applyBorder="1"/>
    <xf numFmtId="0" fontId="5" fillId="0" borderId="19" xfId="49" applyFont="1" applyBorder="1"/>
    <xf numFmtId="49" fontId="4" fillId="0" borderId="22" xfId="49" applyNumberFormat="1" applyFont="1" applyBorder="1" applyAlignment="1">
      <alignment horizontal="center" vertical="center" wrapText="1"/>
    </xf>
    <xf numFmtId="0" fontId="4" fillId="0" borderId="21" xfId="49" applyFont="1" applyBorder="1" applyAlignment="1">
      <alignment horizontal="center" vertical="center" wrapText="1"/>
    </xf>
    <xf numFmtId="181" fontId="4" fillId="2" borderId="20" xfId="49" applyNumberFormat="1" applyFont="1" applyFill="1" applyBorder="1" applyAlignment="1">
      <alignment horizontal="center" vertical="center" wrapText="1"/>
    </xf>
    <xf numFmtId="0" fontId="4" fillId="3" borderId="23" xfId="49" applyFont="1" applyFill="1" applyBorder="1" applyAlignment="1">
      <alignment vertical="center" wrapText="1"/>
    </xf>
    <xf numFmtId="0" fontId="4" fillId="0" borderId="24" xfId="49" applyFont="1" applyBorder="1" applyAlignment="1">
      <alignment vertical="center" wrapText="1"/>
    </xf>
    <xf numFmtId="181" fontId="4" fillId="0" borderId="25" xfId="49" applyNumberFormat="1" applyFont="1" applyBorder="1" applyAlignment="1">
      <alignment horizontal="center" vertical="center" wrapText="1"/>
    </xf>
    <xf numFmtId="0" fontId="5" fillId="0" borderId="26" xfId="49" applyFont="1" applyBorder="1"/>
    <xf numFmtId="9" fontId="4" fillId="0" borderId="27" xfId="49" applyNumberFormat="1" applyFont="1" applyBorder="1" applyAlignment="1">
      <alignment horizontal="center" vertical="center" wrapText="1"/>
    </xf>
    <xf numFmtId="180" fontId="4" fillId="0" borderId="21" xfId="49" applyNumberFormat="1" applyFont="1" applyBorder="1" applyAlignment="1">
      <alignment horizontal="center" vertical="center" wrapText="1"/>
    </xf>
    <xf numFmtId="181" fontId="8" fillId="2" borderId="21" xfId="49" applyNumberFormat="1" applyFont="1" applyFill="1" applyBorder="1" applyAlignment="1">
      <alignment horizontal="center" vertical="center" wrapText="1"/>
    </xf>
    <xf numFmtId="0" fontId="4" fillId="4" borderId="23" xfId="49" applyFont="1" applyFill="1" applyBorder="1" applyAlignment="1">
      <alignment vertical="center" wrapText="1"/>
    </xf>
    <xf numFmtId="0" fontId="4" fillId="5" borderId="24" xfId="49" applyFont="1" applyFill="1" applyBorder="1" applyAlignment="1">
      <alignment vertical="center" wrapText="1"/>
    </xf>
    <xf numFmtId="0" fontId="4" fillId="6" borderId="24" xfId="49" applyFont="1" applyFill="1" applyBorder="1" applyAlignment="1">
      <alignment vertical="center" wrapText="1"/>
    </xf>
    <xf numFmtId="0" fontId="4" fillId="5" borderId="23" xfId="49" applyFont="1" applyFill="1" applyBorder="1" applyAlignment="1">
      <alignment vertical="center" wrapText="1"/>
    </xf>
    <xf numFmtId="0" fontId="4" fillId="4" borderId="24" xfId="49" applyFont="1" applyFill="1" applyBorder="1" applyAlignment="1">
      <alignment vertical="center" wrapText="1"/>
    </xf>
    <xf numFmtId="9" fontId="8" fillId="0" borderId="27" xfId="49" applyNumberFormat="1" applyFont="1" applyBorder="1" applyAlignment="1">
      <alignment horizontal="center" vertical="center" wrapText="1"/>
    </xf>
    <xf numFmtId="0" fontId="4" fillId="4" borderId="28" xfId="49" applyFont="1" applyFill="1" applyBorder="1" applyAlignment="1">
      <alignment vertical="center" wrapText="1"/>
    </xf>
    <xf numFmtId="0" fontId="4" fillId="4" borderId="29" xfId="49" applyFont="1" applyFill="1" applyBorder="1" applyAlignment="1">
      <alignment vertical="center" wrapText="1"/>
    </xf>
    <xf numFmtId="0" fontId="4" fillId="7" borderId="29" xfId="49" applyFont="1" applyFill="1" applyBorder="1" applyAlignment="1">
      <alignment vertical="center" wrapText="1"/>
    </xf>
    <xf numFmtId="0" fontId="4" fillId="6" borderId="29" xfId="49" applyFont="1" applyFill="1" applyBorder="1" applyAlignment="1">
      <alignment vertical="center" wrapText="1"/>
    </xf>
    <xf numFmtId="0" fontId="4" fillId="6" borderId="28" xfId="49" applyFont="1" applyFill="1" applyBorder="1" applyAlignment="1">
      <alignment vertical="center" wrapText="1"/>
    </xf>
    <xf numFmtId="0" fontId="4" fillId="5" borderId="29" xfId="49" applyFont="1" applyFill="1" applyBorder="1" applyAlignment="1">
      <alignment vertical="center" wrapText="1"/>
    </xf>
    <xf numFmtId="0" fontId="4" fillId="5" borderId="28" xfId="49" applyFont="1" applyFill="1" applyBorder="1" applyAlignment="1">
      <alignment vertical="center" wrapText="1"/>
    </xf>
    <xf numFmtId="181" fontId="4" fillId="2" borderId="21" xfId="49" applyNumberFormat="1" applyFont="1" applyFill="1" applyBorder="1" applyAlignment="1">
      <alignment horizontal="center" vertical="center" wrapText="1"/>
    </xf>
    <xf numFmtId="0" fontId="4" fillId="0" borderId="28" xfId="49" applyFont="1" applyBorder="1" applyAlignment="1">
      <alignment vertical="center" wrapText="1"/>
    </xf>
    <xf numFmtId="0" fontId="4" fillId="0" borderId="29" xfId="49" applyFont="1" applyBorder="1" applyAlignment="1">
      <alignment vertical="center" wrapText="1"/>
    </xf>
    <xf numFmtId="0" fontId="5" fillId="0" borderId="6" xfId="49" applyFont="1" applyBorder="1"/>
    <xf numFmtId="0" fontId="4" fillId="0" borderId="0" xfId="49" applyFont="1"/>
    <xf numFmtId="0" fontId="5" fillId="0" borderId="7" xfId="49" applyFont="1" applyBorder="1"/>
    <xf numFmtId="0" fontId="5" fillId="0" borderId="30" xfId="49" applyFont="1" applyBorder="1"/>
    <xf numFmtId="0" fontId="5" fillId="0" borderId="31" xfId="49" applyFont="1" applyBorder="1"/>
    <xf numFmtId="180" fontId="7" fillId="0" borderId="31" xfId="49" applyNumberFormat="1" applyFont="1" applyBorder="1" applyAlignment="1">
      <alignment horizontal="left" vertical="center"/>
    </xf>
    <xf numFmtId="180" fontId="7" fillId="0" borderId="32" xfId="49" applyNumberFormat="1" applyFont="1" applyBorder="1" applyAlignment="1">
      <alignment horizontal="left" vertical="center"/>
    </xf>
    <xf numFmtId="180" fontId="7" fillId="0" borderId="33" xfId="49" applyNumberFormat="1" applyFont="1" applyBorder="1" applyAlignment="1">
      <alignment horizontal="left" vertical="center"/>
    </xf>
    <xf numFmtId="180" fontId="7" fillId="0" borderId="34" xfId="49" applyNumberFormat="1" applyFont="1" applyBorder="1" applyAlignment="1">
      <alignment horizontal="center" vertical="center" wrapText="1"/>
    </xf>
    <xf numFmtId="180" fontId="7" fillId="0" borderId="35" xfId="49" applyNumberFormat="1" applyFont="1" applyBorder="1" applyAlignment="1">
      <alignment horizontal="center" vertical="center" wrapText="1"/>
    </xf>
    <xf numFmtId="180" fontId="12" fillId="8" borderId="32" xfId="49" applyNumberFormat="1" applyFont="1" applyFill="1" applyBorder="1" applyAlignment="1">
      <alignment vertical="top"/>
    </xf>
    <xf numFmtId="180" fontId="7" fillId="8" borderId="36" xfId="49" applyNumberFormat="1" applyFont="1" applyFill="1" applyBorder="1" applyAlignment="1">
      <alignment horizontal="center" vertical="top"/>
    </xf>
    <xf numFmtId="182" fontId="13" fillId="0" borderId="34" xfId="49" applyNumberFormat="1" applyFont="1" applyBorder="1" applyAlignment="1">
      <alignment horizontal="center" vertical="center"/>
    </xf>
    <xf numFmtId="182" fontId="13" fillId="0" borderId="35" xfId="49" applyNumberFormat="1" applyFont="1" applyBorder="1" applyAlignment="1">
      <alignment horizontal="center" vertical="center"/>
    </xf>
    <xf numFmtId="180" fontId="12" fillId="8" borderId="10" xfId="49" applyNumberFormat="1" applyFont="1" applyFill="1" applyBorder="1" applyAlignment="1">
      <alignment vertical="top"/>
    </xf>
    <xf numFmtId="180" fontId="12" fillId="8" borderId="30" xfId="49" applyNumberFormat="1" applyFont="1" applyFill="1" applyBorder="1" applyAlignment="1">
      <alignment vertical="top"/>
    </xf>
    <xf numFmtId="0" fontId="10" fillId="0" borderId="37" xfId="49" applyFont="1" applyBorder="1" applyAlignment="1">
      <alignment horizontal="center" vertical="center" wrapText="1"/>
    </xf>
    <xf numFmtId="0" fontId="10" fillId="0" borderId="38" xfId="49" applyFont="1" applyBorder="1" applyAlignment="1">
      <alignment horizontal="center" vertical="center" wrapText="1"/>
    </xf>
    <xf numFmtId="0" fontId="4" fillId="0" borderId="39" xfId="49" applyFont="1" applyBorder="1" applyAlignment="1">
      <alignment horizontal="center" vertical="center" wrapText="1"/>
    </xf>
    <xf numFmtId="0" fontId="5" fillId="0" borderId="37" xfId="49" applyFont="1" applyBorder="1"/>
    <xf numFmtId="0" fontId="5" fillId="0" borderId="38" xfId="49" applyFont="1" applyBorder="1"/>
    <xf numFmtId="0" fontId="4" fillId="0" borderId="40" xfId="49" applyFont="1" applyBorder="1" applyAlignment="1">
      <alignment horizontal="center" vertical="center" wrapText="1"/>
    </xf>
    <xf numFmtId="0" fontId="5" fillId="0" borderId="41" xfId="49" applyFont="1" applyBorder="1"/>
    <xf numFmtId="0" fontId="5" fillId="0" borderId="42" xfId="49" applyFont="1" applyBorder="1"/>
    <xf numFmtId="0" fontId="5" fillId="0" borderId="43" xfId="49" applyFont="1" applyBorder="1"/>
    <xf numFmtId="0" fontId="4" fillId="0" borderId="44" xfId="49" applyFont="1" applyBorder="1" applyAlignment="1">
      <alignment horizontal="center" vertical="center" wrapText="1"/>
    </xf>
    <xf numFmtId="10" fontId="4" fillId="0" borderId="24" xfId="49" applyNumberFormat="1" applyFont="1" applyBorder="1" applyAlignment="1">
      <alignment horizontal="center" vertical="center" wrapText="1"/>
    </xf>
    <xf numFmtId="10" fontId="4" fillId="0" borderId="39" xfId="49" applyNumberFormat="1" applyFont="1" applyBorder="1" applyAlignment="1">
      <alignment horizontal="center" vertical="center" wrapText="1"/>
    </xf>
    <xf numFmtId="181" fontId="4" fillId="0" borderId="40" xfId="49" applyNumberFormat="1" applyFont="1" applyBorder="1" applyAlignment="1">
      <alignment horizontal="center" vertical="center" wrapText="1"/>
    </xf>
    <xf numFmtId="9" fontId="4" fillId="0" borderId="44" xfId="49" applyNumberFormat="1" applyFont="1" applyBorder="1" applyAlignment="1">
      <alignment horizontal="center" vertical="center" wrapText="1"/>
    </xf>
    <xf numFmtId="10" fontId="4" fillId="6" borderId="24" xfId="49" applyNumberFormat="1" applyFont="1" applyFill="1" applyBorder="1" applyAlignment="1">
      <alignment horizontal="center" vertical="center" wrapText="1"/>
    </xf>
    <xf numFmtId="10" fontId="4" fillId="9" borderId="24" xfId="49" applyNumberFormat="1" applyFont="1" applyFill="1" applyBorder="1" applyAlignment="1">
      <alignment horizontal="center" vertical="center" wrapText="1"/>
    </xf>
    <xf numFmtId="10" fontId="4" fillId="4" borderId="24" xfId="49" applyNumberFormat="1" applyFont="1" applyFill="1" applyBorder="1" applyAlignment="1">
      <alignment horizontal="center" vertical="center" wrapText="1"/>
    </xf>
    <xf numFmtId="10" fontId="4" fillId="7" borderId="24" xfId="49" applyNumberFormat="1" applyFont="1" applyFill="1" applyBorder="1" applyAlignment="1">
      <alignment horizontal="center" vertical="center" wrapText="1"/>
    </xf>
    <xf numFmtId="0" fontId="4" fillId="9" borderId="29" xfId="49" applyFont="1" applyFill="1" applyBorder="1" applyAlignment="1">
      <alignment vertical="center" wrapText="1"/>
    </xf>
    <xf numFmtId="10" fontId="4" fillId="0" borderId="27" xfId="49" applyNumberFormat="1" applyFont="1" applyBorder="1" applyAlignment="1">
      <alignment horizontal="center" vertical="center" wrapText="1"/>
    </xf>
    <xf numFmtId="180" fontId="4" fillId="0" borderId="45" xfId="49" applyNumberFormat="1" applyFont="1" applyBorder="1" applyAlignment="1">
      <alignment horizontal="center" vertical="center" wrapText="1"/>
    </xf>
    <xf numFmtId="9" fontId="4" fillId="0" borderId="46" xfId="49" applyNumberFormat="1" applyFont="1" applyBorder="1" applyAlignment="1">
      <alignment horizontal="center" vertical="center" wrapText="1"/>
    </xf>
    <xf numFmtId="0" fontId="4" fillId="10" borderId="11" xfId="49" applyFont="1" applyFill="1" applyBorder="1" applyAlignment="1">
      <alignment horizontal="left" vertical="center" wrapText="1"/>
    </xf>
    <xf numFmtId="0" fontId="5" fillId="0" borderId="15" xfId="49" applyFont="1" applyBorder="1"/>
    <xf numFmtId="181" fontId="14" fillId="10" borderId="14" xfId="49" applyNumberFormat="1" applyFont="1" applyFill="1" applyBorder="1" applyAlignment="1">
      <alignment horizontal="center" vertical="center"/>
    </xf>
    <xf numFmtId="183" fontId="4" fillId="10" borderId="47" xfId="49" applyNumberFormat="1" applyFont="1" applyFill="1" applyBorder="1" applyAlignment="1">
      <alignment horizontal="center" vertical="center" wrapText="1"/>
    </xf>
    <xf numFmtId="0" fontId="4" fillId="10" borderId="48" xfId="49" applyFont="1" applyFill="1" applyBorder="1" applyAlignment="1">
      <alignment horizontal="left" vertical="center" wrapText="1"/>
    </xf>
    <xf numFmtId="0" fontId="5" fillId="0" borderId="32" xfId="49" applyFont="1" applyBorder="1"/>
    <xf numFmtId="0" fontId="5" fillId="0" borderId="49" xfId="49" applyFont="1" applyBorder="1"/>
    <xf numFmtId="9" fontId="4" fillId="10" borderId="37" xfId="49" applyNumberFormat="1" applyFont="1" applyFill="1" applyBorder="1" applyAlignment="1">
      <alignment horizontal="center" vertical="center" wrapText="1"/>
    </xf>
    <xf numFmtId="0" fontId="4" fillId="0" borderId="11" xfId="49" applyFont="1" applyBorder="1" applyAlignment="1">
      <alignment horizontal="left" vertical="center" wrapText="1"/>
    </xf>
    <xf numFmtId="181" fontId="10" fillId="2" borderId="14" xfId="49" applyNumberFormat="1" applyFont="1" applyFill="1" applyBorder="1" applyAlignment="1">
      <alignment horizontal="center" vertical="center" wrapText="1"/>
    </xf>
    <xf numFmtId="181" fontId="4" fillId="0" borderId="47" xfId="49" applyNumberFormat="1" applyFont="1" applyBorder="1" applyAlignment="1">
      <alignment horizontal="center" vertical="center" wrapText="1"/>
    </xf>
    <xf numFmtId="0" fontId="4" fillId="0" borderId="45" xfId="49" applyFont="1" applyBorder="1" applyAlignment="1">
      <alignment horizontal="right" vertical="center" wrapText="1"/>
    </xf>
    <xf numFmtId="184" fontId="4" fillId="0" borderId="50" xfId="49" applyNumberFormat="1" applyFont="1" applyBorder="1" applyAlignment="1">
      <alignment horizontal="center" vertical="center" wrapText="1"/>
    </xf>
    <xf numFmtId="184" fontId="4" fillId="0" borderId="51" xfId="49" applyNumberFormat="1" applyFont="1" applyBorder="1" applyAlignment="1">
      <alignment horizontal="center" vertical="center" wrapText="1"/>
    </xf>
    <xf numFmtId="0" fontId="4" fillId="0" borderId="52" xfId="49" applyFont="1" applyBorder="1" applyAlignment="1">
      <alignment horizontal="left" vertical="center" wrapText="1"/>
    </xf>
    <xf numFmtId="0" fontId="5" fillId="0" borderId="53" xfId="49" applyFont="1" applyBorder="1"/>
    <xf numFmtId="0" fontId="5" fillId="0" borderId="54" xfId="49" applyFont="1" applyBorder="1"/>
    <xf numFmtId="9" fontId="4" fillId="0" borderId="55" xfId="49" applyNumberFormat="1" applyFont="1" applyBorder="1" applyAlignment="1">
      <alignment horizontal="center" vertical="center" wrapText="1"/>
    </xf>
    <xf numFmtId="9" fontId="4" fillId="0" borderId="29" xfId="49" applyNumberFormat="1" applyFont="1" applyBorder="1" applyAlignment="1">
      <alignment horizontal="center" vertical="center" wrapText="1"/>
    </xf>
    <xf numFmtId="0" fontId="4" fillId="0" borderId="56" xfId="49" applyFont="1" applyBorder="1" applyAlignment="1">
      <alignment horizontal="left" vertical="center" wrapText="1"/>
    </xf>
    <xf numFmtId="0" fontId="5" fillId="0" borderId="57" xfId="49" applyFont="1" applyBorder="1"/>
    <xf numFmtId="0" fontId="5" fillId="0" borderId="58" xfId="49" applyFont="1" applyBorder="1"/>
    <xf numFmtId="9" fontId="4" fillId="0" borderId="59" xfId="49" applyNumberFormat="1" applyFont="1" applyBorder="1" applyAlignment="1">
      <alignment horizontal="center" vertical="center" wrapText="1"/>
    </xf>
    <xf numFmtId="9" fontId="4" fillId="0" borderId="60" xfId="49" applyNumberFormat="1" applyFont="1" applyBorder="1" applyAlignment="1">
      <alignment horizontal="center" vertical="center" wrapText="1"/>
    </xf>
    <xf numFmtId="0" fontId="15" fillId="0" borderId="0" xfId="49" applyFont="1" applyAlignment="1">
      <alignment horizontal="left" wrapText="1"/>
    </xf>
    <xf numFmtId="185" fontId="9" fillId="0" borderId="0" xfId="49" applyNumberFormat="1" applyFont="1" applyAlignment="1">
      <alignment horizontal="center" vertical="center" wrapText="1"/>
    </xf>
    <xf numFmtId="185" fontId="15" fillId="0" borderId="0" xfId="49" applyNumberFormat="1" applyFont="1" applyAlignment="1">
      <alignment horizontal="center" vertical="center" wrapText="1"/>
    </xf>
    <xf numFmtId="0" fontId="15" fillId="0" borderId="0" xfId="49" applyFont="1" applyAlignment="1">
      <alignment vertical="center" wrapText="1"/>
    </xf>
    <xf numFmtId="10" fontId="15" fillId="0" borderId="0" xfId="49" applyNumberFormat="1" applyFont="1" applyAlignment="1">
      <alignment horizontal="center" vertical="center" wrapText="1"/>
    </xf>
    <xf numFmtId="0" fontId="15" fillId="0" borderId="0" xfId="49" applyFont="1" applyAlignment="1">
      <alignment horizontal="center" wrapText="1"/>
    </xf>
    <xf numFmtId="185" fontId="9" fillId="0" borderId="0" xfId="49" applyNumberFormat="1" applyFont="1" applyAlignment="1">
      <alignment horizontal="center" wrapText="1"/>
    </xf>
    <xf numFmtId="0" fontId="15" fillId="0" borderId="0" xfId="49" applyFont="1" applyAlignment="1">
      <alignment wrapText="1"/>
    </xf>
    <xf numFmtId="183" fontId="4" fillId="10" borderId="61" xfId="49" applyNumberFormat="1" applyFont="1" applyFill="1" applyBorder="1" applyAlignment="1">
      <alignment horizontal="center" vertical="center" wrapText="1"/>
    </xf>
    <xf numFmtId="9" fontId="4" fillId="10" borderId="62" xfId="49" applyNumberFormat="1" applyFont="1" applyFill="1" applyBorder="1" applyAlignment="1">
      <alignment horizontal="center" vertical="center" wrapText="1"/>
    </xf>
    <xf numFmtId="181" fontId="4" fillId="0" borderId="61" xfId="49" applyNumberFormat="1" applyFont="1" applyBorder="1" applyAlignment="1">
      <alignment horizontal="center" vertical="center" wrapText="1"/>
    </xf>
    <xf numFmtId="184" fontId="4" fillId="0" borderId="63" xfId="49" applyNumberFormat="1" applyFont="1" applyBorder="1" applyAlignment="1">
      <alignment horizontal="center" vertical="center" wrapText="1"/>
    </xf>
    <xf numFmtId="9" fontId="4" fillId="0" borderId="64" xfId="49" applyNumberFormat="1" applyFont="1" applyBorder="1" applyAlignment="1">
      <alignment horizontal="center" vertical="center" wrapText="1"/>
    </xf>
    <xf numFmtId="9" fontId="4" fillId="0" borderId="65" xfId="49" applyNumberFormat="1" applyFont="1" applyBorder="1" applyAlignment="1">
      <alignment horizontal="center" vertical="center" wrapText="1"/>
    </xf>
    <xf numFmtId="185" fontId="15" fillId="0" borderId="0" xfId="49" applyNumberFormat="1" applyFont="1" applyAlignment="1">
      <alignment horizontal="center" wrapText="1"/>
    </xf>
    <xf numFmtId="9" fontId="4" fillId="0" borderId="0" xfId="49" applyNumberFormat="1" applyFont="1"/>
    <xf numFmtId="0" fontId="4" fillId="10" borderId="0" xfId="49" applyFont="1" applyFill="1"/>
    <xf numFmtId="0" fontId="15" fillId="0" borderId="0" xfId="49" applyFont="1"/>
    <xf numFmtId="0" fontId="16" fillId="0" borderId="1" xfId="0" applyFont="1" applyBorder="1" applyAlignment="1">
      <alignment horizontal="left" vertical="center"/>
    </xf>
    <xf numFmtId="0" fontId="17" fillId="0" borderId="2" xfId="0" applyFont="1" applyBorder="1"/>
    <xf numFmtId="0" fontId="17" fillId="0" borderId="3" xfId="0" applyFont="1" applyBorder="1"/>
    <xf numFmtId="0" fontId="0" fillId="0" borderId="0" xfId="0" applyBorder="1"/>
    <xf numFmtId="0" fontId="17" fillId="0" borderId="4" xfId="0" applyFont="1" applyBorder="1"/>
    <xf numFmtId="0" fontId="17" fillId="0" borderId="5" xfId="0" applyFont="1" applyBorder="1"/>
    <xf numFmtId="180" fontId="6" fillId="11" borderId="34" xfId="0" applyNumberFormat="1" applyFont="1" applyFill="1" applyBorder="1" applyAlignment="1">
      <alignment horizontal="center" vertical="center"/>
    </xf>
    <xf numFmtId="0" fontId="17" fillId="0" borderId="66" xfId="0" applyFont="1" applyBorder="1"/>
    <xf numFmtId="180" fontId="10" fillId="0" borderId="67" xfId="0" applyNumberFormat="1" applyFont="1" applyBorder="1" applyAlignment="1">
      <alignment horizontal="left" vertical="center"/>
    </xf>
    <xf numFmtId="0" fontId="18" fillId="0" borderId="68" xfId="0" applyFont="1" applyBorder="1"/>
    <xf numFmtId="0" fontId="18" fillId="0" borderId="23" xfId="0" applyFont="1" applyBorder="1"/>
    <xf numFmtId="180" fontId="10" fillId="0" borderId="69" xfId="0" applyNumberFormat="1" applyFont="1" applyBorder="1" applyAlignment="1">
      <alignment horizontal="left" vertical="center"/>
    </xf>
    <xf numFmtId="180" fontId="10" fillId="0" borderId="70" xfId="0" applyNumberFormat="1" applyFont="1" applyBorder="1" applyAlignment="1">
      <alignment horizontal="left" vertical="center"/>
    </xf>
    <xf numFmtId="0" fontId="18" fillId="0" borderId="71" xfId="0" applyFont="1" applyBorder="1"/>
    <xf numFmtId="0" fontId="18" fillId="0" borderId="25" xfId="0" applyFont="1" applyBorder="1"/>
    <xf numFmtId="180" fontId="10" fillId="0" borderId="72" xfId="0" applyNumberFormat="1" applyFont="1" applyBorder="1" applyAlignment="1">
      <alignment horizontal="left" vertical="center"/>
    </xf>
    <xf numFmtId="180" fontId="10" fillId="0" borderId="70" xfId="0" applyNumberFormat="1" applyFont="1" applyBorder="1" applyAlignment="1">
      <alignment horizontal="left" vertical="center" wrapText="1"/>
    </xf>
    <xf numFmtId="0" fontId="18" fillId="0" borderId="71" xfId="0" applyFont="1" applyBorder="1" applyAlignment="1">
      <alignment wrapText="1"/>
    </xf>
    <xf numFmtId="0" fontId="18" fillId="0" borderId="25" xfId="0" applyFont="1" applyBorder="1" applyAlignment="1">
      <alignment wrapText="1"/>
    </xf>
    <xf numFmtId="180" fontId="11" fillId="11" borderId="73" xfId="0" applyNumberFormat="1" applyFont="1" applyFill="1" applyBorder="1" applyAlignment="1">
      <alignment horizontal="center" vertical="center"/>
    </xf>
    <xf numFmtId="180" fontId="11" fillId="11" borderId="73" xfId="0" applyNumberFormat="1" applyFont="1" applyFill="1" applyBorder="1" applyAlignment="1">
      <alignment horizontal="center" vertical="center" wrapText="1"/>
    </xf>
    <xf numFmtId="180" fontId="10" fillId="0" borderId="56" xfId="0" applyNumberFormat="1" applyFont="1" applyBorder="1" applyAlignment="1">
      <alignment horizontal="left" vertical="center" wrapText="1"/>
    </xf>
    <xf numFmtId="0" fontId="18" fillId="0" borderId="57" xfId="0" applyFont="1" applyBorder="1"/>
    <xf numFmtId="0" fontId="18" fillId="0" borderId="74" xfId="0" applyFont="1" applyBorder="1"/>
    <xf numFmtId="10" fontId="16" fillId="0" borderId="60" xfId="0" applyNumberFormat="1" applyFont="1" applyBorder="1" applyAlignment="1">
      <alignment horizontal="center" vertical="center"/>
    </xf>
    <xf numFmtId="186" fontId="16" fillId="0" borderId="60" xfId="0" applyNumberFormat="1" applyFont="1" applyBorder="1" applyAlignment="1">
      <alignment horizontal="center" vertical="center" wrapText="1"/>
    </xf>
    <xf numFmtId="17" fontId="16" fillId="0" borderId="60" xfId="0" applyNumberFormat="1" applyFont="1" applyBorder="1" applyAlignment="1">
      <alignment horizontal="center" vertical="center"/>
    </xf>
    <xf numFmtId="0" fontId="16" fillId="0" borderId="1" xfId="0" applyFont="1" applyBorder="1" applyAlignment="1">
      <alignment vertical="center"/>
    </xf>
    <xf numFmtId="0" fontId="16" fillId="0" borderId="2" xfId="0" applyFont="1" applyBorder="1" applyAlignment="1">
      <alignment vertical="center" wrapText="1"/>
    </xf>
    <xf numFmtId="0" fontId="16" fillId="0" borderId="2" xfId="0" applyFont="1" applyBorder="1" applyAlignment="1">
      <alignment vertical="center"/>
    </xf>
    <xf numFmtId="0" fontId="19" fillId="0" borderId="3" xfId="0" applyFont="1" applyBorder="1" applyAlignment="1">
      <alignment horizontal="center" vertical="center" wrapText="1"/>
    </xf>
    <xf numFmtId="0" fontId="19" fillId="0" borderId="0" xfId="0" applyFont="1" applyBorder="1" applyAlignment="1">
      <alignment horizontal="center" vertical="center" wrapText="1"/>
    </xf>
    <xf numFmtId="0" fontId="16" fillId="0" borderId="0" xfId="0" applyFont="1" applyBorder="1" applyAlignment="1">
      <alignment vertical="center"/>
    </xf>
    <xf numFmtId="0" fontId="20" fillId="0" borderId="3" xfId="0" applyFont="1" applyBorder="1" applyAlignment="1">
      <alignment horizontal="center" vertical="center"/>
    </xf>
    <xf numFmtId="0" fontId="20" fillId="0" borderId="0" xfId="0" applyFont="1" applyBorder="1" applyAlignment="1">
      <alignment horizontal="center" vertical="center"/>
    </xf>
    <xf numFmtId="0" fontId="16" fillId="0" borderId="3" xfId="0" applyFont="1" applyBorder="1" applyAlignment="1">
      <alignment vertical="center"/>
    </xf>
    <xf numFmtId="0" fontId="16" fillId="0" borderId="0" xfId="0" applyFont="1" applyBorder="1" applyAlignment="1">
      <alignment vertical="center" wrapText="1"/>
    </xf>
    <xf numFmtId="0" fontId="11" fillId="8" borderId="3" xfId="0" applyFont="1" applyFill="1" applyBorder="1" applyAlignment="1">
      <alignment horizontal="center" vertical="center" wrapText="1"/>
    </xf>
    <xf numFmtId="0" fontId="11" fillId="8" borderId="0" xfId="0" applyFont="1" applyFill="1" applyBorder="1" applyAlignment="1">
      <alignment horizontal="center" vertical="center" wrapText="1"/>
    </xf>
    <xf numFmtId="0" fontId="16" fillId="8" borderId="3" xfId="0" applyFont="1" applyFill="1" applyBorder="1" applyAlignment="1">
      <alignment horizontal="center" vertical="center" wrapText="1"/>
    </xf>
    <xf numFmtId="0" fontId="16" fillId="8" borderId="0"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3" xfId="0" applyFont="1" applyBorder="1" applyAlignment="1">
      <alignment horizontal="center" vertical="center"/>
    </xf>
    <xf numFmtId="0" fontId="16" fillId="0" borderId="0" xfId="0" applyFont="1" applyBorder="1" applyAlignment="1">
      <alignment horizontal="center" vertical="center"/>
    </xf>
    <xf numFmtId="0" fontId="11" fillId="0" borderId="3" xfId="0" applyFont="1" applyBorder="1" applyAlignment="1">
      <alignment horizontal="center" vertical="center" wrapText="1"/>
    </xf>
    <xf numFmtId="0" fontId="11" fillId="0" borderId="0" xfId="0" applyFont="1" applyBorder="1" applyAlignment="1">
      <alignment horizontal="center" vertical="center" wrapText="1"/>
    </xf>
    <xf numFmtId="49" fontId="11" fillId="0" borderId="3" xfId="0" applyNumberFormat="1" applyFont="1" applyBorder="1" applyAlignment="1">
      <alignment horizontal="center" vertical="center"/>
    </xf>
    <xf numFmtId="10" fontId="16" fillId="0" borderId="0" xfId="0" applyNumberFormat="1" applyFont="1" applyBorder="1" applyAlignment="1">
      <alignment horizontal="center" vertical="center" wrapText="1"/>
    </xf>
    <xf numFmtId="49" fontId="11" fillId="0" borderId="0" xfId="0" applyNumberFormat="1" applyFont="1" applyBorder="1" applyAlignment="1">
      <alignment horizontal="center" vertical="center"/>
    </xf>
    <xf numFmtId="0" fontId="16" fillId="8" borderId="0" xfId="0" applyFont="1" applyFill="1" applyBorder="1" applyAlignment="1">
      <alignment vertical="center" wrapText="1"/>
    </xf>
    <xf numFmtId="49" fontId="16" fillId="0" borderId="3" xfId="0" applyNumberFormat="1" applyFont="1" applyBorder="1" applyAlignment="1">
      <alignment vertical="center"/>
    </xf>
    <xf numFmtId="0" fontId="11" fillId="0" borderId="0" xfId="0" applyFont="1" applyBorder="1" applyAlignment="1">
      <alignment vertical="center" wrapText="1"/>
    </xf>
    <xf numFmtId="10" fontId="11" fillId="0" borderId="0" xfId="0" applyNumberFormat="1" applyFont="1" applyBorder="1" applyAlignment="1">
      <alignment horizontal="center" vertical="center" wrapText="1"/>
    </xf>
    <xf numFmtId="49" fontId="16" fillId="0" borderId="0" xfId="0" applyNumberFormat="1" applyFont="1" applyBorder="1" applyAlignment="1">
      <alignment vertical="center"/>
    </xf>
    <xf numFmtId="10" fontId="16" fillId="0" borderId="0" xfId="0" applyNumberFormat="1" applyFont="1" applyBorder="1" applyAlignment="1">
      <alignment vertical="center"/>
    </xf>
    <xf numFmtId="10" fontId="16" fillId="0" borderId="0" xfId="0" applyNumberFormat="1" applyFont="1" applyBorder="1" applyAlignment="1">
      <alignment vertical="center" wrapText="1"/>
    </xf>
    <xf numFmtId="0" fontId="17" fillId="0" borderId="6" xfId="0" applyFont="1" applyBorder="1"/>
    <xf numFmtId="0" fontId="16" fillId="0" borderId="0" xfId="0" applyFont="1" applyAlignment="1">
      <alignment vertical="center"/>
    </xf>
    <xf numFmtId="0" fontId="17" fillId="0" borderId="7" xfId="0" applyFont="1" applyBorder="1"/>
    <xf numFmtId="0" fontId="17" fillId="0" borderId="8" xfId="0" applyFont="1" applyBorder="1"/>
    <xf numFmtId="0" fontId="17" fillId="0" borderId="35" xfId="0" applyFont="1" applyBorder="1"/>
    <xf numFmtId="0" fontId="18" fillId="0" borderId="75" xfId="0" applyFont="1" applyBorder="1"/>
    <xf numFmtId="0" fontId="18" fillId="0" borderId="76" xfId="0" applyFont="1" applyBorder="1"/>
    <xf numFmtId="180" fontId="11" fillId="11" borderId="77" xfId="0" applyNumberFormat="1" applyFont="1" applyFill="1" applyBorder="1" applyAlignment="1">
      <alignment horizontal="center" vertical="center"/>
    </xf>
    <xf numFmtId="180" fontId="16" fillId="0" borderId="65" xfId="0" applyNumberFormat="1" applyFont="1" applyBorder="1" applyAlignment="1">
      <alignment horizontal="center" vertical="center"/>
    </xf>
    <xf numFmtId="0" fontId="16" fillId="0" borderId="6" xfId="0" applyFont="1" applyBorder="1" applyAlignment="1">
      <alignment vertical="center"/>
    </xf>
    <xf numFmtId="0" fontId="19" fillId="0" borderId="7" xfId="0" applyFont="1" applyBorder="1" applyAlignment="1">
      <alignment horizontal="center" vertical="center" wrapText="1"/>
    </xf>
    <xf numFmtId="0" fontId="20" fillId="0" borderId="7" xfId="0" applyFont="1" applyBorder="1" applyAlignment="1">
      <alignment horizontal="center" vertical="center"/>
    </xf>
    <xf numFmtId="0" fontId="16" fillId="0" borderId="7" xfId="0" applyFont="1" applyBorder="1" applyAlignment="1">
      <alignment vertical="center"/>
    </xf>
    <xf numFmtId="0" fontId="11" fillId="8" borderId="7" xfId="0" applyFont="1" applyFill="1" applyBorder="1" applyAlignment="1">
      <alignment horizontal="center" vertical="center" wrapText="1"/>
    </xf>
    <xf numFmtId="0" fontId="16" fillId="8" borderId="7" xfId="0" applyFont="1" applyFill="1" applyBorder="1" applyAlignment="1">
      <alignment horizontal="center" vertical="center" wrapText="1"/>
    </xf>
    <xf numFmtId="0" fontId="16" fillId="0" borderId="7" xfId="0" applyFont="1" applyBorder="1" applyAlignment="1">
      <alignment horizontal="center" vertical="center" wrapText="1"/>
    </xf>
    <xf numFmtId="0" fontId="16" fillId="0" borderId="7" xfId="0" applyFont="1" applyBorder="1" applyAlignment="1">
      <alignment horizontal="center" vertical="center"/>
    </xf>
    <xf numFmtId="0" fontId="11" fillId="0" borderId="7" xfId="0" applyFont="1" applyBorder="1" applyAlignment="1">
      <alignment horizontal="center" vertical="center" wrapText="1"/>
    </xf>
    <xf numFmtId="10" fontId="16" fillId="0" borderId="7" xfId="0" applyNumberFormat="1" applyFont="1" applyBorder="1" applyAlignment="1">
      <alignment horizontal="center" vertical="center" wrapText="1"/>
    </xf>
    <xf numFmtId="10" fontId="11" fillId="0" borderId="7" xfId="0" applyNumberFormat="1" applyFont="1" applyBorder="1" applyAlignment="1">
      <alignment horizontal="center" vertical="center" wrapText="1"/>
    </xf>
    <xf numFmtId="10" fontId="16" fillId="0" borderId="7" xfId="0" applyNumberFormat="1" applyFont="1" applyBorder="1" applyAlignment="1">
      <alignment vertical="center"/>
    </xf>
    <xf numFmtId="10" fontId="11" fillId="0" borderId="0" xfId="0" applyNumberFormat="1" applyFont="1" applyBorder="1" applyAlignment="1">
      <alignment horizontal="center" vertical="center"/>
    </xf>
    <xf numFmtId="0" fontId="21" fillId="0" borderId="3" xfId="0" applyFont="1" applyBorder="1" applyAlignment="1">
      <alignment horizontal="left" vertical="center" wrapText="1"/>
    </xf>
    <xf numFmtId="0" fontId="21" fillId="0" borderId="0" xfId="0" applyFont="1" applyBorder="1" applyAlignment="1">
      <alignment horizontal="left" vertical="center" wrapText="1"/>
    </xf>
    <xf numFmtId="0" fontId="21" fillId="0" borderId="3" xfId="0" applyFont="1" applyBorder="1" applyAlignment="1">
      <alignment horizontal="center" vertical="center" wrapText="1"/>
    </xf>
    <xf numFmtId="0" fontId="21" fillId="0" borderId="0" xfId="0" applyFont="1" applyBorder="1" applyAlignment="1">
      <alignment horizontal="center" vertical="center" wrapText="1"/>
    </xf>
    <xf numFmtId="0" fontId="16" fillId="0" borderId="4" xfId="0" applyFont="1" applyBorder="1" applyAlignment="1">
      <alignment vertical="center"/>
    </xf>
    <xf numFmtId="0" fontId="16" fillId="0" borderId="5" xfId="0" applyFont="1" applyBorder="1" applyAlignment="1">
      <alignment vertical="center"/>
    </xf>
    <xf numFmtId="0" fontId="16" fillId="0" borderId="5" xfId="0" applyFont="1" applyBorder="1" applyAlignment="1">
      <alignment vertical="center" wrapText="1"/>
    </xf>
    <xf numFmtId="0" fontId="16" fillId="0" borderId="0" xfId="0" applyFont="1" applyAlignment="1">
      <alignment vertical="center" wrapText="1"/>
    </xf>
    <xf numFmtId="10" fontId="11" fillId="0" borderId="7" xfId="0" applyNumberFormat="1" applyFont="1" applyBorder="1" applyAlignment="1">
      <alignment horizontal="center" vertical="center"/>
    </xf>
    <xf numFmtId="0" fontId="21" fillId="0" borderId="7" xfId="0" applyFont="1" applyBorder="1" applyAlignment="1">
      <alignment horizontal="left" vertical="center" wrapText="1"/>
    </xf>
    <xf numFmtId="0" fontId="21" fillId="0" borderId="7" xfId="0" applyFont="1" applyBorder="1" applyAlignment="1">
      <alignment horizontal="center" vertical="center" wrapText="1"/>
    </xf>
    <xf numFmtId="0" fontId="16" fillId="0" borderId="8" xfId="0" applyFont="1" applyBorder="1" applyAlignment="1">
      <alignment vertical="center"/>
    </xf>
    <xf numFmtId="0" fontId="22" fillId="0" borderId="0" xfId="0" applyFont="1" applyAlignment="1">
      <alignment vertical="center"/>
    </xf>
    <xf numFmtId="0" fontId="5" fillId="0" borderId="0" xfId="50"/>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180" fontId="6" fillId="11" borderId="66" xfId="0" applyNumberFormat="1" applyFont="1" applyFill="1" applyBorder="1" applyAlignment="1">
      <alignment horizontal="center" vertical="center"/>
    </xf>
    <xf numFmtId="180" fontId="10" fillId="0" borderId="78" xfId="0" applyNumberFormat="1" applyFont="1" applyBorder="1" applyAlignment="1">
      <alignment horizontal="left" vertical="center"/>
    </xf>
    <xf numFmtId="0" fontId="18" fillId="0" borderId="79" xfId="0" applyFont="1" applyBorder="1"/>
    <xf numFmtId="0" fontId="18" fillId="0" borderId="80" xfId="0" applyFont="1" applyBorder="1"/>
    <xf numFmtId="180" fontId="10" fillId="0" borderId="81" xfId="0" applyNumberFormat="1" applyFont="1" applyBorder="1" applyAlignment="1">
      <alignment horizontal="left" vertical="center"/>
    </xf>
    <xf numFmtId="180" fontId="10" fillId="0" borderId="56" xfId="0" applyNumberFormat="1" applyFont="1" applyBorder="1" applyAlignment="1">
      <alignment horizontal="left" vertical="center"/>
    </xf>
    <xf numFmtId="49" fontId="23" fillId="0" borderId="60" xfId="0" applyNumberFormat="1" applyFont="1" applyBorder="1" applyAlignment="1">
      <alignment horizontal="center" vertical="center"/>
    </xf>
    <xf numFmtId="0" fontId="24" fillId="8" borderId="82" xfId="50" applyFont="1" applyFill="1" applyBorder="1" applyAlignment="1">
      <alignment horizontal="right" vertical="top" wrapText="1"/>
    </xf>
    <xf numFmtId="0" fontId="24" fillId="8" borderId="83" xfId="50" applyFont="1" applyFill="1" applyBorder="1" applyAlignment="1">
      <alignment horizontal="left" vertical="top" wrapText="1"/>
    </xf>
    <xf numFmtId="0" fontId="24" fillId="8" borderId="83" xfId="50" applyFont="1" applyFill="1" applyBorder="1" applyAlignment="1">
      <alignment horizontal="center" vertical="top" wrapText="1"/>
    </xf>
    <xf numFmtId="0" fontId="24" fillId="8" borderId="83" xfId="50" applyFont="1" applyFill="1" applyBorder="1" applyAlignment="1">
      <alignment horizontal="right" vertical="top" wrapText="1"/>
    </xf>
    <xf numFmtId="0" fontId="24" fillId="8" borderId="84" xfId="50" applyFont="1" applyFill="1" applyBorder="1" applyAlignment="1">
      <alignment horizontal="right" vertical="top" wrapText="1"/>
    </xf>
    <xf numFmtId="0" fontId="24" fillId="8" borderId="85" xfId="50" applyFont="1" applyFill="1" applyBorder="1" applyAlignment="1">
      <alignment horizontal="left" vertical="top" wrapText="1"/>
    </xf>
    <xf numFmtId="0" fontId="24" fillId="8" borderId="85" xfId="50" applyFont="1" applyFill="1" applyBorder="1" applyAlignment="1">
      <alignment horizontal="center" vertical="top" wrapText="1"/>
    </xf>
    <xf numFmtId="0" fontId="24" fillId="8" borderId="85" xfId="50" applyFont="1" applyFill="1" applyBorder="1" applyAlignment="1">
      <alignment horizontal="right" vertical="top" wrapText="1"/>
    </xf>
    <xf numFmtId="0" fontId="13" fillId="12" borderId="86" xfId="50" applyFont="1" applyFill="1" applyBorder="1" applyAlignment="1">
      <alignment horizontal="right" vertical="top" wrapText="1"/>
    </xf>
    <xf numFmtId="0" fontId="13" fillId="12" borderId="87" xfId="50" applyFont="1" applyFill="1" applyBorder="1" applyAlignment="1">
      <alignment horizontal="left" vertical="top" wrapText="1"/>
    </xf>
    <xf numFmtId="0" fontId="13" fillId="12" borderId="87" xfId="50" applyFont="1" applyFill="1" applyBorder="1" applyAlignment="1">
      <alignment horizontal="center" vertical="top" wrapText="1"/>
    </xf>
    <xf numFmtId="0" fontId="13" fillId="12" borderId="87" xfId="50" applyFont="1" applyFill="1" applyBorder="1" applyAlignment="1">
      <alignment horizontal="right" vertical="top" wrapText="1"/>
    </xf>
    <xf numFmtId="0" fontId="13" fillId="12" borderId="88" xfId="50" applyFont="1" applyFill="1" applyBorder="1" applyAlignment="1">
      <alignment horizontal="right" vertical="top" wrapText="1"/>
    </xf>
    <xf numFmtId="0" fontId="13" fillId="12" borderId="89" xfId="50" applyFont="1" applyFill="1" applyBorder="1" applyAlignment="1">
      <alignment horizontal="left" vertical="top" wrapText="1"/>
    </xf>
    <xf numFmtId="0" fontId="13" fillId="12" borderId="89" xfId="50" applyFont="1" applyFill="1" applyBorder="1" applyAlignment="1">
      <alignment horizontal="center" vertical="top" wrapText="1"/>
    </xf>
    <xf numFmtId="0" fontId="13" fillId="12" borderId="89" xfId="50" applyFont="1" applyFill="1" applyBorder="1" applyAlignment="1">
      <alignment horizontal="right" vertical="top" wrapText="1"/>
    </xf>
    <xf numFmtId="0" fontId="13" fillId="13" borderId="88" xfId="50" applyFont="1" applyFill="1" applyBorder="1" applyAlignment="1">
      <alignment horizontal="right" vertical="top" wrapText="1"/>
    </xf>
    <xf numFmtId="0" fontId="13" fillId="13" borderId="89" xfId="50" applyFont="1" applyFill="1" applyBorder="1" applyAlignment="1">
      <alignment horizontal="left" vertical="top" wrapText="1"/>
    </xf>
    <xf numFmtId="0" fontId="13" fillId="13" borderId="89" xfId="50" applyFont="1" applyFill="1" applyBorder="1" applyAlignment="1">
      <alignment horizontal="center" vertical="top" wrapText="1"/>
    </xf>
    <xf numFmtId="0" fontId="13" fillId="13" borderId="89" xfId="50" applyFont="1" applyFill="1" applyBorder="1" applyAlignment="1">
      <alignment horizontal="right" vertical="top" wrapText="1"/>
    </xf>
    <xf numFmtId="0" fontId="16" fillId="0" borderId="6" xfId="0" applyFont="1" applyBorder="1" applyAlignment="1">
      <alignment horizontal="center" vertical="center"/>
    </xf>
    <xf numFmtId="0" fontId="16" fillId="0" borderId="8" xfId="0" applyFont="1" applyBorder="1" applyAlignment="1">
      <alignment horizontal="center" vertical="center"/>
    </xf>
    <xf numFmtId="180" fontId="6" fillId="11" borderId="35" xfId="0" applyNumberFormat="1" applyFont="1" applyFill="1" applyBorder="1" applyAlignment="1">
      <alignment horizontal="center" vertical="center"/>
    </xf>
    <xf numFmtId="0" fontId="18" fillId="0" borderId="90" xfId="0" applyFont="1" applyBorder="1"/>
    <xf numFmtId="0" fontId="5" fillId="0" borderId="1" xfId="50" applyBorder="1" applyAlignment="1">
      <alignment horizontal="center"/>
    </xf>
    <xf numFmtId="0" fontId="5" fillId="0" borderId="2" xfId="50" applyBorder="1" applyAlignment="1">
      <alignment horizontal="center"/>
    </xf>
    <xf numFmtId="0" fontId="5" fillId="0" borderId="6" xfId="50" applyBorder="1" applyAlignment="1">
      <alignment horizontal="center"/>
    </xf>
    <xf numFmtId="0" fontId="5" fillId="0" borderId="3" xfId="50" applyBorder="1" applyAlignment="1">
      <alignment horizontal="center"/>
    </xf>
    <xf numFmtId="0" fontId="5" fillId="0" borderId="0" xfId="50" applyAlignment="1">
      <alignment horizontal="center"/>
    </xf>
    <xf numFmtId="0" fontId="5" fillId="0" borderId="7" xfId="50" applyBorder="1" applyAlignment="1">
      <alignment horizontal="center"/>
    </xf>
    <xf numFmtId="0" fontId="5" fillId="0" borderId="4" xfId="50" applyBorder="1" applyAlignment="1">
      <alignment horizontal="center"/>
    </xf>
    <xf numFmtId="0" fontId="5" fillId="0" borderId="5" xfId="50" applyBorder="1" applyAlignment="1">
      <alignment horizontal="center"/>
    </xf>
    <xf numFmtId="0" fontId="5" fillId="0" borderId="8" xfId="50" applyBorder="1" applyAlignment="1">
      <alignment horizontal="center"/>
    </xf>
    <xf numFmtId="0" fontId="24" fillId="8" borderId="91" xfId="50" applyFont="1" applyFill="1" applyBorder="1" applyAlignment="1">
      <alignment horizontal="right" vertical="top" wrapText="1"/>
    </xf>
    <xf numFmtId="0" fontId="24" fillId="8" borderId="92" xfId="50" applyFont="1" applyFill="1" applyBorder="1" applyAlignment="1">
      <alignment horizontal="right" vertical="top" wrapText="1"/>
    </xf>
    <xf numFmtId="0" fontId="24" fillId="8" borderId="93" xfId="50" applyFont="1" applyFill="1" applyBorder="1" applyAlignment="1">
      <alignment horizontal="right" vertical="top" wrapText="1"/>
    </xf>
    <xf numFmtId="4" fontId="13" fillId="12" borderId="87" xfId="50" applyNumberFormat="1" applyFont="1" applyFill="1" applyBorder="1" applyAlignment="1">
      <alignment horizontal="right" vertical="top" wrapText="1"/>
    </xf>
    <xf numFmtId="0" fontId="13" fillId="12" borderId="94" xfId="50" applyFont="1" applyFill="1" applyBorder="1" applyAlignment="1">
      <alignment horizontal="right" vertical="top" wrapText="1"/>
    </xf>
    <xf numFmtId="4" fontId="13" fillId="12" borderId="89" xfId="50" applyNumberFormat="1" applyFont="1" applyFill="1" applyBorder="1" applyAlignment="1">
      <alignment horizontal="right" vertical="top" wrapText="1"/>
    </xf>
    <xf numFmtId="0" fontId="13" fillId="12" borderId="95" xfId="50" applyFont="1" applyFill="1" applyBorder="1" applyAlignment="1">
      <alignment horizontal="right" vertical="top" wrapText="1"/>
    </xf>
    <xf numFmtId="4" fontId="13" fillId="13" borderId="89" xfId="50" applyNumberFormat="1" applyFont="1" applyFill="1" applyBorder="1" applyAlignment="1">
      <alignment horizontal="right" vertical="top" wrapText="1"/>
    </xf>
    <xf numFmtId="0" fontId="13" fillId="13" borderId="95" xfId="50" applyFont="1" applyFill="1" applyBorder="1" applyAlignment="1">
      <alignment horizontal="right" vertical="top" wrapText="1"/>
    </xf>
    <xf numFmtId="0" fontId="24" fillId="8" borderId="89" xfId="50" applyFont="1" applyFill="1" applyBorder="1" applyAlignment="1">
      <alignment horizontal="right" vertical="top" wrapText="1"/>
    </xf>
    <xf numFmtId="0" fontId="25" fillId="8" borderId="88" xfId="50" applyFont="1" applyFill="1" applyBorder="1" applyAlignment="1">
      <alignment horizontal="right" vertical="top" wrapText="1"/>
    </xf>
    <xf numFmtId="0" fontId="25" fillId="8" borderId="89" xfId="50" applyFont="1" applyFill="1" applyBorder="1" applyAlignment="1">
      <alignment horizontal="left" vertical="top" wrapText="1"/>
    </xf>
    <xf numFmtId="0" fontId="25" fillId="8" borderId="89" xfId="50" applyFont="1" applyFill="1" applyBorder="1" applyAlignment="1">
      <alignment horizontal="center" vertical="top" wrapText="1"/>
    </xf>
    <xf numFmtId="0" fontId="25" fillId="8" borderId="89" xfId="50" applyFont="1" applyFill="1" applyBorder="1" applyAlignment="1">
      <alignment horizontal="right" vertical="top" wrapText="1"/>
    </xf>
    <xf numFmtId="4" fontId="25" fillId="8" borderId="89" xfId="50" applyNumberFormat="1" applyFont="1" applyFill="1" applyBorder="1" applyAlignment="1">
      <alignment horizontal="right" vertical="top" wrapText="1"/>
    </xf>
    <xf numFmtId="0" fontId="25" fillId="8" borderId="95" xfId="50" applyFont="1" applyFill="1" applyBorder="1" applyAlignment="1">
      <alignment horizontal="right" vertical="top" wrapText="1"/>
    </xf>
    <xf numFmtId="0" fontId="25" fillId="8" borderId="96" xfId="50" applyFont="1" applyFill="1" applyBorder="1" applyAlignment="1">
      <alignment horizontal="right" vertical="top" wrapText="1"/>
    </xf>
    <xf numFmtId="0" fontId="25" fillId="8" borderId="97" xfId="50" applyFont="1" applyFill="1" applyBorder="1" applyAlignment="1">
      <alignment horizontal="left" vertical="top" wrapText="1"/>
    </xf>
    <xf numFmtId="0" fontId="25" fillId="8" borderId="97" xfId="50" applyFont="1" applyFill="1" applyBorder="1" applyAlignment="1">
      <alignment horizontal="center" vertical="top" wrapText="1"/>
    </xf>
    <xf numFmtId="0" fontId="25" fillId="8" borderId="97" xfId="50" applyFont="1" applyFill="1" applyBorder="1" applyAlignment="1">
      <alignment horizontal="right" vertical="top" wrapText="1"/>
    </xf>
    <xf numFmtId="0" fontId="13" fillId="8" borderId="0" xfId="50" applyFont="1" applyFill="1" applyAlignment="1">
      <alignment horizontal="right" vertical="top" wrapText="1"/>
    </xf>
    <xf numFmtId="4" fontId="25" fillId="8" borderId="97" xfId="50" applyNumberFormat="1" applyFont="1" applyFill="1" applyBorder="1" applyAlignment="1">
      <alignment horizontal="right" vertical="top" wrapText="1"/>
    </xf>
    <xf numFmtId="0" fontId="25" fillId="8" borderId="98" xfId="50" applyFont="1" applyFill="1" applyBorder="1" applyAlignment="1">
      <alignment horizontal="right" vertical="top" wrapText="1"/>
    </xf>
    <xf numFmtId="0" fontId="13" fillId="8" borderId="0" xfId="50" applyFont="1" applyFill="1" applyAlignment="1">
      <alignment horizontal="center" vertical="top" wrapText="1"/>
    </xf>
    <xf numFmtId="0" fontId="26" fillId="8" borderId="0" xfId="50" applyFont="1" applyFill="1" applyAlignment="1">
      <alignment horizontal="right" vertical="top" wrapText="1"/>
    </xf>
    <xf numFmtId="0" fontId="13" fillId="8" borderId="0" xfId="50" applyFont="1" applyFill="1" applyAlignment="1">
      <alignment horizontal="left" vertical="top" wrapText="1"/>
    </xf>
    <xf numFmtId="0" fontId="26" fillId="8" borderId="0" xfId="50" applyFont="1" applyFill="1" applyAlignment="1">
      <alignment horizontal="center" vertical="top" wrapText="1"/>
    </xf>
    <xf numFmtId="0" fontId="26" fillId="8" borderId="0" xfId="50" applyFont="1" applyFill="1" applyAlignment="1">
      <alignment horizontal="left" vertical="top" wrapText="1"/>
    </xf>
    <xf numFmtId="4" fontId="26" fillId="8" borderId="0" xfId="50" applyNumberFormat="1" applyFont="1" applyFill="1" applyAlignment="1">
      <alignment horizontal="right" vertical="top" wrapText="1"/>
    </xf>
    <xf numFmtId="180" fontId="11" fillId="0" borderId="81" xfId="0" applyNumberFormat="1" applyFont="1" applyBorder="1" applyAlignment="1">
      <alignment horizontal="left" vertical="center"/>
    </xf>
    <xf numFmtId="0" fontId="17" fillId="0" borderId="79" xfId="0" applyFont="1" applyBorder="1"/>
    <xf numFmtId="180" fontId="11" fillId="0" borderId="72" xfId="0" applyNumberFormat="1" applyFont="1" applyBorder="1" applyAlignment="1">
      <alignment horizontal="left" vertical="center"/>
    </xf>
    <xf numFmtId="0" fontId="17" fillId="0" borderId="71" xfId="0" applyFont="1" applyBorder="1"/>
    <xf numFmtId="0" fontId="24" fillId="8" borderId="99" xfId="50" applyFont="1" applyFill="1" applyBorder="1" applyAlignment="1">
      <alignment horizontal="right" vertical="top" wrapText="1"/>
    </xf>
    <xf numFmtId="0" fontId="24" fillId="8" borderId="100" xfId="50" applyFont="1" applyFill="1" applyBorder="1" applyAlignment="1">
      <alignment horizontal="left" vertical="top" wrapText="1"/>
    </xf>
    <xf numFmtId="0" fontId="24" fillId="8" borderId="100" xfId="50" applyFont="1" applyFill="1" applyBorder="1" applyAlignment="1">
      <alignment horizontal="center" vertical="top" wrapText="1"/>
    </xf>
    <xf numFmtId="0" fontId="24" fillId="8" borderId="100" xfId="50" applyFont="1" applyFill="1" applyBorder="1" applyAlignment="1">
      <alignment horizontal="right" vertical="top" wrapText="1"/>
    </xf>
    <xf numFmtId="0" fontId="17" fillId="0" borderId="90" xfId="0" applyFont="1" applyBorder="1"/>
    <xf numFmtId="0" fontId="17" fillId="0" borderId="76" xfId="0" applyFont="1" applyBorder="1"/>
    <xf numFmtId="0" fontId="24" fillId="8" borderId="101" xfId="50" applyFont="1" applyFill="1" applyBorder="1" applyAlignment="1">
      <alignment horizontal="right" vertical="top" wrapText="1"/>
    </xf>
    <xf numFmtId="0" fontId="13" fillId="8" borderId="3" xfId="50" applyFont="1" applyFill="1" applyBorder="1" applyAlignment="1">
      <alignment horizontal="center" vertical="top" wrapText="1"/>
    </xf>
    <xf numFmtId="0" fontId="13" fillId="8" borderId="0" xfId="50" applyFont="1" applyFill="1" applyBorder="1" applyAlignment="1">
      <alignment horizontal="center" vertical="top" wrapText="1"/>
    </xf>
    <xf numFmtId="0" fontId="26" fillId="8" borderId="3" xfId="50" applyFont="1" applyFill="1" applyBorder="1" applyAlignment="1">
      <alignment horizontal="right" vertical="top" wrapText="1"/>
    </xf>
    <xf numFmtId="0" fontId="26" fillId="8" borderId="0" xfId="50" applyFont="1" applyFill="1" applyBorder="1" applyAlignment="1">
      <alignment horizontal="right" vertical="top" wrapText="1"/>
    </xf>
    <xf numFmtId="0" fontId="26" fillId="8" borderId="0" xfId="50" applyFont="1" applyFill="1" applyBorder="1" applyAlignment="1">
      <alignment horizontal="left" vertical="top" wrapText="1"/>
    </xf>
    <xf numFmtId="4" fontId="26" fillId="8" borderId="0" xfId="50" applyNumberFormat="1" applyFont="1" applyFill="1" applyBorder="1" applyAlignment="1">
      <alignment horizontal="right" vertical="top" wrapText="1"/>
    </xf>
    <xf numFmtId="0" fontId="26" fillId="8" borderId="3" xfId="50" applyFont="1" applyFill="1" applyBorder="1" applyAlignment="1">
      <alignment horizontal="center" vertical="top" wrapText="1"/>
    </xf>
    <xf numFmtId="0" fontId="26" fillId="8" borderId="0" xfId="50" applyFont="1" applyFill="1" applyBorder="1" applyAlignment="1">
      <alignment horizontal="center" vertical="top" wrapText="1"/>
    </xf>
    <xf numFmtId="0" fontId="13" fillId="8" borderId="4" xfId="50" applyFont="1" applyFill="1" applyBorder="1" applyAlignment="1">
      <alignment horizontal="center" vertical="top" wrapText="1"/>
    </xf>
    <xf numFmtId="0" fontId="5" fillId="0" borderId="5" xfId="50" applyBorder="1"/>
    <xf numFmtId="0" fontId="13" fillId="8" borderId="7" xfId="50" applyFont="1" applyFill="1" applyBorder="1" applyAlignment="1">
      <alignment horizontal="center" vertical="top" wrapText="1"/>
    </xf>
    <xf numFmtId="0" fontId="26" fillId="8" borderId="7" xfId="50" applyFont="1" applyFill="1" applyBorder="1" applyAlignment="1">
      <alignment horizontal="right" vertical="top" wrapText="1"/>
    </xf>
    <xf numFmtId="0" fontId="26" fillId="8" borderId="7" xfId="50" applyFont="1" applyFill="1" applyBorder="1" applyAlignment="1">
      <alignment horizontal="center" vertical="top" wrapText="1"/>
    </xf>
    <xf numFmtId="0" fontId="5" fillId="0" borderId="8" xfId="50" applyBorder="1"/>
    <xf numFmtId="49" fontId="16" fillId="0" borderId="60" xfId="0" applyNumberFormat="1" applyFont="1" applyBorder="1" applyAlignment="1">
      <alignment horizontal="center" vertical="center"/>
    </xf>
    <xf numFmtId="0" fontId="16" fillId="0" borderId="45" xfId="0" applyFont="1" applyBorder="1" applyAlignment="1">
      <alignment horizontal="center" vertical="center"/>
    </xf>
    <xf numFmtId="0" fontId="17" fillId="0" borderId="32" xfId="0" applyFont="1" applyBorder="1"/>
    <xf numFmtId="0" fontId="17" fillId="0" borderId="49" xfId="0" applyFont="1" applyBorder="1"/>
    <xf numFmtId="0" fontId="17" fillId="0" borderId="18" xfId="0" applyFont="1" applyBorder="1"/>
    <xf numFmtId="0" fontId="17" fillId="0" borderId="102" xfId="0" applyFont="1" applyBorder="1"/>
    <xf numFmtId="0" fontId="20" fillId="0" borderId="3" xfId="0" applyFont="1" applyBorder="1" applyAlignment="1">
      <alignment vertical="center"/>
    </xf>
    <xf numFmtId="0" fontId="20" fillId="0" borderId="0" xfId="0" applyFont="1" applyBorder="1" applyAlignment="1">
      <alignment vertical="center"/>
    </xf>
    <xf numFmtId="0" fontId="17" fillId="0" borderId="41" xfId="0" applyFont="1" applyBorder="1"/>
    <xf numFmtId="0" fontId="17" fillId="0" borderId="10" xfId="0" applyFont="1" applyBorder="1"/>
    <xf numFmtId="0" fontId="17" fillId="0" borderId="13" xfId="0" applyFont="1" applyBorder="1"/>
    <xf numFmtId="0" fontId="16" fillId="0" borderId="9" xfId="0" applyFont="1" applyBorder="1" applyAlignment="1">
      <alignment vertical="center"/>
    </xf>
    <xf numFmtId="0" fontId="16" fillId="0" borderId="10" xfId="0" applyFont="1" applyBorder="1" applyAlignment="1">
      <alignment vertical="center"/>
    </xf>
    <xf numFmtId="0" fontId="11" fillId="0" borderId="0" xfId="0" applyFont="1" applyBorder="1" applyAlignment="1">
      <alignment vertical="center"/>
    </xf>
    <xf numFmtId="0" fontId="20" fillId="0" borderId="0" xfId="0" applyFont="1" applyBorder="1" applyAlignment="1">
      <alignment horizontal="right" vertical="center"/>
    </xf>
    <xf numFmtId="0" fontId="20" fillId="0" borderId="0" xfId="0" applyFont="1" applyBorder="1" applyAlignment="1">
      <alignment horizontal="left" vertical="center"/>
    </xf>
    <xf numFmtId="0" fontId="20" fillId="0" borderId="7" xfId="0" applyFont="1" applyBorder="1" applyAlignment="1">
      <alignment vertical="center"/>
    </xf>
    <xf numFmtId="0" fontId="20" fillId="0" borderId="0" xfId="0" applyFont="1" applyAlignment="1">
      <alignment vertical="center"/>
    </xf>
    <xf numFmtId="0" fontId="16" fillId="0" borderId="30" xfId="0" applyFont="1" applyBorder="1" applyAlignment="1">
      <alignment vertical="center"/>
    </xf>
    <xf numFmtId="0" fontId="11" fillId="0" borderId="0" xfId="0" applyFont="1" applyAlignment="1">
      <alignment vertical="center"/>
    </xf>
    <xf numFmtId="0" fontId="16" fillId="0" borderId="18" xfId="0" applyFont="1" applyBorder="1" applyAlignment="1">
      <alignment vertical="center"/>
    </xf>
    <xf numFmtId="0" fontId="14" fillId="0" borderId="0" xfId="0" applyFont="1"/>
    <xf numFmtId="0" fontId="14" fillId="0" borderId="16" xfId="0" applyFont="1" applyBorder="1"/>
    <xf numFmtId="0" fontId="14" fillId="0" borderId="16" xfId="0" applyFont="1" applyBorder="1" applyAlignment="1">
      <alignment horizontal="center"/>
    </xf>
    <xf numFmtId="0" fontId="10" fillId="8" borderId="14" xfId="0" applyFont="1" applyFill="1" applyBorder="1"/>
    <xf numFmtId="0" fontId="4" fillId="0" borderId="24" xfId="0" applyFont="1" applyBorder="1" applyAlignment="1">
      <alignment horizontal="center" vertical="center"/>
    </xf>
    <xf numFmtId="0" fontId="27" fillId="0" borderId="24" xfId="0" applyFont="1" applyBorder="1" applyAlignment="1">
      <alignment horizontal="center" vertical="center"/>
    </xf>
    <xf numFmtId="0" fontId="27" fillId="0" borderId="69" xfId="0" applyFont="1" applyBorder="1" applyAlignment="1">
      <alignment vertical="center"/>
    </xf>
    <xf numFmtId="0" fontId="4" fillId="0" borderId="73" xfId="0" applyFont="1" applyBorder="1" applyAlignment="1">
      <alignment horizontal="center" vertical="center" wrapText="1"/>
    </xf>
    <xf numFmtId="0" fontId="27" fillId="0" borderId="73" xfId="0" applyFont="1" applyBorder="1" applyAlignment="1">
      <alignment horizontal="center" vertical="center"/>
    </xf>
    <xf numFmtId="0" fontId="27" fillId="0" borderId="72" xfId="0" applyFont="1" applyBorder="1" applyAlignment="1">
      <alignment vertical="center"/>
    </xf>
    <xf numFmtId="0" fontId="4" fillId="0" borderId="73" xfId="0" applyFont="1" applyBorder="1" applyAlignment="1">
      <alignment horizontal="center" vertical="center"/>
    </xf>
    <xf numFmtId="0" fontId="11" fillId="0" borderId="0" xfId="0" applyFont="1" applyAlignment="1">
      <alignment horizontal="center" vertical="center"/>
    </xf>
    <xf numFmtId="0" fontId="16" fillId="0" borderId="41" xfId="0" applyFont="1" applyBorder="1" applyAlignment="1">
      <alignment vertical="center"/>
    </xf>
    <xf numFmtId="0" fontId="11" fillId="8" borderId="0" xfId="0" applyFont="1" applyFill="1" applyBorder="1" applyAlignment="1">
      <alignment vertical="center"/>
    </xf>
    <xf numFmtId="0" fontId="4" fillId="0" borderId="0" xfId="0" applyFont="1"/>
    <xf numFmtId="0" fontId="14" fillId="0" borderId="0" xfId="0" applyFont="1" applyAlignment="1">
      <alignment horizontal="center"/>
    </xf>
    <xf numFmtId="0" fontId="10" fillId="8" borderId="0" xfId="0" applyFont="1" applyFill="1" applyBorder="1"/>
    <xf numFmtId="0" fontId="17" fillId="0" borderId="15" xfId="0" applyFont="1" applyBorder="1"/>
    <xf numFmtId="0" fontId="4" fillId="0" borderId="0" xfId="0" applyFont="1" applyAlignment="1">
      <alignment horizontal="center"/>
    </xf>
    <xf numFmtId="0" fontId="27" fillId="0" borderId="0" xfId="0" applyFont="1" applyAlignment="1">
      <alignment horizontal="center"/>
    </xf>
    <xf numFmtId="0" fontId="27" fillId="0" borderId="0" xfId="0" applyFont="1"/>
    <xf numFmtId="0" fontId="17" fillId="0" borderId="103" xfId="0" applyFont="1" applyBorder="1"/>
    <xf numFmtId="0" fontId="27" fillId="0" borderId="0" xfId="0" applyFont="1" applyAlignment="1">
      <alignment horizontal="center" vertical="center"/>
    </xf>
    <xf numFmtId="0" fontId="17" fillId="0" borderId="104" xfId="0" applyFont="1" applyBorder="1"/>
    <xf numFmtId="0" fontId="16" fillId="0" borderId="102" xfId="0" applyFont="1" applyBorder="1" applyAlignment="1">
      <alignment vertical="center"/>
    </xf>
    <xf numFmtId="0" fontId="14" fillId="0" borderId="0" xfId="0" applyFont="1" applyAlignment="1">
      <alignment horizontal="center" vertical="center"/>
    </xf>
    <xf numFmtId="0" fontId="16" fillId="0" borderId="0" xfId="0" applyFont="1" applyAlignment="1">
      <alignment horizontal="center" vertical="center"/>
    </xf>
    <xf numFmtId="0" fontId="16" fillId="0" borderId="13" xfId="0" applyFont="1" applyBorder="1" applyAlignment="1">
      <alignment vertical="center"/>
    </xf>
    <xf numFmtId="0" fontId="16" fillId="8" borderId="1" xfId="0" applyFont="1" applyFill="1" applyBorder="1" applyAlignment="1">
      <alignment horizontal="center" vertical="center"/>
    </xf>
    <xf numFmtId="180" fontId="28" fillId="11" borderId="73" xfId="0" applyNumberFormat="1" applyFont="1" applyFill="1" applyBorder="1" applyAlignment="1">
      <alignment horizontal="center" vertical="center"/>
    </xf>
    <xf numFmtId="0" fontId="10" fillId="0" borderId="56" xfId="0" applyFont="1" applyBorder="1" applyAlignment="1">
      <alignment horizontal="left" vertical="center" wrapText="1"/>
    </xf>
    <xf numFmtId="49" fontId="29" fillId="0" borderId="60" xfId="0" applyNumberFormat="1" applyFont="1" applyBorder="1" applyAlignment="1">
      <alignment horizontal="center" vertical="center"/>
    </xf>
    <xf numFmtId="0" fontId="24" fillId="8" borderId="86" xfId="50" applyFont="1" applyFill="1" applyBorder="1" applyAlignment="1">
      <alignment horizontal="left" vertical="top" wrapText="1"/>
    </xf>
    <xf numFmtId="0" fontId="24" fillId="8" borderId="87" xfId="50" applyFont="1" applyFill="1" applyBorder="1" applyAlignment="1">
      <alignment horizontal="right" vertical="top" wrapText="1"/>
    </xf>
    <xf numFmtId="0" fontId="24" fillId="8" borderId="87" xfId="50" applyFont="1" applyFill="1" applyBorder="1" applyAlignment="1">
      <alignment horizontal="left" vertical="top" wrapText="1"/>
    </xf>
    <xf numFmtId="0" fontId="24" fillId="8" borderId="87" xfId="50" applyFont="1" applyFill="1" applyBorder="1" applyAlignment="1">
      <alignment horizontal="center" vertical="top" wrapText="1"/>
    </xf>
    <xf numFmtId="0" fontId="30" fillId="14" borderId="88" xfId="50" applyFont="1" applyFill="1" applyBorder="1" applyAlignment="1">
      <alignment horizontal="left" vertical="top" wrapText="1"/>
    </xf>
    <xf numFmtId="0" fontId="30" fillId="14" borderId="89" xfId="50" applyFont="1" applyFill="1" applyBorder="1" applyAlignment="1">
      <alignment horizontal="left" vertical="top" wrapText="1"/>
    </xf>
    <xf numFmtId="0" fontId="30" fillId="14" borderId="89" xfId="50" applyFont="1" applyFill="1" applyBorder="1" applyAlignment="1">
      <alignment horizontal="center" vertical="top" wrapText="1"/>
    </xf>
    <xf numFmtId="0" fontId="30" fillId="14" borderId="89" xfId="50" applyFont="1" applyFill="1" applyBorder="1" applyAlignment="1">
      <alignment horizontal="right" vertical="top" wrapText="1"/>
    </xf>
    <xf numFmtId="4" fontId="30" fillId="14" borderId="89" xfId="50" applyNumberFormat="1" applyFont="1" applyFill="1" applyBorder="1" applyAlignment="1">
      <alignment horizontal="right" vertical="top" wrapText="1"/>
    </xf>
    <xf numFmtId="0" fontId="25" fillId="8" borderId="88" xfId="50" applyFont="1" applyFill="1" applyBorder="1" applyAlignment="1">
      <alignment horizontal="left" vertical="top" wrapText="1"/>
    </xf>
    <xf numFmtId="0" fontId="13" fillId="8" borderId="3" xfId="50" applyFont="1" applyFill="1" applyBorder="1" applyAlignment="1">
      <alignment horizontal="left" vertical="top" wrapText="1"/>
    </xf>
    <xf numFmtId="0" fontId="13" fillId="8" borderId="0" xfId="50" applyFont="1" applyFill="1" applyBorder="1" applyAlignment="1">
      <alignment horizontal="left" vertical="top" wrapText="1"/>
    </xf>
    <xf numFmtId="0" fontId="24" fillId="8" borderId="94" xfId="50" applyFont="1" applyFill="1" applyBorder="1" applyAlignment="1">
      <alignment horizontal="right" vertical="top" wrapText="1"/>
    </xf>
    <xf numFmtId="4" fontId="30" fillId="14" borderId="95" xfId="50" applyNumberFormat="1" applyFont="1" applyFill="1" applyBorder="1" applyAlignment="1">
      <alignment horizontal="right" vertical="top" wrapText="1"/>
    </xf>
    <xf numFmtId="4" fontId="25" fillId="8" borderId="95" xfId="50" applyNumberFormat="1" applyFont="1" applyFill="1" applyBorder="1" applyAlignment="1">
      <alignment horizontal="right" vertical="top" wrapText="1"/>
    </xf>
    <xf numFmtId="0" fontId="13" fillId="8" borderId="7" xfId="50" applyFont="1" applyFill="1" applyBorder="1" applyAlignment="1">
      <alignment horizontal="right" vertical="top" wrapText="1"/>
    </xf>
    <xf numFmtId="187" fontId="26" fillId="8" borderId="7" xfId="50" applyNumberFormat="1" applyFont="1" applyFill="1" applyBorder="1" applyAlignment="1">
      <alignment horizontal="right" vertical="top" wrapText="1"/>
    </xf>
    <xf numFmtId="0" fontId="5" fillId="0" borderId="3" xfId="50" applyBorder="1"/>
    <xf numFmtId="0" fontId="5" fillId="0" borderId="0" xfId="50" applyBorder="1"/>
    <xf numFmtId="0" fontId="31" fillId="0" borderId="0" xfId="50" applyFont="1" applyBorder="1" applyAlignment="1">
      <alignment horizontal="center"/>
    </xf>
    <xf numFmtId="0" fontId="5" fillId="0" borderId="4" xfId="50" applyBorder="1"/>
    <xf numFmtId="0" fontId="5" fillId="0" borderId="7" xfId="50" applyBorder="1"/>
    <xf numFmtId="0" fontId="32" fillId="0" borderId="1" xfId="49" applyFont="1" applyBorder="1" applyAlignment="1">
      <alignment vertical="center"/>
    </xf>
    <xf numFmtId="0" fontId="5" fillId="0" borderId="4" xfId="49" applyFont="1" applyBorder="1"/>
    <xf numFmtId="0" fontId="0" fillId="0" borderId="5" xfId="49" applyBorder="1"/>
    <xf numFmtId="180" fontId="33" fillId="11" borderId="34" xfId="49" applyNumberFormat="1" applyFont="1" applyFill="1" applyBorder="1" applyAlignment="1">
      <alignment horizontal="center" vertical="center"/>
    </xf>
    <xf numFmtId="0" fontId="5" fillId="0" borderId="66" xfId="49" applyFont="1" applyBorder="1"/>
    <xf numFmtId="180" fontId="14" fillId="0" borderId="78" xfId="49" applyNumberFormat="1" applyFont="1" applyBorder="1" applyAlignment="1">
      <alignment vertical="center"/>
    </xf>
    <xf numFmtId="0" fontId="8" fillId="0" borderId="79" xfId="49" applyFont="1" applyBorder="1"/>
    <xf numFmtId="0" fontId="8" fillId="0" borderId="80" xfId="49" applyFont="1" applyBorder="1"/>
    <xf numFmtId="180" fontId="14" fillId="0" borderId="81" xfId="49" applyNumberFormat="1" applyFont="1" applyBorder="1" applyAlignment="1">
      <alignment horizontal="left" vertical="center"/>
    </xf>
    <xf numFmtId="180" fontId="14" fillId="0" borderId="79" xfId="49" applyNumberFormat="1" applyFont="1" applyBorder="1" applyAlignment="1">
      <alignment horizontal="left" vertical="center"/>
    </xf>
    <xf numFmtId="180" fontId="14" fillId="0" borderId="70" xfId="49" applyNumberFormat="1" applyFont="1" applyBorder="1" applyAlignment="1">
      <alignment vertical="center"/>
    </xf>
    <xf numFmtId="0" fontId="8" fillId="0" borderId="71" xfId="49" applyFont="1" applyBorder="1"/>
    <xf numFmtId="0" fontId="8" fillId="0" borderId="25" xfId="49" applyFont="1" applyBorder="1"/>
    <xf numFmtId="180" fontId="14" fillId="0" borderId="72" xfId="49" applyNumberFormat="1" applyFont="1" applyBorder="1" applyAlignment="1">
      <alignment horizontal="left" vertical="center"/>
    </xf>
    <xf numFmtId="180" fontId="14" fillId="0" borderId="71" xfId="49" applyNumberFormat="1" applyFont="1" applyBorder="1" applyAlignment="1">
      <alignment horizontal="left" vertical="center"/>
    </xf>
    <xf numFmtId="180" fontId="14" fillId="0" borderId="70" xfId="49" applyNumberFormat="1" applyFont="1" applyBorder="1" applyAlignment="1">
      <alignment horizontal="left" vertical="center"/>
    </xf>
    <xf numFmtId="180" fontId="34" fillId="0" borderId="73" xfId="49" applyNumberFormat="1" applyFont="1" applyBorder="1" applyAlignment="1">
      <alignment horizontal="center" vertical="center"/>
    </xf>
    <xf numFmtId="180" fontId="34" fillId="0" borderId="72" xfId="49" applyNumberFormat="1" applyFont="1" applyBorder="1" applyAlignment="1">
      <alignment horizontal="center" vertical="center"/>
    </xf>
    <xf numFmtId="180" fontId="34" fillId="0" borderId="25" xfId="49" applyNumberFormat="1" applyFont="1" applyBorder="1" applyAlignment="1">
      <alignment horizontal="center" vertical="center"/>
    </xf>
    <xf numFmtId="180" fontId="7" fillId="0" borderId="105" xfId="49" applyNumberFormat="1" applyFont="1" applyBorder="1" applyAlignment="1">
      <alignment vertical="center"/>
    </xf>
    <xf numFmtId="0" fontId="8" fillId="0" borderId="106" xfId="49" applyFont="1" applyBorder="1"/>
    <xf numFmtId="0" fontId="8" fillId="0" borderId="27" xfId="49" applyFont="1" applyBorder="1"/>
    <xf numFmtId="10" fontId="35" fillId="0" borderId="107" xfId="49" applyNumberFormat="1" applyFont="1" applyBorder="1" applyAlignment="1">
      <alignment horizontal="center" vertical="center"/>
    </xf>
    <xf numFmtId="10" fontId="20" fillId="0" borderId="107" xfId="49" applyNumberFormat="1" applyFont="1" applyBorder="1" applyAlignment="1">
      <alignment horizontal="center" vertical="center"/>
    </xf>
    <xf numFmtId="10" fontId="32" fillId="0" borderId="108" xfId="49" applyNumberFormat="1" applyFont="1" applyBorder="1" applyAlignment="1">
      <alignment horizontal="center" vertical="center"/>
    </xf>
    <xf numFmtId="0" fontId="32" fillId="0" borderId="27" xfId="49" applyFont="1" applyBorder="1" applyAlignment="1">
      <alignment horizontal="center" vertical="center"/>
    </xf>
    <xf numFmtId="0" fontId="34" fillId="8" borderId="3" xfId="49" applyFont="1" applyFill="1" applyBorder="1" applyAlignment="1">
      <alignment horizontal="center" vertical="center" wrapText="1"/>
    </xf>
    <xf numFmtId="0" fontId="34" fillId="8" borderId="0" xfId="49" applyFont="1" applyFill="1" applyAlignment="1">
      <alignment horizontal="center" vertical="center" wrapText="1"/>
    </xf>
    <xf numFmtId="49" fontId="34" fillId="0" borderId="109" xfId="49" applyNumberFormat="1" applyFont="1" applyBorder="1" applyAlignment="1">
      <alignment horizontal="center" vertical="center" wrapText="1"/>
    </xf>
    <xf numFmtId="49" fontId="34" fillId="0" borderId="28" xfId="49" applyNumberFormat="1" applyFont="1" applyBorder="1" applyAlignment="1">
      <alignment horizontal="center" vertical="center" wrapText="1"/>
    </xf>
    <xf numFmtId="180" fontId="34" fillId="0" borderId="28" xfId="49" applyNumberFormat="1" applyFont="1" applyBorder="1" applyAlignment="1">
      <alignment horizontal="center" vertical="center" wrapText="1"/>
    </xf>
    <xf numFmtId="49" fontId="27" fillId="0" borderId="110" xfId="49" applyNumberFormat="1" applyFont="1" applyBorder="1" applyAlignment="1">
      <alignment horizontal="center" vertical="center"/>
    </xf>
    <xf numFmtId="180" fontId="36" fillId="0" borderId="23" xfId="49" applyNumberFormat="1" applyFont="1" applyBorder="1" applyAlignment="1">
      <alignment horizontal="center" vertical="center" wrapText="1"/>
    </xf>
    <xf numFmtId="180" fontId="36" fillId="0" borderId="23" xfId="49" applyNumberFormat="1" applyFont="1" applyBorder="1" applyAlignment="1">
      <alignment vertical="center" wrapText="1"/>
    </xf>
    <xf numFmtId="180" fontId="16" fillId="0" borderId="23" xfId="49" applyNumberFormat="1" applyFont="1" applyBorder="1" applyAlignment="1">
      <alignment horizontal="center" vertical="center" wrapText="1"/>
    </xf>
    <xf numFmtId="180" fontId="35" fillId="8" borderId="23" xfId="49" applyNumberFormat="1" applyFont="1" applyFill="1" applyBorder="1" applyAlignment="1">
      <alignment horizontal="center" vertical="center" wrapText="1"/>
    </xf>
    <xf numFmtId="180" fontId="20" fillId="8" borderId="73" xfId="49" applyNumberFormat="1" applyFont="1" applyFill="1" applyBorder="1" applyAlignment="1">
      <alignment horizontal="center" vertical="center" wrapText="1"/>
    </xf>
    <xf numFmtId="180" fontId="32" fillId="0" borderId="73" xfId="49" applyNumberFormat="1" applyFont="1" applyBorder="1" applyAlignment="1">
      <alignment horizontal="center" vertical="center" wrapText="1"/>
    </xf>
    <xf numFmtId="49" fontId="34" fillId="0" borderId="67" xfId="49" applyNumberFormat="1" applyFont="1" applyBorder="1" applyAlignment="1">
      <alignment horizontal="right" vertical="center" wrapText="1"/>
    </xf>
    <xf numFmtId="0" fontId="5" fillId="0" borderId="68" xfId="49" applyFont="1" applyBorder="1"/>
    <xf numFmtId="0" fontId="5" fillId="0" borderId="23" xfId="49" applyFont="1" applyBorder="1"/>
    <xf numFmtId="180" fontId="35" fillId="15" borderId="23" xfId="49" applyNumberFormat="1" applyFont="1" applyFill="1" applyBorder="1" applyAlignment="1">
      <alignment horizontal="center" vertical="center" wrapText="1"/>
    </xf>
    <xf numFmtId="180" fontId="20" fillId="15" borderId="23" xfId="49" applyNumberFormat="1" applyFont="1" applyFill="1" applyBorder="1" applyAlignment="1">
      <alignment horizontal="center" vertical="center" wrapText="1"/>
    </xf>
    <xf numFmtId="180" fontId="16" fillId="15" borderId="23" xfId="49" applyNumberFormat="1" applyFont="1" applyFill="1" applyBorder="1" applyAlignment="1">
      <alignment horizontal="center" vertical="center" wrapText="1"/>
    </xf>
    <xf numFmtId="188" fontId="35" fillId="0" borderId="107" xfId="49" applyNumberFormat="1" applyFont="1" applyBorder="1" applyAlignment="1">
      <alignment horizontal="center" vertical="center"/>
    </xf>
    <xf numFmtId="188" fontId="20" fillId="0" borderId="107" xfId="49" applyNumberFormat="1" applyFont="1" applyBorder="1" applyAlignment="1">
      <alignment horizontal="center" vertical="center"/>
    </xf>
    <xf numFmtId="188" fontId="16" fillId="0" borderId="107" xfId="49" applyNumberFormat="1" applyFont="1" applyBorder="1" applyAlignment="1">
      <alignment horizontal="center" vertical="center"/>
    </xf>
    <xf numFmtId="49" fontId="34" fillId="0" borderId="105" xfId="49" applyNumberFormat="1" applyFont="1" applyBorder="1" applyAlignment="1">
      <alignment horizontal="right" vertical="center" wrapText="1"/>
    </xf>
    <xf numFmtId="0" fontId="5" fillId="0" borderId="106" xfId="49" applyFont="1" applyBorder="1"/>
    <xf numFmtId="0" fontId="5" fillId="0" borderId="27" xfId="49" applyFont="1" applyBorder="1"/>
    <xf numFmtId="180" fontId="16" fillId="0" borderId="107" xfId="49" applyNumberFormat="1" applyFont="1" applyBorder="1" applyAlignment="1">
      <alignment horizontal="center" vertical="center" wrapText="1"/>
    </xf>
    <xf numFmtId="180" fontId="32" fillId="0" borderId="3" xfId="49" applyNumberFormat="1" applyFont="1" applyBorder="1" applyAlignment="1">
      <alignment vertical="center"/>
    </xf>
    <xf numFmtId="180" fontId="32" fillId="0" borderId="0" xfId="49" applyNumberFormat="1" applyFont="1" applyAlignment="1">
      <alignment vertical="center"/>
    </xf>
    <xf numFmtId="10" fontId="32" fillId="0" borderId="0" xfId="49" applyNumberFormat="1" applyFont="1" applyAlignment="1">
      <alignment vertical="center"/>
    </xf>
    <xf numFmtId="49" fontId="32" fillId="0" borderId="0" xfId="49" applyNumberFormat="1" applyFont="1" applyAlignment="1">
      <alignment vertical="center"/>
    </xf>
    <xf numFmtId="180" fontId="16" fillId="8" borderId="23" xfId="49" applyNumberFormat="1" applyFont="1" applyFill="1" applyBorder="1" applyAlignment="1">
      <alignment horizontal="center" vertical="center" wrapText="1"/>
    </xf>
    <xf numFmtId="180" fontId="16" fillId="8" borderId="73" xfId="49" applyNumberFormat="1" applyFont="1" applyFill="1" applyBorder="1" applyAlignment="1">
      <alignment horizontal="center" vertical="center" wrapText="1"/>
    </xf>
    <xf numFmtId="180" fontId="32" fillId="0" borderId="73" xfId="49" applyNumberFormat="1" applyFont="1" applyBorder="1" applyAlignment="1">
      <alignment wrapText="1"/>
    </xf>
    <xf numFmtId="49" fontId="34" fillId="0" borderId="56" xfId="49" applyNumberFormat="1" applyFont="1" applyBorder="1" applyAlignment="1">
      <alignment horizontal="right" vertical="center" wrapText="1"/>
    </xf>
    <xf numFmtId="0" fontId="5" fillId="0" borderId="74" xfId="49" applyFont="1" applyBorder="1"/>
    <xf numFmtId="180" fontId="16" fillId="0" borderId="60" xfId="49" applyNumberFormat="1" applyFont="1" applyBorder="1" applyAlignment="1">
      <alignment horizontal="center" vertical="center" wrapText="1"/>
    </xf>
    <xf numFmtId="180" fontId="37" fillId="0" borderId="60" xfId="49" applyNumberFormat="1" applyFont="1" applyBorder="1" applyAlignment="1">
      <alignment horizontal="center" vertical="center" wrapText="1"/>
    </xf>
    <xf numFmtId="0" fontId="32" fillId="0" borderId="0" xfId="49" applyFont="1" applyAlignment="1">
      <alignment vertical="center"/>
    </xf>
    <xf numFmtId="49" fontId="34" fillId="0" borderId="73" xfId="49" applyNumberFormat="1" applyFont="1" applyBorder="1" applyAlignment="1">
      <alignment horizontal="center" vertical="center" wrapText="1"/>
    </xf>
    <xf numFmtId="180" fontId="34" fillId="0" borderId="73" xfId="49" applyNumberFormat="1" applyFont="1" applyBorder="1" applyAlignment="1">
      <alignment horizontal="center" vertical="center" wrapText="1"/>
    </xf>
    <xf numFmtId="49" fontId="27" fillId="0" borderId="73" xfId="49" applyNumberFormat="1" applyFont="1" applyBorder="1" applyAlignment="1">
      <alignment horizontal="center" vertical="center"/>
    </xf>
    <xf numFmtId="180" fontId="34" fillId="0" borderId="73" xfId="49" applyNumberFormat="1" applyFont="1" applyBorder="1" applyAlignment="1">
      <alignment vertical="center" wrapText="1"/>
    </xf>
    <xf numFmtId="180" fontId="16" fillId="0" borderId="73" xfId="49" applyNumberFormat="1" applyFont="1" applyBorder="1" applyAlignment="1">
      <alignment horizontal="center" vertical="center" wrapText="1"/>
    </xf>
    <xf numFmtId="49" fontId="34" fillId="0" borderId="72" xfId="49" applyNumberFormat="1" applyFont="1" applyBorder="1" applyAlignment="1">
      <alignment horizontal="right" vertical="center" wrapText="1"/>
    </xf>
    <xf numFmtId="0" fontId="5" fillId="0" borderId="71" xfId="49" applyFont="1" applyBorder="1"/>
    <xf numFmtId="0" fontId="5" fillId="0" borderId="25" xfId="49" applyFont="1" applyBorder="1"/>
    <xf numFmtId="180" fontId="16" fillId="15" borderId="73" xfId="49" applyNumberFormat="1" applyFont="1" applyFill="1" applyBorder="1" applyAlignment="1">
      <alignment horizontal="center" vertical="center" wrapText="1"/>
    </xf>
    <xf numFmtId="188" fontId="16" fillId="0" borderId="73" xfId="49" applyNumberFormat="1" applyFont="1" applyBorder="1" applyAlignment="1">
      <alignment horizontal="center" vertical="center"/>
    </xf>
    <xf numFmtId="0" fontId="5" fillId="0" borderId="8" xfId="49" applyFont="1" applyBorder="1"/>
    <xf numFmtId="0" fontId="5" fillId="0" borderId="35" xfId="49" applyFont="1" applyBorder="1"/>
    <xf numFmtId="180" fontId="14" fillId="0" borderId="90" xfId="49" applyNumberFormat="1" applyFont="1" applyBorder="1" applyAlignment="1">
      <alignment horizontal="left" vertical="center"/>
    </xf>
    <xf numFmtId="180" fontId="14" fillId="0" borderId="76" xfId="49" applyNumberFormat="1" applyFont="1" applyBorder="1" applyAlignment="1">
      <alignment horizontal="left" vertical="center"/>
    </xf>
    <xf numFmtId="180" fontId="34" fillId="0" borderId="77" xfId="49" applyNumberFormat="1" applyFont="1" applyBorder="1" applyAlignment="1">
      <alignment horizontal="center" vertical="center"/>
    </xf>
    <xf numFmtId="182" fontId="35" fillId="0" borderId="107" xfId="49" applyNumberFormat="1" applyFont="1" applyBorder="1" applyAlignment="1">
      <alignment horizontal="center" vertical="center"/>
    </xf>
    <xf numFmtId="180" fontId="20" fillId="0" borderId="111" xfId="49" applyNumberFormat="1" applyFont="1" applyBorder="1" applyAlignment="1">
      <alignment horizontal="center" vertical="center"/>
    </xf>
    <xf numFmtId="0" fontId="34" fillId="8" borderId="7" xfId="49" applyFont="1" applyFill="1" applyBorder="1" applyAlignment="1">
      <alignment horizontal="center" vertical="center" wrapText="1"/>
    </xf>
    <xf numFmtId="183" fontId="34" fillId="8" borderId="63" xfId="49" applyNumberFormat="1" applyFont="1" applyFill="1" applyBorder="1" applyAlignment="1">
      <alignment horizontal="center" vertical="center" wrapText="1"/>
    </xf>
    <xf numFmtId="0" fontId="5" fillId="0" borderId="112" xfId="49" applyFont="1" applyBorder="1"/>
    <xf numFmtId="183" fontId="34" fillId="15" borderId="113" xfId="49" applyNumberFormat="1" applyFont="1" applyFill="1" applyBorder="1" applyAlignment="1">
      <alignment horizontal="center" vertical="center"/>
    </xf>
    <xf numFmtId="0" fontId="24" fillId="0" borderId="62" xfId="49" applyFont="1" applyBorder="1"/>
    <xf numFmtId="0" fontId="24" fillId="0" borderId="114" xfId="49" applyFont="1" applyBorder="1"/>
    <xf numFmtId="58" fontId="32" fillId="0" borderId="0" xfId="49" applyNumberFormat="1" applyFont="1" applyAlignment="1">
      <alignment vertical="center"/>
    </xf>
    <xf numFmtId="180" fontId="32" fillId="0" borderId="7" xfId="49" applyNumberFormat="1" applyFont="1" applyBorder="1" applyAlignment="1">
      <alignment vertical="center"/>
    </xf>
    <xf numFmtId="0" fontId="24" fillId="0" borderId="115" xfId="49" applyFont="1" applyBorder="1"/>
    <xf numFmtId="183" fontId="34" fillId="8" borderId="116" xfId="49" applyNumberFormat="1" applyFont="1" applyFill="1" applyBorder="1" applyAlignment="1">
      <alignment horizontal="center" vertical="center" wrapText="1"/>
    </xf>
    <xf numFmtId="0" fontId="5" fillId="0" borderId="24" xfId="49" applyFont="1" applyBorder="1"/>
    <xf numFmtId="183" fontId="34" fillId="15" borderId="116" xfId="49" applyNumberFormat="1" applyFont="1" applyFill="1" applyBorder="1" applyAlignment="1">
      <alignment horizontal="center" vertical="center"/>
    </xf>
    <xf numFmtId="0" fontId="0" fillId="0" borderId="2" xfId="0" applyBorder="1"/>
    <xf numFmtId="0" fontId="0" fillId="0" borderId="5" xfId="0" applyBorder="1"/>
    <xf numFmtId="180" fontId="11" fillId="0" borderId="69" xfId="0" applyNumberFormat="1" applyFont="1" applyBorder="1" applyAlignment="1">
      <alignment horizontal="left" vertical="center"/>
    </xf>
    <xf numFmtId="0" fontId="17" fillId="0" borderId="68" xfId="0" applyFont="1" applyBorder="1"/>
    <xf numFmtId="0" fontId="24" fillId="8" borderId="1" xfId="50" applyFont="1" applyFill="1" applyBorder="1" applyAlignment="1">
      <alignment horizontal="center" wrapText="1"/>
    </xf>
    <xf numFmtId="0" fontId="5" fillId="0" borderId="2" xfId="50" applyBorder="1"/>
    <xf numFmtId="0" fontId="24" fillId="8" borderId="88" xfId="50" applyFont="1" applyFill="1" applyBorder="1" applyAlignment="1">
      <alignment horizontal="left" vertical="top" wrapText="1"/>
    </xf>
    <xf numFmtId="0" fontId="24" fillId="8" borderId="89" xfId="50" applyFont="1" applyFill="1" applyBorder="1" applyAlignment="1">
      <alignment horizontal="left" vertical="top" wrapText="1"/>
    </xf>
    <xf numFmtId="0" fontId="24" fillId="8" borderId="89" xfId="50" applyFont="1" applyFill="1" applyBorder="1" applyAlignment="1">
      <alignment horizontal="center" vertical="top" wrapText="1"/>
    </xf>
    <xf numFmtId="187" fontId="25" fillId="8" borderId="89" xfId="50" applyNumberFormat="1" applyFont="1" applyFill="1" applyBorder="1" applyAlignment="1">
      <alignment horizontal="right" vertical="top" wrapText="1"/>
    </xf>
    <xf numFmtId="0" fontId="13" fillId="13" borderId="88" xfId="50" applyFont="1" applyFill="1" applyBorder="1" applyAlignment="1">
      <alignment horizontal="left" vertical="top" wrapText="1"/>
    </xf>
    <xf numFmtId="187" fontId="13" fillId="13" borderId="89" xfId="50" applyNumberFormat="1" applyFont="1" applyFill="1" applyBorder="1" applyAlignment="1">
      <alignment horizontal="right" vertical="top" wrapText="1"/>
    </xf>
    <xf numFmtId="0" fontId="13" fillId="8" borderId="3" xfId="50" applyFont="1" applyFill="1" applyBorder="1" applyAlignment="1">
      <alignment horizontal="right" vertical="top" wrapText="1"/>
    </xf>
    <xf numFmtId="4" fontId="13" fillId="8" borderId="0" xfId="50" applyNumberFormat="1" applyFont="1" applyFill="1" applyAlignment="1">
      <alignment horizontal="right" vertical="top" wrapText="1"/>
    </xf>
    <xf numFmtId="0" fontId="25" fillId="8" borderId="117" xfId="50" applyFont="1" applyFill="1" applyBorder="1" applyAlignment="1">
      <alignment horizontal="left" vertical="top" wrapText="1"/>
    </xf>
    <xf numFmtId="0" fontId="25" fillId="8" borderId="118" xfId="50" applyFont="1" applyFill="1" applyBorder="1" applyAlignment="1">
      <alignment horizontal="left" vertical="top" wrapText="1"/>
    </xf>
    <xf numFmtId="0" fontId="13" fillId="12" borderId="88" xfId="50" applyFont="1" applyFill="1" applyBorder="1" applyAlignment="1">
      <alignment horizontal="left" vertical="top" wrapText="1"/>
    </xf>
    <xf numFmtId="187" fontId="13" fillId="12" borderId="89" xfId="50" applyNumberFormat="1" applyFont="1" applyFill="1" applyBorder="1" applyAlignment="1">
      <alignment horizontal="right" vertical="top" wrapText="1"/>
    </xf>
    <xf numFmtId="0" fontId="0" fillId="0" borderId="6" xfId="0" applyBorder="1"/>
    <xf numFmtId="0" fontId="0" fillId="0" borderId="7" xfId="0" applyBorder="1"/>
    <xf numFmtId="0" fontId="0" fillId="0" borderId="8" xfId="0" applyBorder="1"/>
    <xf numFmtId="0" fontId="17" fillId="0" borderId="75" xfId="0" applyFont="1" applyBorder="1"/>
    <xf numFmtId="10" fontId="16" fillId="0" borderId="65" xfId="0" applyNumberFormat="1" applyFont="1" applyBorder="1" applyAlignment="1">
      <alignment horizontal="center" vertical="center"/>
    </xf>
    <xf numFmtId="0" fontId="5" fillId="0" borderId="6" xfId="50" applyBorder="1"/>
    <xf numFmtId="0" fontId="24" fillId="8" borderId="95" xfId="50" applyFont="1" applyFill="1" applyBorder="1" applyAlignment="1">
      <alignment horizontal="right" vertical="top" wrapText="1"/>
    </xf>
    <xf numFmtId="4" fontId="13" fillId="13" borderId="95" xfId="50" applyNumberFormat="1" applyFont="1" applyFill="1" applyBorder="1" applyAlignment="1">
      <alignment horizontal="right" vertical="top" wrapText="1"/>
    </xf>
    <xf numFmtId="4" fontId="13" fillId="8" borderId="7" xfId="50" applyNumberFormat="1" applyFont="1" applyFill="1" applyBorder="1" applyAlignment="1">
      <alignment horizontal="right" vertical="top" wrapText="1"/>
    </xf>
    <xf numFmtId="0" fontId="25" fillId="8" borderId="119" xfId="50" applyFont="1" applyFill="1" applyBorder="1" applyAlignment="1">
      <alignment horizontal="left" vertical="top" wrapText="1"/>
    </xf>
    <xf numFmtId="4" fontId="13" fillId="12" borderId="95" xfId="50" applyNumberFormat="1" applyFont="1" applyFill="1" applyBorder="1" applyAlignment="1">
      <alignment horizontal="right" vertical="top" wrapText="1"/>
    </xf>
    <xf numFmtId="0" fontId="24" fillId="8" borderId="3" xfId="50" applyFont="1" applyFill="1" applyBorder="1" applyAlignment="1">
      <alignment horizontal="center" wrapText="1"/>
    </xf>
    <xf numFmtId="0" fontId="13" fillId="8" borderId="4" xfId="50" applyFont="1" applyFill="1" applyBorder="1" applyAlignment="1">
      <alignment horizontal="right" vertical="top" wrapText="1"/>
    </xf>
    <xf numFmtId="0" fontId="13" fillId="8" borderId="5" xfId="50" applyFont="1" applyFill="1" applyBorder="1" applyAlignment="1">
      <alignment horizontal="right" vertical="top" wrapText="1"/>
    </xf>
    <xf numFmtId="4" fontId="13" fillId="8" borderId="5" xfId="50" applyNumberFormat="1" applyFont="1" applyFill="1" applyBorder="1" applyAlignment="1">
      <alignment horizontal="right" vertical="top" wrapText="1"/>
    </xf>
    <xf numFmtId="0" fontId="25" fillId="8" borderId="0" xfId="50" applyFont="1" applyFill="1" applyAlignment="1">
      <alignment horizontal="left" vertical="top" wrapText="1"/>
    </xf>
    <xf numFmtId="4" fontId="13" fillId="8" borderId="8" xfId="50" applyNumberFormat="1" applyFont="1" applyFill="1" applyBorder="1" applyAlignment="1">
      <alignment horizontal="right" vertical="top" wrapText="1"/>
    </xf>
    <xf numFmtId="0" fontId="0" fillId="0" borderId="0" xfId="0" applyAlignment="1">
      <alignment vertical="center"/>
    </xf>
    <xf numFmtId="0" fontId="16" fillId="8" borderId="120" xfId="0" applyFont="1" applyFill="1" applyBorder="1" applyAlignment="1">
      <alignment horizontal="center" vertical="center"/>
    </xf>
    <xf numFmtId="0" fontId="17" fillId="0" borderId="121" xfId="0" applyFont="1" applyBorder="1"/>
    <xf numFmtId="0" fontId="17" fillId="0" borderId="122" xfId="0" applyFont="1" applyBorder="1"/>
    <xf numFmtId="0" fontId="17" fillId="0" borderId="69" xfId="0" applyFont="1" applyBorder="1"/>
    <xf numFmtId="180" fontId="6" fillId="11" borderId="72" xfId="0" applyNumberFormat="1" applyFont="1" applyFill="1" applyBorder="1" applyAlignment="1">
      <alignment horizontal="center" vertical="center"/>
    </xf>
    <xf numFmtId="0" fontId="10" fillId="0" borderId="72" xfId="0" applyFont="1" applyBorder="1" applyAlignment="1">
      <alignment horizontal="left" vertical="center" wrapText="1"/>
    </xf>
    <xf numFmtId="10" fontId="16" fillId="0" borderId="73" xfId="0" applyNumberFormat="1" applyFont="1" applyBorder="1" applyAlignment="1">
      <alignment horizontal="center" vertical="center"/>
    </xf>
    <xf numFmtId="49" fontId="16" fillId="0" borderId="73" xfId="0" applyNumberFormat="1" applyFont="1" applyBorder="1" applyAlignment="1">
      <alignment horizontal="center" vertical="center"/>
    </xf>
    <xf numFmtId="17" fontId="16" fillId="0" borderId="73" xfId="0" applyNumberFormat="1" applyFont="1" applyBorder="1" applyAlignment="1">
      <alignment horizontal="center" vertical="center"/>
    </xf>
    <xf numFmtId="49" fontId="11" fillId="11" borderId="73" xfId="0" applyNumberFormat="1" applyFont="1" applyFill="1" applyBorder="1" applyAlignment="1">
      <alignment horizontal="center" vertical="center"/>
    </xf>
    <xf numFmtId="0" fontId="30" fillId="14" borderId="123" xfId="0" applyFont="1" applyFill="1" applyBorder="1" applyAlignment="1">
      <alignment horizontal="left" vertical="top" wrapText="1"/>
    </xf>
    <xf numFmtId="0" fontId="30" fillId="14" borderId="123" xfId="0" applyFont="1" applyFill="1" applyBorder="1" applyAlignment="1">
      <alignment horizontal="center" vertical="top" wrapText="1"/>
    </xf>
    <xf numFmtId="0" fontId="30" fillId="14" borderId="123" xfId="0" applyFont="1" applyFill="1" applyBorder="1" applyAlignment="1">
      <alignment horizontal="right" vertical="top" wrapText="1"/>
    </xf>
    <xf numFmtId="4" fontId="30" fillId="14" borderId="123" xfId="0" applyNumberFormat="1" applyFont="1" applyFill="1" applyBorder="1" applyAlignment="1">
      <alignment horizontal="right" vertical="top" wrapText="1"/>
    </xf>
    <xf numFmtId="0" fontId="25" fillId="8" borderId="123" xfId="0" applyFont="1" applyFill="1" applyBorder="1" applyAlignment="1">
      <alignment horizontal="left" vertical="top" wrapText="1"/>
    </xf>
    <xf numFmtId="0" fontId="25" fillId="8" borderId="123" xfId="0" applyFont="1" applyFill="1" applyBorder="1" applyAlignment="1">
      <alignment horizontal="center" vertical="top" wrapText="1"/>
    </xf>
    <xf numFmtId="0" fontId="25" fillId="8" borderId="123" xfId="0" applyFont="1" applyFill="1" applyBorder="1" applyAlignment="1">
      <alignment horizontal="right" vertical="top" wrapText="1"/>
    </xf>
    <xf numFmtId="4" fontId="25" fillId="8" borderId="123" xfId="0" applyNumberFormat="1" applyFont="1" applyFill="1" applyBorder="1" applyAlignment="1">
      <alignment horizontal="right" vertical="top" wrapText="1"/>
    </xf>
    <xf numFmtId="0" fontId="17" fillId="0" borderId="124" xfId="0" applyFont="1" applyBorder="1"/>
    <xf numFmtId="0" fontId="17" fillId="0" borderId="0" xfId="0" applyFont="1" applyAlignment="1">
      <alignment vertical="center"/>
    </xf>
    <xf numFmtId="0" fontId="17" fillId="0" borderId="125" xfId="0" applyFont="1" applyBorder="1"/>
    <xf numFmtId="0" fontId="22" fillId="0" borderId="0" xfId="0" applyFont="1" applyAlignment="1">
      <alignment horizontal="center" vertical="center"/>
    </xf>
    <xf numFmtId="0" fontId="17" fillId="0" borderId="23" xfId="0" applyFont="1" applyBorder="1"/>
    <xf numFmtId="0" fontId="17" fillId="0" borderId="25" xfId="0" applyFont="1" applyBorder="1"/>
    <xf numFmtId="180" fontId="11" fillId="11" borderId="0" xfId="0" applyNumberFormat="1" applyFont="1" applyFill="1" applyAlignment="1">
      <alignment horizontal="center" vertical="center"/>
    </xf>
    <xf numFmtId="180" fontId="16" fillId="0" borderId="73" xfId="0" applyNumberFormat="1" applyFont="1" applyBorder="1" applyAlignment="1">
      <alignment horizontal="center" vertical="center"/>
    </xf>
    <xf numFmtId="180" fontId="16" fillId="0" borderId="0" xfId="0" applyNumberFormat="1" applyFont="1" applyAlignment="1">
      <alignment horizontal="center" vertical="center"/>
    </xf>
    <xf numFmtId="180" fontId="11" fillId="11" borderId="72" xfId="0" applyNumberFormat="1" applyFont="1" applyFill="1" applyBorder="1" applyAlignment="1">
      <alignment horizontal="center" vertical="center" wrapText="1"/>
    </xf>
    <xf numFmtId="180" fontId="11" fillId="11" borderId="126" xfId="0" applyNumberFormat="1" applyFont="1" applyFill="1" applyBorder="1" applyAlignment="1">
      <alignment horizontal="center" vertical="center" wrapText="1"/>
    </xf>
    <xf numFmtId="180" fontId="11" fillId="11" borderId="127" xfId="0" applyNumberFormat="1" applyFont="1" applyFill="1" applyBorder="1" applyAlignment="1">
      <alignment horizontal="center" vertical="center" wrapText="1"/>
    </xf>
    <xf numFmtId="4" fontId="30" fillId="14" borderId="127" xfId="0" applyNumberFormat="1" applyFont="1" applyFill="1" applyBorder="1" applyAlignment="1">
      <alignment horizontal="right" vertical="top" wrapText="1"/>
    </xf>
    <xf numFmtId="10" fontId="30" fillId="14" borderId="126" xfId="3" applyNumberFormat="1" applyFont="1" applyFill="1" applyBorder="1" applyAlignment="1">
      <alignment horizontal="center" vertical="center" wrapText="1"/>
    </xf>
    <xf numFmtId="4" fontId="30" fillId="0" borderId="123" xfId="0" applyNumberFormat="1" applyFont="1" applyBorder="1" applyAlignment="1">
      <alignment horizontal="center" vertical="center"/>
    </xf>
    <xf numFmtId="4" fontId="25" fillId="8" borderId="127" xfId="0" applyNumberFormat="1" applyFont="1" applyFill="1" applyBorder="1" applyAlignment="1">
      <alignment horizontal="right" vertical="top" wrapText="1"/>
    </xf>
    <xf numFmtId="4" fontId="25" fillId="0" borderId="123" xfId="0" applyNumberFormat="1" applyFont="1" applyBorder="1" applyAlignment="1">
      <alignment horizontal="center" vertical="center"/>
    </xf>
    <xf numFmtId="49" fontId="16" fillId="0" borderId="0" xfId="0" applyNumberFormat="1" applyFont="1" applyAlignment="1">
      <alignment horizontal="center" vertical="center"/>
    </xf>
    <xf numFmtId="0" fontId="26" fillId="8" borderId="0" xfId="0" applyFont="1" applyFill="1" applyAlignment="1">
      <alignment horizontal="right" vertical="top" wrapText="1"/>
    </xf>
    <xf numFmtId="0" fontId="26" fillId="8" borderId="128" xfId="0" applyFont="1" applyFill="1" applyBorder="1" applyAlignment="1">
      <alignment horizontal="center" vertical="top" wrapText="1"/>
    </xf>
    <xf numFmtId="0" fontId="26" fillId="8" borderId="129" xfId="0" applyFont="1" applyFill="1" applyBorder="1" applyAlignment="1">
      <alignment horizontal="center" vertical="top" wrapText="1"/>
    </xf>
    <xf numFmtId="0" fontId="26" fillId="8" borderId="130" xfId="0" applyFont="1" applyFill="1" applyBorder="1" applyAlignment="1">
      <alignment horizontal="center" vertical="top" wrapText="1"/>
    </xf>
    <xf numFmtId="0" fontId="26" fillId="8" borderId="131" xfId="0" applyFont="1" applyFill="1" applyBorder="1" applyAlignment="1">
      <alignment horizontal="center" vertical="top" wrapText="1"/>
    </xf>
    <xf numFmtId="4" fontId="26" fillId="8" borderId="0" xfId="0" applyNumberFormat="1" applyFont="1" applyFill="1" applyAlignment="1">
      <alignment vertical="top" wrapText="1"/>
    </xf>
    <xf numFmtId="4" fontId="26" fillId="8" borderId="0" xfId="0" applyNumberFormat="1" applyFont="1" applyFill="1" applyAlignment="1">
      <alignment vertical="center" wrapText="1"/>
    </xf>
    <xf numFmtId="4" fontId="38" fillId="0" borderId="0" xfId="0" applyNumberFormat="1" applyFont="1" applyAlignment="1">
      <alignment horizontal="center" vertical="center"/>
    </xf>
    <xf numFmtId="4" fontId="39" fillId="8" borderId="132" xfId="0" applyNumberFormat="1" applyFont="1" applyFill="1" applyBorder="1" applyAlignment="1">
      <alignment vertical="top" wrapText="1"/>
    </xf>
    <xf numFmtId="4" fontId="39" fillId="8" borderId="0" xfId="0" applyNumberFormat="1" applyFont="1" applyFill="1" applyAlignment="1">
      <alignment vertical="center" wrapText="1"/>
    </xf>
    <xf numFmtId="10" fontId="38" fillId="0" borderId="133" xfId="0" applyNumberFormat="1" applyFont="1" applyBorder="1" applyAlignment="1">
      <alignment horizontal="center" vertical="center"/>
    </xf>
    <xf numFmtId="10" fontId="38" fillId="0" borderId="0" xfId="0" applyNumberFormat="1" applyFont="1" applyAlignment="1">
      <alignment horizontal="center" vertical="center"/>
    </xf>
    <xf numFmtId="4" fontId="38" fillId="0" borderId="134" xfId="0" applyNumberFormat="1" applyFont="1" applyBorder="1" applyAlignment="1">
      <alignment horizontal="center" vertical="center"/>
    </xf>
    <xf numFmtId="180" fontId="6" fillId="16" borderId="72" xfId="0" applyNumberFormat="1" applyFont="1" applyFill="1" applyBorder="1" applyAlignment="1">
      <alignment horizontal="center" vertical="center"/>
    </xf>
    <xf numFmtId="180" fontId="11" fillId="0" borderId="72" xfId="0" applyNumberFormat="1" applyFont="1" applyBorder="1" applyAlignment="1">
      <alignment vertical="center"/>
    </xf>
    <xf numFmtId="180" fontId="10" fillId="0" borderId="72" xfId="0" applyNumberFormat="1" applyFont="1" applyBorder="1" applyAlignment="1">
      <alignment vertical="center"/>
    </xf>
    <xf numFmtId="0" fontId="11" fillId="0" borderId="72" xfId="0" applyFont="1" applyBorder="1" applyAlignment="1">
      <alignment vertical="center" wrapText="1"/>
    </xf>
    <xf numFmtId="0" fontId="16" fillId="0" borderId="73" xfId="0" applyFont="1" applyBorder="1" applyAlignment="1">
      <alignment horizontal="center" vertical="center"/>
    </xf>
    <xf numFmtId="182" fontId="25" fillId="0" borderId="73" xfId="0" applyNumberFormat="1" applyFont="1" applyBorder="1" applyAlignment="1">
      <alignment horizontal="center" vertical="center"/>
    </xf>
    <xf numFmtId="49" fontId="30" fillId="16" borderId="72" xfId="0" applyNumberFormat="1" applyFont="1" applyFill="1" applyBorder="1" applyAlignment="1">
      <alignment horizontal="center" vertical="center"/>
    </xf>
    <xf numFmtId="0" fontId="11" fillId="16" borderId="116" xfId="0" applyFont="1" applyFill="1" applyBorder="1" applyAlignment="1">
      <alignment horizontal="center" vertical="center"/>
    </xf>
    <xf numFmtId="0" fontId="11" fillId="16" borderId="120" xfId="0" applyFont="1" applyFill="1" applyBorder="1" applyAlignment="1">
      <alignment horizontal="center" vertical="center"/>
    </xf>
    <xf numFmtId="0" fontId="30" fillId="0" borderId="123" xfId="0" applyFont="1" applyBorder="1" applyAlignment="1">
      <alignment horizontal="center" vertical="top" wrapText="1"/>
    </xf>
    <xf numFmtId="0" fontId="30" fillId="0" borderId="123" xfId="0" applyFont="1" applyBorder="1" applyAlignment="1">
      <alignment horizontal="left" vertical="top" wrapText="1"/>
    </xf>
    <xf numFmtId="4" fontId="30" fillId="0" borderId="123" xfId="0" applyNumberFormat="1" applyFont="1" applyBorder="1" applyAlignment="1">
      <alignment horizontal="right" vertical="top" wrapText="1"/>
    </xf>
    <xf numFmtId="1" fontId="11" fillId="16" borderId="72" xfId="0" applyNumberFormat="1" applyFont="1" applyFill="1" applyBorder="1" applyAlignment="1">
      <alignment horizontal="right" vertical="center"/>
    </xf>
    <xf numFmtId="183" fontId="10" fillId="16" borderId="73" xfId="0" applyNumberFormat="1" applyFont="1" applyFill="1" applyBorder="1" applyAlignment="1">
      <alignment horizontal="right" vertical="center"/>
    </xf>
    <xf numFmtId="189" fontId="30" fillId="0" borderId="123" xfId="0" applyNumberFormat="1" applyFont="1" applyBorder="1" applyAlignment="1">
      <alignment horizontal="right" vertical="top" wrapText="1"/>
    </xf>
    <xf numFmtId="10" fontId="11" fillId="16" borderId="73" xfId="0" applyNumberFormat="1" applyFont="1" applyFill="1" applyBorder="1" applyAlignment="1">
      <alignment horizontal="center" vertical="center"/>
    </xf>
  </cellXfs>
  <cellStyles count="52">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Normal 2" xfId="49"/>
    <cellStyle name="Normal 3" xfId="50"/>
    <cellStyle name="Normal 4" xfId="51"/>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4" Type="http://schemas.openxmlformats.org/officeDocument/2006/relationships/image" Target="../media/image4.emf"/><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7" Type="http://schemas.openxmlformats.org/officeDocument/2006/relationships/image" Target="../media/image10.jpeg"/><Relationship Id="rId6" Type="http://schemas.openxmlformats.org/officeDocument/2006/relationships/image" Target="../media/image1.jpeg"/><Relationship Id="rId5" Type="http://schemas.openxmlformats.org/officeDocument/2006/relationships/image" Target="../media/image9.png"/><Relationship Id="rId4" Type="http://schemas.openxmlformats.org/officeDocument/2006/relationships/image" Target="../media/image8.png"/><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1.jpe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854076</xdr:colOff>
      <xdr:row>0</xdr:row>
      <xdr:rowOff>142875</xdr:rowOff>
    </xdr:from>
    <xdr:ext cx="5670550" cy="1666875"/>
    <xdr:pic>
      <xdr:nvPicPr>
        <xdr:cNvPr id="2" name="image8.jpg" title="Imagem"/>
        <xdr:cNvPicPr preferRelativeResize="0"/>
      </xdr:nvPicPr>
      <xdr:blipFill>
        <a:blip r:embed="rId1" cstate="print"/>
        <a:stretch>
          <a:fillRect/>
        </a:stretch>
      </xdr:blipFill>
      <xdr:spPr>
        <a:xfrm>
          <a:off x="2482850" y="142875"/>
          <a:ext cx="5670550" cy="1666875"/>
        </a:xfrm>
        <a:prstGeom prst="rect">
          <a:avLst/>
        </a:prstGeom>
        <a:noFill/>
      </xdr:spPr>
    </xdr:pic>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962025</xdr:colOff>
      <xdr:row>0</xdr:row>
      <xdr:rowOff>82550</xdr:rowOff>
    </xdr:from>
    <xdr:ext cx="4689475" cy="1330325"/>
    <xdr:pic>
      <xdr:nvPicPr>
        <xdr:cNvPr id="2" name="image8.jpg" title="Imagem"/>
        <xdr:cNvPicPr preferRelativeResize="0"/>
      </xdr:nvPicPr>
      <xdr:blipFill>
        <a:blip r:embed="rId1" cstate="print"/>
        <a:stretch>
          <a:fillRect/>
        </a:stretch>
      </xdr:blipFill>
      <xdr:spPr>
        <a:xfrm>
          <a:off x="3095625" y="82550"/>
          <a:ext cx="4689475" cy="1330325"/>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3</xdr:col>
      <xdr:colOff>492918</xdr:colOff>
      <xdr:row>0</xdr:row>
      <xdr:rowOff>47625</xdr:rowOff>
    </xdr:from>
    <xdr:ext cx="6079331" cy="1654969"/>
    <xdr:pic>
      <xdr:nvPicPr>
        <xdr:cNvPr id="2" name="image8.jpg" title="Imagem"/>
        <xdr:cNvPicPr preferRelativeResize="0"/>
      </xdr:nvPicPr>
      <xdr:blipFill>
        <a:blip r:embed="rId1" cstate="print"/>
        <a:stretch>
          <a:fillRect/>
        </a:stretch>
      </xdr:blipFill>
      <xdr:spPr>
        <a:xfrm>
          <a:off x="3083560" y="47625"/>
          <a:ext cx="6078855" cy="165481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2</xdr:col>
      <xdr:colOff>1352550</xdr:colOff>
      <xdr:row>1</xdr:row>
      <xdr:rowOff>85725</xdr:rowOff>
    </xdr:from>
    <xdr:ext cx="5729288" cy="1533525"/>
    <xdr:pic>
      <xdr:nvPicPr>
        <xdr:cNvPr id="2" name="image1.jpg" title="Imagem"/>
        <xdr:cNvPicPr preferRelativeResize="0"/>
      </xdr:nvPicPr>
      <xdr:blipFill>
        <a:blip r:embed="rId1" cstate="print"/>
        <a:stretch>
          <a:fillRect/>
        </a:stretch>
      </xdr:blipFill>
      <xdr:spPr>
        <a:xfrm>
          <a:off x="3276600" y="276225"/>
          <a:ext cx="5728970" cy="1533525"/>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3</xdr:col>
      <xdr:colOff>1326356</xdr:colOff>
      <xdr:row>1</xdr:row>
      <xdr:rowOff>35719</xdr:rowOff>
    </xdr:from>
    <xdr:ext cx="4995863" cy="1440656"/>
    <xdr:pic>
      <xdr:nvPicPr>
        <xdr:cNvPr id="2" name="image8.jpg" title="Imagem"/>
        <xdr:cNvPicPr preferRelativeResize="0"/>
      </xdr:nvPicPr>
      <xdr:blipFill>
        <a:blip r:embed="rId1" cstate="print"/>
        <a:stretch>
          <a:fillRect/>
        </a:stretch>
      </xdr:blipFill>
      <xdr:spPr>
        <a:xfrm>
          <a:off x="3859530" y="216535"/>
          <a:ext cx="4996180" cy="1440815"/>
        </a:xfrm>
        <a:prstGeom prst="rect">
          <a:avLst/>
        </a:prstGeom>
        <a:noFill/>
      </xdr:spPr>
    </xdr:pic>
    <xdr:clientData fLocksWithSheet="0"/>
  </xdr:oneCellAnchor>
  <xdr:twoCellAnchor editAs="oneCell">
    <xdr:from>
      <xdr:col>3</xdr:col>
      <xdr:colOff>381000</xdr:colOff>
      <xdr:row>336</xdr:row>
      <xdr:rowOff>142875</xdr:rowOff>
    </xdr:from>
    <xdr:to>
      <xdr:col>3</xdr:col>
      <xdr:colOff>4238625</xdr:colOff>
      <xdr:row>339</xdr:row>
      <xdr:rowOff>19050</xdr:rowOff>
    </xdr:to>
    <xdr:pic>
      <xdr:nvPicPr>
        <xdr:cNvPr id="3" name="Imagem 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914650" y="120498870"/>
          <a:ext cx="385762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619125</xdr:colOff>
      <xdr:row>340</xdr:row>
      <xdr:rowOff>142875</xdr:rowOff>
    </xdr:from>
    <xdr:to>
      <xdr:col>5</xdr:col>
      <xdr:colOff>152400</xdr:colOff>
      <xdr:row>349</xdr:row>
      <xdr:rowOff>2381</xdr:rowOff>
    </xdr:to>
    <xdr:pic>
      <xdr:nvPicPr>
        <xdr:cNvPr id="4" name="Imagem 3"/>
        <xdr:cNvPicPr>
          <a:picLocks noChangeAspect="1" noChangeArrowheads="1"/>
        </xdr:cNvPicPr>
      </xdr:nvPicPr>
      <xdr:blipFill>
        <a:blip r:embed="rId3">
          <a:extLst>
            <a:ext uri="{28A0092B-C50C-407E-A947-70E740481C1C}">
              <a14:useLocalDpi xmlns:a14="http://schemas.microsoft.com/office/drawing/2010/main" val="0"/>
            </a:ext>
          </a:extLst>
        </a:blip>
        <a:srcRect/>
        <a:stretch>
          <a:fillRect/>
        </a:stretch>
      </xdr:blipFill>
      <xdr:spPr>
        <a:xfrm>
          <a:off x="2143125" y="121222770"/>
          <a:ext cx="5724525" cy="1487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285750</xdr:colOff>
      <xdr:row>351</xdr:row>
      <xdr:rowOff>0</xdr:rowOff>
    </xdr:from>
    <xdr:to>
      <xdr:col>3</xdr:col>
      <xdr:colOff>4238625</xdr:colOff>
      <xdr:row>356</xdr:row>
      <xdr:rowOff>107951</xdr:rowOff>
    </xdr:to>
    <xdr:pic>
      <xdr:nvPicPr>
        <xdr:cNvPr id="5" name="Imagem 4"/>
        <xdr:cNvPicPr>
          <a:picLocks noChangeAspect="1" noChangeArrowheads="1"/>
        </xdr:cNvPicPr>
      </xdr:nvPicPr>
      <xdr:blipFill>
        <a:blip r:embed="rId4">
          <a:extLst>
            <a:ext uri="{28A0092B-C50C-407E-A947-70E740481C1C}">
              <a14:useLocalDpi xmlns:a14="http://schemas.microsoft.com/office/drawing/2010/main" val="0"/>
            </a:ext>
          </a:extLst>
        </a:blip>
        <a:srcRect/>
        <a:stretch>
          <a:fillRect/>
        </a:stretch>
      </xdr:blipFill>
      <xdr:spPr>
        <a:xfrm>
          <a:off x="2819400" y="123070620"/>
          <a:ext cx="3952875" cy="1012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0</xdr:col>
      <xdr:colOff>1524000</xdr:colOff>
      <xdr:row>72</xdr:row>
      <xdr:rowOff>19050</xdr:rowOff>
    </xdr:from>
    <xdr:ext cx="5048250" cy="2867025"/>
    <xdr:pic>
      <xdr:nvPicPr>
        <xdr:cNvPr id="2" name="image11.png"/>
        <xdr:cNvPicPr preferRelativeResize="0"/>
      </xdr:nvPicPr>
      <xdr:blipFill>
        <a:blip r:embed="rId1" cstate="print"/>
        <a:stretch>
          <a:fillRect/>
        </a:stretch>
      </xdr:blipFill>
      <xdr:spPr>
        <a:xfrm>
          <a:off x="1047750" y="14316075"/>
          <a:ext cx="5048250" cy="2867025"/>
        </a:xfrm>
        <a:prstGeom prst="rect">
          <a:avLst/>
        </a:prstGeom>
        <a:noFill/>
      </xdr:spPr>
    </xdr:pic>
    <xdr:clientData fLocksWithSheet="0"/>
  </xdr:oneCellAnchor>
  <xdr:oneCellAnchor>
    <xdr:from>
      <xdr:col>0</xdr:col>
      <xdr:colOff>1019175</xdr:colOff>
      <xdr:row>72</xdr:row>
      <xdr:rowOff>9525</xdr:rowOff>
    </xdr:from>
    <xdr:ext cx="5762625" cy="2809875"/>
    <xdr:pic>
      <xdr:nvPicPr>
        <xdr:cNvPr id="3" name="image14.png"/>
        <xdr:cNvPicPr preferRelativeResize="0"/>
      </xdr:nvPicPr>
      <xdr:blipFill>
        <a:blip r:embed="rId2" cstate="print"/>
        <a:stretch>
          <a:fillRect/>
        </a:stretch>
      </xdr:blipFill>
      <xdr:spPr>
        <a:xfrm>
          <a:off x="1019175" y="14306550"/>
          <a:ext cx="5762625" cy="2809875"/>
        </a:xfrm>
        <a:prstGeom prst="rect">
          <a:avLst/>
        </a:prstGeom>
        <a:noFill/>
      </xdr:spPr>
    </xdr:pic>
    <xdr:clientData fLocksWithSheet="0"/>
  </xdr:oneCellAnchor>
  <xdr:oneCellAnchor>
    <xdr:from>
      <xdr:col>0</xdr:col>
      <xdr:colOff>1019175</xdr:colOff>
      <xdr:row>86</xdr:row>
      <xdr:rowOff>161925</xdr:rowOff>
    </xdr:from>
    <xdr:ext cx="6334125" cy="3848100"/>
    <xdr:pic>
      <xdr:nvPicPr>
        <xdr:cNvPr id="4" name="image10.png"/>
        <xdr:cNvPicPr preferRelativeResize="0"/>
      </xdr:nvPicPr>
      <xdr:blipFill>
        <a:blip r:embed="rId3" cstate="print"/>
        <a:stretch>
          <a:fillRect/>
        </a:stretch>
      </xdr:blipFill>
      <xdr:spPr>
        <a:xfrm>
          <a:off x="1019175" y="17630775"/>
          <a:ext cx="6334125" cy="3848100"/>
        </a:xfrm>
        <a:prstGeom prst="rect">
          <a:avLst/>
        </a:prstGeom>
        <a:noFill/>
      </xdr:spPr>
    </xdr:pic>
    <xdr:clientData fLocksWithSheet="0"/>
  </xdr:oneCellAnchor>
  <xdr:oneCellAnchor>
    <xdr:from>
      <xdr:col>0</xdr:col>
      <xdr:colOff>1038225</xdr:colOff>
      <xdr:row>107</xdr:row>
      <xdr:rowOff>0</xdr:rowOff>
    </xdr:from>
    <xdr:ext cx="5314950" cy="2495550"/>
    <xdr:pic>
      <xdr:nvPicPr>
        <xdr:cNvPr id="5" name="image12.png"/>
        <xdr:cNvPicPr preferRelativeResize="0"/>
      </xdr:nvPicPr>
      <xdr:blipFill>
        <a:blip r:embed="rId4" cstate="print"/>
        <a:stretch>
          <a:fillRect/>
        </a:stretch>
      </xdr:blipFill>
      <xdr:spPr>
        <a:xfrm>
          <a:off x="1038225" y="21669375"/>
          <a:ext cx="5314950" cy="2495550"/>
        </a:xfrm>
        <a:prstGeom prst="rect">
          <a:avLst/>
        </a:prstGeom>
        <a:noFill/>
      </xdr:spPr>
    </xdr:pic>
    <xdr:clientData fLocksWithSheet="0"/>
  </xdr:oneCellAnchor>
  <xdr:oneCellAnchor>
    <xdr:from>
      <xdr:col>4</xdr:col>
      <xdr:colOff>114300</xdr:colOff>
      <xdr:row>107</xdr:row>
      <xdr:rowOff>19050</xdr:rowOff>
    </xdr:from>
    <xdr:ext cx="4191000" cy="1638300"/>
    <xdr:pic>
      <xdr:nvPicPr>
        <xdr:cNvPr id="6" name="image13.png"/>
        <xdr:cNvPicPr preferRelativeResize="0"/>
      </xdr:nvPicPr>
      <xdr:blipFill>
        <a:blip r:embed="rId5" cstate="print"/>
        <a:stretch>
          <a:fillRect/>
        </a:stretch>
      </xdr:blipFill>
      <xdr:spPr>
        <a:xfrm>
          <a:off x="6410325" y="21688425"/>
          <a:ext cx="4191000" cy="1638300"/>
        </a:xfrm>
        <a:prstGeom prst="rect">
          <a:avLst/>
        </a:prstGeom>
        <a:noFill/>
      </xdr:spPr>
    </xdr:pic>
    <xdr:clientData fLocksWithSheet="0"/>
  </xdr:oneCellAnchor>
  <xdr:oneCellAnchor>
    <xdr:from>
      <xdr:col>2</xdr:col>
      <xdr:colOff>66675</xdr:colOff>
      <xdr:row>0</xdr:row>
      <xdr:rowOff>95250</xdr:rowOff>
    </xdr:from>
    <xdr:ext cx="6115050" cy="1638300"/>
    <xdr:pic>
      <xdr:nvPicPr>
        <xdr:cNvPr id="7" name="image8.jpg" title="Imagem"/>
        <xdr:cNvPicPr preferRelativeResize="0"/>
      </xdr:nvPicPr>
      <xdr:blipFill>
        <a:blip r:embed="rId6" cstate="print"/>
        <a:stretch>
          <a:fillRect/>
        </a:stretch>
      </xdr:blipFill>
      <xdr:spPr>
        <a:xfrm>
          <a:off x="2162175" y="95250"/>
          <a:ext cx="6115050" cy="1638300"/>
        </a:xfrm>
        <a:prstGeom prst="rect">
          <a:avLst/>
        </a:prstGeom>
        <a:noFill/>
      </xdr:spPr>
    </xdr:pic>
    <xdr:clientData fLocksWithSheet="0"/>
  </xdr:oneCellAnchor>
  <xdr:twoCellAnchor editAs="oneCell">
    <xdr:from>
      <xdr:col>1</xdr:col>
      <xdr:colOff>247650</xdr:colOff>
      <xdr:row>16</xdr:row>
      <xdr:rowOff>95250</xdr:rowOff>
    </xdr:from>
    <xdr:to>
      <xdr:col>5</xdr:col>
      <xdr:colOff>854075</xdr:colOff>
      <xdr:row>34</xdr:row>
      <xdr:rowOff>0</xdr:rowOff>
    </xdr:to>
    <xdr:pic>
      <xdr:nvPicPr>
        <xdr:cNvPr id="9" name="Imagem 8"/>
        <xdr:cNvPicPr>
          <a:picLocks noChangeAspect="1"/>
        </xdr:cNvPicPr>
      </xdr:nvPicPr>
      <xdr:blipFill>
        <a:blip r:embed="rId7">
          <a:extLst>
            <a:ext uri="{28A0092B-C50C-407E-A947-70E740481C1C}">
              <a14:useLocalDpi xmlns:a14="http://schemas.microsoft.com/office/drawing/2010/main" val="0"/>
            </a:ext>
          </a:extLst>
        </a:blip>
        <a:stretch>
          <a:fillRect/>
        </a:stretch>
      </xdr:blipFill>
      <xdr:spPr>
        <a:xfrm>
          <a:off x="1295400" y="3228975"/>
          <a:ext cx="6902450" cy="34671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2</xdr:col>
      <xdr:colOff>1209675</xdr:colOff>
      <xdr:row>0</xdr:row>
      <xdr:rowOff>95250</xdr:rowOff>
    </xdr:from>
    <xdr:ext cx="5981700" cy="1543050"/>
    <xdr:pic>
      <xdr:nvPicPr>
        <xdr:cNvPr id="2" name="image8.jpg" title="Imagem"/>
        <xdr:cNvPicPr preferRelativeResize="0"/>
      </xdr:nvPicPr>
      <xdr:blipFill>
        <a:blip r:embed="rId1" cstate="print"/>
        <a:stretch>
          <a:fillRect/>
        </a:stretch>
      </xdr:blipFill>
      <xdr:spPr>
        <a:xfrm>
          <a:off x="2733675" y="95250"/>
          <a:ext cx="5981700" cy="1543050"/>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2</xdr:col>
      <xdr:colOff>3918856</xdr:colOff>
      <xdr:row>0</xdr:row>
      <xdr:rowOff>108857</xdr:rowOff>
    </xdr:from>
    <xdr:ext cx="6218465" cy="1605643"/>
    <xdr:pic>
      <xdr:nvPicPr>
        <xdr:cNvPr id="2" name="image8.jpg" title="Imagem"/>
        <xdr:cNvPicPr preferRelativeResize="0"/>
      </xdr:nvPicPr>
      <xdr:blipFill>
        <a:blip r:embed="rId1" cstate="print"/>
        <a:stretch>
          <a:fillRect/>
        </a:stretch>
      </xdr:blipFill>
      <xdr:spPr>
        <a:xfrm>
          <a:off x="5442585" y="108585"/>
          <a:ext cx="6218555" cy="1605915"/>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2</xdr:col>
      <xdr:colOff>107950</xdr:colOff>
      <xdr:row>1</xdr:row>
      <xdr:rowOff>44450</xdr:rowOff>
    </xdr:from>
    <xdr:ext cx="5686425" cy="1558925"/>
    <xdr:pic>
      <xdr:nvPicPr>
        <xdr:cNvPr id="2" name="image8.jpg" title="Imagem"/>
        <xdr:cNvPicPr preferRelativeResize="0"/>
      </xdr:nvPicPr>
      <xdr:blipFill>
        <a:blip r:embed="rId1" cstate="print"/>
        <a:stretch>
          <a:fillRect/>
        </a:stretch>
      </xdr:blipFill>
      <xdr:spPr>
        <a:xfrm>
          <a:off x="2222500" y="234950"/>
          <a:ext cx="5686425" cy="1558925"/>
        </a:xfrm>
        <a:prstGeom prst="rect">
          <a:avLst/>
        </a:prstGeom>
        <a:noFill/>
      </xdr:spPr>
    </xdr:pic>
    <xdr:clientData fLocksWithSheet="0"/>
  </xdr:oneCellAnchor>
  <xdr:oneCellAnchor>
    <xdr:from>
      <xdr:col>1</xdr:col>
      <xdr:colOff>285750</xdr:colOff>
      <xdr:row>15</xdr:row>
      <xdr:rowOff>104775</xdr:rowOff>
    </xdr:from>
    <xdr:ext cx="6505575" cy="9629775"/>
    <xdr:pic>
      <xdr:nvPicPr>
        <xdr:cNvPr id="3" name="image15.jpg" title="Imagem"/>
        <xdr:cNvPicPr preferRelativeResize="0"/>
      </xdr:nvPicPr>
      <xdr:blipFill>
        <a:blip r:embed="rId2" cstate="print"/>
        <a:stretch>
          <a:fillRect/>
        </a:stretch>
      </xdr:blipFill>
      <xdr:spPr>
        <a:xfrm>
          <a:off x="1343025" y="3238500"/>
          <a:ext cx="6505575" cy="9629775"/>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2</xdr:col>
      <xdr:colOff>456406</xdr:colOff>
      <xdr:row>0</xdr:row>
      <xdr:rowOff>144463</xdr:rowOff>
    </xdr:from>
    <xdr:ext cx="6248400" cy="1628775"/>
    <xdr:pic>
      <xdr:nvPicPr>
        <xdr:cNvPr id="2" name="image1.jpg" title="Imagem"/>
        <xdr:cNvPicPr preferRelativeResize="0"/>
      </xdr:nvPicPr>
      <xdr:blipFill>
        <a:blip r:embed="rId1" cstate="print"/>
        <a:stretch>
          <a:fillRect/>
        </a:stretch>
      </xdr:blipFill>
      <xdr:spPr>
        <a:xfrm>
          <a:off x="2551430" y="144145"/>
          <a:ext cx="6248400" cy="1628775"/>
        </a:xfrm>
        <a:prstGeom prst="rect">
          <a:avLst/>
        </a:prstGeom>
        <a:noFill/>
      </xdr:spPr>
    </xdr:pic>
    <xdr:clientData fLocksWithSheet="0"/>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xdr:col>
      <xdr:colOff>180975</xdr:colOff>
      <xdr:row>1</xdr:row>
      <xdr:rowOff>57150</xdr:rowOff>
    </xdr:from>
    <xdr:ext cx="4629150" cy="1333500"/>
    <xdr:pic>
      <xdr:nvPicPr>
        <xdr:cNvPr id="5" name="image1.jpg" title="Imagem"/>
        <xdr:cNvPicPr preferRelativeResize="0"/>
      </xdr:nvPicPr>
      <xdr:blipFill>
        <a:blip r:embed="rId1" cstate="print"/>
        <a:stretch>
          <a:fillRect/>
        </a:stretch>
      </xdr:blipFill>
      <xdr:spPr>
        <a:xfrm>
          <a:off x="790575" y="247650"/>
          <a:ext cx="4629150" cy="13335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4"/>
  <sheetViews>
    <sheetView tabSelected="1" zoomScale="80" zoomScaleNormal="80" zoomScaleSheetLayoutView="60" topLeftCell="A13" workbookViewId="0">
      <selection activeCell="W7" sqref="W7"/>
    </sheetView>
  </sheetViews>
  <sheetFormatPr defaultColWidth="14.4285714285714" defaultRowHeight="15" customHeight="1"/>
  <cols>
    <col min="1" max="1" width="8.71428571428571" customWidth="1"/>
    <col min="2" max="3" width="15.7142857142857" customWidth="1"/>
    <col min="4" max="4" width="45.7142857142857" customWidth="1"/>
    <col min="5" max="5" width="11.7142857142857" customWidth="1"/>
    <col min="6" max="6" width="10.4285714285714" customWidth="1"/>
    <col min="7" max="7" width="16.7142857142857" customWidth="1"/>
    <col min="8" max="8" width="18.5714285714286" customWidth="1"/>
    <col min="9" max="9" width="12.7142857142857" customWidth="1"/>
    <col min="10" max="26" width="8" customWidth="1"/>
  </cols>
  <sheetData>
    <row r="1" spans="1:26">
      <c r="A1" s="555"/>
      <c r="B1" s="556"/>
      <c r="C1" s="556"/>
      <c r="D1" s="556"/>
      <c r="E1" s="556"/>
      <c r="F1" s="556"/>
      <c r="G1" s="556"/>
      <c r="H1" s="556"/>
      <c r="I1" s="573"/>
      <c r="J1" s="252"/>
      <c r="K1" s="252"/>
      <c r="L1" s="252"/>
      <c r="M1" s="252"/>
      <c r="N1" s="252"/>
      <c r="O1" s="252"/>
      <c r="P1" s="252"/>
      <c r="Q1" s="252"/>
      <c r="R1" s="252"/>
      <c r="S1" s="252"/>
      <c r="T1" s="252"/>
      <c r="U1" s="252"/>
      <c r="V1" s="252"/>
      <c r="W1" s="252"/>
      <c r="X1" s="252"/>
      <c r="Y1" s="252"/>
      <c r="Z1" s="252"/>
    </row>
    <row r="2" spans="1:26">
      <c r="A2" s="557"/>
      <c r="I2" s="575"/>
      <c r="J2" s="252"/>
      <c r="K2" s="252"/>
      <c r="L2" s="252"/>
      <c r="M2" s="252"/>
      <c r="N2" s="252"/>
      <c r="O2" s="252"/>
      <c r="P2" s="252"/>
      <c r="Q2" s="252"/>
      <c r="R2" s="252"/>
      <c r="S2" s="252"/>
      <c r="T2" s="252"/>
      <c r="U2" s="252"/>
      <c r="V2" s="252"/>
      <c r="W2" s="252"/>
      <c r="X2" s="252"/>
      <c r="Y2" s="252"/>
      <c r="Z2" s="252"/>
    </row>
    <row r="3" spans="1:26">
      <c r="A3" s="557"/>
      <c r="I3" s="575"/>
      <c r="J3" s="252"/>
      <c r="K3" s="252"/>
      <c r="L3" s="252"/>
      <c r="M3" s="252"/>
      <c r="N3" s="252"/>
      <c r="O3" s="252"/>
      <c r="P3" s="252"/>
      <c r="Q3" s="252"/>
      <c r="R3" s="252"/>
      <c r="S3" s="252"/>
      <c r="T3" s="252"/>
      <c r="U3" s="252"/>
      <c r="V3" s="252"/>
      <c r="W3" s="252"/>
      <c r="X3" s="252"/>
      <c r="Y3" s="252"/>
      <c r="Z3" s="252"/>
    </row>
    <row r="4" spans="1:26">
      <c r="A4" s="557"/>
      <c r="I4" s="575"/>
      <c r="J4" s="252"/>
      <c r="K4" s="252"/>
      <c r="L4" s="252"/>
      <c r="M4" s="252"/>
      <c r="N4" s="252"/>
      <c r="O4" s="252"/>
      <c r="P4" s="252"/>
      <c r="Q4" s="252"/>
      <c r="R4" s="252"/>
      <c r="S4" s="252"/>
      <c r="T4" s="252"/>
      <c r="U4" s="252"/>
      <c r="V4" s="252"/>
      <c r="W4" s="252"/>
      <c r="X4" s="252"/>
      <c r="Y4" s="252"/>
      <c r="Z4" s="252"/>
    </row>
    <row r="5" spans="1:26">
      <c r="A5" s="557"/>
      <c r="I5" s="575"/>
      <c r="J5" s="252"/>
      <c r="K5" s="252"/>
      <c r="L5" s="252"/>
      <c r="M5" s="252"/>
      <c r="N5" s="252"/>
      <c r="O5" s="252"/>
      <c r="P5" s="252"/>
      <c r="Q5" s="252"/>
      <c r="R5" s="252"/>
      <c r="S5" s="252"/>
      <c r="T5" s="252"/>
      <c r="U5" s="252"/>
      <c r="V5" s="252"/>
      <c r="W5" s="252"/>
      <c r="X5" s="252"/>
      <c r="Y5" s="252"/>
      <c r="Z5" s="252"/>
    </row>
    <row r="6" spans="1:26">
      <c r="A6" s="557"/>
      <c r="I6" s="575"/>
      <c r="J6" s="252"/>
      <c r="K6" s="252"/>
      <c r="L6" s="252"/>
      <c r="M6" s="252"/>
      <c r="N6" s="252"/>
      <c r="O6" s="252"/>
      <c r="P6" s="252"/>
      <c r="Q6" s="252"/>
      <c r="R6" s="252"/>
      <c r="S6" s="252"/>
      <c r="T6" s="252"/>
      <c r="U6" s="252"/>
      <c r="V6" s="252"/>
      <c r="W6" s="252"/>
      <c r="X6" s="252"/>
      <c r="Y6" s="252"/>
      <c r="Z6" s="252"/>
    </row>
    <row r="7" spans="1:26">
      <c r="A7" s="557"/>
      <c r="I7" s="575"/>
      <c r="J7" s="252"/>
      <c r="K7" s="252"/>
      <c r="L7" s="252"/>
      <c r="M7" s="252"/>
      <c r="N7" s="252"/>
      <c r="O7" s="252"/>
      <c r="P7" s="252"/>
      <c r="Q7" s="252"/>
      <c r="R7" s="252"/>
      <c r="S7" s="252"/>
      <c r="T7" s="252"/>
      <c r="U7" s="252"/>
      <c r="V7" s="252"/>
      <c r="W7" s="252"/>
      <c r="X7" s="252"/>
      <c r="Y7" s="252"/>
      <c r="Z7" s="252"/>
    </row>
    <row r="8" spans="1:26">
      <c r="A8" s="557"/>
      <c r="I8" s="575"/>
      <c r="J8" s="252"/>
      <c r="K8" s="252"/>
      <c r="L8" s="252"/>
      <c r="M8" s="252"/>
      <c r="N8" s="252"/>
      <c r="O8" s="252"/>
      <c r="P8" s="252"/>
      <c r="Q8" s="252"/>
      <c r="R8" s="252"/>
      <c r="S8" s="252"/>
      <c r="T8" s="252"/>
      <c r="U8" s="252"/>
      <c r="V8" s="252"/>
      <c r="W8" s="252"/>
      <c r="X8" s="252"/>
      <c r="Y8" s="252"/>
      <c r="Z8" s="252"/>
    </row>
    <row r="9" spans="1:26">
      <c r="A9" s="557"/>
      <c r="I9" s="575"/>
      <c r="J9" s="252"/>
      <c r="K9" s="252"/>
      <c r="L9" s="252"/>
      <c r="M9" s="252"/>
      <c r="N9" s="252"/>
      <c r="O9" s="252"/>
      <c r="P9" s="252"/>
      <c r="Q9" s="252"/>
      <c r="R9" s="252"/>
      <c r="S9" s="252"/>
      <c r="T9" s="252"/>
      <c r="U9" s="252"/>
      <c r="V9" s="252"/>
      <c r="W9" s="252"/>
      <c r="X9" s="252"/>
      <c r="Y9" s="252"/>
      <c r="Z9" s="252"/>
    </row>
    <row r="10" ht="15.75" customHeight="1" spans="1:26">
      <c r="A10" s="558"/>
      <c r="B10" s="522"/>
      <c r="C10" s="522"/>
      <c r="D10" s="522"/>
      <c r="E10" s="522"/>
      <c r="F10" s="522"/>
      <c r="G10" s="522"/>
      <c r="H10" s="522"/>
      <c r="I10" s="577"/>
      <c r="J10" s="252"/>
      <c r="K10" s="252"/>
      <c r="L10" s="252"/>
      <c r="M10" s="252"/>
      <c r="N10" s="252"/>
      <c r="O10" s="252"/>
      <c r="P10" s="252"/>
      <c r="Q10" s="252"/>
      <c r="R10" s="252"/>
      <c r="S10" s="252"/>
      <c r="T10" s="252"/>
      <c r="U10" s="252"/>
      <c r="V10" s="252"/>
      <c r="W10" s="252"/>
      <c r="X10" s="252"/>
      <c r="Y10" s="252"/>
      <c r="Z10" s="252"/>
    </row>
    <row r="11" ht="15.75" customHeight="1" spans="1:26">
      <c r="A11" s="604" t="s">
        <v>0</v>
      </c>
      <c r="B11" s="330"/>
      <c r="C11" s="330"/>
      <c r="D11" s="330"/>
      <c r="E11" s="330"/>
      <c r="F11" s="330"/>
      <c r="G11" s="330"/>
      <c r="H11" s="330"/>
      <c r="I11" s="578"/>
      <c r="J11" s="252"/>
      <c r="K11" s="252"/>
      <c r="L11" s="252"/>
      <c r="M11" s="252"/>
      <c r="N11" s="252"/>
      <c r="O11" s="252"/>
      <c r="P11" s="252"/>
      <c r="Q11" s="252"/>
      <c r="R11" s="252"/>
      <c r="S11" s="252"/>
      <c r="T11" s="252"/>
      <c r="U11" s="252"/>
      <c r="V11" s="252"/>
      <c r="W11" s="252"/>
      <c r="X11" s="252"/>
      <c r="Y11" s="252"/>
      <c r="Z11" s="252"/>
    </row>
    <row r="12" spans="1:26">
      <c r="A12" s="605" t="s">
        <v>1</v>
      </c>
      <c r="B12" s="330"/>
      <c r="C12" s="330"/>
      <c r="D12" s="578"/>
      <c r="E12" s="606" t="s">
        <v>2</v>
      </c>
      <c r="F12" s="174"/>
      <c r="G12" s="174"/>
      <c r="H12" s="174"/>
      <c r="I12" s="175"/>
      <c r="J12" s="252"/>
      <c r="K12" s="252"/>
      <c r="L12" s="252"/>
      <c r="M12" s="252"/>
      <c r="N12" s="252"/>
      <c r="O12" s="252"/>
      <c r="P12" s="252"/>
      <c r="Q12" s="252"/>
      <c r="R12" s="252"/>
      <c r="S12" s="252"/>
      <c r="T12" s="252"/>
      <c r="U12" s="252"/>
      <c r="V12" s="252"/>
      <c r="W12" s="252"/>
      <c r="X12" s="252"/>
      <c r="Y12" s="252"/>
      <c r="Z12" s="252"/>
    </row>
    <row r="13" ht="15.75" customHeight="1" spans="1:26">
      <c r="A13" s="605" t="s">
        <v>3</v>
      </c>
      <c r="B13" s="330"/>
      <c r="C13" s="330"/>
      <c r="D13" s="578"/>
      <c r="E13" s="605" t="s">
        <v>4</v>
      </c>
      <c r="F13" s="330"/>
      <c r="G13" s="330"/>
      <c r="H13" s="330"/>
      <c r="I13" s="578"/>
      <c r="J13" s="252"/>
      <c r="K13" s="252"/>
      <c r="L13" s="252"/>
      <c r="M13" s="252"/>
      <c r="N13" s="252"/>
      <c r="O13" s="252"/>
      <c r="P13" s="252"/>
      <c r="Q13" s="252"/>
      <c r="R13" s="252"/>
      <c r="S13" s="252"/>
      <c r="T13" s="252"/>
      <c r="U13" s="252"/>
      <c r="V13" s="252"/>
      <c r="W13" s="252"/>
      <c r="X13" s="252"/>
      <c r="Y13" s="252"/>
      <c r="Z13" s="252"/>
    </row>
    <row r="14" ht="15.75" customHeight="1" spans="1:26">
      <c r="A14" s="605" t="s">
        <v>5</v>
      </c>
      <c r="B14" s="330"/>
      <c r="C14" s="330"/>
      <c r="D14" s="578"/>
      <c r="E14" s="180" t="s">
        <v>6</v>
      </c>
      <c r="F14" s="180" t="s">
        <v>7</v>
      </c>
      <c r="G14" s="402" t="s">
        <v>8</v>
      </c>
      <c r="H14" s="180" t="s">
        <v>9</v>
      </c>
      <c r="I14" s="180" t="s">
        <v>10</v>
      </c>
      <c r="J14" s="252"/>
      <c r="K14" s="252"/>
      <c r="L14" s="252"/>
      <c r="M14" s="252"/>
      <c r="N14" s="252"/>
      <c r="O14" s="252"/>
      <c r="P14" s="252"/>
      <c r="Q14" s="252"/>
      <c r="R14" s="252"/>
      <c r="S14" s="252"/>
      <c r="T14" s="252"/>
      <c r="U14" s="252"/>
      <c r="V14" s="252"/>
      <c r="W14" s="252"/>
      <c r="X14" s="252"/>
      <c r="Y14" s="252"/>
      <c r="Z14" s="252"/>
    </row>
    <row r="15" ht="15.75" customHeight="1" spans="1:26">
      <c r="A15" s="607" t="s">
        <v>11</v>
      </c>
      <c r="B15" s="330"/>
      <c r="C15" s="330"/>
      <c r="D15" s="578"/>
      <c r="E15" s="561">
        <v>0.2267</v>
      </c>
      <c r="F15" s="561">
        <v>0</v>
      </c>
      <c r="G15" s="608" t="s">
        <v>12</v>
      </c>
      <c r="H15" s="609">
        <v>45778</v>
      </c>
      <c r="I15" s="580" t="s">
        <v>13</v>
      </c>
      <c r="J15" s="252"/>
      <c r="K15" s="252"/>
      <c r="L15" s="252"/>
      <c r="M15" s="252"/>
      <c r="N15" s="252"/>
      <c r="O15" s="252"/>
      <c r="P15" s="252"/>
      <c r="Q15" s="252"/>
      <c r="R15" s="252"/>
      <c r="S15" s="252"/>
      <c r="T15" s="252"/>
      <c r="U15" s="252"/>
      <c r="V15" s="252"/>
      <c r="W15" s="252"/>
      <c r="X15" s="252"/>
      <c r="Y15" s="252"/>
      <c r="Z15" s="252"/>
    </row>
    <row r="16" ht="15.75" customHeight="1" spans="1:26">
      <c r="A16" s="610" t="s">
        <v>14</v>
      </c>
      <c r="B16" s="330"/>
      <c r="C16" s="330"/>
      <c r="D16" s="330"/>
      <c r="E16" s="330"/>
      <c r="F16" s="330"/>
      <c r="G16" s="330"/>
      <c r="H16" s="330"/>
      <c r="I16" s="578"/>
      <c r="J16" s="252"/>
      <c r="K16" s="252"/>
      <c r="L16" s="252"/>
      <c r="M16" s="252"/>
      <c r="N16" s="252"/>
      <c r="O16" s="252"/>
      <c r="P16" s="252"/>
      <c r="Q16" s="252"/>
      <c r="R16" s="252"/>
      <c r="S16" s="252"/>
      <c r="T16" s="252"/>
      <c r="U16" s="252"/>
      <c r="V16" s="252"/>
      <c r="W16" s="252"/>
      <c r="X16" s="252"/>
      <c r="Y16" s="252"/>
      <c r="Z16" s="252"/>
    </row>
    <row r="17" ht="15.75" customHeight="1" spans="1:26">
      <c r="A17" s="611" t="s">
        <v>15</v>
      </c>
      <c r="B17" s="612" t="s">
        <v>16</v>
      </c>
      <c r="C17" s="556"/>
      <c r="D17" s="556"/>
      <c r="E17" s="556"/>
      <c r="F17" s="556"/>
      <c r="G17" s="573"/>
      <c r="H17" s="611" t="s">
        <v>17</v>
      </c>
      <c r="I17" s="611" t="s">
        <v>18</v>
      </c>
      <c r="J17" s="252"/>
      <c r="K17" s="252"/>
      <c r="L17" s="252"/>
      <c r="M17" s="252"/>
      <c r="N17" s="252"/>
      <c r="O17" s="252"/>
      <c r="P17" s="252"/>
      <c r="Q17" s="252"/>
      <c r="R17" s="252"/>
      <c r="S17" s="252"/>
      <c r="T17" s="252"/>
      <c r="U17" s="252"/>
      <c r="V17" s="252"/>
      <c r="W17" s="252"/>
      <c r="X17" s="252"/>
      <c r="Y17" s="252"/>
      <c r="Z17" s="252"/>
    </row>
    <row r="18" ht="15.75" customHeight="1" spans="1:26">
      <c r="A18" s="613" t="s">
        <v>19</v>
      </c>
      <c r="B18" s="614" t="s">
        <v>20</v>
      </c>
      <c r="C18" s="614"/>
      <c r="D18" s="614"/>
      <c r="E18" s="614"/>
      <c r="F18" s="614"/>
      <c r="G18" s="614"/>
      <c r="H18" s="615">
        <v>22145.34</v>
      </c>
      <c r="I18" s="618">
        <v>0.0151652934771024</v>
      </c>
      <c r="J18" s="252"/>
      <c r="K18" s="252"/>
      <c r="L18" s="252"/>
      <c r="M18" s="252"/>
      <c r="N18" s="252"/>
      <c r="O18" s="252"/>
      <c r="P18" s="252"/>
      <c r="Q18" s="252"/>
      <c r="R18" s="252"/>
      <c r="S18" s="252"/>
      <c r="T18" s="252"/>
      <c r="U18" s="252"/>
      <c r="V18" s="252"/>
      <c r="W18" s="252"/>
      <c r="X18" s="252"/>
      <c r="Y18" s="252"/>
      <c r="Z18" s="252"/>
    </row>
    <row r="19" ht="15.75" customHeight="1" spans="1:26">
      <c r="A19" s="613" t="s">
        <v>21</v>
      </c>
      <c r="B19" s="614" t="s">
        <v>22</v>
      </c>
      <c r="C19" s="614"/>
      <c r="D19" s="614"/>
      <c r="E19" s="614"/>
      <c r="F19" s="614"/>
      <c r="G19" s="614"/>
      <c r="H19" s="615">
        <v>120434.96</v>
      </c>
      <c r="I19" s="618">
        <v>0.0824747560120135</v>
      </c>
      <c r="J19" s="252"/>
      <c r="K19" s="252"/>
      <c r="L19" s="252"/>
      <c r="M19" s="252"/>
      <c r="N19" s="252"/>
      <c r="O19" s="252"/>
      <c r="P19" s="252"/>
      <c r="Q19" s="252"/>
      <c r="R19" s="252"/>
      <c r="S19" s="252"/>
      <c r="T19" s="252"/>
      <c r="U19" s="252"/>
      <c r="V19" s="252"/>
      <c r="W19" s="252"/>
      <c r="X19" s="252"/>
      <c r="Y19" s="252"/>
      <c r="Z19" s="252"/>
    </row>
    <row r="20" ht="15.75" customHeight="1" spans="1:26">
      <c r="A20" s="613" t="s">
        <v>23</v>
      </c>
      <c r="B20" s="614" t="s">
        <v>24</v>
      </c>
      <c r="C20" s="614"/>
      <c r="D20" s="614"/>
      <c r="E20" s="614"/>
      <c r="F20" s="614"/>
      <c r="G20" s="614"/>
      <c r="H20" s="615">
        <v>74708.6</v>
      </c>
      <c r="I20" s="618">
        <v>0.0511610047198846</v>
      </c>
      <c r="J20" s="252"/>
      <c r="K20" s="252"/>
      <c r="L20" s="252"/>
      <c r="M20" s="252"/>
      <c r="N20" s="252"/>
      <c r="O20" s="252"/>
      <c r="P20" s="252"/>
      <c r="Q20" s="252"/>
      <c r="R20" s="252"/>
      <c r="S20" s="252"/>
      <c r="T20" s="252"/>
      <c r="U20" s="252"/>
      <c r="V20" s="252"/>
      <c r="W20" s="252"/>
      <c r="X20" s="252"/>
      <c r="Y20" s="252"/>
      <c r="Z20" s="252"/>
    </row>
    <row r="21" ht="15.75" customHeight="1" spans="1:26">
      <c r="A21" s="613" t="s">
        <v>25</v>
      </c>
      <c r="B21" s="614" t="s">
        <v>26</v>
      </c>
      <c r="C21" s="614"/>
      <c r="D21" s="614"/>
      <c r="E21" s="614"/>
      <c r="F21" s="614"/>
      <c r="G21" s="614"/>
      <c r="H21" s="615">
        <v>2173.39</v>
      </c>
      <c r="I21" s="618">
        <v>0.00148835363061481</v>
      </c>
      <c r="J21" s="252"/>
      <c r="K21" s="252"/>
      <c r="L21" s="252"/>
      <c r="M21" s="252"/>
      <c r="N21" s="252"/>
      <c r="O21" s="252"/>
      <c r="P21" s="252"/>
      <c r="Q21" s="252"/>
      <c r="R21" s="252"/>
      <c r="S21" s="252"/>
      <c r="T21" s="252"/>
      <c r="U21" s="252"/>
      <c r="V21" s="252"/>
      <c r="W21" s="252"/>
      <c r="X21" s="252"/>
      <c r="Y21" s="252"/>
      <c r="Z21" s="252"/>
    </row>
    <row r="22" ht="15.75" customHeight="1" spans="1:26">
      <c r="A22" s="613" t="s">
        <v>27</v>
      </c>
      <c r="B22" s="614" t="s">
        <v>28</v>
      </c>
      <c r="C22" s="614"/>
      <c r="D22" s="614"/>
      <c r="E22" s="614"/>
      <c r="F22" s="614"/>
      <c r="G22" s="614"/>
      <c r="H22" s="615">
        <v>100144.34</v>
      </c>
      <c r="I22" s="618">
        <v>0.0685795885802937</v>
      </c>
      <c r="J22" s="252"/>
      <c r="K22" s="252"/>
      <c r="L22" s="252"/>
      <c r="M22" s="252"/>
      <c r="N22" s="252"/>
      <c r="O22" s="252"/>
      <c r="P22" s="252"/>
      <c r="Q22" s="252"/>
      <c r="R22" s="252"/>
      <c r="S22" s="252"/>
      <c r="T22" s="252"/>
      <c r="U22" s="252"/>
      <c r="V22" s="252"/>
      <c r="W22" s="252"/>
      <c r="X22" s="252"/>
      <c r="Y22" s="252"/>
      <c r="Z22" s="252"/>
    </row>
    <row r="23" ht="15.75" customHeight="1" spans="1:26">
      <c r="A23" s="613" t="s">
        <v>29</v>
      </c>
      <c r="B23" s="614" t="s">
        <v>30</v>
      </c>
      <c r="C23" s="614"/>
      <c r="D23" s="614"/>
      <c r="E23" s="614"/>
      <c r="F23" s="614"/>
      <c r="G23" s="614"/>
      <c r="H23" s="615">
        <v>36740.77</v>
      </c>
      <c r="I23" s="618">
        <v>0.0251603524544991</v>
      </c>
      <c r="J23" s="252"/>
      <c r="K23" s="252"/>
      <c r="L23" s="252"/>
      <c r="M23" s="252"/>
      <c r="N23" s="252"/>
      <c r="O23" s="252"/>
      <c r="P23" s="252"/>
      <c r="Q23" s="252"/>
      <c r="R23" s="252"/>
      <c r="S23" s="252"/>
      <c r="T23" s="252"/>
      <c r="U23" s="252"/>
      <c r="V23" s="252"/>
      <c r="W23" s="252"/>
      <c r="X23" s="252"/>
      <c r="Y23" s="252"/>
      <c r="Z23" s="252"/>
    </row>
    <row r="24" ht="15.75" customHeight="1" spans="1:26">
      <c r="A24" s="613" t="s">
        <v>31</v>
      </c>
      <c r="B24" s="614" t="s">
        <v>32</v>
      </c>
      <c r="C24" s="614"/>
      <c r="D24" s="614"/>
      <c r="E24" s="614"/>
      <c r="F24" s="614"/>
      <c r="G24" s="614"/>
      <c r="H24" s="615">
        <v>235343.2</v>
      </c>
      <c r="I24" s="618">
        <v>0.161164773078237</v>
      </c>
      <c r="J24" s="252"/>
      <c r="K24" s="252"/>
      <c r="L24" s="252"/>
      <c r="M24" s="252"/>
      <c r="N24" s="252"/>
      <c r="O24" s="252"/>
      <c r="P24" s="252"/>
      <c r="Q24" s="252"/>
      <c r="R24" s="252"/>
      <c r="S24" s="252"/>
      <c r="T24" s="252"/>
      <c r="U24" s="252"/>
      <c r="V24" s="252"/>
      <c r="W24" s="252"/>
      <c r="X24" s="252"/>
      <c r="Y24" s="252"/>
      <c r="Z24" s="252"/>
    </row>
    <row r="25" ht="15.75" customHeight="1" spans="1:26">
      <c r="A25" s="613" t="s">
        <v>33</v>
      </c>
      <c r="B25" s="614" t="s">
        <v>34</v>
      </c>
      <c r="C25" s="614"/>
      <c r="D25" s="614"/>
      <c r="E25" s="614"/>
      <c r="F25" s="614"/>
      <c r="G25" s="614"/>
      <c r="H25" s="615">
        <v>47538.08</v>
      </c>
      <c r="I25" s="618">
        <v>0.0325544306178171</v>
      </c>
      <c r="J25" s="252"/>
      <c r="K25" s="252"/>
      <c r="L25" s="252"/>
      <c r="M25" s="252"/>
      <c r="N25" s="252"/>
      <c r="O25" s="252"/>
      <c r="P25" s="252"/>
      <c r="Q25" s="252"/>
      <c r="R25" s="252"/>
      <c r="S25" s="252"/>
      <c r="T25" s="252"/>
      <c r="U25" s="252"/>
      <c r="V25" s="252"/>
      <c r="W25" s="252"/>
      <c r="X25" s="252"/>
      <c r="Y25" s="252"/>
      <c r="Z25" s="252"/>
    </row>
    <row r="26" ht="15.75" customHeight="1" spans="1:26">
      <c r="A26" s="613" t="s">
        <v>35</v>
      </c>
      <c r="B26" s="614" t="s">
        <v>36</v>
      </c>
      <c r="C26" s="614"/>
      <c r="D26" s="614"/>
      <c r="E26" s="614"/>
      <c r="F26" s="614"/>
      <c r="G26" s="614"/>
      <c r="H26" s="615">
        <v>114958.53</v>
      </c>
      <c r="I26" s="618">
        <v>0.0787244560321167</v>
      </c>
      <c r="J26" s="252"/>
      <c r="K26" s="252"/>
      <c r="L26" s="252"/>
      <c r="M26" s="252"/>
      <c r="N26" s="252"/>
      <c r="O26" s="252"/>
      <c r="P26" s="252"/>
      <c r="Q26" s="252"/>
      <c r="R26" s="252"/>
      <c r="S26" s="252"/>
      <c r="T26" s="252"/>
      <c r="U26" s="252"/>
      <c r="V26" s="252"/>
      <c r="W26" s="252"/>
      <c r="X26" s="252"/>
      <c r="Y26" s="252"/>
      <c r="Z26" s="252"/>
    </row>
    <row r="27" ht="15.75" customHeight="1" spans="1:26">
      <c r="A27" s="613" t="s">
        <v>37</v>
      </c>
      <c r="B27" s="614" t="s">
        <v>38</v>
      </c>
      <c r="C27" s="614"/>
      <c r="D27" s="614"/>
      <c r="E27" s="614"/>
      <c r="F27" s="614"/>
      <c r="G27" s="614"/>
      <c r="H27" s="615">
        <v>202770.97</v>
      </c>
      <c r="I27" s="618">
        <v>0.138859067807797</v>
      </c>
      <c r="J27" s="252"/>
      <c r="K27" s="252"/>
      <c r="L27" s="252"/>
      <c r="M27" s="252"/>
      <c r="N27" s="252"/>
      <c r="O27" s="252"/>
      <c r="P27" s="252"/>
      <c r="Q27" s="252"/>
      <c r="R27" s="252"/>
      <c r="S27" s="252"/>
      <c r="T27" s="252"/>
      <c r="U27" s="252"/>
      <c r="V27" s="252"/>
      <c r="W27" s="252"/>
      <c r="X27" s="252"/>
      <c r="Y27" s="252"/>
      <c r="Z27" s="252"/>
    </row>
    <row r="28" ht="15.75" customHeight="1" spans="1:26">
      <c r="A28" s="613" t="s">
        <v>39</v>
      </c>
      <c r="B28" s="614" t="s">
        <v>40</v>
      </c>
      <c r="C28" s="614"/>
      <c r="D28" s="614"/>
      <c r="E28" s="614"/>
      <c r="F28" s="614"/>
      <c r="G28" s="614"/>
      <c r="H28" s="615">
        <v>3611.1</v>
      </c>
      <c r="I28" s="618">
        <v>0.00247290812763156</v>
      </c>
      <c r="J28" s="252"/>
      <c r="K28" s="252"/>
      <c r="L28" s="252"/>
      <c r="M28" s="252"/>
      <c r="N28" s="252"/>
      <c r="O28" s="252"/>
      <c r="P28" s="252"/>
      <c r="Q28" s="252"/>
      <c r="R28" s="252"/>
      <c r="S28" s="252"/>
      <c r="T28" s="252"/>
      <c r="U28" s="252"/>
      <c r="V28" s="252"/>
      <c r="W28" s="252"/>
      <c r="X28" s="252"/>
      <c r="Y28" s="252"/>
      <c r="Z28" s="252"/>
    </row>
    <row r="29" ht="15.75" customHeight="1" spans="1:26">
      <c r="A29" s="613" t="s">
        <v>41</v>
      </c>
      <c r="B29" s="614" t="s">
        <v>42</v>
      </c>
      <c r="C29" s="614"/>
      <c r="D29" s="614"/>
      <c r="E29" s="614"/>
      <c r="F29" s="614"/>
      <c r="G29" s="614"/>
      <c r="H29" s="615">
        <v>109033.97</v>
      </c>
      <c r="I29" s="618">
        <v>0.0746672732964847</v>
      </c>
      <c r="J29" s="252"/>
      <c r="K29" s="252"/>
      <c r="L29" s="252"/>
      <c r="M29" s="252"/>
      <c r="N29" s="252"/>
      <c r="O29" s="252"/>
      <c r="P29" s="252"/>
      <c r="Q29" s="252"/>
      <c r="R29" s="252"/>
      <c r="S29" s="252"/>
      <c r="T29" s="252"/>
      <c r="U29" s="252"/>
      <c r="V29" s="252"/>
      <c r="W29" s="252"/>
      <c r="X29" s="252"/>
      <c r="Y29" s="252"/>
      <c r="Z29" s="252"/>
    </row>
    <row r="30" ht="15.75" customHeight="1" spans="1:26">
      <c r="A30" s="613" t="s">
        <v>43</v>
      </c>
      <c r="B30" s="614" t="s">
        <v>44</v>
      </c>
      <c r="C30" s="614"/>
      <c r="D30" s="614"/>
      <c r="E30" s="614"/>
      <c r="F30" s="614"/>
      <c r="G30" s="614"/>
      <c r="H30" s="615">
        <v>390661.27</v>
      </c>
      <c r="I30" s="618">
        <v>0.267527742165508</v>
      </c>
      <c r="J30" s="252"/>
      <c r="K30" s="252"/>
      <c r="L30" s="252"/>
      <c r="M30" s="252"/>
      <c r="N30" s="252"/>
      <c r="O30" s="252"/>
      <c r="P30" s="252"/>
      <c r="Q30" s="252"/>
      <c r="R30" s="252"/>
      <c r="S30" s="252"/>
      <c r="T30" s="252"/>
      <c r="U30" s="252"/>
      <c r="V30" s="252"/>
      <c r="W30" s="252"/>
      <c r="X30" s="252"/>
      <c r="Y30" s="252"/>
      <c r="Z30" s="252"/>
    </row>
    <row r="31" ht="15.75" customHeight="1" spans="1:26">
      <c r="A31" s="616" t="s">
        <v>45</v>
      </c>
      <c r="B31" s="330"/>
      <c r="C31" s="330"/>
      <c r="D31" s="330"/>
      <c r="E31" s="330"/>
      <c r="F31" s="330"/>
      <c r="G31" s="578"/>
      <c r="H31" s="617">
        <f>SUM(H18:H30)</f>
        <v>1460264.52</v>
      </c>
      <c r="I31" s="619">
        <f>SUM(I18:I30)</f>
        <v>1</v>
      </c>
      <c r="J31" s="252"/>
      <c r="K31" s="252"/>
      <c r="L31" s="252"/>
      <c r="M31" s="252"/>
      <c r="N31" s="252"/>
      <c r="O31" s="252"/>
      <c r="P31" s="252"/>
      <c r="Q31" s="252"/>
      <c r="R31" s="252"/>
      <c r="S31" s="252"/>
      <c r="T31" s="252"/>
      <c r="U31" s="252"/>
      <c r="V31" s="252"/>
      <c r="W31" s="252"/>
      <c r="X31" s="252"/>
      <c r="Y31" s="252"/>
      <c r="Z31" s="252"/>
    </row>
    <row r="32" ht="15.75" customHeight="1" spans="1:26">
      <c r="A32" s="252"/>
      <c r="B32" s="252"/>
      <c r="C32" s="252"/>
      <c r="D32" s="252"/>
      <c r="E32" s="252"/>
      <c r="F32" s="252"/>
      <c r="G32" s="252"/>
      <c r="H32" s="252"/>
      <c r="I32" s="252"/>
      <c r="J32" s="252"/>
      <c r="K32" s="252"/>
      <c r="L32" s="252"/>
      <c r="M32" s="252"/>
      <c r="N32" s="252"/>
      <c r="O32" s="252"/>
      <c r="P32" s="252"/>
      <c r="Q32" s="252"/>
      <c r="R32" s="252"/>
      <c r="S32" s="252"/>
      <c r="T32" s="252"/>
      <c r="U32" s="252"/>
      <c r="V32" s="252"/>
      <c r="W32" s="252"/>
      <c r="X32" s="252"/>
      <c r="Y32" s="252"/>
      <c r="Z32" s="252"/>
    </row>
    <row r="33" ht="15.75" customHeight="1" spans="1:26">
      <c r="A33" s="252"/>
      <c r="B33" s="252"/>
      <c r="C33" s="252"/>
      <c r="D33" s="252"/>
      <c r="E33" s="252"/>
      <c r="F33" s="252"/>
      <c r="G33" s="252"/>
      <c r="H33" s="252"/>
      <c r="I33" s="252"/>
      <c r="J33" s="252"/>
      <c r="K33" s="252"/>
      <c r="L33" s="252"/>
      <c r="M33" s="252"/>
      <c r="N33" s="252"/>
      <c r="O33" s="252"/>
      <c r="P33" s="252"/>
      <c r="Q33" s="252"/>
      <c r="R33" s="252"/>
      <c r="S33" s="252"/>
      <c r="T33" s="252"/>
      <c r="U33" s="252"/>
      <c r="V33" s="252"/>
      <c r="W33" s="252"/>
      <c r="X33" s="252"/>
      <c r="Y33" s="252"/>
      <c r="Z33" s="252"/>
    </row>
    <row r="34" ht="15.75" customHeight="1" spans="1:26">
      <c r="A34" s="252"/>
      <c r="B34" s="252"/>
      <c r="C34" s="252"/>
      <c r="D34" s="252"/>
      <c r="E34" s="252"/>
      <c r="F34" s="252"/>
      <c r="G34" s="252"/>
      <c r="H34" s="252"/>
      <c r="I34" s="252"/>
      <c r="J34" s="252"/>
      <c r="K34" s="252"/>
      <c r="L34" s="252"/>
      <c r="M34" s="252"/>
      <c r="N34" s="252"/>
      <c r="O34" s="252"/>
      <c r="P34" s="252"/>
      <c r="Q34" s="252"/>
      <c r="R34" s="252"/>
      <c r="S34" s="252"/>
      <c r="T34" s="252"/>
      <c r="U34" s="252"/>
      <c r="V34" s="252"/>
      <c r="W34" s="252"/>
      <c r="X34" s="252"/>
      <c r="Y34" s="252"/>
      <c r="Z34" s="252"/>
    </row>
    <row r="35" ht="15.75" customHeight="1" spans="1:26">
      <c r="A35" s="252"/>
      <c r="B35" s="252"/>
      <c r="C35" s="252"/>
      <c r="D35" s="252"/>
      <c r="E35" s="252"/>
      <c r="F35" s="252"/>
      <c r="G35" s="252"/>
      <c r="H35" s="252"/>
      <c r="I35" s="252"/>
      <c r="J35" s="252"/>
      <c r="K35" s="252"/>
      <c r="L35" s="252"/>
      <c r="M35" s="252"/>
      <c r="N35" s="252"/>
      <c r="O35" s="252"/>
      <c r="P35" s="252"/>
      <c r="Q35" s="252"/>
      <c r="R35" s="252"/>
      <c r="S35" s="252"/>
      <c r="T35" s="252"/>
      <c r="U35" s="252"/>
      <c r="V35" s="252"/>
      <c r="W35" s="252"/>
      <c r="X35" s="252"/>
      <c r="Y35" s="252"/>
      <c r="Z35" s="252"/>
    </row>
    <row r="36" ht="15.75" customHeight="1" spans="1:26">
      <c r="A36" s="252"/>
      <c r="B36" s="252"/>
      <c r="C36" s="252"/>
      <c r="D36" s="252"/>
      <c r="E36" s="252"/>
      <c r="F36" s="252"/>
      <c r="G36" s="252"/>
      <c r="H36" s="252"/>
      <c r="I36" s="252"/>
      <c r="J36" s="252"/>
      <c r="K36" s="252"/>
      <c r="L36" s="252"/>
      <c r="M36" s="252"/>
      <c r="N36" s="252"/>
      <c r="O36" s="252"/>
      <c r="P36" s="252"/>
      <c r="Q36" s="252"/>
      <c r="R36" s="252"/>
      <c r="S36" s="252"/>
      <c r="T36" s="252"/>
      <c r="U36" s="252"/>
      <c r="V36" s="252"/>
      <c r="W36" s="252"/>
      <c r="X36" s="252"/>
      <c r="Y36" s="252"/>
      <c r="Z36" s="252"/>
    </row>
    <row r="37" ht="15.75" customHeight="1" spans="1:26">
      <c r="A37" s="252"/>
      <c r="B37" s="252"/>
      <c r="C37" s="252"/>
      <c r="D37" s="252"/>
      <c r="E37" s="252"/>
      <c r="F37" s="252"/>
      <c r="G37" s="252"/>
      <c r="H37" s="252"/>
      <c r="I37" s="252"/>
      <c r="J37" s="252"/>
      <c r="K37" s="252"/>
      <c r="L37" s="252"/>
      <c r="M37" s="252"/>
      <c r="N37" s="252"/>
      <c r="O37" s="252"/>
      <c r="P37" s="252"/>
      <c r="Q37" s="252"/>
      <c r="R37" s="252"/>
      <c r="S37" s="252"/>
      <c r="T37" s="252"/>
      <c r="U37" s="252"/>
      <c r="V37" s="252"/>
      <c r="W37" s="252"/>
      <c r="X37" s="252"/>
      <c r="Y37" s="252"/>
      <c r="Z37" s="252"/>
    </row>
    <row r="38" ht="15.75" customHeight="1" spans="1:26">
      <c r="A38" s="252"/>
      <c r="B38" s="252"/>
      <c r="C38" s="252"/>
      <c r="D38" s="252"/>
      <c r="E38" s="252"/>
      <c r="F38" s="252"/>
      <c r="G38" s="252"/>
      <c r="H38" s="252"/>
      <c r="I38" s="252"/>
      <c r="J38" s="252"/>
      <c r="K38" s="252"/>
      <c r="L38" s="252"/>
      <c r="M38" s="252"/>
      <c r="N38" s="252"/>
      <c r="O38" s="252"/>
      <c r="P38" s="252"/>
      <c r="Q38" s="252"/>
      <c r="R38" s="252"/>
      <c r="S38" s="252"/>
      <c r="T38" s="252"/>
      <c r="U38" s="252"/>
      <c r="V38" s="252"/>
      <c r="W38" s="252"/>
      <c r="X38" s="252"/>
      <c r="Y38" s="252"/>
      <c r="Z38" s="252"/>
    </row>
    <row r="39" ht="15.75" customHeight="1" spans="1:26">
      <c r="A39" s="252"/>
      <c r="B39" s="252"/>
      <c r="C39" s="252"/>
      <c r="D39" s="252"/>
      <c r="E39" s="252"/>
      <c r="F39" s="252"/>
      <c r="G39" s="252"/>
      <c r="H39" s="252"/>
      <c r="I39" s="252"/>
      <c r="J39" s="252"/>
      <c r="K39" s="252"/>
      <c r="L39" s="252"/>
      <c r="M39" s="252"/>
      <c r="N39" s="252"/>
      <c r="O39" s="252"/>
      <c r="P39" s="252"/>
      <c r="Q39" s="252"/>
      <c r="R39" s="252"/>
      <c r="S39" s="252"/>
      <c r="T39" s="252"/>
      <c r="U39" s="252"/>
      <c r="V39" s="252"/>
      <c r="W39" s="252"/>
      <c r="X39" s="252"/>
      <c r="Y39" s="252"/>
      <c r="Z39" s="252"/>
    </row>
    <row r="40" ht="15.75" customHeight="1" spans="1:26">
      <c r="A40" s="252"/>
      <c r="B40" s="252"/>
      <c r="C40" s="252"/>
      <c r="D40" s="252"/>
      <c r="E40" s="252"/>
      <c r="F40" s="252"/>
      <c r="G40" s="252"/>
      <c r="H40" s="252"/>
      <c r="I40" s="252"/>
      <c r="J40" s="252"/>
      <c r="K40" s="252"/>
      <c r="L40" s="252"/>
      <c r="M40" s="252"/>
      <c r="N40" s="252"/>
      <c r="O40" s="252"/>
      <c r="P40" s="252"/>
      <c r="Q40" s="252"/>
      <c r="R40" s="252"/>
      <c r="S40" s="252"/>
      <c r="T40" s="252"/>
      <c r="U40" s="252"/>
      <c r="V40" s="252"/>
      <c r="W40" s="252"/>
      <c r="X40" s="252"/>
      <c r="Y40" s="252"/>
      <c r="Z40" s="252"/>
    </row>
    <row r="41" ht="15.75" customHeight="1" spans="1:26">
      <c r="A41" s="252"/>
      <c r="B41" s="252"/>
      <c r="C41" s="252"/>
      <c r="D41" s="252"/>
      <c r="E41" s="252"/>
      <c r="F41" s="252"/>
      <c r="G41" s="252"/>
      <c r="H41" s="252"/>
      <c r="I41" s="252"/>
      <c r="J41" s="252"/>
      <c r="K41" s="252"/>
      <c r="L41" s="252"/>
      <c r="M41" s="252"/>
      <c r="N41" s="252"/>
      <c r="O41" s="252"/>
      <c r="P41" s="252"/>
      <c r="Q41" s="252"/>
      <c r="R41" s="252"/>
      <c r="S41" s="252"/>
      <c r="T41" s="252"/>
      <c r="U41" s="252"/>
      <c r="V41" s="252"/>
      <c r="W41" s="252"/>
      <c r="X41" s="252"/>
      <c r="Y41" s="252"/>
      <c r="Z41" s="252"/>
    </row>
    <row r="42" ht="15.75" customHeight="1" spans="1:26">
      <c r="A42" s="252"/>
      <c r="B42" s="252"/>
      <c r="C42" s="252"/>
      <c r="D42" s="252"/>
      <c r="E42" s="252"/>
      <c r="F42" s="252"/>
      <c r="G42" s="252"/>
      <c r="H42" s="252"/>
      <c r="I42" s="252"/>
      <c r="J42" s="252"/>
      <c r="K42" s="252"/>
      <c r="L42" s="252"/>
      <c r="M42" s="252"/>
      <c r="N42" s="252"/>
      <c r="O42" s="252"/>
      <c r="P42" s="252"/>
      <c r="Q42" s="252"/>
      <c r="R42" s="252"/>
      <c r="S42" s="252"/>
      <c r="T42" s="252"/>
      <c r="U42" s="252"/>
      <c r="V42" s="252"/>
      <c r="W42" s="252"/>
      <c r="X42" s="252"/>
      <c r="Y42" s="252"/>
      <c r="Z42" s="252"/>
    </row>
    <row r="43" ht="15.75" customHeight="1" spans="1:26">
      <c r="A43" s="252"/>
      <c r="B43" s="252"/>
      <c r="C43" s="252"/>
      <c r="D43" s="252"/>
      <c r="E43" s="252"/>
      <c r="F43" s="252"/>
      <c r="G43" s="252"/>
      <c r="H43" s="252"/>
      <c r="I43" s="252"/>
      <c r="J43" s="252"/>
      <c r="K43" s="252"/>
      <c r="L43" s="252"/>
      <c r="M43" s="252"/>
      <c r="N43" s="252"/>
      <c r="O43" s="252"/>
      <c r="P43" s="252"/>
      <c r="Q43" s="252"/>
      <c r="R43" s="252"/>
      <c r="S43" s="252"/>
      <c r="T43" s="252"/>
      <c r="U43" s="252"/>
      <c r="V43" s="252"/>
      <c r="W43" s="252"/>
      <c r="X43" s="252"/>
      <c r="Y43" s="252"/>
      <c r="Z43" s="252"/>
    </row>
    <row r="44" ht="15.75" customHeight="1" spans="1:26">
      <c r="A44" s="252"/>
      <c r="B44" s="252"/>
      <c r="C44" s="252"/>
      <c r="D44" s="252"/>
      <c r="E44" s="252"/>
      <c r="F44" s="252"/>
      <c r="G44" s="252"/>
      <c r="H44" s="252"/>
      <c r="I44" s="252"/>
      <c r="J44" s="252"/>
      <c r="K44" s="252"/>
      <c r="L44" s="252"/>
      <c r="M44" s="252"/>
      <c r="N44" s="252"/>
      <c r="O44" s="252"/>
      <c r="P44" s="252"/>
      <c r="Q44" s="252"/>
      <c r="R44" s="252"/>
      <c r="S44" s="252"/>
      <c r="T44" s="252"/>
      <c r="U44" s="252"/>
      <c r="V44" s="252"/>
      <c r="W44" s="252"/>
      <c r="X44" s="252"/>
      <c r="Y44" s="252"/>
      <c r="Z44" s="252"/>
    </row>
    <row r="45" ht="15.75" customHeight="1" spans="1:26">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row>
    <row r="46" ht="15.75" customHeight="1" spans="1:26">
      <c r="A46" s="252"/>
      <c r="B46" s="252"/>
      <c r="C46" s="252"/>
      <c r="D46" s="252"/>
      <c r="E46" s="252"/>
      <c r="F46" s="252"/>
      <c r="G46" s="252"/>
      <c r="H46" s="252"/>
      <c r="I46" s="252"/>
      <c r="J46" s="252"/>
      <c r="K46" s="252"/>
      <c r="L46" s="252"/>
      <c r="M46" s="252"/>
      <c r="N46" s="252"/>
      <c r="O46" s="252"/>
      <c r="P46" s="252"/>
      <c r="Q46" s="252"/>
      <c r="R46" s="252"/>
      <c r="S46" s="252"/>
      <c r="T46" s="252"/>
      <c r="U46" s="252"/>
      <c r="V46" s="252"/>
      <c r="W46" s="252"/>
      <c r="X46" s="252"/>
      <c r="Y46" s="252"/>
      <c r="Z46" s="252"/>
    </row>
    <row r="47" ht="15.75" customHeight="1" spans="1:26">
      <c r="A47" s="252"/>
      <c r="B47" s="252"/>
      <c r="C47" s="252"/>
      <c r="D47" s="252"/>
      <c r="E47" s="252"/>
      <c r="F47" s="252"/>
      <c r="G47" s="252"/>
      <c r="H47" s="252"/>
      <c r="I47" s="252"/>
      <c r="J47" s="252"/>
      <c r="K47" s="252"/>
      <c r="L47" s="252"/>
      <c r="M47" s="252"/>
      <c r="N47" s="252"/>
      <c r="O47" s="252"/>
      <c r="P47" s="252"/>
      <c r="Q47" s="252"/>
      <c r="R47" s="252"/>
      <c r="S47" s="252"/>
      <c r="T47" s="252"/>
      <c r="U47" s="252"/>
      <c r="V47" s="252"/>
      <c r="W47" s="252"/>
      <c r="X47" s="252"/>
      <c r="Y47" s="252"/>
      <c r="Z47" s="252"/>
    </row>
    <row r="48" ht="15.75" customHeight="1" spans="1:26">
      <c r="A48" s="252"/>
      <c r="B48" s="252"/>
      <c r="C48" s="252"/>
      <c r="D48" s="252"/>
      <c r="E48" s="252"/>
      <c r="F48" s="252"/>
      <c r="G48" s="252"/>
      <c r="H48" s="252"/>
      <c r="I48" s="252"/>
      <c r="J48" s="252"/>
      <c r="K48" s="252"/>
      <c r="L48" s="252"/>
      <c r="M48" s="252"/>
      <c r="N48" s="252"/>
      <c r="O48" s="252"/>
      <c r="P48" s="252"/>
      <c r="Q48" s="252"/>
      <c r="R48" s="252"/>
      <c r="S48" s="252"/>
      <c r="T48" s="252"/>
      <c r="U48" s="252"/>
      <c r="V48" s="252"/>
      <c r="W48" s="252"/>
      <c r="X48" s="252"/>
      <c r="Y48" s="252"/>
      <c r="Z48" s="252"/>
    </row>
    <row r="49" ht="15.75" customHeight="1" spans="1:26">
      <c r="A49" s="252"/>
      <c r="B49" s="252"/>
      <c r="C49" s="252"/>
      <c r="D49" s="252"/>
      <c r="E49" s="252"/>
      <c r="F49" s="252"/>
      <c r="G49" s="252"/>
      <c r="H49" s="252"/>
      <c r="I49" s="252"/>
      <c r="J49" s="252"/>
      <c r="K49" s="252"/>
      <c r="L49" s="252"/>
      <c r="M49" s="252"/>
      <c r="N49" s="252"/>
      <c r="O49" s="252"/>
      <c r="P49" s="252"/>
      <c r="Q49" s="252"/>
      <c r="R49" s="252"/>
      <c r="S49" s="252"/>
      <c r="T49" s="252"/>
      <c r="U49" s="252"/>
      <c r="V49" s="252"/>
      <c r="W49" s="252"/>
      <c r="X49" s="252"/>
      <c r="Y49" s="252"/>
      <c r="Z49" s="252"/>
    </row>
    <row r="50" ht="15.75" customHeight="1" spans="1:26">
      <c r="A50" s="252"/>
      <c r="B50" s="252"/>
      <c r="C50" s="252"/>
      <c r="D50" s="252"/>
      <c r="E50" s="252"/>
      <c r="F50" s="252"/>
      <c r="G50" s="252"/>
      <c r="H50" s="252"/>
      <c r="I50" s="252"/>
      <c r="J50" s="252"/>
      <c r="K50" s="252"/>
      <c r="L50" s="252"/>
      <c r="M50" s="252"/>
      <c r="N50" s="252"/>
      <c r="O50" s="252"/>
      <c r="P50" s="252"/>
      <c r="Q50" s="252"/>
      <c r="R50" s="252"/>
      <c r="S50" s="252"/>
      <c r="T50" s="252"/>
      <c r="U50" s="252"/>
      <c r="V50" s="252"/>
      <c r="W50" s="252"/>
      <c r="X50" s="252"/>
      <c r="Y50" s="252"/>
      <c r="Z50" s="252"/>
    </row>
    <row r="51" ht="15.75" customHeight="1" spans="1:26">
      <c r="A51" s="252"/>
      <c r="B51" s="252"/>
      <c r="C51" s="252"/>
      <c r="D51" s="252"/>
      <c r="E51" s="252"/>
      <c r="F51" s="252"/>
      <c r="G51" s="252"/>
      <c r="H51" s="252"/>
      <c r="I51" s="252"/>
      <c r="J51" s="252"/>
      <c r="K51" s="252"/>
      <c r="L51" s="252"/>
      <c r="M51" s="252"/>
      <c r="N51" s="252"/>
      <c r="O51" s="252"/>
      <c r="P51" s="252"/>
      <c r="Q51" s="252"/>
      <c r="R51" s="252"/>
      <c r="S51" s="252"/>
      <c r="T51" s="252"/>
      <c r="U51" s="252"/>
      <c r="V51" s="252"/>
      <c r="W51" s="252"/>
      <c r="X51" s="252"/>
      <c r="Y51" s="252"/>
      <c r="Z51" s="252"/>
    </row>
    <row r="52" ht="15.75" customHeight="1" spans="1:26">
      <c r="A52" s="252"/>
      <c r="B52" s="252"/>
      <c r="C52" s="252"/>
      <c r="D52" s="252"/>
      <c r="E52" s="252"/>
      <c r="F52" s="252"/>
      <c r="G52" s="252"/>
      <c r="H52" s="252"/>
      <c r="I52" s="252"/>
      <c r="J52" s="252"/>
      <c r="K52" s="252"/>
      <c r="L52" s="252"/>
      <c r="M52" s="252"/>
      <c r="N52" s="252"/>
      <c r="O52" s="252"/>
      <c r="P52" s="252"/>
      <c r="Q52" s="252"/>
      <c r="R52" s="252"/>
      <c r="S52" s="252"/>
      <c r="T52" s="252"/>
      <c r="U52" s="252"/>
      <c r="V52" s="252"/>
      <c r="W52" s="252"/>
      <c r="X52" s="252"/>
      <c r="Y52" s="252"/>
      <c r="Z52" s="252"/>
    </row>
    <row r="53" ht="15.75" customHeight="1" spans="1:26">
      <c r="A53" s="252"/>
      <c r="B53" s="252"/>
      <c r="C53" s="252"/>
      <c r="D53" s="252"/>
      <c r="E53" s="252"/>
      <c r="F53" s="252"/>
      <c r="G53" s="252"/>
      <c r="H53" s="252"/>
      <c r="I53" s="252"/>
      <c r="J53" s="252"/>
      <c r="K53" s="252"/>
      <c r="L53" s="252"/>
      <c r="M53" s="252"/>
      <c r="N53" s="252"/>
      <c r="O53" s="252"/>
      <c r="P53" s="252"/>
      <c r="Q53" s="252"/>
      <c r="R53" s="252"/>
      <c r="S53" s="252"/>
      <c r="T53" s="252"/>
      <c r="U53" s="252"/>
      <c r="V53" s="252"/>
      <c r="W53" s="252"/>
      <c r="X53" s="252"/>
      <c r="Y53" s="252"/>
      <c r="Z53" s="252"/>
    </row>
    <row r="54" ht="15.75" customHeight="1" spans="1:26">
      <c r="A54" s="252"/>
      <c r="B54" s="252"/>
      <c r="C54" s="252"/>
      <c r="D54" s="252"/>
      <c r="E54" s="252"/>
      <c r="F54" s="252"/>
      <c r="G54" s="252"/>
      <c r="H54" s="252"/>
      <c r="I54" s="252"/>
      <c r="J54" s="252"/>
      <c r="K54" s="252"/>
      <c r="L54" s="252"/>
      <c r="M54" s="252"/>
      <c r="N54" s="252"/>
      <c r="O54" s="252"/>
      <c r="P54" s="252"/>
      <c r="Q54" s="252"/>
      <c r="R54" s="252"/>
      <c r="S54" s="252"/>
      <c r="T54" s="252"/>
      <c r="U54" s="252"/>
      <c r="V54" s="252"/>
      <c r="W54" s="252"/>
      <c r="X54" s="252"/>
      <c r="Y54" s="252"/>
      <c r="Z54" s="252"/>
    </row>
    <row r="55" ht="15.75" customHeight="1" spans="1:26">
      <c r="A55" s="252"/>
      <c r="B55" s="252"/>
      <c r="C55" s="252"/>
      <c r="D55" s="252"/>
      <c r="E55" s="252"/>
      <c r="F55" s="252"/>
      <c r="G55" s="252"/>
      <c r="H55" s="252"/>
      <c r="I55" s="252"/>
      <c r="J55" s="252"/>
      <c r="K55" s="252"/>
      <c r="L55" s="252"/>
      <c r="M55" s="252"/>
      <c r="N55" s="252"/>
      <c r="O55" s="252"/>
      <c r="P55" s="252"/>
      <c r="Q55" s="252"/>
      <c r="R55" s="252"/>
      <c r="S55" s="252"/>
      <c r="T55" s="252"/>
      <c r="U55" s="252"/>
      <c r="V55" s="252"/>
      <c r="W55" s="252"/>
      <c r="X55" s="252"/>
      <c r="Y55" s="252"/>
      <c r="Z55" s="252"/>
    </row>
    <row r="56" ht="15.75" customHeight="1" spans="1:26">
      <c r="A56" s="252"/>
      <c r="B56" s="252"/>
      <c r="C56" s="252"/>
      <c r="D56" s="252"/>
      <c r="E56" s="252"/>
      <c r="F56" s="252"/>
      <c r="G56" s="252"/>
      <c r="H56" s="252"/>
      <c r="I56" s="252"/>
      <c r="J56" s="252"/>
      <c r="K56" s="252"/>
      <c r="L56" s="252"/>
      <c r="M56" s="252"/>
      <c r="N56" s="252"/>
      <c r="O56" s="252"/>
      <c r="P56" s="252"/>
      <c r="Q56" s="252"/>
      <c r="R56" s="252"/>
      <c r="S56" s="252"/>
      <c r="T56" s="252"/>
      <c r="U56" s="252"/>
      <c r="V56" s="252"/>
      <c r="W56" s="252"/>
      <c r="X56" s="252"/>
      <c r="Y56" s="252"/>
      <c r="Z56" s="252"/>
    </row>
    <row r="57" ht="15.75" customHeight="1" spans="1:26">
      <c r="A57" s="252"/>
      <c r="B57" s="252"/>
      <c r="C57" s="252"/>
      <c r="D57" s="252"/>
      <c r="E57" s="252"/>
      <c r="F57" s="252"/>
      <c r="G57" s="252"/>
      <c r="H57" s="252"/>
      <c r="I57" s="252"/>
      <c r="J57" s="252"/>
      <c r="K57" s="252"/>
      <c r="L57" s="252"/>
      <c r="M57" s="252"/>
      <c r="N57" s="252"/>
      <c r="O57" s="252"/>
      <c r="P57" s="252"/>
      <c r="Q57" s="252"/>
      <c r="R57" s="252"/>
      <c r="S57" s="252"/>
      <c r="T57" s="252"/>
      <c r="U57" s="252"/>
      <c r="V57" s="252"/>
      <c r="W57" s="252"/>
      <c r="X57" s="252"/>
      <c r="Y57" s="252"/>
      <c r="Z57" s="252"/>
    </row>
    <row r="58" ht="15.75" customHeight="1" spans="1:26">
      <c r="A58" s="252"/>
      <c r="B58" s="252"/>
      <c r="C58" s="252"/>
      <c r="D58" s="252"/>
      <c r="E58" s="252"/>
      <c r="F58" s="252"/>
      <c r="G58" s="252"/>
      <c r="H58" s="252"/>
      <c r="I58" s="252"/>
      <c r="J58" s="252"/>
      <c r="K58" s="252"/>
      <c r="L58" s="252"/>
      <c r="M58" s="252"/>
      <c r="N58" s="252"/>
      <c r="O58" s="252"/>
      <c r="P58" s="252"/>
      <c r="Q58" s="252"/>
      <c r="R58" s="252"/>
      <c r="S58" s="252"/>
      <c r="T58" s="252"/>
      <c r="U58" s="252"/>
      <c r="V58" s="252"/>
      <c r="W58" s="252"/>
      <c r="X58" s="252"/>
      <c r="Y58" s="252"/>
      <c r="Z58" s="252"/>
    </row>
    <row r="59" ht="15.75" customHeight="1" spans="1:26">
      <c r="A59" s="252"/>
      <c r="B59" s="252"/>
      <c r="C59" s="252"/>
      <c r="D59" s="252"/>
      <c r="E59" s="252"/>
      <c r="F59" s="252"/>
      <c r="G59" s="252"/>
      <c r="H59" s="252"/>
      <c r="I59" s="252"/>
      <c r="J59" s="252"/>
      <c r="K59" s="252"/>
      <c r="L59" s="252"/>
      <c r="M59" s="252"/>
      <c r="N59" s="252"/>
      <c r="O59" s="252"/>
      <c r="P59" s="252"/>
      <c r="Q59" s="252"/>
      <c r="R59" s="252"/>
      <c r="S59" s="252"/>
      <c r="T59" s="252"/>
      <c r="U59" s="252"/>
      <c r="V59" s="252"/>
      <c r="W59" s="252"/>
      <c r="X59" s="252"/>
      <c r="Y59" s="252"/>
      <c r="Z59" s="252"/>
    </row>
    <row r="60" ht="15.75" customHeight="1" spans="1:26">
      <c r="A60" s="252"/>
      <c r="B60" s="252"/>
      <c r="C60" s="252"/>
      <c r="D60" s="252"/>
      <c r="E60" s="252"/>
      <c r="F60" s="252"/>
      <c r="G60" s="252"/>
      <c r="H60" s="252"/>
      <c r="I60" s="252"/>
      <c r="J60" s="252"/>
      <c r="K60" s="252"/>
      <c r="L60" s="252"/>
      <c r="M60" s="252"/>
      <c r="N60" s="252"/>
      <c r="O60" s="252"/>
      <c r="P60" s="252"/>
      <c r="Q60" s="252"/>
      <c r="R60" s="252"/>
      <c r="S60" s="252"/>
      <c r="T60" s="252"/>
      <c r="U60" s="252"/>
      <c r="V60" s="252"/>
      <c r="W60" s="252"/>
      <c r="X60" s="252"/>
      <c r="Y60" s="252"/>
      <c r="Z60" s="252"/>
    </row>
    <row r="61" ht="15.75" customHeight="1" spans="1:26">
      <c r="A61" s="252"/>
      <c r="B61" s="252"/>
      <c r="C61" s="252"/>
      <c r="D61" s="252"/>
      <c r="E61" s="252"/>
      <c r="F61" s="252"/>
      <c r="G61" s="252"/>
      <c r="H61" s="252"/>
      <c r="I61" s="252"/>
      <c r="J61" s="252"/>
      <c r="K61" s="252"/>
      <c r="L61" s="252"/>
      <c r="M61" s="252"/>
      <c r="N61" s="252"/>
      <c r="O61" s="252"/>
      <c r="P61" s="252"/>
      <c r="Q61" s="252"/>
      <c r="R61" s="252"/>
      <c r="S61" s="252"/>
      <c r="T61" s="252"/>
      <c r="U61" s="252"/>
      <c r="V61" s="252"/>
      <c r="W61" s="252"/>
      <c r="X61" s="252"/>
      <c r="Y61" s="252"/>
      <c r="Z61" s="252"/>
    </row>
    <row r="62" ht="15.75" customHeight="1" spans="1:26">
      <c r="A62" s="252"/>
      <c r="B62" s="252"/>
      <c r="C62" s="252"/>
      <c r="D62" s="252"/>
      <c r="E62" s="252"/>
      <c r="F62" s="252"/>
      <c r="G62" s="252"/>
      <c r="H62" s="252"/>
      <c r="I62" s="252"/>
      <c r="J62" s="252"/>
      <c r="K62" s="252"/>
      <c r="L62" s="252"/>
      <c r="M62" s="252"/>
      <c r="N62" s="252"/>
      <c r="O62" s="252"/>
      <c r="P62" s="252"/>
      <c r="Q62" s="252"/>
      <c r="R62" s="252"/>
      <c r="S62" s="252"/>
      <c r="T62" s="252"/>
      <c r="U62" s="252"/>
      <c r="V62" s="252"/>
      <c r="W62" s="252"/>
      <c r="X62" s="252"/>
      <c r="Y62" s="252"/>
      <c r="Z62" s="252"/>
    </row>
    <row r="63" ht="15.75" customHeight="1" spans="1:26">
      <c r="A63" s="252"/>
      <c r="B63" s="252"/>
      <c r="C63" s="252"/>
      <c r="D63" s="252"/>
      <c r="E63" s="252"/>
      <c r="F63" s="252"/>
      <c r="G63" s="252"/>
      <c r="H63" s="252"/>
      <c r="I63" s="252"/>
      <c r="J63" s="252"/>
      <c r="K63" s="252"/>
      <c r="L63" s="252"/>
      <c r="M63" s="252"/>
      <c r="N63" s="252"/>
      <c r="O63" s="252"/>
      <c r="P63" s="252"/>
      <c r="Q63" s="252"/>
      <c r="R63" s="252"/>
      <c r="S63" s="252"/>
      <c r="T63" s="252"/>
      <c r="U63" s="252"/>
      <c r="V63" s="252"/>
      <c r="W63" s="252"/>
      <c r="X63" s="252"/>
      <c r="Y63" s="252"/>
      <c r="Z63" s="252"/>
    </row>
    <row r="64" ht="15.75" customHeight="1" spans="1:26">
      <c r="A64" s="252"/>
      <c r="B64" s="252"/>
      <c r="C64" s="252"/>
      <c r="D64" s="252"/>
      <c r="E64" s="252"/>
      <c r="F64" s="252"/>
      <c r="G64" s="252"/>
      <c r="H64" s="252"/>
      <c r="I64" s="252"/>
      <c r="J64" s="252"/>
      <c r="K64" s="252"/>
      <c r="L64" s="252"/>
      <c r="M64" s="252"/>
      <c r="N64" s="252"/>
      <c r="O64" s="252"/>
      <c r="P64" s="252"/>
      <c r="Q64" s="252"/>
      <c r="R64" s="252"/>
      <c r="S64" s="252"/>
      <c r="T64" s="252"/>
      <c r="U64" s="252"/>
      <c r="V64" s="252"/>
      <c r="W64" s="252"/>
      <c r="X64" s="252"/>
      <c r="Y64" s="252"/>
      <c r="Z64" s="252"/>
    </row>
    <row r="65" ht="15.75" customHeight="1" spans="1:26">
      <c r="A65" s="252"/>
      <c r="B65" s="252"/>
      <c r="C65" s="252"/>
      <c r="D65" s="252"/>
      <c r="E65" s="252"/>
      <c r="F65" s="252"/>
      <c r="G65" s="252"/>
      <c r="H65" s="252"/>
      <c r="I65" s="252"/>
      <c r="J65" s="252"/>
      <c r="K65" s="252"/>
      <c r="L65" s="252"/>
      <c r="M65" s="252"/>
      <c r="N65" s="252"/>
      <c r="O65" s="252"/>
      <c r="P65" s="252"/>
      <c r="Q65" s="252"/>
      <c r="R65" s="252"/>
      <c r="S65" s="252"/>
      <c r="T65" s="252"/>
      <c r="U65" s="252"/>
      <c r="V65" s="252"/>
      <c r="W65" s="252"/>
      <c r="X65" s="252"/>
      <c r="Y65" s="252"/>
      <c r="Z65" s="252"/>
    </row>
    <row r="66" ht="15.75" customHeight="1" spans="1:26">
      <c r="A66" s="252"/>
      <c r="B66" s="252"/>
      <c r="C66" s="252"/>
      <c r="D66" s="252"/>
      <c r="E66" s="252"/>
      <c r="F66" s="252"/>
      <c r="G66" s="252"/>
      <c r="H66" s="252"/>
      <c r="I66" s="252"/>
      <c r="J66" s="252"/>
      <c r="K66" s="252"/>
      <c r="L66" s="252"/>
      <c r="M66" s="252"/>
      <c r="N66" s="252"/>
      <c r="O66" s="252"/>
      <c r="P66" s="252"/>
      <c r="Q66" s="252"/>
      <c r="R66" s="252"/>
      <c r="S66" s="252"/>
      <c r="T66" s="252"/>
      <c r="U66" s="252"/>
      <c r="V66" s="252"/>
      <c r="W66" s="252"/>
      <c r="X66" s="252"/>
      <c r="Y66" s="252"/>
      <c r="Z66" s="252"/>
    </row>
    <row r="67" ht="15.75" customHeight="1" spans="1:26">
      <c r="A67" s="252"/>
      <c r="B67" s="252"/>
      <c r="C67" s="252"/>
      <c r="D67" s="252"/>
      <c r="E67" s="252"/>
      <c r="F67" s="252"/>
      <c r="G67" s="252"/>
      <c r="H67" s="252"/>
      <c r="I67" s="252"/>
      <c r="J67" s="252"/>
      <c r="K67" s="252"/>
      <c r="L67" s="252"/>
      <c r="M67" s="252"/>
      <c r="N67" s="252"/>
      <c r="O67" s="252"/>
      <c r="P67" s="252"/>
      <c r="Q67" s="252"/>
      <c r="R67" s="252"/>
      <c r="S67" s="252"/>
      <c r="T67" s="252"/>
      <c r="U67" s="252"/>
      <c r="V67" s="252"/>
      <c r="W67" s="252"/>
      <c r="X67" s="252"/>
      <c r="Y67" s="252"/>
      <c r="Z67" s="252"/>
    </row>
    <row r="68" ht="15.75" customHeight="1" spans="1:26">
      <c r="A68" s="252"/>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row>
    <row r="69" ht="15.75" customHeight="1" spans="1:26">
      <c r="A69" s="252"/>
      <c r="B69" s="252"/>
      <c r="C69" s="252"/>
      <c r="D69" s="252"/>
      <c r="E69" s="252"/>
      <c r="F69" s="252"/>
      <c r="G69" s="252"/>
      <c r="H69" s="252"/>
      <c r="I69" s="252"/>
      <c r="J69" s="252"/>
      <c r="K69" s="252"/>
      <c r="L69" s="252"/>
      <c r="M69" s="252"/>
      <c r="N69" s="252"/>
      <c r="O69" s="252"/>
      <c r="P69" s="252"/>
      <c r="Q69" s="252"/>
      <c r="R69" s="252"/>
      <c r="S69" s="252"/>
      <c r="T69" s="252"/>
      <c r="U69" s="252"/>
      <c r="V69" s="252"/>
      <c r="W69" s="252"/>
      <c r="X69" s="252"/>
      <c r="Y69" s="252"/>
      <c r="Z69" s="252"/>
    </row>
    <row r="70" ht="15.75" customHeight="1" spans="1:26">
      <c r="A70" s="252"/>
      <c r="B70" s="252"/>
      <c r="C70" s="252"/>
      <c r="D70" s="252"/>
      <c r="E70" s="252"/>
      <c r="F70" s="252"/>
      <c r="G70" s="252"/>
      <c r="H70" s="252"/>
      <c r="I70" s="252"/>
      <c r="J70" s="252"/>
      <c r="K70" s="252"/>
      <c r="L70" s="252"/>
      <c r="M70" s="252"/>
      <c r="N70" s="252"/>
      <c r="O70" s="252"/>
      <c r="P70" s="252"/>
      <c r="Q70" s="252"/>
      <c r="R70" s="252"/>
      <c r="S70" s="252"/>
      <c r="T70" s="252"/>
      <c r="U70" s="252"/>
      <c r="V70" s="252"/>
      <c r="W70" s="252"/>
      <c r="X70" s="252"/>
      <c r="Y70" s="252"/>
      <c r="Z70" s="252"/>
    </row>
    <row r="71" ht="15.75" customHeight="1" spans="1:26">
      <c r="A71" s="252"/>
      <c r="B71" s="252"/>
      <c r="C71" s="252"/>
      <c r="D71" s="252"/>
      <c r="E71" s="252"/>
      <c r="F71" s="252"/>
      <c r="G71" s="252"/>
      <c r="H71" s="252"/>
      <c r="I71" s="252"/>
      <c r="J71" s="252"/>
      <c r="K71" s="252"/>
      <c r="L71" s="252"/>
      <c r="M71" s="252"/>
      <c r="N71" s="252"/>
      <c r="O71" s="252"/>
      <c r="P71" s="252"/>
      <c r="Q71" s="252"/>
      <c r="R71" s="252"/>
      <c r="S71" s="252"/>
      <c r="T71" s="252"/>
      <c r="U71" s="252"/>
      <c r="V71" s="252"/>
      <c r="W71" s="252"/>
      <c r="X71" s="252"/>
      <c r="Y71" s="252"/>
      <c r="Z71" s="252"/>
    </row>
    <row r="72" ht="15.75" customHeight="1" spans="1:26">
      <c r="A72" s="252"/>
      <c r="B72" s="252"/>
      <c r="C72" s="252"/>
      <c r="D72" s="252"/>
      <c r="E72" s="252"/>
      <c r="F72" s="252"/>
      <c r="G72" s="252"/>
      <c r="H72" s="252"/>
      <c r="I72" s="252"/>
      <c r="J72" s="252"/>
      <c r="K72" s="252"/>
      <c r="L72" s="252"/>
      <c r="M72" s="252"/>
      <c r="N72" s="252"/>
      <c r="O72" s="252"/>
      <c r="P72" s="252"/>
      <c r="Q72" s="252"/>
      <c r="R72" s="252"/>
      <c r="S72" s="252"/>
      <c r="T72" s="252"/>
      <c r="U72" s="252"/>
      <c r="V72" s="252"/>
      <c r="W72" s="252"/>
      <c r="X72" s="252"/>
      <c r="Y72" s="252"/>
      <c r="Z72" s="252"/>
    </row>
    <row r="73" ht="15.75" customHeight="1" spans="1:26">
      <c r="A73" s="252"/>
      <c r="B73" s="252"/>
      <c r="C73" s="252"/>
      <c r="D73" s="252"/>
      <c r="E73" s="252"/>
      <c r="F73" s="252"/>
      <c r="G73" s="252"/>
      <c r="H73" s="252"/>
      <c r="I73" s="252"/>
      <c r="J73" s="252"/>
      <c r="K73" s="252"/>
      <c r="L73" s="252"/>
      <c r="M73" s="252"/>
      <c r="N73" s="252"/>
      <c r="O73" s="252"/>
      <c r="P73" s="252"/>
      <c r="Q73" s="252"/>
      <c r="R73" s="252"/>
      <c r="S73" s="252"/>
      <c r="T73" s="252"/>
      <c r="U73" s="252"/>
      <c r="V73" s="252"/>
      <c r="W73" s="252"/>
      <c r="X73" s="252"/>
      <c r="Y73" s="252"/>
      <c r="Z73" s="252"/>
    </row>
    <row r="74" ht="15.75" customHeight="1" spans="1:26">
      <c r="A74" s="252"/>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row>
    <row r="75" ht="15.75" customHeight="1" spans="1:26">
      <c r="A75" s="252"/>
      <c r="B75" s="252"/>
      <c r="C75" s="252"/>
      <c r="D75" s="252"/>
      <c r="E75" s="252"/>
      <c r="F75" s="252"/>
      <c r="G75" s="252"/>
      <c r="H75" s="252"/>
      <c r="I75" s="252"/>
      <c r="J75" s="252"/>
      <c r="K75" s="252"/>
      <c r="L75" s="252"/>
      <c r="M75" s="252"/>
      <c r="N75" s="252"/>
      <c r="O75" s="252"/>
      <c r="P75" s="252"/>
      <c r="Q75" s="252"/>
      <c r="R75" s="252"/>
      <c r="S75" s="252"/>
      <c r="T75" s="252"/>
      <c r="U75" s="252"/>
      <c r="V75" s="252"/>
      <c r="W75" s="252"/>
      <c r="X75" s="252"/>
      <c r="Y75" s="252"/>
      <c r="Z75" s="252"/>
    </row>
    <row r="76" ht="15.75" customHeight="1" spans="1:26">
      <c r="A76" s="252"/>
      <c r="B76" s="252"/>
      <c r="C76" s="252"/>
      <c r="D76" s="252"/>
      <c r="E76" s="252"/>
      <c r="F76" s="252"/>
      <c r="G76" s="252"/>
      <c r="H76" s="252"/>
      <c r="I76" s="252"/>
      <c r="J76" s="252"/>
      <c r="K76" s="252"/>
      <c r="L76" s="252"/>
      <c r="M76" s="252"/>
      <c r="N76" s="252"/>
      <c r="O76" s="252"/>
      <c r="P76" s="252"/>
      <c r="Q76" s="252"/>
      <c r="R76" s="252"/>
      <c r="S76" s="252"/>
      <c r="T76" s="252"/>
      <c r="U76" s="252"/>
      <c r="V76" s="252"/>
      <c r="W76" s="252"/>
      <c r="X76" s="252"/>
      <c r="Y76" s="252"/>
      <c r="Z76" s="252"/>
    </row>
    <row r="77" ht="15.75" customHeight="1" spans="1:26">
      <c r="A77" s="252"/>
      <c r="B77" s="252"/>
      <c r="C77" s="252"/>
      <c r="D77" s="252"/>
      <c r="E77" s="252"/>
      <c r="F77" s="252"/>
      <c r="G77" s="252"/>
      <c r="H77" s="252"/>
      <c r="I77" s="252"/>
      <c r="J77" s="252"/>
      <c r="K77" s="252"/>
      <c r="L77" s="252"/>
      <c r="M77" s="252"/>
      <c r="N77" s="252"/>
      <c r="O77" s="252"/>
      <c r="P77" s="252"/>
      <c r="Q77" s="252"/>
      <c r="R77" s="252"/>
      <c r="S77" s="252"/>
      <c r="T77" s="252"/>
      <c r="U77" s="252"/>
      <c r="V77" s="252"/>
      <c r="W77" s="252"/>
      <c r="X77" s="252"/>
      <c r="Y77" s="252"/>
      <c r="Z77" s="252"/>
    </row>
    <row r="78" ht="15.75" customHeight="1" spans="1:26">
      <c r="A78" s="252"/>
      <c r="B78" s="252"/>
      <c r="C78" s="252"/>
      <c r="D78" s="252"/>
      <c r="E78" s="252"/>
      <c r="F78" s="252"/>
      <c r="G78" s="252"/>
      <c r="H78" s="252"/>
      <c r="I78" s="252"/>
      <c r="J78" s="252"/>
      <c r="K78" s="252"/>
      <c r="L78" s="252"/>
      <c r="M78" s="252"/>
      <c r="N78" s="252"/>
      <c r="O78" s="252"/>
      <c r="P78" s="252"/>
      <c r="Q78" s="252"/>
      <c r="R78" s="252"/>
      <c r="S78" s="252"/>
      <c r="T78" s="252"/>
      <c r="U78" s="252"/>
      <c r="V78" s="252"/>
      <c r="W78" s="252"/>
      <c r="X78" s="252"/>
      <c r="Y78" s="252"/>
      <c r="Z78" s="252"/>
    </row>
    <row r="79" ht="15.75" customHeight="1" spans="1:26">
      <c r="A79" s="252"/>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row>
    <row r="80" ht="15.75" customHeight="1" spans="1:26">
      <c r="A80" s="252"/>
      <c r="B80" s="252"/>
      <c r="C80" s="252"/>
      <c r="D80" s="252"/>
      <c r="E80" s="252"/>
      <c r="F80" s="252"/>
      <c r="G80" s="252"/>
      <c r="H80" s="252"/>
      <c r="I80" s="252"/>
      <c r="J80" s="252"/>
      <c r="K80" s="252"/>
      <c r="L80" s="252"/>
      <c r="M80" s="252"/>
      <c r="N80" s="252"/>
      <c r="O80" s="252"/>
      <c r="P80" s="252"/>
      <c r="Q80" s="252"/>
      <c r="R80" s="252"/>
      <c r="S80" s="252"/>
      <c r="T80" s="252"/>
      <c r="U80" s="252"/>
      <c r="V80" s="252"/>
      <c r="W80" s="252"/>
      <c r="X80" s="252"/>
      <c r="Y80" s="252"/>
      <c r="Z80" s="252"/>
    </row>
    <row r="81" ht="15.75" customHeight="1" spans="1:26">
      <c r="A81" s="252"/>
      <c r="B81" s="252"/>
      <c r="C81" s="252"/>
      <c r="D81" s="252"/>
      <c r="E81" s="252"/>
      <c r="F81" s="252"/>
      <c r="G81" s="252"/>
      <c r="H81" s="252"/>
      <c r="I81" s="252"/>
      <c r="J81" s="252"/>
      <c r="K81" s="252"/>
      <c r="L81" s="252"/>
      <c r="M81" s="252"/>
      <c r="N81" s="252"/>
      <c r="O81" s="252"/>
      <c r="P81" s="252"/>
      <c r="Q81" s="252"/>
      <c r="R81" s="252"/>
      <c r="S81" s="252"/>
      <c r="T81" s="252"/>
      <c r="U81" s="252"/>
      <c r="V81" s="252"/>
      <c r="W81" s="252"/>
      <c r="X81" s="252"/>
      <c r="Y81" s="252"/>
      <c r="Z81" s="252"/>
    </row>
    <row r="82" ht="15.75" customHeight="1" spans="1:26">
      <c r="A82" s="252"/>
      <c r="B82" s="252"/>
      <c r="C82" s="252"/>
      <c r="D82" s="252"/>
      <c r="E82" s="252"/>
      <c r="F82" s="252"/>
      <c r="G82" s="252"/>
      <c r="H82" s="252"/>
      <c r="I82" s="252"/>
      <c r="J82" s="252"/>
      <c r="K82" s="252"/>
      <c r="L82" s="252"/>
      <c r="M82" s="252"/>
      <c r="N82" s="252"/>
      <c r="O82" s="252"/>
      <c r="P82" s="252"/>
      <c r="Q82" s="252"/>
      <c r="R82" s="252"/>
      <c r="S82" s="252"/>
      <c r="T82" s="252"/>
      <c r="U82" s="252"/>
      <c r="V82" s="252"/>
      <c r="W82" s="252"/>
      <c r="X82" s="252"/>
      <c r="Y82" s="252"/>
      <c r="Z82" s="252"/>
    </row>
    <row r="83" ht="15.75" customHeight="1" spans="1:26">
      <c r="A83" s="252"/>
      <c r="B83" s="252"/>
      <c r="C83" s="252"/>
      <c r="D83" s="252"/>
      <c r="E83" s="252"/>
      <c r="F83" s="252"/>
      <c r="G83" s="252"/>
      <c r="H83" s="252"/>
      <c r="I83" s="252"/>
      <c r="J83" s="252"/>
      <c r="K83" s="252"/>
      <c r="L83" s="252"/>
      <c r="M83" s="252"/>
      <c r="N83" s="252"/>
      <c r="O83" s="252"/>
      <c r="P83" s="252"/>
      <c r="Q83" s="252"/>
      <c r="R83" s="252"/>
      <c r="S83" s="252"/>
      <c r="T83" s="252"/>
      <c r="U83" s="252"/>
      <c r="V83" s="252"/>
      <c r="W83" s="252"/>
      <c r="X83" s="252"/>
      <c r="Y83" s="252"/>
      <c r="Z83" s="252"/>
    </row>
    <row r="84" ht="15.75" customHeight="1" spans="1:26">
      <c r="A84" s="252"/>
      <c r="B84" s="252"/>
      <c r="C84" s="252"/>
      <c r="D84" s="252"/>
      <c r="E84" s="252"/>
      <c r="F84" s="252"/>
      <c r="G84" s="252"/>
      <c r="H84" s="252"/>
      <c r="I84" s="252"/>
      <c r="J84" s="252"/>
      <c r="K84" s="252"/>
      <c r="L84" s="252"/>
      <c r="M84" s="252"/>
      <c r="N84" s="252"/>
      <c r="O84" s="252"/>
      <c r="P84" s="252"/>
      <c r="Q84" s="252"/>
      <c r="R84" s="252"/>
      <c r="S84" s="252"/>
      <c r="T84" s="252"/>
      <c r="U84" s="252"/>
      <c r="V84" s="252"/>
      <c r="W84" s="252"/>
      <c r="X84" s="252"/>
      <c r="Y84" s="252"/>
      <c r="Z84" s="252"/>
    </row>
    <row r="85" ht="15.75" customHeight="1" spans="1:26">
      <c r="A85" s="252"/>
      <c r="B85" s="252"/>
      <c r="C85" s="252"/>
      <c r="D85" s="252"/>
      <c r="E85" s="252"/>
      <c r="F85" s="252"/>
      <c r="G85" s="252"/>
      <c r="H85" s="252"/>
      <c r="I85" s="252"/>
      <c r="J85" s="252"/>
      <c r="K85" s="252"/>
      <c r="L85" s="252"/>
      <c r="M85" s="252"/>
      <c r="N85" s="252"/>
      <c r="O85" s="252"/>
      <c r="P85" s="252"/>
      <c r="Q85" s="252"/>
      <c r="R85" s="252"/>
      <c r="S85" s="252"/>
      <c r="T85" s="252"/>
      <c r="U85" s="252"/>
      <c r="V85" s="252"/>
      <c r="W85" s="252"/>
      <c r="X85" s="252"/>
      <c r="Y85" s="252"/>
      <c r="Z85" s="252"/>
    </row>
    <row r="86" ht="15.75" customHeight="1" spans="1:26">
      <c r="A86" s="252"/>
      <c r="B86" s="252"/>
      <c r="C86" s="252"/>
      <c r="D86" s="252"/>
      <c r="E86" s="252"/>
      <c r="F86" s="252"/>
      <c r="G86" s="252"/>
      <c r="H86" s="252"/>
      <c r="I86" s="252"/>
      <c r="J86" s="252"/>
      <c r="K86" s="252"/>
      <c r="L86" s="252"/>
      <c r="M86" s="252"/>
      <c r="N86" s="252"/>
      <c r="O86" s="252"/>
      <c r="P86" s="252"/>
      <c r="Q86" s="252"/>
      <c r="R86" s="252"/>
      <c r="S86" s="252"/>
      <c r="T86" s="252"/>
      <c r="U86" s="252"/>
      <c r="V86" s="252"/>
      <c r="W86" s="252"/>
      <c r="X86" s="252"/>
      <c r="Y86" s="252"/>
      <c r="Z86" s="252"/>
    </row>
    <row r="87" ht="15.75" customHeight="1" spans="1:26">
      <c r="A87" s="252"/>
      <c r="B87" s="252"/>
      <c r="C87" s="252"/>
      <c r="D87" s="252"/>
      <c r="E87" s="252"/>
      <c r="F87" s="252"/>
      <c r="G87" s="252"/>
      <c r="H87" s="252"/>
      <c r="I87" s="252"/>
      <c r="J87" s="252"/>
      <c r="K87" s="252"/>
      <c r="L87" s="252"/>
      <c r="M87" s="252"/>
      <c r="N87" s="252"/>
      <c r="O87" s="252"/>
      <c r="P87" s="252"/>
      <c r="Q87" s="252"/>
      <c r="R87" s="252"/>
      <c r="S87" s="252"/>
      <c r="T87" s="252"/>
      <c r="U87" s="252"/>
      <c r="V87" s="252"/>
      <c r="W87" s="252"/>
      <c r="X87" s="252"/>
      <c r="Y87" s="252"/>
      <c r="Z87" s="252"/>
    </row>
    <row r="88" ht="15.75" customHeight="1" spans="1:26">
      <c r="A88" s="252"/>
      <c r="B88" s="252"/>
      <c r="C88" s="252"/>
      <c r="D88" s="252"/>
      <c r="E88" s="252"/>
      <c r="F88" s="252"/>
      <c r="G88" s="252"/>
      <c r="H88" s="252"/>
      <c r="I88" s="252"/>
      <c r="J88" s="252"/>
      <c r="K88" s="252"/>
      <c r="L88" s="252"/>
      <c r="M88" s="252"/>
      <c r="N88" s="252"/>
      <c r="O88" s="252"/>
      <c r="P88" s="252"/>
      <c r="Q88" s="252"/>
      <c r="R88" s="252"/>
      <c r="S88" s="252"/>
      <c r="T88" s="252"/>
      <c r="U88" s="252"/>
      <c r="V88" s="252"/>
      <c r="W88" s="252"/>
      <c r="X88" s="252"/>
      <c r="Y88" s="252"/>
      <c r="Z88" s="252"/>
    </row>
    <row r="89" ht="15.75" customHeight="1" spans="1:26">
      <c r="A89" s="252"/>
      <c r="B89" s="252"/>
      <c r="C89" s="252"/>
      <c r="D89" s="252"/>
      <c r="E89" s="252"/>
      <c r="F89" s="252"/>
      <c r="G89" s="252"/>
      <c r="H89" s="252"/>
      <c r="I89" s="252"/>
      <c r="J89" s="252"/>
      <c r="K89" s="252"/>
      <c r="L89" s="252"/>
      <c r="M89" s="252"/>
      <c r="N89" s="252"/>
      <c r="O89" s="252"/>
      <c r="P89" s="252"/>
      <c r="Q89" s="252"/>
      <c r="R89" s="252"/>
      <c r="S89" s="252"/>
      <c r="T89" s="252"/>
      <c r="U89" s="252"/>
      <c r="V89" s="252"/>
      <c r="W89" s="252"/>
      <c r="X89" s="252"/>
      <c r="Y89" s="252"/>
      <c r="Z89" s="252"/>
    </row>
    <row r="90" ht="15.75" customHeight="1" spans="1:26">
      <c r="A90" s="252"/>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row>
    <row r="91" ht="15.75" customHeight="1" spans="1:26">
      <c r="A91" s="252"/>
      <c r="B91" s="252"/>
      <c r="C91" s="252"/>
      <c r="D91" s="252"/>
      <c r="E91" s="252"/>
      <c r="F91" s="252"/>
      <c r="G91" s="252"/>
      <c r="H91" s="252"/>
      <c r="I91" s="252"/>
      <c r="J91" s="252"/>
      <c r="K91" s="252"/>
      <c r="L91" s="252"/>
      <c r="M91" s="252"/>
      <c r="N91" s="252"/>
      <c r="O91" s="252"/>
      <c r="P91" s="252"/>
      <c r="Q91" s="252"/>
      <c r="R91" s="252"/>
      <c r="S91" s="252"/>
      <c r="T91" s="252"/>
      <c r="U91" s="252"/>
      <c r="V91" s="252"/>
      <c r="W91" s="252"/>
      <c r="X91" s="252"/>
      <c r="Y91" s="252"/>
      <c r="Z91" s="252"/>
    </row>
    <row r="92" ht="15.75" customHeight="1" spans="1:26">
      <c r="A92" s="252"/>
      <c r="B92" s="252"/>
      <c r="C92" s="252"/>
      <c r="D92" s="252"/>
      <c r="E92" s="252"/>
      <c r="F92" s="252"/>
      <c r="G92" s="252"/>
      <c r="H92" s="252"/>
      <c r="I92" s="252"/>
      <c r="J92" s="252"/>
      <c r="K92" s="252"/>
      <c r="L92" s="252"/>
      <c r="M92" s="252"/>
      <c r="N92" s="252"/>
      <c r="O92" s="252"/>
      <c r="P92" s="252"/>
      <c r="Q92" s="252"/>
      <c r="R92" s="252"/>
      <c r="S92" s="252"/>
      <c r="T92" s="252"/>
      <c r="U92" s="252"/>
      <c r="V92" s="252"/>
      <c r="W92" s="252"/>
      <c r="X92" s="252"/>
      <c r="Y92" s="252"/>
      <c r="Z92" s="252"/>
    </row>
    <row r="93" ht="15.75" customHeight="1" spans="1:26">
      <c r="A93" s="252"/>
      <c r="B93" s="252"/>
      <c r="C93" s="252"/>
      <c r="D93" s="252"/>
      <c r="E93" s="252"/>
      <c r="F93" s="252"/>
      <c r="G93" s="252"/>
      <c r="H93" s="252"/>
      <c r="I93" s="252"/>
      <c r="J93" s="252"/>
      <c r="K93" s="252"/>
      <c r="L93" s="252"/>
      <c r="M93" s="252"/>
      <c r="N93" s="252"/>
      <c r="O93" s="252"/>
      <c r="P93" s="252"/>
      <c r="Q93" s="252"/>
      <c r="R93" s="252"/>
      <c r="S93" s="252"/>
      <c r="T93" s="252"/>
      <c r="U93" s="252"/>
      <c r="V93" s="252"/>
      <c r="W93" s="252"/>
      <c r="X93" s="252"/>
      <c r="Y93" s="252"/>
      <c r="Z93" s="252"/>
    </row>
    <row r="94" ht="15.75" customHeight="1" spans="1:26">
      <c r="A94" s="252"/>
      <c r="B94" s="252"/>
      <c r="C94" s="252"/>
      <c r="D94" s="252"/>
      <c r="E94" s="252"/>
      <c r="F94" s="252"/>
      <c r="G94" s="252"/>
      <c r="H94" s="252"/>
      <c r="I94" s="252"/>
      <c r="J94" s="252"/>
      <c r="K94" s="252"/>
      <c r="L94" s="252"/>
      <c r="M94" s="252"/>
      <c r="N94" s="252"/>
      <c r="O94" s="252"/>
      <c r="P94" s="252"/>
      <c r="Q94" s="252"/>
      <c r="R94" s="252"/>
      <c r="S94" s="252"/>
      <c r="T94" s="252"/>
      <c r="U94" s="252"/>
      <c r="V94" s="252"/>
      <c r="W94" s="252"/>
      <c r="X94" s="252"/>
      <c r="Y94" s="252"/>
      <c r="Z94" s="252"/>
    </row>
    <row r="95" ht="15.75" customHeight="1" spans="1:26">
      <c r="A95" s="252"/>
      <c r="B95" s="252"/>
      <c r="C95" s="252"/>
      <c r="D95" s="252"/>
      <c r="E95" s="252"/>
      <c r="F95" s="252"/>
      <c r="G95" s="252"/>
      <c r="H95" s="252"/>
      <c r="I95" s="252"/>
      <c r="J95" s="252"/>
      <c r="K95" s="252"/>
      <c r="L95" s="252"/>
      <c r="M95" s="252"/>
      <c r="N95" s="252"/>
      <c r="O95" s="252"/>
      <c r="P95" s="252"/>
      <c r="Q95" s="252"/>
      <c r="R95" s="252"/>
      <c r="S95" s="252"/>
      <c r="T95" s="252"/>
      <c r="U95" s="252"/>
      <c r="V95" s="252"/>
      <c r="W95" s="252"/>
      <c r="X95" s="252"/>
      <c r="Y95" s="252"/>
      <c r="Z95" s="252"/>
    </row>
    <row r="96" ht="15.75" customHeight="1" spans="1:26">
      <c r="A96" s="252"/>
      <c r="B96" s="252"/>
      <c r="C96" s="252"/>
      <c r="D96" s="252"/>
      <c r="E96" s="252"/>
      <c r="F96" s="252"/>
      <c r="G96" s="252"/>
      <c r="H96" s="252"/>
      <c r="I96" s="252"/>
      <c r="J96" s="252"/>
      <c r="K96" s="252"/>
      <c r="L96" s="252"/>
      <c r="M96" s="252"/>
      <c r="N96" s="252"/>
      <c r="O96" s="252"/>
      <c r="P96" s="252"/>
      <c r="Q96" s="252"/>
      <c r="R96" s="252"/>
      <c r="S96" s="252"/>
      <c r="T96" s="252"/>
      <c r="U96" s="252"/>
      <c r="V96" s="252"/>
      <c r="W96" s="252"/>
      <c r="X96" s="252"/>
      <c r="Y96" s="252"/>
      <c r="Z96" s="252"/>
    </row>
    <row r="97" ht="15.75" customHeight="1" spans="1:26">
      <c r="A97" s="252"/>
      <c r="B97" s="252"/>
      <c r="C97" s="252"/>
      <c r="D97" s="252"/>
      <c r="E97" s="252"/>
      <c r="F97" s="252"/>
      <c r="G97" s="252"/>
      <c r="H97" s="252"/>
      <c r="I97" s="252"/>
      <c r="J97" s="252"/>
      <c r="K97" s="252"/>
      <c r="L97" s="252"/>
      <c r="M97" s="252"/>
      <c r="N97" s="252"/>
      <c r="O97" s="252"/>
      <c r="P97" s="252"/>
      <c r="Q97" s="252"/>
      <c r="R97" s="252"/>
      <c r="S97" s="252"/>
      <c r="T97" s="252"/>
      <c r="U97" s="252"/>
      <c r="V97" s="252"/>
      <c r="W97" s="252"/>
      <c r="X97" s="252"/>
      <c r="Y97" s="252"/>
      <c r="Z97" s="252"/>
    </row>
    <row r="98" ht="15.75" customHeight="1" spans="1:26">
      <c r="A98" s="252"/>
      <c r="B98" s="252"/>
      <c r="C98" s="252"/>
      <c r="D98" s="252"/>
      <c r="E98" s="252"/>
      <c r="F98" s="252"/>
      <c r="G98" s="252"/>
      <c r="H98" s="252"/>
      <c r="I98" s="252"/>
      <c r="J98" s="252"/>
      <c r="K98" s="252"/>
      <c r="L98" s="252"/>
      <c r="M98" s="252"/>
      <c r="N98" s="252"/>
      <c r="O98" s="252"/>
      <c r="P98" s="252"/>
      <c r="Q98" s="252"/>
      <c r="R98" s="252"/>
      <c r="S98" s="252"/>
      <c r="T98" s="252"/>
      <c r="U98" s="252"/>
      <c r="V98" s="252"/>
      <c r="W98" s="252"/>
      <c r="X98" s="252"/>
      <c r="Y98" s="252"/>
      <c r="Z98" s="252"/>
    </row>
    <row r="99" ht="15.75" customHeight="1" spans="1:26">
      <c r="A99" s="252"/>
      <c r="B99" s="252"/>
      <c r="C99" s="252"/>
      <c r="D99" s="252"/>
      <c r="E99" s="252"/>
      <c r="F99" s="252"/>
      <c r="G99" s="252"/>
      <c r="H99" s="252"/>
      <c r="I99" s="252"/>
      <c r="J99" s="252"/>
      <c r="K99" s="252"/>
      <c r="L99" s="252"/>
      <c r="M99" s="252"/>
      <c r="N99" s="252"/>
      <c r="O99" s="252"/>
      <c r="P99" s="252"/>
      <c r="Q99" s="252"/>
      <c r="R99" s="252"/>
      <c r="S99" s="252"/>
      <c r="T99" s="252"/>
      <c r="U99" s="252"/>
      <c r="V99" s="252"/>
      <c r="W99" s="252"/>
      <c r="X99" s="252"/>
      <c r="Y99" s="252"/>
      <c r="Z99" s="252"/>
    </row>
    <row r="100" ht="15.75" customHeight="1" spans="1:26">
      <c r="A100" s="252"/>
      <c r="B100" s="252"/>
      <c r="C100" s="252"/>
      <c r="D100" s="252"/>
      <c r="E100" s="252"/>
      <c r="F100" s="252"/>
      <c r="G100" s="252"/>
      <c r="H100" s="252"/>
      <c r="I100" s="252"/>
      <c r="J100" s="252"/>
      <c r="K100" s="252"/>
      <c r="L100" s="252"/>
      <c r="M100" s="252"/>
      <c r="N100" s="252"/>
      <c r="O100" s="252"/>
      <c r="P100" s="252"/>
      <c r="Q100" s="252"/>
      <c r="R100" s="252"/>
      <c r="S100" s="252"/>
      <c r="T100" s="252"/>
      <c r="U100" s="252"/>
      <c r="V100" s="252"/>
      <c r="W100" s="252"/>
      <c r="X100" s="252"/>
      <c r="Y100" s="252"/>
      <c r="Z100" s="252"/>
    </row>
    <row r="101" ht="15.75" customHeight="1" spans="1:26">
      <c r="A101" s="252"/>
      <c r="B101" s="252"/>
      <c r="C101" s="252"/>
      <c r="D101" s="252"/>
      <c r="E101" s="252"/>
      <c r="F101" s="252"/>
      <c r="G101" s="252"/>
      <c r="H101" s="252"/>
      <c r="I101" s="252"/>
      <c r="J101" s="252"/>
      <c r="K101" s="252"/>
      <c r="L101" s="252"/>
      <c r="M101" s="252"/>
      <c r="N101" s="252"/>
      <c r="O101" s="252"/>
      <c r="P101" s="252"/>
      <c r="Q101" s="252"/>
      <c r="R101" s="252"/>
      <c r="S101" s="252"/>
      <c r="T101" s="252"/>
      <c r="U101" s="252"/>
      <c r="V101" s="252"/>
      <c r="W101" s="252"/>
      <c r="X101" s="252"/>
      <c r="Y101" s="252"/>
      <c r="Z101" s="252"/>
    </row>
    <row r="102" ht="15.75" customHeight="1" spans="1:26">
      <c r="A102" s="252"/>
      <c r="B102" s="252"/>
      <c r="C102" s="252"/>
      <c r="D102" s="252"/>
      <c r="E102" s="252"/>
      <c r="F102" s="252"/>
      <c r="G102" s="252"/>
      <c r="H102" s="252"/>
      <c r="I102" s="252"/>
      <c r="J102" s="252"/>
      <c r="K102" s="252"/>
      <c r="L102" s="252"/>
      <c r="M102" s="252"/>
      <c r="N102" s="252"/>
      <c r="O102" s="252"/>
      <c r="P102" s="252"/>
      <c r="Q102" s="252"/>
      <c r="R102" s="252"/>
      <c r="S102" s="252"/>
      <c r="T102" s="252"/>
      <c r="U102" s="252"/>
      <c r="V102" s="252"/>
      <c r="W102" s="252"/>
      <c r="X102" s="252"/>
      <c r="Y102" s="252"/>
      <c r="Z102" s="252"/>
    </row>
    <row r="103" ht="15.75" customHeight="1" spans="1:26">
      <c r="A103" s="252"/>
      <c r="B103" s="252"/>
      <c r="C103" s="252"/>
      <c r="D103" s="252"/>
      <c r="E103" s="252"/>
      <c r="F103" s="252"/>
      <c r="G103" s="252"/>
      <c r="H103" s="252"/>
      <c r="I103" s="252"/>
      <c r="J103" s="252"/>
      <c r="K103" s="252"/>
      <c r="L103" s="252"/>
      <c r="M103" s="252"/>
      <c r="N103" s="252"/>
      <c r="O103" s="252"/>
      <c r="P103" s="252"/>
      <c r="Q103" s="252"/>
      <c r="R103" s="252"/>
      <c r="S103" s="252"/>
      <c r="T103" s="252"/>
      <c r="U103" s="252"/>
      <c r="V103" s="252"/>
      <c r="W103" s="252"/>
      <c r="X103" s="252"/>
      <c r="Y103" s="252"/>
      <c r="Z103" s="252"/>
    </row>
    <row r="104" ht="15.75" customHeight="1" spans="1:26">
      <c r="A104" s="252"/>
      <c r="B104" s="252"/>
      <c r="C104" s="252"/>
      <c r="D104" s="252"/>
      <c r="E104" s="252"/>
      <c r="F104" s="252"/>
      <c r="G104" s="252"/>
      <c r="H104" s="252"/>
      <c r="I104" s="252"/>
      <c r="J104" s="252"/>
      <c r="K104" s="252"/>
      <c r="L104" s="252"/>
      <c r="M104" s="252"/>
      <c r="N104" s="252"/>
      <c r="O104" s="252"/>
      <c r="P104" s="252"/>
      <c r="Q104" s="252"/>
      <c r="R104" s="252"/>
      <c r="S104" s="252"/>
      <c r="T104" s="252"/>
      <c r="U104" s="252"/>
      <c r="V104" s="252"/>
      <c r="W104" s="252"/>
      <c r="X104" s="252"/>
      <c r="Y104" s="252"/>
      <c r="Z104" s="252"/>
    </row>
    <row r="105" ht="15.75" customHeight="1" spans="1:26">
      <c r="A105" s="252"/>
      <c r="B105" s="252"/>
      <c r="C105" s="252"/>
      <c r="D105" s="252"/>
      <c r="E105" s="252"/>
      <c r="F105" s="252"/>
      <c r="G105" s="252"/>
      <c r="H105" s="252"/>
      <c r="I105" s="252"/>
      <c r="J105" s="252"/>
      <c r="K105" s="252"/>
      <c r="L105" s="252"/>
      <c r="M105" s="252"/>
      <c r="N105" s="252"/>
      <c r="O105" s="252"/>
      <c r="P105" s="252"/>
      <c r="Q105" s="252"/>
      <c r="R105" s="252"/>
      <c r="S105" s="252"/>
      <c r="T105" s="252"/>
      <c r="U105" s="252"/>
      <c r="V105" s="252"/>
      <c r="W105" s="252"/>
      <c r="X105" s="252"/>
      <c r="Y105" s="252"/>
      <c r="Z105" s="252"/>
    </row>
    <row r="106" ht="15.75" customHeight="1" spans="1:26">
      <c r="A106" s="252"/>
      <c r="B106" s="252"/>
      <c r="C106" s="252"/>
      <c r="D106" s="252"/>
      <c r="E106" s="252"/>
      <c r="F106" s="252"/>
      <c r="G106" s="252"/>
      <c r="H106" s="252"/>
      <c r="I106" s="252"/>
      <c r="J106" s="252"/>
      <c r="K106" s="252"/>
      <c r="L106" s="252"/>
      <c r="M106" s="252"/>
      <c r="N106" s="252"/>
      <c r="O106" s="252"/>
      <c r="P106" s="252"/>
      <c r="Q106" s="252"/>
      <c r="R106" s="252"/>
      <c r="S106" s="252"/>
      <c r="T106" s="252"/>
      <c r="U106" s="252"/>
      <c r="V106" s="252"/>
      <c r="W106" s="252"/>
      <c r="X106" s="252"/>
      <c r="Y106" s="252"/>
      <c r="Z106" s="252"/>
    </row>
    <row r="107" ht="15.75" customHeight="1" spans="1:26">
      <c r="A107" s="252"/>
      <c r="B107" s="252"/>
      <c r="C107" s="252"/>
      <c r="D107" s="252"/>
      <c r="E107" s="252"/>
      <c r="F107" s="252"/>
      <c r="G107" s="252"/>
      <c r="H107" s="252"/>
      <c r="I107" s="252"/>
      <c r="J107" s="252"/>
      <c r="K107" s="252"/>
      <c r="L107" s="252"/>
      <c r="M107" s="252"/>
      <c r="N107" s="252"/>
      <c r="O107" s="252"/>
      <c r="P107" s="252"/>
      <c r="Q107" s="252"/>
      <c r="R107" s="252"/>
      <c r="S107" s="252"/>
      <c r="T107" s="252"/>
      <c r="U107" s="252"/>
      <c r="V107" s="252"/>
      <c r="W107" s="252"/>
      <c r="X107" s="252"/>
      <c r="Y107" s="252"/>
      <c r="Z107" s="252"/>
    </row>
    <row r="108" ht="15.75" customHeight="1" spans="1:26">
      <c r="A108" s="252"/>
      <c r="B108" s="252"/>
      <c r="C108" s="252"/>
      <c r="D108" s="252"/>
      <c r="E108" s="252"/>
      <c r="F108" s="252"/>
      <c r="G108" s="252"/>
      <c r="H108" s="252"/>
      <c r="I108" s="252"/>
      <c r="J108" s="252"/>
      <c r="K108" s="252"/>
      <c r="L108" s="252"/>
      <c r="M108" s="252"/>
      <c r="N108" s="252"/>
      <c r="O108" s="252"/>
      <c r="P108" s="252"/>
      <c r="Q108" s="252"/>
      <c r="R108" s="252"/>
      <c r="S108" s="252"/>
      <c r="T108" s="252"/>
      <c r="U108" s="252"/>
      <c r="V108" s="252"/>
      <c r="W108" s="252"/>
      <c r="X108" s="252"/>
      <c r="Y108" s="252"/>
      <c r="Z108" s="252"/>
    </row>
    <row r="109" ht="15.75" customHeight="1" spans="1:26">
      <c r="A109" s="252"/>
      <c r="B109" s="252"/>
      <c r="C109" s="252"/>
      <c r="D109" s="252"/>
      <c r="E109" s="252"/>
      <c r="F109" s="252"/>
      <c r="G109" s="252"/>
      <c r="H109" s="252"/>
      <c r="I109" s="252"/>
      <c r="J109" s="252"/>
      <c r="K109" s="252"/>
      <c r="L109" s="252"/>
      <c r="M109" s="252"/>
      <c r="N109" s="252"/>
      <c r="O109" s="252"/>
      <c r="P109" s="252"/>
      <c r="Q109" s="252"/>
      <c r="R109" s="252"/>
      <c r="S109" s="252"/>
      <c r="T109" s="252"/>
      <c r="U109" s="252"/>
      <c r="V109" s="252"/>
      <c r="W109" s="252"/>
      <c r="X109" s="252"/>
      <c r="Y109" s="252"/>
      <c r="Z109" s="252"/>
    </row>
    <row r="110" ht="15.75" customHeight="1" spans="1:26">
      <c r="A110" s="252"/>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row>
    <row r="111" ht="15.75" customHeight="1" spans="1:26">
      <c r="A111" s="252"/>
      <c r="B111" s="252"/>
      <c r="C111" s="252"/>
      <c r="D111" s="252"/>
      <c r="E111" s="252"/>
      <c r="F111" s="252"/>
      <c r="G111" s="252"/>
      <c r="H111" s="252"/>
      <c r="I111" s="252"/>
      <c r="J111" s="252"/>
      <c r="K111" s="252"/>
      <c r="L111" s="252"/>
      <c r="M111" s="252"/>
      <c r="N111" s="252"/>
      <c r="O111" s="252"/>
      <c r="P111" s="252"/>
      <c r="Q111" s="252"/>
      <c r="R111" s="252"/>
      <c r="S111" s="252"/>
      <c r="T111" s="252"/>
      <c r="U111" s="252"/>
      <c r="V111" s="252"/>
      <c r="W111" s="252"/>
      <c r="X111" s="252"/>
      <c r="Y111" s="252"/>
      <c r="Z111" s="252"/>
    </row>
    <row r="112" ht="15.75" customHeight="1" spans="1:26">
      <c r="A112" s="252"/>
      <c r="B112" s="252"/>
      <c r="C112" s="252"/>
      <c r="D112" s="252"/>
      <c r="E112" s="252"/>
      <c r="F112" s="252"/>
      <c r="G112" s="252"/>
      <c r="H112" s="252"/>
      <c r="I112" s="252"/>
      <c r="J112" s="252"/>
      <c r="K112" s="252"/>
      <c r="L112" s="252"/>
      <c r="M112" s="252"/>
      <c r="N112" s="252"/>
      <c r="O112" s="252"/>
      <c r="P112" s="252"/>
      <c r="Q112" s="252"/>
      <c r="R112" s="252"/>
      <c r="S112" s="252"/>
      <c r="T112" s="252"/>
      <c r="U112" s="252"/>
      <c r="V112" s="252"/>
      <c r="W112" s="252"/>
      <c r="X112" s="252"/>
      <c r="Y112" s="252"/>
      <c r="Z112" s="252"/>
    </row>
    <row r="113" ht="15.75" customHeight="1" spans="1:26">
      <c r="A113" s="252"/>
      <c r="B113" s="252"/>
      <c r="C113" s="252"/>
      <c r="D113" s="252"/>
      <c r="E113" s="252"/>
      <c r="F113" s="252"/>
      <c r="G113" s="252"/>
      <c r="H113" s="252"/>
      <c r="I113" s="252"/>
      <c r="J113" s="252"/>
      <c r="K113" s="252"/>
      <c r="L113" s="252"/>
      <c r="M113" s="252"/>
      <c r="N113" s="252"/>
      <c r="O113" s="252"/>
      <c r="P113" s="252"/>
      <c r="Q113" s="252"/>
      <c r="R113" s="252"/>
      <c r="S113" s="252"/>
      <c r="T113" s="252"/>
      <c r="U113" s="252"/>
      <c r="V113" s="252"/>
      <c r="W113" s="252"/>
      <c r="X113" s="252"/>
      <c r="Y113" s="252"/>
      <c r="Z113" s="252"/>
    </row>
    <row r="114" ht="15.75" customHeight="1" spans="1:26">
      <c r="A114" s="252"/>
      <c r="B114" s="252"/>
      <c r="C114" s="252"/>
      <c r="D114" s="252"/>
      <c r="E114" s="252"/>
      <c r="F114" s="252"/>
      <c r="G114" s="252"/>
      <c r="H114" s="252"/>
      <c r="I114" s="252"/>
      <c r="J114" s="252"/>
      <c r="K114" s="252"/>
      <c r="L114" s="252"/>
      <c r="M114" s="252"/>
      <c r="N114" s="252"/>
      <c r="O114" s="252"/>
      <c r="P114" s="252"/>
      <c r="Q114" s="252"/>
      <c r="R114" s="252"/>
      <c r="S114" s="252"/>
      <c r="T114" s="252"/>
      <c r="U114" s="252"/>
      <c r="V114" s="252"/>
      <c r="W114" s="252"/>
      <c r="X114" s="252"/>
      <c r="Y114" s="252"/>
      <c r="Z114" s="252"/>
    </row>
    <row r="115" ht="15.75" customHeight="1" spans="1:26">
      <c r="A115" s="252"/>
      <c r="B115" s="252"/>
      <c r="C115" s="252"/>
      <c r="D115" s="252"/>
      <c r="E115" s="252"/>
      <c r="F115" s="252"/>
      <c r="G115" s="252"/>
      <c r="H115" s="252"/>
      <c r="I115" s="252"/>
      <c r="J115" s="252"/>
      <c r="K115" s="252"/>
      <c r="L115" s="252"/>
      <c r="M115" s="252"/>
      <c r="N115" s="252"/>
      <c r="O115" s="252"/>
      <c r="P115" s="252"/>
      <c r="Q115" s="252"/>
      <c r="R115" s="252"/>
      <c r="S115" s="252"/>
      <c r="T115" s="252"/>
      <c r="U115" s="252"/>
      <c r="V115" s="252"/>
      <c r="W115" s="252"/>
      <c r="X115" s="252"/>
      <c r="Y115" s="252"/>
      <c r="Z115" s="252"/>
    </row>
    <row r="116" ht="15.75" customHeight="1" spans="1:26">
      <c r="A116" s="252"/>
      <c r="B116" s="252"/>
      <c r="C116" s="252"/>
      <c r="D116" s="252"/>
      <c r="E116" s="252"/>
      <c r="F116" s="252"/>
      <c r="G116" s="252"/>
      <c r="H116" s="252"/>
      <c r="I116" s="252"/>
      <c r="J116" s="252"/>
      <c r="K116" s="252"/>
      <c r="L116" s="252"/>
      <c r="M116" s="252"/>
      <c r="N116" s="252"/>
      <c r="O116" s="252"/>
      <c r="P116" s="252"/>
      <c r="Q116" s="252"/>
      <c r="R116" s="252"/>
      <c r="S116" s="252"/>
      <c r="T116" s="252"/>
      <c r="U116" s="252"/>
      <c r="V116" s="252"/>
      <c r="W116" s="252"/>
      <c r="X116" s="252"/>
      <c r="Y116" s="252"/>
      <c r="Z116" s="252"/>
    </row>
    <row r="117" ht="15.75" customHeight="1" spans="1:26">
      <c r="A117" s="252"/>
      <c r="B117" s="252"/>
      <c r="C117" s="252"/>
      <c r="D117" s="252"/>
      <c r="E117" s="252"/>
      <c r="F117" s="252"/>
      <c r="G117" s="252"/>
      <c r="H117" s="252"/>
      <c r="I117" s="252"/>
      <c r="J117" s="252"/>
      <c r="K117" s="252"/>
      <c r="L117" s="252"/>
      <c r="M117" s="252"/>
      <c r="N117" s="252"/>
      <c r="O117" s="252"/>
      <c r="P117" s="252"/>
      <c r="Q117" s="252"/>
      <c r="R117" s="252"/>
      <c r="S117" s="252"/>
      <c r="T117" s="252"/>
      <c r="U117" s="252"/>
      <c r="V117" s="252"/>
      <c r="W117" s="252"/>
      <c r="X117" s="252"/>
      <c r="Y117" s="252"/>
      <c r="Z117" s="252"/>
    </row>
    <row r="118" ht="15.75" customHeight="1" spans="1:26">
      <c r="A118" s="252"/>
      <c r="B118" s="252"/>
      <c r="C118" s="252"/>
      <c r="D118" s="252"/>
      <c r="E118" s="252"/>
      <c r="F118" s="252"/>
      <c r="G118" s="252"/>
      <c r="H118" s="252"/>
      <c r="I118" s="252"/>
      <c r="J118" s="252"/>
      <c r="K118" s="252"/>
      <c r="L118" s="252"/>
      <c r="M118" s="252"/>
      <c r="N118" s="252"/>
      <c r="O118" s="252"/>
      <c r="P118" s="252"/>
      <c r="Q118" s="252"/>
      <c r="R118" s="252"/>
      <c r="S118" s="252"/>
      <c r="T118" s="252"/>
      <c r="U118" s="252"/>
      <c r="V118" s="252"/>
      <c r="W118" s="252"/>
      <c r="X118" s="252"/>
      <c r="Y118" s="252"/>
      <c r="Z118" s="252"/>
    </row>
    <row r="119" ht="15.75" customHeight="1" spans="1:26">
      <c r="A119" s="252"/>
      <c r="B119" s="252"/>
      <c r="C119" s="252"/>
      <c r="D119" s="252"/>
      <c r="E119" s="252"/>
      <c r="F119" s="252"/>
      <c r="G119" s="252"/>
      <c r="H119" s="252"/>
      <c r="I119" s="252"/>
      <c r="J119" s="252"/>
      <c r="K119" s="252"/>
      <c r="L119" s="252"/>
      <c r="M119" s="252"/>
      <c r="N119" s="252"/>
      <c r="O119" s="252"/>
      <c r="P119" s="252"/>
      <c r="Q119" s="252"/>
      <c r="R119" s="252"/>
      <c r="S119" s="252"/>
      <c r="T119" s="252"/>
      <c r="U119" s="252"/>
      <c r="V119" s="252"/>
      <c r="W119" s="252"/>
      <c r="X119" s="252"/>
      <c r="Y119" s="252"/>
      <c r="Z119" s="252"/>
    </row>
    <row r="120" ht="15.75" customHeight="1" spans="1:26">
      <c r="A120" s="252"/>
      <c r="B120" s="252"/>
      <c r="C120" s="252"/>
      <c r="D120" s="252"/>
      <c r="E120" s="252"/>
      <c r="F120" s="252"/>
      <c r="G120" s="252"/>
      <c r="H120" s="252"/>
      <c r="I120" s="252"/>
      <c r="J120" s="252"/>
      <c r="K120" s="252"/>
      <c r="L120" s="252"/>
      <c r="M120" s="252"/>
      <c r="N120" s="252"/>
      <c r="O120" s="252"/>
      <c r="P120" s="252"/>
      <c r="Q120" s="252"/>
      <c r="R120" s="252"/>
      <c r="S120" s="252"/>
      <c r="T120" s="252"/>
      <c r="U120" s="252"/>
      <c r="V120" s="252"/>
      <c r="W120" s="252"/>
      <c r="X120" s="252"/>
      <c r="Y120" s="252"/>
      <c r="Z120" s="252"/>
    </row>
    <row r="121" ht="15.75" customHeight="1" spans="1:26">
      <c r="A121" s="252"/>
      <c r="B121" s="252"/>
      <c r="C121" s="252"/>
      <c r="D121" s="252"/>
      <c r="E121" s="252"/>
      <c r="F121" s="252"/>
      <c r="G121" s="252"/>
      <c r="H121" s="252"/>
      <c r="I121" s="252"/>
      <c r="J121" s="252"/>
      <c r="K121" s="252"/>
      <c r="L121" s="252"/>
      <c r="M121" s="252"/>
      <c r="N121" s="252"/>
      <c r="O121" s="252"/>
      <c r="P121" s="252"/>
      <c r="Q121" s="252"/>
      <c r="R121" s="252"/>
      <c r="S121" s="252"/>
      <c r="T121" s="252"/>
      <c r="U121" s="252"/>
      <c r="V121" s="252"/>
      <c r="W121" s="252"/>
      <c r="X121" s="252"/>
      <c r="Y121" s="252"/>
      <c r="Z121" s="252"/>
    </row>
    <row r="122" ht="15.75" customHeight="1" spans="1:26">
      <c r="A122" s="252"/>
      <c r="B122" s="252"/>
      <c r="C122" s="252"/>
      <c r="D122" s="252"/>
      <c r="E122" s="252"/>
      <c r="F122" s="252"/>
      <c r="G122" s="252"/>
      <c r="H122" s="252"/>
      <c r="I122" s="252"/>
      <c r="J122" s="252"/>
      <c r="K122" s="252"/>
      <c r="L122" s="252"/>
      <c r="M122" s="252"/>
      <c r="N122" s="252"/>
      <c r="O122" s="252"/>
      <c r="P122" s="252"/>
      <c r="Q122" s="252"/>
      <c r="R122" s="252"/>
      <c r="S122" s="252"/>
      <c r="T122" s="252"/>
      <c r="U122" s="252"/>
      <c r="V122" s="252"/>
      <c r="W122" s="252"/>
      <c r="X122" s="252"/>
      <c r="Y122" s="252"/>
      <c r="Z122" s="252"/>
    </row>
    <row r="123" ht="15.75" customHeight="1" spans="1:26">
      <c r="A123" s="252"/>
      <c r="B123" s="252"/>
      <c r="C123" s="252"/>
      <c r="D123" s="252"/>
      <c r="E123" s="252"/>
      <c r="F123" s="252"/>
      <c r="G123" s="252"/>
      <c r="H123" s="252"/>
      <c r="I123" s="252"/>
      <c r="J123" s="252"/>
      <c r="K123" s="252"/>
      <c r="L123" s="252"/>
      <c r="M123" s="252"/>
      <c r="N123" s="252"/>
      <c r="O123" s="252"/>
      <c r="P123" s="252"/>
      <c r="Q123" s="252"/>
      <c r="R123" s="252"/>
      <c r="S123" s="252"/>
      <c r="T123" s="252"/>
      <c r="U123" s="252"/>
      <c r="V123" s="252"/>
      <c r="W123" s="252"/>
      <c r="X123" s="252"/>
      <c r="Y123" s="252"/>
      <c r="Z123" s="252"/>
    </row>
    <row r="124" ht="15.75" customHeight="1" spans="1:26">
      <c r="A124" s="252"/>
      <c r="B124" s="252"/>
      <c r="C124" s="252"/>
      <c r="D124" s="252"/>
      <c r="E124" s="252"/>
      <c r="F124" s="252"/>
      <c r="G124" s="252"/>
      <c r="H124" s="252"/>
      <c r="I124" s="252"/>
      <c r="J124" s="252"/>
      <c r="K124" s="252"/>
      <c r="L124" s="252"/>
      <c r="M124" s="252"/>
      <c r="N124" s="252"/>
      <c r="O124" s="252"/>
      <c r="P124" s="252"/>
      <c r="Q124" s="252"/>
      <c r="R124" s="252"/>
      <c r="S124" s="252"/>
      <c r="T124" s="252"/>
      <c r="U124" s="252"/>
      <c r="V124" s="252"/>
      <c r="W124" s="252"/>
      <c r="X124" s="252"/>
      <c r="Y124" s="252"/>
      <c r="Z124" s="252"/>
    </row>
    <row r="125" ht="15.75" customHeight="1" spans="1:26">
      <c r="A125" s="252"/>
      <c r="B125" s="252"/>
      <c r="C125" s="252"/>
      <c r="D125" s="252"/>
      <c r="E125" s="252"/>
      <c r="F125" s="252"/>
      <c r="G125" s="252"/>
      <c r="H125" s="252"/>
      <c r="I125" s="252"/>
      <c r="J125" s="252"/>
      <c r="K125" s="252"/>
      <c r="L125" s="252"/>
      <c r="M125" s="252"/>
      <c r="N125" s="252"/>
      <c r="O125" s="252"/>
      <c r="P125" s="252"/>
      <c r="Q125" s="252"/>
      <c r="R125" s="252"/>
      <c r="S125" s="252"/>
      <c r="T125" s="252"/>
      <c r="U125" s="252"/>
      <c r="V125" s="252"/>
      <c r="W125" s="252"/>
      <c r="X125" s="252"/>
      <c r="Y125" s="252"/>
      <c r="Z125" s="252"/>
    </row>
    <row r="126" ht="15.75" customHeight="1" spans="1:26">
      <c r="A126" s="252"/>
      <c r="B126" s="252"/>
      <c r="C126" s="252"/>
      <c r="D126" s="252"/>
      <c r="E126" s="252"/>
      <c r="F126" s="252"/>
      <c r="G126" s="252"/>
      <c r="H126" s="252"/>
      <c r="I126" s="252"/>
      <c r="J126" s="252"/>
      <c r="K126" s="252"/>
      <c r="L126" s="252"/>
      <c r="M126" s="252"/>
      <c r="N126" s="252"/>
      <c r="O126" s="252"/>
      <c r="P126" s="252"/>
      <c r="Q126" s="252"/>
      <c r="R126" s="252"/>
      <c r="S126" s="252"/>
      <c r="T126" s="252"/>
      <c r="U126" s="252"/>
      <c r="V126" s="252"/>
      <c r="W126" s="252"/>
      <c r="X126" s="252"/>
      <c r="Y126" s="252"/>
      <c r="Z126" s="252"/>
    </row>
    <row r="127" ht="15.75" customHeight="1" spans="1:26">
      <c r="A127" s="252"/>
      <c r="B127" s="252"/>
      <c r="C127" s="252"/>
      <c r="D127" s="252"/>
      <c r="E127" s="252"/>
      <c r="F127" s="252"/>
      <c r="G127" s="252"/>
      <c r="H127" s="252"/>
      <c r="I127" s="252"/>
      <c r="J127" s="252"/>
      <c r="K127" s="252"/>
      <c r="L127" s="252"/>
      <c r="M127" s="252"/>
      <c r="N127" s="252"/>
      <c r="O127" s="252"/>
      <c r="P127" s="252"/>
      <c r="Q127" s="252"/>
      <c r="R127" s="252"/>
      <c r="S127" s="252"/>
      <c r="T127" s="252"/>
      <c r="U127" s="252"/>
      <c r="V127" s="252"/>
      <c r="W127" s="252"/>
      <c r="X127" s="252"/>
      <c r="Y127" s="252"/>
      <c r="Z127" s="252"/>
    </row>
    <row r="128" ht="15.75" customHeight="1" spans="1:26">
      <c r="A128" s="252"/>
      <c r="B128" s="252"/>
      <c r="C128" s="252"/>
      <c r="D128" s="252"/>
      <c r="E128" s="252"/>
      <c r="F128" s="252"/>
      <c r="G128" s="252"/>
      <c r="H128" s="252"/>
      <c r="I128" s="252"/>
      <c r="J128" s="252"/>
      <c r="K128" s="252"/>
      <c r="L128" s="252"/>
      <c r="M128" s="252"/>
      <c r="N128" s="252"/>
      <c r="O128" s="252"/>
      <c r="P128" s="252"/>
      <c r="Q128" s="252"/>
      <c r="R128" s="252"/>
      <c r="S128" s="252"/>
      <c r="T128" s="252"/>
      <c r="U128" s="252"/>
      <c r="V128" s="252"/>
      <c r="W128" s="252"/>
      <c r="X128" s="252"/>
      <c r="Y128" s="252"/>
      <c r="Z128" s="252"/>
    </row>
    <row r="129" ht="15.75" customHeight="1" spans="1:26">
      <c r="A129" s="252"/>
      <c r="B129" s="252"/>
      <c r="C129" s="252"/>
      <c r="D129" s="252"/>
      <c r="E129" s="252"/>
      <c r="F129" s="252"/>
      <c r="G129" s="252"/>
      <c r="H129" s="252"/>
      <c r="I129" s="252"/>
      <c r="J129" s="252"/>
      <c r="K129" s="252"/>
      <c r="L129" s="252"/>
      <c r="M129" s="252"/>
      <c r="N129" s="252"/>
      <c r="O129" s="252"/>
      <c r="P129" s="252"/>
      <c r="Q129" s="252"/>
      <c r="R129" s="252"/>
      <c r="S129" s="252"/>
      <c r="T129" s="252"/>
      <c r="U129" s="252"/>
      <c r="V129" s="252"/>
      <c r="W129" s="252"/>
      <c r="X129" s="252"/>
      <c r="Y129" s="252"/>
      <c r="Z129" s="252"/>
    </row>
    <row r="130" ht="15.75" customHeight="1" spans="1:26">
      <c r="A130" s="252"/>
      <c r="B130" s="252"/>
      <c r="C130" s="252"/>
      <c r="D130" s="252"/>
      <c r="E130" s="252"/>
      <c r="F130" s="252"/>
      <c r="G130" s="252"/>
      <c r="H130" s="252"/>
      <c r="I130" s="252"/>
      <c r="J130" s="252"/>
      <c r="K130" s="252"/>
      <c r="L130" s="252"/>
      <c r="M130" s="252"/>
      <c r="N130" s="252"/>
      <c r="O130" s="252"/>
      <c r="P130" s="252"/>
      <c r="Q130" s="252"/>
      <c r="R130" s="252"/>
      <c r="S130" s="252"/>
      <c r="T130" s="252"/>
      <c r="U130" s="252"/>
      <c r="V130" s="252"/>
      <c r="W130" s="252"/>
      <c r="X130" s="252"/>
      <c r="Y130" s="252"/>
      <c r="Z130" s="252"/>
    </row>
    <row r="131" ht="15.75" customHeight="1" spans="1:26">
      <c r="A131" s="252"/>
      <c r="B131" s="252"/>
      <c r="C131" s="252"/>
      <c r="D131" s="252"/>
      <c r="E131" s="252"/>
      <c r="F131" s="252"/>
      <c r="G131" s="252"/>
      <c r="H131" s="252"/>
      <c r="I131" s="252"/>
      <c r="J131" s="252"/>
      <c r="K131" s="252"/>
      <c r="L131" s="252"/>
      <c r="M131" s="252"/>
      <c r="N131" s="252"/>
      <c r="O131" s="252"/>
      <c r="P131" s="252"/>
      <c r="Q131" s="252"/>
      <c r="R131" s="252"/>
      <c r="S131" s="252"/>
      <c r="T131" s="252"/>
      <c r="U131" s="252"/>
      <c r="V131" s="252"/>
      <c r="W131" s="252"/>
      <c r="X131" s="252"/>
      <c r="Y131" s="252"/>
      <c r="Z131" s="252"/>
    </row>
    <row r="132" ht="15.75" customHeight="1" spans="1:26">
      <c r="A132" s="252"/>
      <c r="B132" s="252"/>
      <c r="C132" s="252"/>
      <c r="D132" s="252"/>
      <c r="E132" s="252"/>
      <c r="F132" s="252"/>
      <c r="G132" s="252"/>
      <c r="H132" s="252"/>
      <c r="I132" s="252"/>
      <c r="J132" s="252"/>
      <c r="K132" s="252"/>
      <c r="L132" s="252"/>
      <c r="M132" s="252"/>
      <c r="N132" s="252"/>
      <c r="O132" s="252"/>
      <c r="P132" s="252"/>
      <c r="Q132" s="252"/>
      <c r="R132" s="252"/>
      <c r="S132" s="252"/>
      <c r="T132" s="252"/>
      <c r="U132" s="252"/>
      <c r="V132" s="252"/>
      <c r="W132" s="252"/>
      <c r="X132" s="252"/>
      <c r="Y132" s="252"/>
      <c r="Z132" s="252"/>
    </row>
    <row r="133" ht="15.75" customHeight="1" spans="1:26">
      <c r="A133" s="252"/>
      <c r="B133" s="252"/>
      <c r="C133" s="252"/>
      <c r="D133" s="252"/>
      <c r="E133" s="252"/>
      <c r="F133" s="252"/>
      <c r="G133" s="252"/>
      <c r="H133" s="252"/>
      <c r="I133" s="252"/>
      <c r="J133" s="252"/>
      <c r="K133" s="252"/>
      <c r="L133" s="252"/>
      <c r="M133" s="252"/>
      <c r="N133" s="252"/>
      <c r="O133" s="252"/>
      <c r="P133" s="252"/>
      <c r="Q133" s="252"/>
      <c r="R133" s="252"/>
      <c r="S133" s="252"/>
      <c r="T133" s="252"/>
      <c r="U133" s="252"/>
      <c r="V133" s="252"/>
      <c r="W133" s="252"/>
      <c r="X133" s="252"/>
      <c r="Y133" s="252"/>
      <c r="Z133" s="252"/>
    </row>
    <row r="134" ht="15.75" customHeight="1" spans="1:26">
      <c r="A134" s="252"/>
      <c r="B134" s="252"/>
      <c r="C134" s="252"/>
      <c r="D134" s="252"/>
      <c r="E134" s="252"/>
      <c r="F134" s="252"/>
      <c r="G134" s="252"/>
      <c r="H134" s="252"/>
      <c r="I134" s="252"/>
      <c r="J134" s="252"/>
      <c r="K134" s="252"/>
      <c r="L134" s="252"/>
      <c r="M134" s="252"/>
      <c r="N134" s="252"/>
      <c r="O134" s="252"/>
      <c r="P134" s="252"/>
      <c r="Q134" s="252"/>
      <c r="R134" s="252"/>
      <c r="S134" s="252"/>
      <c r="T134" s="252"/>
      <c r="U134" s="252"/>
      <c r="V134" s="252"/>
      <c r="W134" s="252"/>
      <c r="X134" s="252"/>
      <c r="Y134" s="252"/>
      <c r="Z134" s="252"/>
    </row>
    <row r="135" ht="15.75" customHeight="1" spans="1:26">
      <c r="A135" s="252"/>
      <c r="B135" s="252"/>
      <c r="C135" s="252"/>
      <c r="D135" s="252"/>
      <c r="E135" s="252"/>
      <c r="F135" s="252"/>
      <c r="G135" s="252"/>
      <c r="H135" s="252"/>
      <c r="I135" s="252"/>
      <c r="J135" s="252"/>
      <c r="K135" s="252"/>
      <c r="L135" s="252"/>
      <c r="M135" s="252"/>
      <c r="N135" s="252"/>
      <c r="O135" s="252"/>
      <c r="P135" s="252"/>
      <c r="Q135" s="252"/>
      <c r="R135" s="252"/>
      <c r="S135" s="252"/>
      <c r="T135" s="252"/>
      <c r="U135" s="252"/>
      <c r="V135" s="252"/>
      <c r="W135" s="252"/>
      <c r="X135" s="252"/>
      <c r="Y135" s="252"/>
      <c r="Z135" s="252"/>
    </row>
    <row r="136" ht="15.75" customHeight="1" spans="1:26">
      <c r="A136" s="252"/>
      <c r="B136" s="252"/>
      <c r="C136" s="252"/>
      <c r="D136" s="252"/>
      <c r="E136" s="252"/>
      <c r="F136" s="252"/>
      <c r="G136" s="252"/>
      <c r="H136" s="252"/>
      <c r="I136" s="252"/>
      <c r="J136" s="252"/>
      <c r="K136" s="252"/>
      <c r="L136" s="252"/>
      <c r="M136" s="252"/>
      <c r="N136" s="252"/>
      <c r="O136" s="252"/>
      <c r="P136" s="252"/>
      <c r="Q136" s="252"/>
      <c r="R136" s="252"/>
      <c r="S136" s="252"/>
      <c r="T136" s="252"/>
      <c r="U136" s="252"/>
      <c r="V136" s="252"/>
      <c r="W136" s="252"/>
      <c r="X136" s="252"/>
      <c r="Y136" s="252"/>
      <c r="Z136" s="252"/>
    </row>
    <row r="137" ht="15.75" customHeight="1" spans="1:26">
      <c r="A137" s="252"/>
      <c r="B137" s="252"/>
      <c r="C137" s="252"/>
      <c r="D137" s="252"/>
      <c r="E137" s="252"/>
      <c r="F137" s="252"/>
      <c r="G137" s="252"/>
      <c r="H137" s="252"/>
      <c r="I137" s="252"/>
      <c r="J137" s="252"/>
      <c r="K137" s="252"/>
      <c r="L137" s="252"/>
      <c r="M137" s="252"/>
      <c r="N137" s="252"/>
      <c r="O137" s="252"/>
      <c r="P137" s="252"/>
      <c r="Q137" s="252"/>
      <c r="R137" s="252"/>
      <c r="S137" s="252"/>
      <c r="T137" s="252"/>
      <c r="U137" s="252"/>
      <c r="V137" s="252"/>
      <c r="W137" s="252"/>
      <c r="X137" s="252"/>
      <c r="Y137" s="252"/>
      <c r="Z137" s="252"/>
    </row>
    <row r="138" ht="15.75" customHeight="1" spans="1:26">
      <c r="A138" s="252"/>
      <c r="B138" s="252"/>
      <c r="C138" s="252"/>
      <c r="D138" s="252"/>
      <c r="E138" s="252"/>
      <c r="F138" s="252"/>
      <c r="G138" s="252"/>
      <c r="H138" s="252"/>
      <c r="I138" s="252"/>
      <c r="J138" s="252"/>
      <c r="K138" s="252"/>
      <c r="L138" s="252"/>
      <c r="M138" s="252"/>
      <c r="N138" s="252"/>
      <c r="O138" s="252"/>
      <c r="P138" s="252"/>
      <c r="Q138" s="252"/>
      <c r="R138" s="252"/>
      <c r="S138" s="252"/>
      <c r="T138" s="252"/>
      <c r="U138" s="252"/>
      <c r="V138" s="252"/>
      <c r="W138" s="252"/>
      <c r="X138" s="252"/>
      <c r="Y138" s="252"/>
      <c r="Z138" s="252"/>
    </row>
    <row r="139" ht="15.75" customHeight="1" spans="1:26">
      <c r="A139" s="252"/>
      <c r="B139" s="252"/>
      <c r="C139" s="252"/>
      <c r="D139" s="252"/>
      <c r="E139" s="252"/>
      <c r="F139" s="252"/>
      <c r="G139" s="252"/>
      <c r="H139" s="252"/>
      <c r="I139" s="252"/>
      <c r="J139" s="252"/>
      <c r="K139" s="252"/>
      <c r="L139" s="252"/>
      <c r="M139" s="252"/>
      <c r="N139" s="252"/>
      <c r="O139" s="252"/>
      <c r="P139" s="252"/>
      <c r="Q139" s="252"/>
      <c r="R139" s="252"/>
      <c r="S139" s="252"/>
      <c r="T139" s="252"/>
      <c r="U139" s="252"/>
      <c r="V139" s="252"/>
      <c r="W139" s="252"/>
      <c r="X139" s="252"/>
      <c r="Y139" s="252"/>
      <c r="Z139" s="252"/>
    </row>
    <row r="140" ht="15.75" customHeight="1" spans="1:26">
      <c r="A140" s="252"/>
      <c r="B140" s="252"/>
      <c r="C140" s="252"/>
      <c r="D140" s="252"/>
      <c r="E140" s="252"/>
      <c r="F140" s="252"/>
      <c r="G140" s="252"/>
      <c r="H140" s="252"/>
      <c r="I140" s="252"/>
      <c r="J140" s="252"/>
      <c r="K140" s="252"/>
      <c r="L140" s="252"/>
      <c r="M140" s="252"/>
      <c r="N140" s="252"/>
      <c r="O140" s="252"/>
      <c r="P140" s="252"/>
      <c r="Q140" s="252"/>
      <c r="R140" s="252"/>
      <c r="S140" s="252"/>
      <c r="T140" s="252"/>
      <c r="U140" s="252"/>
      <c r="V140" s="252"/>
      <c r="W140" s="252"/>
      <c r="X140" s="252"/>
      <c r="Y140" s="252"/>
      <c r="Z140" s="252"/>
    </row>
    <row r="141" ht="15.75" customHeight="1" spans="1:26">
      <c r="A141" s="252"/>
      <c r="B141" s="252"/>
      <c r="C141" s="252"/>
      <c r="D141" s="252"/>
      <c r="E141" s="252"/>
      <c r="F141" s="252"/>
      <c r="G141" s="252"/>
      <c r="H141" s="252"/>
      <c r="I141" s="252"/>
      <c r="J141" s="252"/>
      <c r="K141" s="252"/>
      <c r="L141" s="252"/>
      <c r="M141" s="252"/>
      <c r="N141" s="252"/>
      <c r="O141" s="252"/>
      <c r="P141" s="252"/>
      <c r="Q141" s="252"/>
      <c r="R141" s="252"/>
      <c r="S141" s="252"/>
      <c r="T141" s="252"/>
      <c r="U141" s="252"/>
      <c r="V141" s="252"/>
      <c r="W141" s="252"/>
      <c r="X141" s="252"/>
      <c r="Y141" s="252"/>
      <c r="Z141" s="252"/>
    </row>
    <row r="142" ht="15.75" customHeight="1" spans="1:26">
      <c r="A142" s="252"/>
      <c r="B142" s="252"/>
      <c r="C142" s="252"/>
      <c r="D142" s="252"/>
      <c r="E142" s="252"/>
      <c r="F142" s="252"/>
      <c r="G142" s="252"/>
      <c r="H142" s="252"/>
      <c r="I142" s="252"/>
      <c r="J142" s="252"/>
      <c r="K142" s="252"/>
      <c r="L142" s="252"/>
      <c r="M142" s="252"/>
      <c r="N142" s="252"/>
      <c r="O142" s="252"/>
      <c r="P142" s="252"/>
      <c r="Q142" s="252"/>
      <c r="R142" s="252"/>
      <c r="S142" s="252"/>
      <c r="T142" s="252"/>
      <c r="U142" s="252"/>
      <c r="V142" s="252"/>
      <c r="W142" s="252"/>
      <c r="X142" s="252"/>
      <c r="Y142" s="252"/>
      <c r="Z142" s="252"/>
    </row>
    <row r="143" ht="15.75" customHeight="1" spans="1:26">
      <c r="A143" s="252"/>
      <c r="B143" s="252"/>
      <c r="C143" s="252"/>
      <c r="D143" s="252"/>
      <c r="E143" s="252"/>
      <c r="F143" s="252"/>
      <c r="G143" s="252"/>
      <c r="H143" s="252"/>
      <c r="I143" s="252"/>
      <c r="J143" s="252"/>
      <c r="K143" s="252"/>
      <c r="L143" s="252"/>
      <c r="M143" s="252"/>
      <c r="N143" s="252"/>
      <c r="O143" s="252"/>
      <c r="P143" s="252"/>
      <c r="Q143" s="252"/>
      <c r="R143" s="252"/>
      <c r="S143" s="252"/>
      <c r="T143" s="252"/>
      <c r="U143" s="252"/>
      <c r="V143" s="252"/>
      <c r="W143" s="252"/>
      <c r="X143" s="252"/>
      <c r="Y143" s="252"/>
      <c r="Z143" s="252"/>
    </row>
    <row r="144" ht="15.75" customHeight="1" spans="1:26">
      <c r="A144" s="252"/>
      <c r="B144" s="252"/>
      <c r="C144" s="252"/>
      <c r="D144" s="252"/>
      <c r="E144" s="252"/>
      <c r="F144" s="252"/>
      <c r="G144" s="252"/>
      <c r="H144" s="252"/>
      <c r="I144" s="252"/>
      <c r="J144" s="252"/>
      <c r="K144" s="252"/>
      <c r="L144" s="252"/>
      <c r="M144" s="252"/>
      <c r="N144" s="252"/>
      <c r="O144" s="252"/>
      <c r="P144" s="252"/>
      <c r="Q144" s="252"/>
      <c r="R144" s="252"/>
      <c r="S144" s="252"/>
      <c r="T144" s="252"/>
      <c r="U144" s="252"/>
      <c r="V144" s="252"/>
      <c r="W144" s="252"/>
      <c r="X144" s="252"/>
      <c r="Y144" s="252"/>
      <c r="Z144" s="252"/>
    </row>
    <row r="145" ht="15.75" customHeight="1" spans="1:26">
      <c r="A145" s="252"/>
      <c r="B145" s="252"/>
      <c r="C145" s="252"/>
      <c r="D145" s="252"/>
      <c r="E145" s="252"/>
      <c r="F145" s="252"/>
      <c r="G145" s="252"/>
      <c r="H145" s="252"/>
      <c r="I145" s="252"/>
      <c r="J145" s="252"/>
      <c r="K145" s="252"/>
      <c r="L145" s="252"/>
      <c r="M145" s="252"/>
      <c r="N145" s="252"/>
      <c r="O145" s="252"/>
      <c r="P145" s="252"/>
      <c r="Q145" s="252"/>
      <c r="R145" s="252"/>
      <c r="S145" s="252"/>
      <c r="T145" s="252"/>
      <c r="U145" s="252"/>
      <c r="V145" s="252"/>
      <c r="W145" s="252"/>
      <c r="X145" s="252"/>
      <c r="Y145" s="252"/>
      <c r="Z145" s="252"/>
    </row>
    <row r="146" ht="15.75" customHeight="1" spans="1:26">
      <c r="A146" s="252"/>
      <c r="B146" s="252"/>
      <c r="C146" s="252"/>
      <c r="D146" s="252"/>
      <c r="E146" s="252"/>
      <c r="F146" s="252"/>
      <c r="G146" s="252"/>
      <c r="H146" s="252"/>
      <c r="I146" s="252"/>
      <c r="J146" s="252"/>
      <c r="K146" s="252"/>
      <c r="L146" s="252"/>
      <c r="M146" s="252"/>
      <c r="N146" s="252"/>
      <c r="O146" s="252"/>
      <c r="P146" s="252"/>
      <c r="Q146" s="252"/>
      <c r="R146" s="252"/>
      <c r="S146" s="252"/>
      <c r="T146" s="252"/>
      <c r="U146" s="252"/>
      <c r="V146" s="252"/>
      <c r="W146" s="252"/>
      <c r="X146" s="252"/>
      <c r="Y146" s="252"/>
      <c r="Z146" s="252"/>
    </row>
    <row r="147" ht="15.75" customHeight="1" spans="1:26">
      <c r="A147" s="252"/>
      <c r="B147" s="252"/>
      <c r="C147" s="252"/>
      <c r="D147" s="252"/>
      <c r="E147" s="252"/>
      <c r="F147" s="252"/>
      <c r="G147" s="252"/>
      <c r="H147" s="252"/>
      <c r="I147" s="252"/>
      <c r="J147" s="252"/>
      <c r="K147" s="252"/>
      <c r="L147" s="252"/>
      <c r="M147" s="252"/>
      <c r="N147" s="252"/>
      <c r="O147" s="252"/>
      <c r="P147" s="252"/>
      <c r="Q147" s="252"/>
      <c r="R147" s="252"/>
      <c r="S147" s="252"/>
      <c r="T147" s="252"/>
      <c r="U147" s="252"/>
      <c r="V147" s="252"/>
      <c r="W147" s="252"/>
      <c r="X147" s="252"/>
      <c r="Y147" s="252"/>
      <c r="Z147" s="252"/>
    </row>
    <row r="148" ht="15.75" customHeight="1" spans="1:26">
      <c r="A148" s="252"/>
      <c r="B148" s="252"/>
      <c r="C148" s="252"/>
      <c r="D148" s="252"/>
      <c r="E148" s="252"/>
      <c r="F148" s="252"/>
      <c r="G148" s="252"/>
      <c r="H148" s="252"/>
      <c r="I148" s="252"/>
      <c r="J148" s="252"/>
      <c r="K148" s="252"/>
      <c r="L148" s="252"/>
      <c r="M148" s="252"/>
      <c r="N148" s="252"/>
      <c r="O148" s="252"/>
      <c r="P148" s="252"/>
      <c r="Q148" s="252"/>
      <c r="R148" s="252"/>
      <c r="S148" s="252"/>
      <c r="T148" s="252"/>
      <c r="U148" s="252"/>
      <c r="V148" s="252"/>
      <c r="W148" s="252"/>
      <c r="X148" s="252"/>
      <c r="Y148" s="252"/>
      <c r="Z148" s="252"/>
    </row>
    <row r="149" ht="15.75" customHeight="1" spans="1:26">
      <c r="A149" s="252"/>
      <c r="B149" s="252"/>
      <c r="C149" s="252"/>
      <c r="D149" s="252"/>
      <c r="E149" s="252"/>
      <c r="F149" s="252"/>
      <c r="G149" s="252"/>
      <c r="H149" s="252"/>
      <c r="I149" s="252"/>
      <c r="J149" s="252"/>
      <c r="K149" s="252"/>
      <c r="L149" s="252"/>
      <c r="M149" s="252"/>
      <c r="N149" s="252"/>
      <c r="O149" s="252"/>
      <c r="P149" s="252"/>
      <c r="Q149" s="252"/>
      <c r="R149" s="252"/>
      <c r="S149" s="252"/>
      <c r="T149" s="252"/>
      <c r="U149" s="252"/>
      <c r="V149" s="252"/>
      <c r="W149" s="252"/>
      <c r="X149" s="252"/>
      <c r="Y149" s="252"/>
      <c r="Z149" s="252"/>
    </row>
    <row r="150" ht="15.75" customHeight="1" spans="1:26">
      <c r="A150" s="252"/>
      <c r="B150" s="252"/>
      <c r="C150" s="252"/>
      <c r="D150" s="252"/>
      <c r="E150" s="252"/>
      <c r="F150" s="252"/>
      <c r="G150" s="252"/>
      <c r="H150" s="252"/>
      <c r="I150" s="252"/>
      <c r="J150" s="252"/>
      <c r="K150" s="252"/>
      <c r="L150" s="252"/>
      <c r="M150" s="252"/>
      <c r="N150" s="252"/>
      <c r="O150" s="252"/>
      <c r="P150" s="252"/>
      <c r="Q150" s="252"/>
      <c r="R150" s="252"/>
      <c r="S150" s="252"/>
      <c r="T150" s="252"/>
      <c r="U150" s="252"/>
      <c r="V150" s="252"/>
      <c r="W150" s="252"/>
      <c r="X150" s="252"/>
      <c r="Y150" s="252"/>
      <c r="Z150" s="252"/>
    </row>
    <row r="151" ht="15.75" customHeight="1" spans="1:26">
      <c r="A151" s="252"/>
      <c r="B151" s="252"/>
      <c r="C151" s="252"/>
      <c r="D151" s="252"/>
      <c r="E151" s="252"/>
      <c r="F151" s="252"/>
      <c r="G151" s="252"/>
      <c r="H151" s="252"/>
      <c r="I151" s="252"/>
      <c r="J151" s="252"/>
      <c r="K151" s="252"/>
      <c r="L151" s="252"/>
      <c r="M151" s="252"/>
      <c r="N151" s="252"/>
      <c r="O151" s="252"/>
      <c r="P151" s="252"/>
      <c r="Q151" s="252"/>
      <c r="R151" s="252"/>
      <c r="S151" s="252"/>
      <c r="T151" s="252"/>
      <c r="U151" s="252"/>
      <c r="V151" s="252"/>
      <c r="W151" s="252"/>
      <c r="X151" s="252"/>
      <c r="Y151" s="252"/>
      <c r="Z151" s="252"/>
    </row>
    <row r="152" ht="15.75" customHeight="1" spans="1:26">
      <c r="A152" s="252"/>
      <c r="B152" s="252"/>
      <c r="C152" s="252"/>
      <c r="D152" s="252"/>
      <c r="E152" s="252"/>
      <c r="F152" s="252"/>
      <c r="G152" s="252"/>
      <c r="H152" s="252"/>
      <c r="I152" s="252"/>
      <c r="J152" s="252"/>
      <c r="K152" s="252"/>
      <c r="L152" s="252"/>
      <c r="M152" s="252"/>
      <c r="N152" s="252"/>
      <c r="O152" s="252"/>
      <c r="P152" s="252"/>
      <c r="Q152" s="252"/>
      <c r="R152" s="252"/>
      <c r="S152" s="252"/>
      <c r="T152" s="252"/>
      <c r="U152" s="252"/>
      <c r="V152" s="252"/>
      <c r="W152" s="252"/>
      <c r="X152" s="252"/>
      <c r="Y152" s="252"/>
      <c r="Z152" s="252"/>
    </row>
    <row r="153" ht="15.75" customHeight="1" spans="1:26">
      <c r="A153" s="252"/>
      <c r="B153" s="252"/>
      <c r="C153" s="252"/>
      <c r="D153" s="252"/>
      <c r="E153" s="252"/>
      <c r="F153" s="252"/>
      <c r="G153" s="252"/>
      <c r="H153" s="252"/>
      <c r="I153" s="252"/>
      <c r="J153" s="252"/>
      <c r="K153" s="252"/>
      <c r="L153" s="252"/>
      <c r="M153" s="252"/>
      <c r="N153" s="252"/>
      <c r="O153" s="252"/>
      <c r="P153" s="252"/>
      <c r="Q153" s="252"/>
      <c r="R153" s="252"/>
      <c r="S153" s="252"/>
      <c r="T153" s="252"/>
      <c r="U153" s="252"/>
      <c r="V153" s="252"/>
      <c r="W153" s="252"/>
      <c r="X153" s="252"/>
      <c r="Y153" s="252"/>
      <c r="Z153" s="252"/>
    </row>
    <row r="154" ht="15.75" customHeight="1" spans="1:26">
      <c r="A154" s="252"/>
      <c r="B154" s="252"/>
      <c r="C154" s="252"/>
      <c r="D154" s="252"/>
      <c r="E154" s="252"/>
      <c r="F154" s="252"/>
      <c r="G154" s="252"/>
      <c r="H154" s="252"/>
      <c r="I154" s="252"/>
      <c r="J154" s="252"/>
      <c r="K154" s="252"/>
      <c r="L154" s="252"/>
      <c r="M154" s="252"/>
      <c r="N154" s="252"/>
      <c r="O154" s="252"/>
      <c r="P154" s="252"/>
      <c r="Q154" s="252"/>
      <c r="R154" s="252"/>
      <c r="S154" s="252"/>
      <c r="T154" s="252"/>
      <c r="U154" s="252"/>
      <c r="V154" s="252"/>
      <c r="W154" s="252"/>
      <c r="X154" s="252"/>
      <c r="Y154" s="252"/>
      <c r="Z154" s="252"/>
    </row>
    <row r="155" ht="15.75" customHeight="1" spans="1:26">
      <c r="A155" s="252"/>
      <c r="B155" s="252"/>
      <c r="C155" s="252"/>
      <c r="D155" s="252"/>
      <c r="E155" s="252"/>
      <c r="F155" s="252"/>
      <c r="G155" s="252"/>
      <c r="H155" s="252"/>
      <c r="I155" s="252"/>
      <c r="J155" s="252"/>
      <c r="K155" s="252"/>
      <c r="L155" s="252"/>
      <c r="M155" s="252"/>
      <c r="N155" s="252"/>
      <c r="O155" s="252"/>
      <c r="P155" s="252"/>
      <c r="Q155" s="252"/>
      <c r="R155" s="252"/>
      <c r="S155" s="252"/>
      <c r="T155" s="252"/>
      <c r="U155" s="252"/>
      <c r="V155" s="252"/>
      <c r="W155" s="252"/>
      <c r="X155" s="252"/>
      <c r="Y155" s="252"/>
      <c r="Z155" s="252"/>
    </row>
    <row r="156" ht="15.75" customHeight="1" spans="1:26">
      <c r="A156" s="252"/>
      <c r="B156" s="252"/>
      <c r="C156" s="252"/>
      <c r="D156" s="252"/>
      <c r="E156" s="252"/>
      <c r="F156" s="252"/>
      <c r="G156" s="252"/>
      <c r="H156" s="252"/>
      <c r="I156" s="252"/>
      <c r="J156" s="252"/>
      <c r="K156" s="252"/>
      <c r="L156" s="252"/>
      <c r="M156" s="252"/>
      <c r="N156" s="252"/>
      <c r="O156" s="252"/>
      <c r="P156" s="252"/>
      <c r="Q156" s="252"/>
      <c r="R156" s="252"/>
      <c r="S156" s="252"/>
      <c r="T156" s="252"/>
      <c r="U156" s="252"/>
      <c r="V156" s="252"/>
      <c r="W156" s="252"/>
      <c r="X156" s="252"/>
      <c r="Y156" s="252"/>
      <c r="Z156" s="252"/>
    </row>
    <row r="157" ht="15.75" customHeight="1" spans="1:26">
      <c r="A157" s="252"/>
      <c r="B157" s="252"/>
      <c r="C157" s="252"/>
      <c r="D157" s="252"/>
      <c r="E157" s="252"/>
      <c r="F157" s="252"/>
      <c r="G157" s="252"/>
      <c r="H157" s="252"/>
      <c r="I157" s="252"/>
      <c r="J157" s="252"/>
      <c r="K157" s="252"/>
      <c r="L157" s="252"/>
      <c r="M157" s="252"/>
      <c r="N157" s="252"/>
      <c r="O157" s="252"/>
      <c r="P157" s="252"/>
      <c r="Q157" s="252"/>
      <c r="R157" s="252"/>
      <c r="S157" s="252"/>
      <c r="T157" s="252"/>
      <c r="U157" s="252"/>
      <c r="V157" s="252"/>
      <c r="W157" s="252"/>
      <c r="X157" s="252"/>
      <c r="Y157" s="252"/>
      <c r="Z157" s="252"/>
    </row>
    <row r="158" ht="15.75" customHeight="1" spans="1:26">
      <c r="A158" s="252"/>
      <c r="B158" s="252"/>
      <c r="C158" s="252"/>
      <c r="D158" s="252"/>
      <c r="E158" s="252"/>
      <c r="F158" s="252"/>
      <c r="G158" s="252"/>
      <c r="H158" s="252"/>
      <c r="I158" s="252"/>
      <c r="J158" s="252"/>
      <c r="K158" s="252"/>
      <c r="L158" s="252"/>
      <c r="M158" s="252"/>
      <c r="N158" s="252"/>
      <c r="O158" s="252"/>
      <c r="P158" s="252"/>
      <c r="Q158" s="252"/>
      <c r="R158" s="252"/>
      <c r="S158" s="252"/>
      <c r="T158" s="252"/>
      <c r="U158" s="252"/>
      <c r="V158" s="252"/>
      <c r="W158" s="252"/>
      <c r="X158" s="252"/>
      <c r="Y158" s="252"/>
      <c r="Z158" s="252"/>
    </row>
    <row r="159" ht="15.75" customHeight="1" spans="1:26">
      <c r="A159" s="252"/>
      <c r="B159" s="252"/>
      <c r="C159" s="252"/>
      <c r="D159" s="252"/>
      <c r="E159" s="252"/>
      <c r="F159" s="252"/>
      <c r="G159" s="252"/>
      <c r="H159" s="252"/>
      <c r="I159" s="252"/>
      <c r="J159" s="252"/>
      <c r="K159" s="252"/>
      <c r="L159" s="252"/>
      <c r="M159" s="252"/>
      <c r="N159" s="252"/>
      <c r="O159" s="252"/>
      <c r="P159" s="252"/>
      <c r="Q159" s="252"/>
      <c r="R159" s="252"/>
      <c r="S159" s="252"/>
      <c r="T159" s="252"/>
      <c r="U159" s="252"/>
      <c r="V159" s="252"/>
      <c r="W159" s="252"/>
      <c r="X159" s="252"/>
      <c r="Y159" s="252"/>
      <c r="Z159" s="252"/>
    </row>
    <row r="160" ht="15.75" customHeight="1" spans="1:26">
      <c r="A160" s="252"/>
      <c r="B160" s="252"/>
      <c r="C160" s="252"/>
      <c r="D160" s="252"/>
      <c r="E160" s="252"/>
      <c r="F160" s="252"/>
      <c r="G160" s="252"/>
      <c r="H160" s="252"/>
      <c r="I160" s="252"/>
      <c r="J160" s="252"/>
      <c r="K160" s="252"/>
      <c r="L160" s="252"/>
      <c r="M160" s="252"/>
      <c r="N160" s="252"/>
      <c r="O160" s="252"/>
      <c r="P160" s="252"/>
      <c r="Q160" s="252"/>
      <c r="R160" s="252"/>
      <c r="S160" s="252"/>
      <c r="T160" s="252"/>
      <c r="U160" s="252"/>
      <c r="V160" s="252"/>
      <c r="W160" s="252"/>
      <c r="X160" s="252"/>
      <c r="Y160" s="252"/>
      <c r="Z160" s="252"/>
    </row>
    <row r="161" ht="15.75" customHeight="1" spans="1:26">
      <c r="A161" s="252"/>
      <c r="B161" s="252"/>
      <c r="C161" s="252"/>
      <c r="D161" s="252"/>
      <c r="E161" s="252"/>
      <c r="F161" s="252"/>
      <c r="G161" s="252"/>
      <c r="H161" s="252"/>
      <c r="I161" s="252"/>
      <c r="J161" s="252"/>
      <c r="K161" s="252"/>
      <c r="L161" s="252"/>
      <c r="M161" s="252"/>
      <c r="N161" s="252"/>
      <c r="O161" s="252"/>
      <c r="P161" s="252"/>
      <c r="Q161" s="252"/>
      <c r="R161" s="252"/>
      <c r="S161" s="252"/>
      <c r="T161" s="252"/>
      <c r="U161" s="252"/>
      <c r="V161" s="252"/>
      <c r="W161" s="252"/>
      <c r="X161" s="252"/>
      <c r="Y161" s="252"/>
      <c r="Z161" s="252"/>
    </row>
    <row r="162" ht="15.75" customHeight="1" spans="1:26">
      <c r="A162" s="252"/>
      <c r="B162" s="252"/>
      <c r="C162" s="252"/>
      <c r="D162" s="252"/>
      <c r="E162" s="252"/>
      <c r="F162" s="252"/>
      <c r="G162" s="252"/>
      <c r="H162" s="252"/>
      <c r="I162" s="252"/>
      <c r="J162" s="252"/>
      <c r="K162" s="252"/>
      <c r="L162" s="252"/>
      <c r="M162" s="252"/>
      <c r="N162" s="252"/>
      <c r="O162" s="252"/>
      <c r="P162" s="252"/>
      <c r="Q162" s="252"/>
      <c r="R162" s="252"/>
      <c r="S162" s="252"/>
      <c r="T162" s="252"/>
      <c r="U162" s="252"/>
      <c r="V162" s="252"/>
      <c r="W162" s="252"/>
      <c r="X162" s="252"/>
      <c r="Y162" s="252"/>
      <c r="Z162" s="252"/>
    </row>
    <row r="163" ht="15.75" customHeight="1" spans="1:26">
      <c r="A163" s="252"/>
      <c r="B163" s="252"/>
      <c r="C163" s="252"/>
      <c r="D163" s="252"/>
      <c r="E163" s="252"/>
      <c r="F163" s="252"/>
      <c r="G163" s="252"/>
      <c r="H163" s="252"/>
      <c r="I163" s="252"/>
      <c r="J163" s="252"/>
      <c r="K163" s="252"/>
      <c r="L163" s="252"/>
      <c r="M163" s="252"/>
      <c r="N163" s="252"/>
      <c r="O163" s="252"/>
      <c r="P163" s="252"/>
      <c r="Q163" s="252"/>
      <c r="R163" s="252"/>
      <c r="S163" s="252"/>
      <c r="T163" s="252"/>
      <c r="U163" s="252"/>
      <c r="V163" s="252"/>
      <c r="W163" s="252"/>
      <c r="X163" s="252"/>
      <c r="Y163" s="252"/>
      <c r="Z163" s="252"/>
    </row>
    <row r="164" ht="15.75" customHeight="1" spans="1:26">
      <c r="A164" s="252"/>
      <c r="B164" s="252"/>
      <c r="C164" s="252"/>
      <c r="D164" s="252"/>
      <c r="E164" s="252"/>
      <c r="F164" s="252"/>
      <c r="G164" s="252"/>
      <c r="H164" s="252"/>
      <c r="I164" s="252"/>
      <c r="J164" s="252"/>
      <c r="K164" s="252"/>
      <c r="L164" s="252"/>
      <c r="M164" s="252"/>
      <c r="N164" s="252"/>
      <c r="O164" s="252"/>
      <c r="P164" s="252"/>
      <c r="Q164" s="252"/>
      <c r="R164" s="252"/>
      <c r="S164" s="252"/>
      <c r="T164" s="252"/>
      <c r="U164" s="252"/>
      <c r="V164" s="252"/>
      <c r="W164" s="252"/>
      <c r="X164" s="252"/>
      <c r="Y164" s="252"/>
      <c r="Z164" s="252"/>
    </row>
    <row r="165" ht="15.75" customHeight="1" spans="1:26">
      <c r="A165" s="252"/>
      <c r="B165" s="252"/>
      <c r="C165" s="252"/>
      <c r="D165" s="252"/>
      <c r="E165" s="252"/>
      <c r="F165" s="252"/>
      <c r="G165" s="252"/>
      <c r="H165" s="252"/>
      <c r="I165" s="252"/>
      <c r="J165" s="252"/>
      <c r="K165" s="252"/>
      <c r="L165" s="252"/>
      <c r="M165" s="252"/>
      <c r="N165" s="252"/>
      <c r="O165" s="252"/>
      <c r="P165" s="252"/>
      <c r="Q165" s="252"/>
      <c r="R165" s="252"/>
      <c r="S165" s="252"/>
      <c r="T165" s="252"/>
      <c r="U165" s="252"/>
      <c r="V165" s="252"/>
      <c r="W165" s="252"/>
      <c r="X165" s="252"/>
      <c r="Y165" s="252"/>
      <c r="Z165" s="252"/>
    </row>
    <row r="166" ht="15.75" customHeight="1" spans="1:26">
      <c r="A166" s="252"/>
      <c r="B166" s="252"/>
      <c r="C166" s="252"/>
      <c r="D166" s="252"/>
      <c r="E166" s="252"/>
      <c r="F166" s="252"/>
      <c r="G166" s="252"/>
      <c r="H166" s="252"/>
      <c r="I166" s="252"/>
      <c r="J166" s="252"/>
      <c r="K166" s="252"/>
      <c r="L166" s="252"/>
      <c r="M166" s="252"/>
      <c r="N166" s="252"/>
      <c r="O166" s="252"/>
      <c r="P166" s="252"/>
      <c r="Q166" s="252"/>
      <c r="R166" s="252"/>
      <c r="S166" s="252"/>
      <c r="T166" s="252"/>
      <c r="U166" s="252"/>
      <c r="V166" s="252"/>
      <c r="W166" s="252"/>
      <c r="X166" s="252"/>
      <c r="Y166" s="252"/>
      <c r="Z166" s="252"/>
    </row>
    <row r="167" ht="15.75" customHeight="1" spans="1:26">
      <c r="A167" s="252"/>
      <c r="B167" s="252"/>
      <c r="C167" s="252"/>
      <c r="D167" s="252"/>
      <c r="E167" s="252"/>
      <c r="F167" s="252"/>
      <c r="G167" s="252"/>
      <c r="H167" s="252"/>
      <c r="I167" s="252"/>
      <c r="J167" s="252"/>
      <c r="K167" s="252"/>
      <c r="L167" s="252"/>
      <c r="M167" s="252"/>
      <c r="N167" s="252"/>
      <c r="O167" s="252"/>
      <c r="P167" s="252"/>
      <c r="Q167" s="252"/>
      <c r="R167" s="252"/>
      <c r="S167" s="252"/>
      <c r="T167" s="252"/>
      <c r="U167" s="252"/>
      <c r="V167" s="252"/>
      <c r="W167" s="252"/>
      <c r="X167" s="252"/>
      <c r="Y167" s="252"/>
      <c r="Z167" s="252"/>
    </row>
    <row r="168" ht="15.75" customHeight="1" spans="1:26">
      <c r="A168" s="252"/>
      <c r="B168" s="252"/>
      <c r="C168" s="252"/>
      <c r="D168" s="252"/>
      <c r="E168" s="252"/>
      <c r="F168" s="252"/>
      <c r="G168" s="252"/>
      <c r="H168" s="252"/>
      <c r="I168" s="252"/>
      <c r="J168" s="252"/>
      <c r="K168" s="252"/>
      <c r="L168" s="252"/>
      <c r="M168" s="252"/>
      <c r="N168" s="252"/>
      <c r="O168" s="252"/>
      <c r="P168" s="252"/>
      <c r="Q168" s="252"/>
      <c r="R168" s="252"/>
      <c r="S168" s="252"/>
      <c r="T168" s="252"/>
      <c r="U168" s="252"/>
      <c r="V168" s="252"/>
      <c r="W168" s="252"/>
      <c r="X168" s="252"/>
      <c r="Y168" s="252"/>
      <c r="Z168" s="252"/>
    </row>
    <row r="169" ht="15.75" customHeight="1" spans="1:26">
      <c r="A169" s="252"/>
      <c r="B169" s="252"/>
      <c r="C169" s="252"/>
      <c r="D169" s="252"/>
      <c r="E169" s="252"/>
      <c r="F169" s="252"/>
      <c r="G169" s="252"/>
      <c r="H169" s="252"/>
      <c r="I169" s="252"/>
      <c r="J169" s="252"/>
      <c r="K169" s="252"/>
      <c r="L169" s="252"/>
      <c r="M169" s="252"/>
      <c r="N169" s="252"/>
      <c r="O169" s="252"/>
      <c r="P169" s="252"/>
      <c r="Q169" s="252"/>
      <c r="R169" s="252"/>
      <c r="S169" s="252"/>
      <c r="T169" s="252"/>
      <c r="U169" s="252"/>
      <c r="V169" s="252"/>
      <c r="W169" s="252"/>
      <c r="X169" s="252"/>
      <c r="Y169" s="252"/>
      <c r="Z169" s="252"/>
    </row>
    <row r="170" ht="15.75" customHeight="1" spans="1:26">
      <c r="A170" s="252"/>
      <c r="B170" s="252"/>
      <c r="C170" s="252"/>
      <c r="D170" s="252"/>
      <c r="E170" s="252"/>
      <c r="F170" s="252"/>
      <c r="G170" s="252"/>
      <c r="H170" s="252"/>
      <c r="I170" s="252"/>
      <c r="J170" s="252"/>
      <c r="K170" s="252"/>
      <c r="L170" s="252"/>
      <c r="M170" s="252"/>
      <c r="N170" s="252"/>
      <c r="O170" s="252"/>
      <c r="P170" s="252"/>
      <c r="Q170" s="252"/>
      <c r="R170" s="252"/>
      <c r="S170" s="252"/>
      <c r="T170" s="252"/>
      <c r="U170" s="252"/>
      <c r="V170" s="252"/>
      <c r="W170" s="252"/>
      <c r="X170" s="252"/>
      <c r="Y170" s="252"/>
      <c r="Z170" s="252"/>
    </row>
    <row r="171" ht="15.75" customHeight="1" spans="1:26">
      <c r="A171" s="252"/>
      <c r="B171" s="252"/>
      <c r="C171" s="252"/>
      <c r="D171" s="252"/>
      <c r="E171" s="252"/>
      <c r="F171" s="252"/>
      <c r="G171" s="252"/>
      <c r="H171" s="252"/>
      <c r="I171" s="252"/>
      <c r="J171" s="252"/>
      <c r="K171" s="252"/>
      <c r="L171" s="252"/>
      <c r="M171" s="252"/>
      <c r="N171" s="252"/>
      <c r="O171" s="252"/>
      <c r="P171" s="252"/>
      <c r="Q171" s="252"/>
      <c r="R171" s="252"/>
      <c r="S171" s="252"/>
      <c r="T171" s="252"/>
      <c r="U171" s="252"/>
      <c r="V171" s="252"/>
      <c r="W171" s="252"/>
      <c r="X171" s="252"/>
      <c r="Y171" s="252"/>
      <c r="Z171" s="252"/>
    </row>
    <row r="172" ht="15.75" customHeight="1" spans="1:26">
      <c r="A172" s="252"/>
      <c r="B172" s="252"/>
      <c r="C172" s="252"/>
      <c r="D172" s="252"/>
      <c r="E172" s="252"/>
      <c r="F172" s="252"/>
      <c r="G172" s="252"/>
      <c r="H172" s="252"/>
      <c r="I172" s="252"/>
      <c r="J172" s="252"/>
      <c r="K172" s="252"/>
      <c r="L172" s="252"/>
      <c r="M172" s="252"/>
      <c r="N172" s="252"/>
      <c r="O172" s="252"/>
      <c r="P172" s="252"/>
      <c r="Q172" s="252"/>
      <c r="R172" s="252"/>
      <c r="S172" s="252"/>
      <c r="T172" s="252"/>
      <c r="U172" s="252"/>
      <c r="V172" s="252"/>
      <c r="W172" s="252"/>
      <c r="X172" s="252"/>
      <c r="Y172" s="252"/>
      <c r="Z172" s="252"/>
    </row>
    <row r="173" ht="15.75" customHeight="1" spans="1:26">
      <c r="A173" s="252"/>
      <c r="B173" s="252"/>
      <c r="C173" s="252"/>
      <c r="D173" s="252"/>
      <c r="E173" s="252"/>
      <c r="F173" s="252"/>
      <c r="G173" s="252"/>
      <c r="H173" s="252"/>
      <c r="I173" s="252"/>
      <c r="J173" s="252"/>
      <c r="K173" s="252"/>
      <c r="L173" s="252"/>
      <c r="M173" s="252"/>
      <c r="N173" s="252"/>
      <c r="O173" s="252"/>
      <c r="P173" s="252"/>
      <c r="Q173" s="252"/>
      <c r="R173" s="252"/>
      <c r="S173" s="252"/>
      <c r="T173" s="252"/>
      <c r="U173" s="252"/>
      <c r="V173" s="252"/>
      <c r="W173" s="252"/>
      <c r="X173" s="252"/>
      <c r="Y173" s="252"/>
      <c r="Z173" s="252"/>
    </row>
    <row r="174" ht="15.75" customHeight="1" spans="1:26">
      <c r="A174" s="252"/>
      <c r="B174" s="252"/>
      <c r="C174" s="252"/>
      <c r="D174" s="252"/>
      <c r="E174" s="252"/>
      <c r="F174" s="252"/>
      <c r="G174" s="252"/>
      <c r="H174" s="252"/>
      <c r="I174" s="252"/>
      <c r="J174" s="252"/>
      <c r="K174" s="252"/>
      <c r="L174" s="252"/>
      <c r="M174" s="252"/>
      <c r="N174" s="252"/>
      <c r="O174" s="252"/>
      <c r="P174" s="252"/>
      <c r="Q174" s="252"/>
      <c r="R174" s="252"/>
      <c r="S174" s="252"/>
      <c r="T174" s="252"/>
      <c r="U174" s="252"/>
      <c r="V174" s="252"/>
      <c r="W174" s="252"/>
      <c r="X174" s="252"/>
      <c r="Y174" s="252"/>
      <c r="Z174" s="252"/>
    </row>
    <row r="175" ht="15.75" customHeight="1" spans="1:26">
      <c r="A175" s="252"/>
      <c r="B175" s="252"/>
      <c r="C175" s="252"/>
      <c r="D175" s="252"/>
      <c r="E175" s="252"/>
      <c r="F175" s="252"/>
      <c r="G175" s="252"/>
      <c r="H175" s="252"/>
      <c r="I175" s="252"/>
      <c r="J175" s="252"/>
      <c r="K175" s="252"/>
      <c r="L175" s="252"/>
      <c r="M175" s="252"/>
      <c r="N175" s="252"/>
      <c r="O175" s="252"/>
      <c r="P175" s="252"/>
      <c r="Q175" s="252"/>
      <c r="R175" s="252"/>
      <c r="S175" s="252"/>
      <c r="T175" s="252"/>
      <c r="U175" s="252"/>
      <c r="V175" s="252"/>
      <c r="W175" s="252"/>
      <c r="X175" s="252"/>
      <c r="Y175" s="252"/>
      <c r="Z175" s="252"/>
    </row>
    <row r="176" ht="15.75" customHeight="1" spans="1:26">
      <c r="A176" s="252"/>
      <c r="B176" s="252"/>
      <c r="C176" s="252"/>
      <c r="D176" s="252"/>
      <c r="E176" s="252"/>
      <c r="F176" s="252"/>
      <c r="G176" s="252"/>
      <c r="H176" s="252"/>
      <c r="I176" s="252"/>
      <c r="J176" s="252"/>
      <c r="K176" s="252"/>
      <c r="L176" s="252"/>
      <c r="M176" s="252"/>
      <c r="N176" s="252"/>
      <c r="O176" s="252"/>
      <c r="P176" s="252"/>
      <c r="Q176" s="252"/>
      <c r="R176" s="252"/>
      <c r="S176" s="252"/>
      <c r="T176" s="252"/>
      <c r="U176" s="252"/>
      <c r="V176" s="252"/>
      <c r="W176" s="252"/>
      <c r="X176" s="252"/>
      <c r="Y176" s="252"/>
      <c r="Z176" s="252"/>
    </row>
    <row r="177" ht="15.75" customHeight="1" spans="1:26">
      <c r="A177" s="252"/>
      <c r="B177" s="252"/>
      <c r="C177" s="252"/>
      <c r="D177" s="252"/>
      <c r="E177" s="252"/>
      <c r="F177" s="252"/>
      <c r="G177" s="252"/>
      <c r="H177" s="252"/>
      <c r="I177" s="252"/>
      <c r="J177" s="252"/>
      <c r="K177" s="252"/>
      <c r="L177" s="252"/>
      <c r="M177" s="252"/>
      <c r="N177" s="252"/>
      <c r="O177" s="252"/>
      <c r="P177" s="252"/>
      <c r="Q177" s="252"/>
      <c r="R177" s="252"/>
      <c r="S177" s="252"/>
      <c r="T177" s="252"/>
      <c r="U177" s="252"/>
      <c r="V177" s="252"/>
      <c r="W177" s="252"/>
      <c r="X177" s="252"/>
      <c r="Y177" s="252"/>
      <c r="Z177" s="252"/>
    </row>
    <row r="178" ht="15.75" customHeight="1" spans="1:26">
      <c r="A178" s="252"/>
      <c r="B178" s="252"/>
      <c r="C178" s="252"/>
      <c r="D178" s="252"/>
      <c r="E178" s="252"/>
      <c r="F178" s="252"/>
      <c r="G178" s="252"/>
      <c r="H178" s="252"/>
      <c r="I178" s="252"/>
      <c r="J178" s="252"/>
      <c r="K178" s="252"/>
      <c r="L178" s="252"/>
      <c r="M178" s="252"/>
      <c r="N178" s="252"/>
      <c r="O178" s="252"/>
      <c r="P178" s="252"/>
      <c r="Q178" s="252"/>
      <c r="R178" s="252"/>
      <c r="S178" s="252"/>
      <c r="T178" s="252"/>
      <c r="U178" s="252"/>
      <c r="V178" s="252"/>
      <c r="W178" s="252"/>
      <c r="X178" s="252"/>
      <c r="Y178" s="252"/>
      <c r="Z178" s="252"/>
    </row>
    <row r="179" ht="15.75" customHeight="1" spans="1:26">
      <c r="A179" s="252"/>
      <c r="B179" s="252"/>
      <c r="C179" s="252"/>
      <c r="D179" s="252"/>
      <c r="E179" s="252"/>
      <c r="F179" s="252"/>
      <c r="G179" s="252"/>
      <c r="H179" s="252"/>
      <c r="I179" s="252"/>
      <c r="J179" s="252"/>
      <c r="K179" s="252"/>
      <c r="L179" s="252"/>
      <c r="M179" s="252"/>
      <c r="N179" s="252"/>
      <c r="O179" s="252"/>
      <c r="P179" s="252"/>
      <c r="Q179" s="252"/>
      <c r="R179" s="252"/>
      <c r="S179" s="252"/>
      <c r="T179" s="252"/>
      <c r="U179" s="252"/>
      <c r="V179" s="252"/>
      <c r="W179" s="252"/>
      <c r="X179" s="252"/>
      <c r="Y179" s="252"/>
      <c r="Z179" s="252"/>
    </row>
    <row r="180" ht="15.75" customHeight="1" spans="1:26">
      <c r="A180" s="252"/>
      <c r="B180" s="252"/>
      <c r="C180" s="252"/>
      <c r="D180" s="252"/>
      <c r="E180" s="252"/>
      <c r="F180" s="252"/>
      <c r="G180" s="252"/>
      <c r="H180" s="252"/>
      <c r="I180" s="252"/>
      <c r="J180" s="252"/>
      <c r="K180" s="252"/>
      <c r="L180" s="252"/>
      <c r="M180" s="252"/>
      <c r="N180" s="252"/>
      <c r="O180" s="252"/>
      <c r="P180" s="252"/>
      <c r="Q180" s="252"/>
      <c r="R180" s="252"/>
      <c r="S180" s="252"/>
      <c r="T180" s="252"/>
      <c r="U180" s="252"/>
      <c r="V180" s="252"/>
      <c r="W180" s="252"/>
      <c r="X180" s="252"/>
      <c r="Y180" s="252"/>
      <c r="Z180" s="252"/>
    </row>
    <row r="181" ht="15.75" customHeight="1" spans="1:26">
      <c r="A181" s="252"/>
      <c r="B181" s="252"/>
      <c r="C181" s="252"/>
      <c r="D181" s="252"/>
      <c r="E181" s="252"/>
      <c r="F181" s="252"/>
      <c r="G181" s="252"/>
      <c r="H181" s="252"/>
      <c r="I181" s="252"/>
      <c r="J181" s="252"/>
      <c r="K181" s="252"/>
      <c r="L181" s="252"/>
      <c r="M181" s="252"/>
      <c r="N181" s="252"/>
      <c r="O181" s="252"/>
      <c r="P181" s="252"/>
      <c r="Q181" s="252"/>
      <c r="R181" s="252"/>
      <c r="S181" s="252"/>
      <c r="T181" s="252"/>
      <c r="U181" s="252"/>
      <c r="V181" s="252"/>
      <c r="W181" s="252"/>
      <c r="X181" s="252"/>
      <c r="Y181" s="252"/>
      <c r="Z181" s="252"/>
    </row>
    <row r="182" ht="15.75" customHeight="1" spans="1:26">
      <c r="A182" s="252"/>
      <c r="B182" s="252"/>
      <c r="C182" s="252"/>
      <c r="D182" s="252"/>
      <c r="E182" s="252"/>
      <c r="F182" s="252"/>
      <c r="G182" s="252"/>
      <c r="H182" s="252"/>
      <c r="I182" s="252"/>
      <c r="J182" s="252"/>
      <c r="K182" s="252"/>
      <c r="L182" s="252"/>
      <c r="M182" s="252"/>
      <c r="N182" s="252"/>
      <c r="O182" s="252"/>
      <c r="P182" s="252"/>
      <c r="Q182" s="252"/>
      <c r="R182" s="252"/>
      <c r="S182" s="252"/>
      <c r="T182" s="252"/>
      <c r="U182" s="252"/>
      <c r="V182" s="252"/>
      <c r="W182" s="252"/>
      <c r="X182" s="252"/>
      <c r="Y182" s="252"/>
      <c r="Z182" s="252"/>
    </row>
    <row r="183" ht="15.75" customHeight="1" spans="1:26">
      <c r="A183" s="252"/>
      <c r="B183" s="252"/>
      <c r="C183" s="252"/>
      <c r="D183" s="252"/>
      <c r="E183" s="252"/>
      <c r="F183" s="252"/>
      <c r="G183" s="252"/>
      <c r="H183" s="252"/>
      <c r="I183" s="252"/>
      <c r="J183" s="252"/>
      <c r="K183" s="252"/>
      <c r="L183" s="252"/>
      <c r="M183" s="252"/>
      <c r="N183" s="252"/>
      <c r="O183" s="252"/>
      <c r="P183" s="252"/>
      <c r="Q183" s="252"/>
      <c r="R183" s="252"/>
      <c r="S183" s="252"/>
      <c r="T183" s="252"/>
      <c r="U183" s="252"/>
      <c r="V183" s="252"/>
      <c r="W183" s="252"/>
      <c r="X183" s="252"/>
      <c r="Y183" s="252"/>
      <c r="Z183" s="252"/>
    </row>
    <row r="184" ht="15.75" customHeight="1" spans="1:26">
      <c r="A184" s="252"/>
      <c r="B184" s="252"/>
      <c r="C184" s="252"/>
      <c r="D184" s="252"/>
      <c r="E184" s="252"/>
      <c r="F184" s="252"/>
      <c r="G184" s="252"/>
      <c r="H184" s="252"/>
      <c r="I184" s="252"/>
      <c r="J184" s="252"/>
      <c r="K184" s="252"/>
      <c r="L184" s="252"/>
      <c r="M184" s="252"/>
      <c r="N184" s="252"/>
      <c r="O184" s="252"/>
      <c r="P184" s="252"/>
      <c r="Q184" s="252"/>
      <c r="R184" s="252"/>
      <c r="S184" s="252"/>
      <c r="T184" s="252"/>
      <c r="U184" s="252"/>
      <c r="V184" s="252"/>
      <c r="W184" s="252"/>
      <c r="X184" s="252"/>
      <c r="Y184" s="252"/>
      <c r="Z184" s="252"/>
    </row>
    <row r="185" ht="15.75" customHeight="1" spans="1:26">
      <c r="A185" s="252"/>
      <c r="B185" s="252"/>
      <c r="C185" s="252"/>
      <c r="D185" s="252"/>
      <c r="E185" s="252"/>
      <c r="F185" s="252"/>
      <c r="G185" s="252"/>
      <c r="H185" s="252"/>
      <c r="I185" s="252"/>
      <c r="J185" s="252"/>
      <c r="K185" s="252"/>
      <c r="L185" s="252"/>
      <c r="M185" s="252"/>
      <c r="N185" s="252"/>
      <c r="O185" s="252"/>
      <c r="P185" s="252"/>
      <c r="Q185" s="252"/>
      <c r="R185" s="252"/>
      <c r="S185" s="252"/>
      <c r="T185" s="252"/>
      <c r="U185" s="252"/>
      <c r="V185" s="252"/>
      <c r="W185" s="252"/>
      <c r="X185" s="252"/>
      <c r="Y185" s="252"/>
      <c r="Z185" s="252"/>
    </row>
    <row r="186" ht="15.75" customHeight="1" spans="1:26">
      <c r="A186" s="252"/>
      <c r="B186" s="252"/>
      <c r="C186" s="252"/>
      <c r="D186" s="252"/>
      <c r="E186" s="252"/>
      <c r="F186" s="252"/>
      <c r="G186" s="252"/>
      <c r="H186" s="252"/>
      <c r="I186" s="252"/>
      <c r="J186" s="252"/>
      <c r="K186" s="252"/>
      <c r="L186" s="252"/>
      <c r="M186" s="252"/>
      <c r="N186" s="252"/>
      <c r="O186" s="252"/>
      <c r="P186" s="252"/>
      <c r="Q186" s="252"/>
      <c r="R186" s="252"/>
      <c r="S186" s="252"/>
      <c r="T186" s="252"/>
      <c r="U186" s="252"/>
      <c r="V186" s="252"/>
      <c r="W186" s="252"/>
      <c r="X186" s="252"/>
      <c r="Y186" s="252"/>
      <c r="Z186" s="252"/>
    </row>
    <row r="187" ht="15.75" customHeight="1" spans="1:26">
      <c r="A187" s="252"/>
      <c r="B187" s="252"/>
      <c r="C187" s="252"/>
      <c r="D187" s="252"/>
      <c r="E187" s="252"/>
      <c r="F187" s="252"/>
      <c r="G187" s="252"/>
      <c r="H187" s="252"/>
      <c r="I187" s="252"/>
      <c r="J187" s="252"/>
      <c r="K187" s="252"/>
      <c r="L187" s="252"/>
      <c r="M187" s="252"/>
      <c r="N187" s="252"/>
      <c r="O187" s="252"/>
      <c r="P187" s="252"/>
      <c r="Q187" s="252"/>
      <c r="R187" s="252"/>
      <c r="S187" s="252"/>
      <c r="T187" s="252"/>
      <c r="U187" s="252"/>
      <c r="V187" s="252"/>
      <c r="W187" s="252"/>
      <c r="X187" s="252"/>
      <c r="Y187" s="252"/>
      <c r="Z187" s="252"/>
    </row>
    <row r="188" ht="15.75" customHeight="1" spans="1:26">
      <c r="A188" s="252"/>
      <c r="B188" s="252"/>
      <c r="C188" s="252"/>
      <c r="D188" s="252"/>
      <c r="E188" s="252"/>
      <c r="F188" s="252"/>
      <c r="G188" s="252"/>
      <c r="H188" s="252"/>
      <c r="I188" s="252"/>
      <c r="J188" s="252"/>
      <c r="K188" s="252"/>
      <c r="L188" s="252"/>
      <c r="M188" s="252"/>
      <c r="N188" s="252"/>
      <c r="O188" s="252"/>
      <c r="P188" s="252"/>
      <c r="Q188" s="252"/>
      <c r="R188" s="252"/>
      <c r="S188" s="252"/>
      <c r="T188" s="252"/>
      <c r="U188" s="252"/>
      <c r="V188" s="252"/>
      <c r="W188" s="252"/>
      <c r="X188" s="252"/>
      <c r="Y188" s="252"/>
      <c r="Z188" s="252"/>
    </row>
    <row r="189" ht="15.75" customHeight="1" spans="1:26">
      <c r="A189" s="252"/>
      <c r="B189" s="252"/>
      <c r="C189" s="252"/>
      <c r="D189" s="252"/>
      <c r="E189" s="252"/>
      <c r="F189" s="252"/>
      <c r="G189" s="252"/>
      <c r="H189" s="252"/>
      <c r="I189" s="252"/>
      <c r="J189" s="252"/>
      <c r="K189" s="252"/>
      <c r="L189" s="252"/>
      <c r="M189" s="252"/>
      <c r="N189" s="252"/>
      <c r="O189" s="252"/>
      <c r="P189" s="252"/>
      <c r="Q189" s="252"/>
      <c r="R189" s="252"/>
      <c r="S189" s="252"/>
      <c r="T189" s="252"/>
      <c r="U189" s="252"/>
      <c r="V189" s="252"/>
      <c r="W189" s="252"/>
      <c r="X189" s="252"/>
      <c r="Y189" s="252"/>
      <c r="Z189" s="252"/>
    </row>
    <row r="190" ht="15.75" customHeight="1" spans="1:26">
      <c r="A190" s="252"/>
      <c r="B190" s="252"/>
      <c r="C190" s="252"/>
      <c r="D190" s="252"/>
      <c r="E190" s="252"/>
      <c r="F190" s="252"/>
      <c r="G190" s="252"/>
      <c r="H190" s="252"/>
      <c r="I190" s="252"/>
      <c r="J190" s="252"/>
      <c r="K190" s="252"/>
      <c r="L190" s="252"/>
      <c r="M190" s="252"/>
      <c r="N190" s="252"/>
      <c r="O190" s="252"/>
      <c r="P190" s="252"/>
      <c r="Q190" s="252"/>
      <c r="R190" s="252"/>
      <c r="S190" s="252"/>
      <c r="T190" s="252"/>
      <c r="U190" s="252"/>
      <c r="V190" s="252"/>
      <c r="W190" s="252"/>
      <c r="X190" s="252"/>
      <c r="Y190" s="252"/>
      <c r="Z190" s="252"/>
    </row>
    <row r="191" ht="15.75" customHeight="1" spans="1:26">
      <c r="A191" s="252"/>
      <c r="B191" s="252"/>
      <c r="C191" s="252"/>
      <c r="D191" s="252"/>
      <c r="E191" s="252"/>
      <c r="F191" s="252"/>
      <c r="G191" s="252"/>
      <c r="H191" s="252"/>
      <c r="I191" s="252"/>
      <c r="J191" s="252"/>
      <c r="K191" s="252"/>
      <c r="L191" s="252"/>
      <c r="M191" s="252"/>
      <c r="N191" s="252"/>
      <c r="O191" s="252"/>
      <c r="P191" s="252"/>
      <c r="Q191" s="252"/>
      <c r="R191" s="252"/>
      <c r="S191" s="252"/>
      <c r="T191" s="252"/>
      <c r="U191" s="252"/>
      <c r="V191" s="252"/>
      <c r="W191" s="252"/>
      <c r="X191" s="252"/>
      <c r="Y191" s="252"/>
      <c r="Z191" s="252"/>
    </row>
    <row r="192" ht="15.75" customHeight="1" spans="1:26">
      <c r="A192" s="252"/>
      <c r="B192" s="252"/>
      <c r="C192" s="252"/>
      <c r="D192" s="252"/>
      <c r="E192" s="252"/>
      <c r="F192" s="252"/>
      <c r="G192" s="252"/>
      <c r="H192" s="252"/>
      <c r="I192" s="252"/>
      <c r="J192" s="252"/>
      <c r="K192" s="252"/>
      <c r="L192" s="252"/>
      <c r="M192" s="252"/>
      <c r="N192" s="252"/>
      <c r="O192" s="252"/>
      <c r="P192" s="252"/>
      <c r="Q192" s="252"/>
      <c r="R192" s="252"/>
      <c r="S192" s="252"/>
      <c r="T192" s="252"/>
      <c r="U192" s="252"/>
      <c r="V192" s="252"/>
      <c r="W192" s="252"/>
      <c r="X192" s="252"/>
      <c r="Y192" s="252"/>
      <c r="Z192" s="252"/>
    </row>
    <row r="193" ht="15.75" customHeight="1" spans="1:26">
      <c r="A193" s="252"/>
      <c r="B193" s="252"/>
      <c r="C193" s="252"/>
      <c r="D193" s="252"/>
      <c r="E193" s="252"/>
      <c r="F193" s="252"/>
      <c r="G193" s="252"/>
      <c r="H193" s="252"/>
      <c r="I193" s="252"/>
      <c r="J193" s="252"/>
      <c r="K193" s="252"/>
      <c r="L193" s="252"/>
      <c r="M193" s="252"/>
      <c r="N193" s="252"/>
      <c r="O193" s="252"/>
      <c r="P193" s="252"/>
      <c r="Q193" s="252"/>
      <c r="R193" s="252"/>
      <c r="S193" s="252"/>
      <c r="T193" s="252"/>
      <c r="U193" s="252"/>
      <c r="V193" s="252"/>
      <c r="W193" s="252"/>
      <c r="X193" s="252"/>
      <c r="Y193" s="252"/>
      <c r="Z193" s="252"/>
    </row>
    <row r="194" ht="15.75" customHeight="1" spans="1:26">
      <c r="A194" s="252"/>
      <c r="B194" s="252"/>
      <c r="C194" s="252"/>
      <c r="D194" s="252"/>
      <c r="E194" s="252"/>
      <c r="F194" s="252"/>
      <c r="G194" s="252"/>
      <c r="H194" s="252"/>
      <c r="I194" s="252"/>
      <c r="J194" s="252"/>
      <c r="K194" s="252"/>
      <c r="L194" s="252"/>
      <c r="M194" s="252"/>
      <c r="N194" s="252"/>
      <c r="O194" s="252"/>
      <c r="P194" s="252"/>
      <c r="Q194" s="252"/>
      <c r="R194" s="252"/>
      <c r="S194" s="252"/>
      <c r="T194" s="252"/>
      <c r="U194" s="252"/>
      <c r="V194" s="252"/>
      <c r="W194" s="252"/>
      <c r="X194" s="252"/>
      <c r="Y194" s="252"/>
      <c r="Z194" s="252"/>
    </row>
    <row r="195" ht="15.75" customHeight="1" spans="1:26">
      <c r="A195" s="252"/>
      <c r="B195" s="252"/>
      <c r="C195" s="252"/>
      <c r="D195" s="252"/>
      <c r="E195" s="252"/>
      <c r="F195" s="252"/>
      <c r="G195" s="252"/>
      <c r="H195" s="252"/>
      <c r="I195" s="252"/>
      <c r="J195" s="252"/>
      <c r="K195" s="252"/>
      <c r="L195" s="252"/>
      <c r="M195" s="252"/>
      <c r="N195" s="252"/>
      <c r="O195" s="252"/>
      <c r="P195" s="252"/>
      <c r="Q195" s="252"/>
      <c r="R195" s="252"/>
      <c r="S195" s="252"/>
      <c r="T195" s="252"/>
      <c r="U195" s="252"/>
      <c r="V195" s="252"/>
      <c r="W195" s="252"/>
      <c r="X195" s="252"/>
      <c r="Y195" s="252"/>
      <c r="Z195" s="252"/>
    </row>
    <row r="196" ht="15.75" customHeight="1" spans="1:26">
      <c r="A196" s="252"/>
      <c r="B196" s="252"/>
      <c r="C196" s="252"/>
      <c r="D196" s="252"/>
      <c r="E196" s="252"/>
      <c r="F196" s="252"/>
      <c r="G196" s="252"/>
      <c r="H196" s="252"/>
      <c r="I196" s="252"/>
      <c r="J196" s="252"/>
      <c r="K196" s="252"/>
      <c r="L196" s="252"/>
      <c r="M196" s="252"/>
      <c r="N196" s="252"/>
      <c r="O196" s="252"/>
      <c r="P196" s="252"/>
      <c r="Q196" s="252"/>
      <c r="R196" s="252"/>
      <c r="S196" s="252"/>
      <c r="T196" s="252"/>
      <c r="U196" s="252"/>
      <c r="V196" s="252"/>
      <c r="W196" s="252"/>
      <c r="X196" s="252"/>
      <c r="Y196" s="252"/>
      <c r="Z196" s="252"/>
    </row>
    <row r="197" ht="15.75" customHeight="1" spans="1:26">
      <c r="A197" s="252"/>
      <c r="B197" s="252"/>
      <c r="C197" s="252"/>
      <c r="D197" s="252"/>
      <c r="E197" s="252"/>
      <c r="F197" s="252"/>
      <c r="G197" s="252"/>
      <c r="H197" s="252"/>
      <c r="I197" s="252"/>
      <c r="J197" s="252"/>
      <c r="K197" s="252"/>
      <c r="L197" s="252"/>
      <c r="M197" s="252"/>
      <c r="N197" s="252"/>
      <c r="O197" s="252"/>
      <c r="P197" s="252"/>
      <c r="Q197" s="252"/>
      <c r="R197" s="252"/>
      <c r="S197" s="252"/>
      <c r="T197" s="252"/>
      <c r="U197" s="252"/>
      <c r="V197" s="252"/>
      <c r="W197" s="252"/>
      <c r="X197" s="252"/>
      <c r="Y197" s="252"/>
      <c r="Z197" s="252"/>
    </row>
    <row r="198" ht="15.75" customHeight="1" spans="1:26">
      <c r="A198" s="252"/>
      <c r="B198" s="252"/>
      <c r="C198" s="252"/>
      <c r="D198" s="252"/>
      <c r="E198" s="252"/>
      <c r="F198" s="252"/>
      <c r="G198" s="252"/>
      <c r="H198" s="252"/>
      <c r="I198" s="252"/>
      <c r="J198" s="252"/>
      <c r="K198" s="252"/>
      <c r="L198" s="252"/>
      <c r="M198" s="252"/>
      <c r="N198" s="252"/>
      <c r="O198" s="252"/>
      <c r="P198" s="252"/>
      <c r="Q198" s="252"/>
      <c r="R198" s="252"/>
      <c r="S198" s="252"/>
      <c r="T198" s="252"/>
      <c r="U198" s="252"/>
      <c r="V198" s="252"/>
      <c r="W198" s="252"/>
      <c r="X198" s="252"/>
      <c r="Y198" s="252"/>
      <c r="Z198" s="252"/>
    </row>
    <row r="199" ht="15.75" customHeight="1" spans="1:26">
      <c r="A199" s="252"/>
      <c r="B199" s="252"/>
      <c r="C199" s="252"/>
      <c r="D199" s="252"/>
      <c r="E199" s="252"/>
      <c r="F199" s="252"/>
      <c r="G199" s="252"/>
      <c r="H199" s="252"/>
      <c r="I199" s="252"/>
      <c r="J199" s="252"/>
      <c r="K199" s="252"/>
      <c r="L199" s="252"/>
      <c r="M199" s="252"/>
      <c r="N199" s="252"/>
      <c r="O199" s="252"/>
      <c r="P199" s="252"/>
      <c r="Q199" s="252"/>
      <c r="R199" s="252"/>
      <c r="S199" s="252"/>
      <c r="T199" s="252"/>
      <c r="U199" s="252"/>
      <c r="V199" s="252"/>
      <c r="W199" s="252"/>
      <c r="X199" s="252"/>
      <c r="Y199" s="252"/>
      <c r="Z199" s="252"/>
    </row>
    <row r="200" ht="15.75" customHeight="1" spans="1:26">
      <c r="A200" s="252"/>
      <c r="B200" s="252"/>
      <c r="C200" s="252"/>
      <c r="D200" s="252"/>
      <c r="E200" s="252"/>
      <c r="F200" s="252"/>
      <c r="G200" s="252"/>
      <c r="H200" s="252"/>
      <c r="I200" s="252"/>
      <c r="J200" s="252"/>
      <c r="K200" s="252"/>
      <c r="L200" s="252"/>
      <c r="M200" s="252"/>
      <c r="N200" s="252"/>
      <c r="O200" s="252"/>
      <c r="P200" s="252"/>
      <c r="Q200" s="252"/>
      <c r="R200" s="252"/>
      <c r="S200" s="252"/>
      <c r="T200" s="252"/>
      <c r="U200" s="252"/>
      <c r="V200" s="252"/>
      <c r="W200" s="252"/>
      <c r="X200" s="252"/>
      <c r="Y200" s="252"/>
      <c r="Z200" s="252"/>
    </row>
    <row r="201" ht="15.75" customHeight="1" spans="1:26">
      <c r="A201" s="252"/>
      <c r="B201" s="252"/>
      <c r="C201" s="252"/>
      <c r="D201" s="252"/>
      <c r="E201" s="252"/>
      <c r="F201" s="252"/>
      <c r="G201" s="252"/>
      <c r="H201" s="252"/>
      <c r="I201" s="252"/>
      <c r="J201" s="252"/>
      <c r="K201" s="252"/>
      <c r="L201" s="252"/>
      <c r="M201" s="252"/>
      <c r="N201" s="252"/>
      <c r="O201" s="252"/>
      <c r="P201" s="252"/>
      <c r="Q201" s="252"/>
      <c r="R201" s="252"/>
      <c r="S201" s="252"/>
      <c r="T201" s="252"/>
      <c r="U201" s="252"/>
      <c r="V201" s="252"/>
      <c r="W201" s="252"/>
      <c r="X201" s="252"/>
      <c r="Y201" s="252"/>
      <c r="Z201" s="252"/>
    </row>
    <row r="202" ht="15.75" customHeight="1" spans="1:26">
      <c r="A202" s="252"/>
      <c r="B202" s="252"/>
      <c r="C202" s="252"/>
      <c r="D202" s="252"/>
      <c r="E202" s="252"/>
      <c r="F202" s="252"/>
      <c r="G202" s="252"/>
      <c r="H202" s="252"/>
      <c r="I202" s="252"/>
      <c r="J202" s="252"/>
      <c r="K202" s="252"/>
      <c r="L202" s="252"/>
      <c r="M202" s="252"/>
      <c r="N202" s="252"/>
      <c r="O202" s="252"/>
      <c r="P202" s="252"/>
      <c r="Q202" s="252"/>
      <c r="R202" s="252"/>
      <c r="S202" s="252"/>
      <c r="T202" s="252"/>
      <c r="U202" s="252"/>
      <c r="V202" s="252"/>
      <c r="W202" s="252"/>
      <c r="X202" s="252"/>
      <c r="Y202" s="252"/>
      <c r="Z202" s="252"/>
    </row>
    <row r="203" ht="15.75" customHeight="1" spans="1:26">
      <c r="A203" s="252"/>
      <c r="B203" s="252"/>
      <c r="C203" s="252"/>
      <c r="D203" s="252"/>
      <c r="E203" s="252"/>
      <c r="F203" s="252"/>
      <c r="G203" s="252"/>
      <c r="H203" s="252"/>
      <c r="I203" s="252"/>
      <c r="J203" s="252"/>
      <c r="K203" s="252"/>
      <c r="L203" s="252"/>
      <c r="M203" s="252"/>
      <c r="N203" s="252"/>
      <c r="O203" s="252"/>
      <c r="P203" s="252"/>
      <c r="Q203" s="252"/>
      <c r="R203" s="252"/>
      <c r="S203" s="252"/>
      <c r="T203" s="252"/>
      <c r="U203" s="252"/>
      <c r="V203" s="252"/>
      <c r="W203" s="252"/>
      <c r="X203" s="252"/>
      <c r="Y203" s="252"/>
      <c r="Z203" s="252"/>
    </row>
    <row r="204" ht="15.75" customHeight="1" spans="1:26">
      <c r="A204" s="252"/>
      <c r="B204" s="252"/>
      <c r="C204" s="252"/>
      <c r="D204" s="252"/>
      <c r="E204" s="252"/>
      <c r="F204" s="252"/>
      <c r="G204" s="252"/>
      <c r="H204" s="252"/>
      <c r="I204" s="252"/>
      <c r="J204" s="252"/>
      <c r="K204" s="252"/>
      <c r="L204" s="252"/>
      <c r="M204" s="252"/>
      <c r="N204" s="252"/>
      <c r="O204" s="252"/>
      <c r="P204" s="252"/>
      <c r="Q204" s="252"/>
      <c r="R204" s="252"/>
      <c r="S204" s="252"/>
      <c r="T204" s="252"/>
      <c r="U204" s="252"/>
      <c r="V204" s="252"/>
      <c r="W204" s="252"/>
      <c r="X204" s="252"/>
      <c r="Y204" s="252"/>
      <c r="Z204" s="252"/>
    </row>
    <row r="205" ht="15.75" customHeight="1" spans="1:26">
      <c r="A205" s="252"/>
      <c r="B205" s="252"/>
      <c r="C205" s="252"/>
      <c r="D205" s="252"/>
      <c r="E205" s="252"/>
      <c r="F205" s="252"/>
      <c r="G205" s="252"/>
      <c r="H205" s="252"/>
      <c r="I205" s="252"/>
      <c r="J205" s="252"/>
      <c r="K205" s="252"/>
      <c r="L205" s="252"/>
      <c r="M205" s="252"/>
      <c r="N205" s="252"/>
      <c r="O205" s="252"/>
      <c r="P205" s="252"/>
      <c r="Q205" s="252"/>
      <c r="R205" s="252"/>
      <c r="S205" s="252"/>
      <c r="T205" s="252"/>
      <c r="U205" s="252"/>
      <c r="V205" s="252"/>
      <c r="W205" s="252"/>
      <c r="X205" s="252"/>
      <c r="Y205" s="252"/>
      <c r="Z205" s="252"/>
    </row>
    <row r="206" ht="15.75" customHeight="1" spans="1:26">
      <c r="A206" s="252"/>
      <c r="B206" s="252"/>
      <c r="C206" s="252"/>
      <c r="D206" s="252"/>
      <c r="E206" s="252"/>
      <c r="F206" s="252"/>
      <c r="G206" s="252"/>
      <c r="H206" s="252"/>
      <c r="I206" s="252"/>
      <c r="J206" s="252"/>
      <c r="K206" s="252"/>
      <c r="L206" s="252"/>
      <c r="M206" s="252"/>
      <c r="N206" s="252"/>
      <c r="O206" s="252"/>
      <c r="P206" s="252"/>
      <c r="Q206" s="252"/>
      <c r="R206" s="252"/>
      <c r="S206" s="252"/>
      <c r="T206" s="252"/>
      <c r="U206" s="252"/>
      <c r="V206" s="252"/>
      <c r="W206" s="252"/>
      <c r="X206" s="252"/>
      <c r="Y206" s="252"/>
      <c r="Z206" s="252"/>
    </row>
    <row r="207" ht="15.75" customHeight="1" spans="1:26">
      <c r="A207" s="252"/>
      <c r="B207" s="252"/>
      <c r="C207" s="252"/>
      <c r="D207" s="252"/>
      <c r="E207" s="252"/>
      <c r="F207" s="252"/>
      <c r="G207" s="252"/>
      <c r="H207" s="252"/>
      <c r="I207" s="252"/>
      <c r="J207" s="252"/>
      <c r="K207" s="252"/>
      <c r="L207" s="252"/>
      <c r="M207" s="252"/>
      <c r="N207" s="252"/>
      <c r="O207" s="252"/>
      <c r="P207" s="252"/>
      <c r="Q207" s="252"/>
      <c r="R207" s="252"/>
      <c r="S207" s="252"/>
      <c r="T207" s="252"/>
      <c r="U207" s="252"/>
      <c r="V207" s="252"/>
      <c r="W207" s="252"/>
      <c r="X207" s="252"/>
      <c r="Y207" s="252"/>
      <c r="Z207" s="252"/>
    </row>
    <row r="208" ht="15.75" customHeight="1" spans="1:26">
      <c r="A208" s="252"/>
      <c r="B208" s="252"/>
      <c r="C208" s="252"/>
      <c r="D208" s="252"/>
      <c r="E208" s="252"/>
      <c r="F208" s="252"/>
      <c r="G208" s="252"/>
      <c r="H208" s="252"/>
      <c r="I208" s="252"/>
      <c r="J208" s="252"/>
      <c r="K208" s="252"/>
      <c r="L208" s="252"/>
      <c r="M208" s="252"/>
      <c r="N208" s="252"/>
      <c r="O208" s="252"/>
      <c r="P208" s="252"/>
      <c r="Q208" s="252"/>
      <c r="R208" s="252"/>
      <c r="S208" s="252"/>
      <c r="T208" s="252"/>
      <c r="U208" s="252"/>
      <c r="V208" s="252"/>
      <c r="W208" s="252"/>
      <c r="X208" s="252"/>
      <c r="Y208" s="252"/>
      <c r="Z208" s="252"/>
    </row>
    <row r="209" ht="15.75" customHeight="1" spans="1:26">
      <c r="A209" s="252"/>
      <c r="B209" s="252"/>
      <c r="C209" s="252"/>
      <c r="D209" s="252"/>
      <c r="E209" s="252"/>
      <c r="F209" s="252"/>
      <c r="G209" s="252"/>
      <c r="H209" s="252"/>
      <c r="I209" s="252"/>
      <c r="J209" s="252"/>
      <c r="K209" s="252"/>
      <c r="L209" s="252"/>
      <c r="M209" s="252"/>
      <c r="N209" s="252"/>
      <c r="O209" s="252"/>
      <c r="P209" s="252"/>
      <c r="Q209" s="252"/>
      <c r="R209" s="252"/>
      <c r="S209" s="252"/>
      <c r="T209" s="252"/>
      <c r="U209" s="252"/>
      <c r="V209" s="252"/>
      <c r="W209" s="252"/>
      <c r="X209" s="252"/>
      <c r="Y209" s="252"/>
      <c r="Z209" s="252"/>
    </row>
    <row r="210" ht="15.75" customHeight="1" spans="1:26">
      <c r="A210" s="252"/>
      <c r="B210" s="252"/>
      <c r="C210" s="252"/>
      <c r="D210" s="252"/>
      <c r="E210" s="252"/>
      <c r="F210" s="252"/>
      <c r="G210" s="252"/>
      <c r="H210" s="252"/>
      <c r="I210" s="252"/>
      <c r="J210" s="252"/>
      <c r="K210" s="252"/>
      <c r="L210" s="252"/>
      <c r="M210" s="252"/>
      <c r="N210" s="252"/>
      <c r="O210" s="252"/>
      <c r="P210" s="252"/>
      <c r="Q210" s="252"/>
      <c r="R210" s="252"/>
      <c r="S210" s="252"/>
      <c r="T210" s="252"/>
      <c r="U210" s="252"/>
      <c r="V210" s="252"/>
      <c r="W210" s="252"/>
      <c r="X210" s="252"/>
      <c r="Y210" s="252"/>
      <c r="Z210" s="252"/>
    </row>
    <row r="211" ht="15.75" customHeight="1" spans="1:26">
      <c r="A211" s="252"/>
      <c r="B211" s="252"/>
      <c r="C211" s="252"/>
      <c r="D211" s="252"/>
      <c r="E211" s="252"/>
      <c r="F211" s="252"/>
      <c r="G211" s="252"/>
      <c r="H211" s="252"/>
      <c r="I211" s="252"/>
      <c r="J211" s="252"/>
      <c r="K211" s="252"/>
      <c r="L211" s="252"/>
      <c r="M211" s="252"/>
      <c r="N211" s="252"/>
      <c r="O211" s="252"/>
      <c r="P211" s="252"/>
      <c r="Q211" s="252"/>
      <c r="R211" s="252"/>
      <c r="S211" s="252"/>
      <c r="T211" s="252"/>
      <c r="U211" s="252"/>
      <c r="V211" s="252"/>
      <c r="W211" s="252"/>
      <c r="X211" s="252"/>
      <c r="Y211" s="252"/>
      <c r="Z211" s="252"/>
    </row>
    <row r="212" ht="15.75" customHeight="1" spans="1:26">
      <c r="A212" s="252"/>
      <c r="B212" s="252"/>
      <c r="C212" s="252"/>
      <c r="D212" s="252"/>
      <c r="E212" s="252"/>
      <c r="F212" s="252"/>
      <c r="G212" s="252"/>
      <c r="H212" s="252"/>
      <c r="I212" s="252"/>
      <c r="J212" s="252"/>
      <c r="K212" s="252"/>
      <c r="L212" s="252"/>
      <c r="M212" s="252"/>
      <c r="N212" s="252"/>
      <c r="O212" s="252"/>
      <c r="P212" s="252"/>
      <c r="Q212" s="252"/>
      <c r="R212" s="252"/>
      <c r="S212" s="252"/>
      <c r="T212" s="252"/>
      <c r="U212" s="252"/>
      <c r="V212" s="252"/>
      <c r="W212" s="252"/>
      <c r="X212" s="252"/>
      <c r="Y212" s="252"/>
      <c r="Z212" s="252"/>
    </row>
    <row r="213" ht="15.75" customHeight="1" spans="1:26">
      <c r="A213" s="252"/>
      <c r="B213" s="252"/>
      <c r="C213" s="252"/>
      <c r="D213" s="252"/>
      <c r="E213" s="252"/>
      <c r="F213" s="252"/>
      <c r="G213" s="252"/>
      <c r="H213" s="252"/>
      <c r="I213" s="252"/>
      <c r="J213" s="252"/>
      <c r="K213" s="252"/>
      <c r="L213" s="252"/>
      <c r="M213" s="252"/>
      <c r="N213" s="252"/>
      <c r="O213" s="252"/>
      <c r="P213" s="252"/>
      <c r="Q213" s="252"/>
      <c r="R213" s="252"/>
      <c r="S213" s="252"/>
      <c r="T213" s="252"/>
      <c r="U213" s="252"/>
      <c r="V213" s="252"/>
      <c r="W213" s="252"/>
      <c r="X213" s="252"/>
      <c r="Y213" s="252"/>
      <c r="Z213" s="252"/>
    </row>
    <row r="214" ht="15.75" customHeight="1" spans="1:26">
      <c r="A214" s="252"/>
      <c r="B214" s="252"/>
      <c r="C214" s="252"/>
      <c r="D214" s="252"/>
      <c r="E214" s="252"/>
      <c r="F214" s="252"/>
      <c r="G214" s="252"/>
      <c r="H214" s="252"/>
      <c r="I214" s="252"/>
      <c r="J214" s="252"/>
      <c r="K214" s="252"/>
      <c r="L214" s="252"/>
      <c r="M214" s="252"/>
      <c r="N214" s="252"/>
      <c r="O214" s="252"/>
      <c r="P214" s="252"/>
      <c r="Q214" s="252"/>
      <c r="R214" s="252"/>
      <c r="S214" s="252"/>
      <c r="T214" s="252"/>
      <c r="U214" s="252"/>
      <c r="V214" s="252"/>
      <c r="W214" s="252"/>
      <c r="X214" s="252"/>
      <c r="Y214" s="252"/>
      <c r="Z214" s="252"/>
    </row>
    <row r="215" ht="15.75" customHeight="1" spans="1:26">
      <c r="A215" s="252"/>
      <c r="B215" s="252"/>
      <c r="C215" s="252"/>
      <c r="D215" s="252"/>
      <c r="E215" s="252"/>
      <c r="F215" s="252"/>
      <c r="G215" s="252"/>
      <c r="H215" s="252"/>
      <c r="I215" s="252"/>
      <c r="J215" s="252"/>
      <c r="K215" s="252"/>
      <c r="L215" s="252"/>
      <c r="M215" s="252"/>
      <c r="N215" s="252"/>
      <c r="O215" s="252"/>
      <c r="P215" s="252"/>
      <c r="Q215" s="252"/>
      <c r="R215" s="252"/>
      <c r="S215" s="252"/>
      <c r="T215" s="252"/>
      <c r="U215" s="252"/>
      <c r="V215" s="252"/>
      <c r="W215" s="252"/>
      <c r="X215" s="252"/>
      <c r="Y215" s="252"/>
      <c r="Z215" s="252"/>
    </row>
    <row r="216" ht="15.75" customHeight="1" spans="1:26">
      <c r="A216" s="252"/>
      <c r="B216" s="252"/>
      <c r="C216" s="252"/>
      <c r="D216" s="252"/>
      <c r="E216" s="252"/>
      <c r="F216" s="252"/>
      <c r="G216" s="252"/>
      <c r="H216" s="252"/>
      <c r="I216" s="252"/>
      <c r="J216" s="252"/>
      <c r="K216" s="252"/>
      <c r="L216" s="252"/>
      <c r="M216" s="252"/>
      <c r="N216" s="252"/>
      <c r="O216" s="252"/>
      <c r="P216" s="252"/>
      <c r="Q216" s="252"/>
      <c r="R216" s="252"/>
      <c r="S216" s="252"/>
      <c r="T216" s="252"/>
      <c r="U216" s="252"/>
      <c r="V216" s="252"/>
      <c r="W216" s="252"/>
      <c r="X216" s="252"/>
      <c r="Y216" s="252"/>
      <c r="Z216" s="252"/>
    </row>
    <row r="217" ht="15.75" customHeight="1" spans="1:26">
      <c r="A217" s="252"/>
      <c r="B217" s="252"/>
      <c r="C217" s="252"/>
      <c r="D217" s="252"/>
      <c r="E217" s="252"/>
      <c r="F217" s="252"/>
      <c r="G217" s="252"/>
      <c r="H217" s="252"/>
      <c r="I217" s="252"/>
      <c r="J217" s="252"/>
      <c r="K217" s="252"/>
      <c r="L217" s="252"/>
      <c r="M217" s="252"/>
      <c r="N217" s="252"/>
      <c r="O217" s="252"/>
      <c r="P217" s="252"/>
      <c r="Q217" s="252"/>
      <c r="R217" s="252"/>
      <c r="S217" s="252"/>
      <c r="T217" s="252"/>
      <c r="U217" s="252"/>
      <c r="V217" s="252"/>
      <c r="W217" s="252"/>
      <c r="X217" s="252"/>
      <c r="Y217" s="252"/>
      <c r="Z217" s="252"/>
    </row>
    <row r="218" ht="15.75" customHeight="1" spans="1:26">
      <c r="A218" s="252"/>
      <c r="B218" s="252"/>
      <c r="C218" s="252"/>
      <c r="D218" s="252"/>
      <c r="E218" s="252"/>
      <c r="F218" s="252"/>
      <c r="G218" s="252"/>
      <c r="H218" s="252"/>
      <c r="I218" s="252"/>
      <c r="J218" s="252"/>
      <c r="K218" s="252"/>
      <c r="L218" s="252"/>
      <c r="M218" s="252"/>
      <c r="N218" s="252"/>
      <c r="O218" s="252"/>
      <c r="P218" s="252"/>
      <c r="Q218" s="252"/>
      <c r="R218" s="252"/>
      <c r="S218" s="252"/>
      <c r="T218" s="252"/>
      <c r="U218" s="252"/>
      <c r="V218" s="252"/>
      <c r="W218" s="252"/>
      <c r="X218" s="252"/>
      <c r="Y218" s="252"/>
      <c r="Z218" s="252"/>
    </row>
    <row r="219" ht="15.75" customHeight="1" spans="1:26">
      <c r="A219" s="252"/>
      <c r="B219" s="252"/>
      <c r="C219" s="252"/>
      <c r="D219" s="252"/>
      <c r="E219" s="252"/>
      <c r="F219" s="252"/>
      <c r="G219" s="252"/>
      <c r="H219" s="252"/>
      <c r="I219" s="252"/>
      <c r="J219" s="252"/>
      <c r="K219" s="252"/>
      <c r="L219" s="252"/>
      <c r="M219" s="252"/>
      <c r="N219" s="252"/>
      <c r="O219" s="252"/>
      <c r="P219" s="252"/>
      <c r="Q219" s="252"/>
      <c r="R219" s="252"/>
      <c r="S219" s="252"/>
      <c r="T219" s="252"/>
      <c r="U219" s="252"/>
      <c r="V219" s="252"/>
      <c r="W219" s="252"/>
      <c r="X219" s="252"/>
      <c r="Y219" s="252"/>
      <c r="Z219" s="252"/>
    </row>
    <row r="220" ht="15.75" customHeight="1" spans="1:26">
      <c r="A220" s="252"/>
      <c r="B220" s="252"/>
      <c r="C220" s="252"/>
      <c r="D220" s="252"/>
      <c r="E220" s="252"/>
      <c r="F220" s="252"/>
      <c r="G220" s="252"/>
      <c r="H220" s="252"/>
      <c r="I220" s="252"/>
      <c r="J220" s="252"/>
      <c r="K220" s="252"/>
      <c r="L220" s="252"/>
      <c r="M220" s="252"/>
      <c r="N220" s="252"/>
      <c r="O220" s="252"/>
      <c r="P220" s="252"/>
      <c r="Q220" s="252"/>
      <c r="R220" s="252"/>
      <c r="S220" s="252"/>
      <c r="T220" s="252"/>
      <c r="U220" s="252"/>
      <c r="V220" s="252"/>
      <c r="W220" s="252"/>
      <c r="X220" s="252"/>
      <c r="Y220" s="252"/>
      <c r="Z220" s="252"/>
    </row>
    <row r="221" ht="15.75" customHeight="1" spans="1:26">
      <c r="A221" s="252"/>
      <c r="B221" s="252"/>
      <c r="C221" s="252"/>
      <c r="D221" s="252"/>
      <c r="E221" s="252"/>
      <c r="F221" s="252"/>
      <c r="G221" s="252"/>
      <c r="H221" s="252"/>
      <c r="I221" s="252"/>
      <c r="J221" s="252"/>
      <c r="K221" s="252"/>
      <c r="L221" s="252"/>
      <c r="M221" s="252"/>
      <c r="N221" s="252"/>
      <c r="O221" s="252"/>
      <c r="P221" s="252"/>
      <c r="Q221" s="252"/>
      <c r="R221" s="252"/>
      <c r="S221" s="252"/>
      <c r="T221" s="252"/>
      <c r="U221" s="252"/>
      <c r="V221" s="252"/>
      <c r="W221" s="252"/>
      <c r="X221" s="252"/>
      <c r="Y221" s="252"/>
      <c r="Z221" s="252"/>
    </row>
    <row r="222" ht="15.75" customHeight="1" spans="1:26">
      <c r="A222" s="252"/>
      <c r="B222" s="252"/>
      <c r="C222" s="252"/>
      <c r="D222" s="252"/>
      <c r="E222" s="252"/>
      <c r="F222" s="252"/>
      <c r="G222" s="252"/>
      <c r="H222" s="252"/>
      <c r="I222" s="252"/>
      <c r="J222" s="252"/>
      <c r="K222" s="252"/>
      <c r="L222" s="252"/>
      <c r="M222" s="252"/>
      <c r="N222" s="252"/>
      <c r="O222" s="252"/>
      <c r="P222" s="252"/>
      <c r="Q222" s="252"/>
      <c r="R222" s="252"/>
      <c r="S222" s="252"/>
      <c r="T222" s="252"/>
      <c r="U222" s="252"/>
      <c r="V222" s="252"/>
      <c r="W222" s="252"/>
      <c r="X222" s="252"/>
      <c r="Y222" s="252"/>
      <c r="Z222" s="252"/>
    </row>
    <row r="223" ht="15.75" customHeight="1" spans="1:26">
      <c r="A223" s="252"/>
      <c r="B223" s="252"/>
      <c r="C223" s="252"/>
      <c r="D223" s="252"/>
      <c r="E223" s="252"/>
      <c r="F223" s="252"/>
      <c r="G223" s="252"/>
      <c r="H223" s="252"/>
      <c r="I223" s="252"/>
      <c r="J223" s="252"/>
      <c r="K223" s="252"/>
      <c r="L223" s="252"/>
      <c r="M223" s="252"/>
      <c r="N223" s="252"/>
      <c r="O223" s="252"/>
      <c r="P223" s="252"/>
      <c r="Q223" s="252"/>
      <c r="R223" s="252"/>
      <c r="S223" s="252"/>
      <c r="T223" s="252"/>
      <c r="U223" s="252"/>
      <c r="V223" s="252"/>
      <c r="W223" s="252"/>
      <c r="X223" s="252"/>
      <c r="Y223" s="252"/>
      <c r="Z223" s="252"/>
    </row>
    <row r="224" ht="15.75" customHeight="1" spans="1:26">
      <c r="A224" s="252"/>
      <c r="B224" s="252"/>
      <c r="C224" s="252"/>
      <c r="D224" s="252"/>
      <c r="E224" s="252"/>
      <c r="F224" s="252"/>
      <c r="G224" s="252"/>
      <c r="H224" s="252"/>
      <c r="I224" s="252"/>
      <c r="J224" s="252"/>
      <c r="K224" s="252"/>
      <c r="L224" s="252"/>
      <c r="M224" s="252"/>
      <c r="N224" s="252"/>
      <c r="O224" s="252"/>
      <c r="P224" s="252"/>
      <c r="Q224" s="252"/>
      <c r="R224" s="252"/>
      <c r="S224" s="252"/>
      <c r="T224" s="252"/>
      <c r="U224" s="252"/>
      <c r="V224" s="252"/>
      <c r="W224" s="252"/>
      <c r="X224" s="252"/>
      <c r="Y224" s="252"/>
      <c r="Z224" s="252"/>
    </row>
    <row r="225" ht="15.75" customHeight="1" spans="1:26">
      <c r="A225" s="252"/>
      <c r="B225" s="252"/>
      <c r="C225" s="252"/>
      <c r="D225" s="252"/>
      <c r="E225" s="252"/>
      <c r="F225" s="252"/>
      <c r="G225" s="252"/>
      <c r="H225" s="252"/>
      <c r="I225" s="252"/>
      <c r="J225" s="252"/>
      <c r="K225" s="252"/>
      <c r="L225" s="252"/>
      <c r="M225" s="252"/>
      <c r="N225" s="252"/>
      <c r="O225" s="252"/>
      <c r="P225" s="252"/>
      <c r="Q225" s="252"/>
      <c r="R225" s="252"/>
      <c r="S225" s="252"/>
      <c r="T225" s="252"/>
      <c r="U225" s="252"/>
      <c r="V225" s="252"/>
      <c r="W225" s="252"/>
      <c r="X225" s="252"/>
      <c r="Y225" s="252"/>
      <c r="Z225" s="252"/>
    </row>
    <row r="226" ht="15.75" customHeight="1" spans="1:26">
      <c r="A226" s="252"/>
      <c r="B226" s="252"/>
      <c r="C226" s="252"/>
      <c r="D226" s="252"/>
      <c r="E226" s="252"/>
      <c r="F226" s="252"/>
      <c r="G226" s="252"/>
      <c r="H226" s="252"/>
      <c r="I226" s="252"/>
      <c r="J226" s="252"/>
      <c r="K226" s="252"/>
      <c r="L226" s="252"/>
      <c r="M226" s="252"/>
      <c r="N226" s="252"/>
      <c r="O226" s="252"/>
      <c r="P226" s="252"/>
      <c r="Q226" s="252"/>
      <c r="R226" s="252"/>
      <c r="S226" s="252"/>
      <c r="T226" s="252"/>
      <c r="U226" s="252"/>
      <c r="V226" s="252"/>
      <c r="W226" s="252"/>
      <c r="X226" s="252"/>
      <c r="Y226" s="252"/>
      <c r="Z226" s="252"/>
    </row>
    <row r="227" ht="15.75" customHeight="1" spans="1:26">
      <c r="A227" s="252"/>
      <c r="B227" s="252"/>
      <c r="C227" s="252"/>
      <c r="D227" s="252"/>
      <c r="E227" s="252"/>
      <c r="F227" s="252"/>
      <c r="G227" s="252"/>
      <c r="H227" s="252"/>
      <c r="I227" s="252"/>
      <c r="J227" s="252"/>
      <c r="K227" s="252"/>
      <c r="L227" s="252"/>
      <c r="M227" s="252"/>
      <c r="N227" s="252"/>
      <c r="O227" s="252"/>
      <c r="P227" s="252"/>
      <c r="Q227" s="252"/>
      <c r="R227" s="252"/>
      <c r="S227" s="252"/>
      <c r="T227" s="252"/>
      <c r="U227" s="252"/>
      <c r="V227" s="252"/>
      <c r="W227" s="252"/>
      <c r="X227" s="252"/>
      <c r="Y227" s="252"/>
      <c r="Z227" s="252"/>
    </row>
    <row r="228" ht="15.75" customHeight="1" spans="1:26">
      <c r="A228" s="252"/>
      <c r="B228" s="252"/>
      <c r="C228" s="252"/>
      <c r="D228" s="252"/>
      <c r="E228" s="252"/>
      <c r="F228" s="252"/>
      <c r="G228" s="252"/>
      <c r="H228" s="252"/>
      <c r="I228" s="252"/>
      <c r="J228" s="252"/>
      <c r="K228" s="252"/>
      <c r="L228" s="252"/>
      <c r="M228" s="252"/>
      <c r="N228" s="252"/>
      <c r="O228" s="252"/>
      <c r="P228" s="252"/>
      <c r="Q228" s="252"/>
      <c r="R228" s="252"/>
      <c r="S228" s="252"/>
      <c r="T228" s="252"/>
      <c r="U228" s="252"/>
      <c r="V228" s="252"/>
      <c r="W228" s="252"/>
      <c r="X228" s="252"/>
      <c r="Y228" s="252"/>
      <c r="Z228" s="252"/>
    </row>
    <row r="229" ht="15.75" customHeight="1" spans="1:26">
      <c r="A229" s="252"/>
      <c r="B229" s="252"/>
      <c r="C229" s="252"/>
      <c r="D229" s="252"/>
      <c r="E229" s="252"/>
      <c r="F229" s="252"/>
      <c r="G229" s="252"/>
      <c r="H229" s="252"/>
      <c r="I229" s="252"/>
      <c r="J229" s="252"/>
      <c r="K229" s="252"/>
      <c r="L229" s="252"/>
      <c r="M229" s="252"/>
      <c r="N229" s="252"/>
      <c r="O229" s="252"/>
      <c r="P229" s="252"/>
      <c r="Q229" s="252"/>
      <c r="R229" s="252"/>
      <c r="S229" s="252"/>
      <c r="T229" s="252"/>
      <c r="U229" s="252"/>
      <c r="V229" s="252"/>
      <c r="W229" s="252"/>
      <c r="X229" s="252"/>
      <c r="Y229" s="252"/>
      <c r="Z229" s="252"/>
    </row>
    <row r="230" ht="15.75" customHeight="1" spans="1:26">
      <c r="A230" s="252"/>
      <c r="B230" s="252"/>
      <c r="C230" s="252"/>
      <c r="D230" s="252"/>
      <c r="E230" s="252"/>
      <c r="F230" s="252"/>
      <c r="G230" s="252"/>
      <c r="H230" s="252"/>
      <c r="I230" s="252"/>
      <c r="J230" s="252"/>
      <c r="K230" s="252"/>
      <c r="L230" s="252"/>
      <c r="M230" s="252"/>
      <c r="N230" s="252"/>
      <c r="O230" s="252"/>
      <c r="P230" s="252"/>
      <c r="Q230" s="252"/>
      <c r="R230" s="252"/>
      <c r="S230" s="252"/>
      <c r="T230" s="252"/>
      <c r="U230" s="252"/>
      <c r="V230" s="252"/>
      <c r="W230" s="252"/>
      <c r="X230" s="252"/>
      <c r="Y230" s="252"/>
      <c r="Z230" s="252"/>
    </row>
    <row r="231" ht="15.75" customHeight="1" spans="1:26">
      <c r="A231" s="252"/>
      <c r="B231" s="252"/>
      <c r="C231" s="252"/>
      <c r="D231" s="252"/>
      <c r="E231" s="252"/>
      <c r="F231" s="252"/>
      <c r="G231" s="252"/>
      <c r="H231" s="252"/>
      <c r="I231" s="252"/>
      <c r="J231" s="252"/>
      <c r="K231" s="252"/>
      <c r="L231" s="252"/>
      <c r="M231" s="252"/>
      <c r="N231" s="252"/>
      <c r="O231" s="252"/>
      <c r="P231" s="252"/>
      <c r="Q231" s="252"/>
      <c r="R231" s="252"/>
      <c r="S231" s="252"/>
      <c r="T231" s="252"/>
      <c r="U231" s="252"/>
      <c r="V231" s="252"/>
      <c r="W231" s="252"/>
      <c r="X231" s="252"/>
      <c r="Y231" s="252"/>
      <c r="Z231" s="252"/>
    </row>
    <row r="232" ht="15.75" customHeight="1" spans="1:26">
      <c r="A232" s="252"/>
      <c r="B232" s="252"/>
      <c r="C232" s="252"/>
      <c r="D232" s="252"/>
      <c r="E232" s="252"/>
      <c r="F232" s="252"/>
      <c r="G232" s="252"/>
      <c r="H232" s="252"/>
      <c r="I232" s="252"/>
      <c r="J232" s="252"/>
      <c r="K232" s="252"/>
      <c r="L232" s="252"/>
      <c r="M232" s="252"/>
      <c r="N232" s="252"/>
      <c r="O232" s="252"/>
      <c r="P232" s="252"/>
      <c r="Q232" s="252"/>
      <c r="R232" s="252"/>
      <c r="S232" s="252"/>
      <c r="T232" s="252"/>
      <c r="U232" s="252"/>
      <c r="V232" s="252"/>
      <c r="W232" s="252"/>
      <c r="X232" s="252"/>
      <c r="Y232" s="252"/>
      <c r="Z232" s="252"/>
    </row>
    <row r="233" ht="15.75" customHeight="1" spans="1:26">
      <c r="A233" s="252"/>
      <c r="B233" s="252"/>
      <c r="C233" s="252"/>
      <c r="D233" s="252"/>
      <c r="E233" s="252"/>
      <c r="F233" s="252"/>
      <c r="G233" s="252"/>
      <c r="H233" s="252"/>
      <c r="I233" s="252"/>
      <c r="J233" s="252"/>
      <c r="K233" s="252"/>
      <c r="L233" s="252"/>
      <c r="M233" s="252"/>
      <c r="N233" s="252"/>
      <c r="O233" s="252"/>
      <c r="P233" s="252"/>
      <c r="Q233" s="252"/>
      <c r="R233" s="252"/>
      <c r="S233" s="252"/>
      <c r="T233" s="252"/>
      <c r="U233" s="252"/>
      <c r="V233" s="252"/>
      <c r="W233" s="252"/>
      <c r="X233" s="252"/>
      <c r="Y233" s="252"/>
      <c r="Z233" s="252"/>
    </row>
    <row r="234" ht="15.75" customHeight="1" spans="1:26">
      <c r="A234" s="252"/>
      <c r="B234" s="252"/>
      <c r="C234" s="252"/>
      <c r="D234" s="252"/>
      <c r="E234" s="252"/>
      <c r="F234" s="252"/>
      <c r="G234" s="252"/>
      <c r="H234" s="252"/>
      <c r="I234" s="252"/>
      <c r="J234" s="252"/>
      <c r="K234" s="252"/>
      <c r="L234" s="252"/>
      <c r="M234" s="252"/>
      <c r="N234" s="252"/>
      <c r="O234" s="252"/>
      <c r="P234" s="252"/>
      <c r="Q234" s="252"/>
      <c r="R234" s="252"/>
      <c r="S234" s="252"/>
      <c r="T234" s="252"/>
      <c r="U234" s="252"/>
      <c r="V234" s="252"/>
      <c r="W234" s="252"/>
      <c r="X234" s="252"/>
      <c r="Y234" s="252"/>
      <c r="Z234" s="252"/>
    </row>
    <row r="235" ht="15.75" customHeight="1" spans="1:26">
      <c r="A235" s="252"/>
      <c r="B235" s="252"/>
      <c r="C235" s="252"/>
      <c r="D235" s="252"/>
      <c r="E235" s="252"/>
      <c r="F235" s="252"/>
      <c r="G235" s="252"/>
      <c r="H235" s="252"/>
      <c r="I235" s="252"/>
      <c r="J235" s="252"/>
      <c r="K235" s="252"/>
      <c r="L235" s="252"/>
      <c r="M235" s="252"/>
      <c r="N235" s="252"/>
      <c r="O235" s="252"/>
      <c r="P235" s="252"/>
      <c r="Q235" s="252"/>
      <c r="R235" s="252"/>
      <c r="S235" s="252"/>
      <c r="T235" s="252"/>
      <c r="U235" s="252"/>
      <c r="V235" s="252"/>
      <c r="W235" s="252"/>
      <c r="X235" s="252"/>
      <c r="Y235" s="252"/>
      <c r="Z235" s="252"/>
    </row>
    <row r="236" ht="15.75" customHeight="1" spans="1:26">
      <c r="A236" s="252"/>
      <c r="B236" s="252"/>
      <c r="C236" s="252"/>
      <c r="D236" s="252"/>
      <c r="E236" s="252"/>
      <c r="F236" s="252"/>
      <c r="G236" s="252"/>
      <c r="H236" s="252"/>
      <c r="I236" s="252"/>
      <c r="J236" s="252"/>
      <c r="K236" s="252"/>
      <c r="L236" s="252"/>
      <c r="M236" s="252"/>
      <c r="N236" s="252"/>
      <c r="O236" s="252"/>
      <c r="P236" s="252"/>
      <c r="Q236" s="252"/>
      <c r="R236" s="252"/>
      <c r="S236" s="252"/>
      <c r="T236" s="252"/>
      <c r="U236" s="252"/>
      <c r="V236" s="252"/>
      <c r="W236" s="252"/>
      <c r="X236" s="252"/>
      <c r="Y236" s="252"/>
      <c r="Z236" s="252"/>
    </row>
    <row r="237" ht="15.75" customHeight="1" spans="1:26">
      <c r="A237" s="252"/>
      <c r="B237" s="252"/>
      <c r="C237" s="252"/>
      <c r="D237" s="252"/>
      <c r="E237" s="252"/>
      <c r="F237" s="252"/>
      <c r="G237" s="252"/>
      <c r="H237" s="252"/>
      <c r="I237" s="252"/>
      <c r="J237" s="252"/>
      <c r="K237" s="252"/>
      <c r="L237" s="252"/>
      <c r="M237" s="252"/>
      <c r="N237" s="252"/>
      <c r="O237" s="252"/>
      <c r="P237" s="252"/>
      <c r="Q237" s="252"/>
      <c r="R237" s="252"/>
      <c r="S237" s="252"/>
      <c r="T237" s="252"/>
      <c r="U237" s="252"/>
      <c r="V237" s="252"/>
      <c r="W237" s="252"/>
      <c r="X237" s="252"/>
      <c r="Y237" s="252"/>
      <c r="Z237" s="252"/>
    </row>
    <row r="238" ht="15.75" customHeight="1" spans="1:26">
      <c r="A238" s="252"/>
      <c r="B238" s="252"/>
      <c r="C238" s="252"/>
      <c r="D238" s="252"/>
      <c r="E238" s="252"/>
      <c r="F238" s="252"/>
      <c r="G238" s="252"/>
      <c r="H238" s="252"/>
      <c r="I238" s="252"/>
      <c r="J238" s="252"/>
      <c r="K238" s="252"/>
      <c r="L238" s="252"/>
      <c r="M238" s="252"/>
      <c r="N238" s="252"/>
      <c r="O238" s="252"/>
      <c r="P238" s="252"/>
      <c r="Q238" s="252"/>
      <c r="R238" s="252"/>
      <c r="S238" s="252"/>
      <c r="T238" s="252"/>
      <c r="U238" s="252"/>
      <c r="V238" s="252"/>
      <c r="W238" s="252"/>
      <c r="X238" s="252"/>
      <c r="Y238" s="252"/>
      <c r="Z238" s="252"/>
    </row>
    <row r="239" ht="15.75" customHeight="1" spans="1:26">
      <c r="A239" s="252"/>
      <c r="B239" s="252"/>
      <c r="C239" s="252"/>
      <c r="D239" s="252"/>
      <c r="E239" s="252"/>
      <c r="F239" s="252"/>
      <c r="G239" s="252"/>
      <c r="H239" s="252"/>
      <c r="I239" s="252"/>
      <c r="J239" s="252"/>
      <c r="K239" s="252"/>
      <c r="L239" s="252"/>
      <c r="M239" s="252"/>
      <c r="N239" s="252"/>
      <c r="O239" s="252"/>
      <c r="P239" s="252"/>
      <c r="Q239" s="252"/>
      <c r="R239" s="252"/>
      <c r="S239" s="252"/>
      <c r="T239" s="252"/>
      <c r="U239" s="252"/>
      <c r="V239" s="252"/>
      <c r="W239" s="252"/>
      <c r="X239" s="252"/>
      <c r="Y239" s="252"/>
      <c r="Z239" s="252"/>
    </row>
    <row r="240" ht="15.75" customHeight="1" spans="1:26">
      <c r="A240" s="252"/>
      <c r="B240" s="252"/>
      <c r="C240" s="252"/>
      <c r="D240" s="252"/>
      <c r="E240" s="252"/>
      <c r="F240" s="252"/>
      <c r="G240" s="252"/>
      <c r="H240" s="252"/>
      <c r="I240" s="252"/>
      <c r="J240" s="252"/>
      <c r="K240" s="252"/>
      <c r="L240" s="252"/>
      <c r="M240" s="252"/>
      <c r="N240" s="252"/>
      <c r="O240" s="252"/>
      <c r="P240" s="252"/>
      <c r="Q240" s="252"/>
      <c r="R240" s="252"/>
      <c r="S240" s="252"/>
      <c r="T240" s="252"/>
      <c r="U240" s="252"/>
      <c r="V240" s="252"/>
      <c r="W240" s="252"/>
      <c r="X240" s="252"/>
      <c r="Y240" s="252"/>
      <c r="Z240" s="252"/>
    </row>
    <row r="241" ht="15.75" customHeight="1" spans="1:26">
      <c r="A241" s="252"/>
      <c r="B241" s="252"/>
      <c r="C241" s="252"/>
      <c r="D241" s="252"/>
      <c r="E241" s="252"/>
      <c r="F241" s="252"/>
      <c r="G241" s="252"/>
      <c r="H241" s="252"/>
      <c r="I241" s="252"/>
      <c r="J241" s="252"/>
      <c r="K241" s="252"/>
      <c r="L241" s="252"/>
      <c r="M241" s="252"/>
      <c r="N241" s="252"/>
      <c r="O241" s="252"/>
      <c r="P241" s="252"/>
      <c r="Q241" s="252"/>
      <c r="R241" s="252"/>
      <c r="S241" s="252"/>
      <c r="T241" s="252"/>
      <c r="U241" s="252"/>
      <c r="V241" s="252"/>
      <c r="W241" s="252"/>
      <c r="X241" s="252"/>
      <c r="Y241" s="252"/>
      <c r="Z241" s="252"/>
    </row>
    <row r="242" ht="15.75" customHeight="1" spans="1:26">
      <c r="A242" s="252"/>
      <c r="B242" s="252"/>
      <c r="C242" s="252"/>
      <c r="D242" s="252"/>
      <c r="E242" s="252"/>
      <c r="F242" s="252"/>
      <c r="G242" s="252"/>
      <c r="H242" s="252"/>
      <c r="I242" s="252"/>
      <c r="J242" s="252"/>
      <c r="K242" s="252"/>
      <c r="L242" s="252"/>
      <c r="M242" s="252"/>
      <c r="N242" s="252"/>
      <c r="O242" s="252"/>
      <c r="P242" s="252"/>
      <c r="Q242" s="252"/>
      <c r="R242" s="252"/>
      <c r="S242" s="252"/>
      <c r="T242" s="252"/>
      <c r="U242" s="252"/>
      <c r="V242" s="252"/>
      <c r="W242" s="252"/>
      <c r="X242" s="252"/>
      <c r="Y242" s="252"/>
      <c r="Z242" s="252"/>
    </row>
    <row r="243" ht="15.75" customHeight="1" spans="1:26">
      <c r="A243" s="252"/>
      <c r="B243" s="252"/>
      <c r="C243" s="252"/>
      <c r="D243" s="252"/>
      <c r="E243" s="252"/>
      <c r="F243" s="252"/>
      <c r="G243" s="252"/>
      <c r="H243" s="252"/>
      <c r="I243" s="252"/>
      <c r="J243" s="252"/>
      <c r="K243" s="252"/>
      <c r="L243" s="252"/>
      <c r="M243" s="252"/>
      <c r="N243" s="252"/>
      <c r="O243" s="252"/>
      <c r="P243" s="252"/>
      <c r="Q243" s="252"/>
      <c r="R243" s="252"/>
      <c r="S243" s="252"/>
      <c r="T243" s="252"/>
      <c r="U243" s="252"/>
      <c r="V243" s="252"/>
      <c r="W243" s="252"/>
      <c r="X243" s="252"/>
      <c r="Y243" s="252"/>
      <c r="Z243" s="252"/>
    </row>
    <row r="244" ht="15.75" customHeight="1" spans="1:26">
      <c r="A244" s="252"/>
      <c r="B244" s="252"/>
      <c r="C244" s="252"/>
      <c r="D244" s="252"/>
      <c r="E244" s="252"/>
      <c r="F244" s="252"/>
      <c r="G244" s="252"/>
      <c r="H244" s="252"/>
      <c r="I244" s="252"/>
      <c r="J244" s="252"/>
      <c r="K244" s="252"/>
      <c r="L244" s="252"/>
      <c r="M244" s="252"/>
      <c r="N244" s="252"/>
      <c r="O244" s="252"/>
      <c r="P244" s="252"/>
      <c r="Q244" s="252"/>
      <c r="R244" s="252"/>
      <c r="S244" s="252"/>
      <c r="T244" s="252"/>
      <c r="U244" s="252"/>
      <c r="V244" s="252"/>
      <c r="W244" s="252"/>
      <c r="X244" s="252"/>
      <c r="Y244" s="252"/>
      <c r="Z244" s="252"/>
    </row>
    <row r="245" ht="15.75" customHeight="1" spans="1:26">
      <c r="A245" s="252"/>
      <c r="B245" s="252"/>
      <c r="C245" s="252"/>
      <c r="D245" s="252"/>
      <c r="E245" s="252"/>
      <c r="F245" s="252"/>
      <c r="G245" s="252"/>
      <c r="H245" s="252"/>
      <c r="I245" s="252"/>
      <c r="J245" s="252"/>
      <c r="K245" s="252"/>
      <c r="L245" s="252"/>
      <c r="M245" s="252"/>
      <c r="N245" s="252"/>
      <c r="O245" s="252"/>
      <c r="P245" s="252"/>
      <c r="Q245" s="252"/>
      <c r="R245" s="252"/>
      <c r="S245" s="252"/>
      <c r="T245" s="252"/>
      <c r="U245" s="252"/>
      <c r="V245" s="252"/>
      <c r="W245" s="252"/>
      <c r="X245" s="252"/>
      <c r="Y245" s="252"/>
      <c r="Z245" s="252"/>
    </row>
    <row r="246" ht="15.75" customHeight="1" spans="1:26">
      <c r="A246" s="252"/>
      <c r="B246" s="252"/>
      <c r="C246" s="252"/>
      <c r="D246" s="252"/>
      <c r="E246" s="252"/>
      <c r="F246" s="252"/>
      <c r="G246" s="252"/>
      <c r="H246" s="252"/>
      <c r="I246" s="252"/>
      <c r="J246" s="252"/>
      <c r="K246" s="252"/>
      <c r="L246" s="252"/>
      <c r="M246" s="252"/>
      <c r="N246" s="252"/>
      <c r="O246" s="252"/>
      <c r="P246" s="252"/>
      <c r="Q246" s="252"/>
      <c r="R246" s="252"/>
      <c r="S246" s="252"/>
      <c r="T246" s="252"/>
      <c r="U246" s="252"/>
      <c r="V246" s="252"/>
      <c r="W246" s="252"/>
      <c r="X246" s="252"/>
      <c r="Y246" s="252"/>
      <c r="Z246" s="252"/>
    </row>
    <row r="247" ht="15.75" customHeight="1" spans="1:26">
      <c r="A247" s="252"/>
      <c r="B247" s="252"/>
      <c r="C247" s="252"/>
      <c r="D247" s="252"/>
      <c r="E247" s="252"/>
      <c r="F247" s="252"/>
      <c r="G247" s="252"/>
      <c r="H247" s="252"/>
      <c r="I247" s="252"/>
      <c r="J247" s="252"/>
      <c r="K247" s="252"/>
      <c r="L247" s="252"/>
      <c r="M247" s="252"/>
      <c r="N247" s="252"/>
      <c r="O247" s="252"/>
      <c r="P247" s="252"/>
      <c r="Q247" s="252"/>
      <c r="R247" s="252"/>
      <c r="S247" s="252"/>
      <c r="T247" s="252"/>
      <c r="U247" s="252"/>
      <c r="V247" s="252"/>
      <c r="W247" s="252"/>
      <c r="X247" s="252"/>
      <c r="Y247" s="252"/>
      <c r="Z247" s="252"/>
    </row>
    <row r="248" ht="15.75" customHeight="1" spans="1:26">
      <c r="A248" s="252"/>
      <c r="B248" s="252"/>
      <c r="C248" s="252"/>
      <c r="D248" s="252"/>
      <c r="E248" s="252"/>
      <c r="F248" s="252"/>
      <c r="G248" s="252"/>
      <c r="H248" s="252"/>
      <c r="I248" s="252"/>
      <c r="J248" s="252"/>
      <c r="K248" s="252"/>
      <c r="L248" s="252"/>
      <c r="M248" s="252"/>
      <c r="N248" s="252"/>
      <c r="O248" s="252"/>
      <c r="P248" s="252"/>
      <c r="Q248" s="252"/>
      <c r="R248" s="252"/>
      <c r="S248" s="252"/>
      <c r="T248" s="252"/>
      <c r="U248" s="252"/>
      <c r="V248" s="252"/>
      <c r="W248" s="252"/>
      <c r="X248" s="252"/>
      <c r="Y248" s="252"/>
      <c r="Z248" s="252"/>
    </row>
    <row r="249" ht="15.75" customHeight="1" spans="1:26">
      <c r="A249" s="252"/>
      <c r="B249" s="252"/>
      <c r="C249" s="252"/>
      <c r="D249" s="252"/>
      <c r="E249" s="252"/>
      <c r="F249" s="252"/>
      <c r="G249" s="252"/>
      <c r="H249" s="252"/>
      <c r="I249" s="252"/>
      <c r="J249" s="252"/>
      <c r="K249" s="252"/>
      <c r="L249" s="252"/>
      <c r="M249" s="252"/>
      <c r="N249" s="252"/>
      <c r="O249" s="252"/>
      <c r="P249" s="252"/>
      <c r="Q249" s="252"/>
      <c r="R249" s="252"/>
      <c r="S249" s="252"/>
      <c r="T249" s="252"/>
      <c r="U249" s="252"/>
      <c r="V249" s="252"/>
      <c r="W249" s="252"/>
      <c r="X249" s="252"/>
      <c r="Y249" s="252"/>
      <c r="Z249" s="252"/>
    </row>
    <row r="250" ht="15.75" customHeight="1" spans="1:26">
      <c r="A250" s="252"/>
      <c r="B250" s="252"/>
      <c r="C250" s="252"/>
      <c r="D250" s="252"/>
      <c r="E250" s="252"/>
      <c r="F250" s="252"/>
      <c r="G250" s="252"/>
      <c r="H250" s="252"/>
      <c r="I250" s="252"/>
      <c r="J250" s="252"/>
      <c r="K250" s="252"/>
      <c r="L250" s="252"/>
      <c r="M250" s="252"/>
      <c r="N250" s="252"/>
      <c r="O250" s="252"/>
      <c r="P250" s="252"/>
      <c r="Q250" s="252"/>
      <c r="R250" s="252"/>
      <c r="S250" s="252"/>
      <c r="T250" s="252"/>
      <c r="U250" s="252"/>
      <c r="V250" s="252"/>
      <c r="W250" s="252"/>
      <c r="X250" s="252"/>
      <c r="Y250" s="252"/>
      <c r="Z250" s="252"/>
    </row>
    <row r="251" ht="15.75" customHeight="1" spans="1:26">
      <c r="A251" s="252"/>
      <c r="B251" s="252"/>
      <c r="C251" s="252"/>
      <c r="D251" s="252"/>
      <c r="E251" s="252"/>
      <c r="F251" s="252"/>
      <c r="G251" s="252"/>
      <c r="H251" s="252"/>
      <c r="I251" s="252"/>
      <c r="J251" s="252"/>
      <c r="K251" s="252"/>
      <c r="L251" s="252"/>
      <c r="M251" s="252"/>
      <c r="N251" s="252"/>
      <c r="O251" s="252"/>
      <c r="P251" s="252"/>
      <c r="Q251" s="252"/>
      <c r="R251" s="252"/>
      <c r="S251" s="252"/>
      <c r="T251" s="252"/>
      <c r="U251" s="252"/>
      <c r="V251" s="252"/>
      <c r="W251" s="252"/>
      <c r="X251" s="252"/>
      <c r="Y251" s="252"/>
      <c r="Z251" s="252"/>
    </row>
    <row r="252" ht="15.75" customHeight="1" spans="1:26">
      <c r="A252" s="252"/>
      <c r="B252" s="252"/>
      <c r="C252" s="252"/>
      <c r="D252" s="252"/>
      <c r="E252" s="252"/>
      <c r="F252" s="252"/>
      <c r="G252" s="252"/>
      <c r="H252" s="252"/>
      <c r="I252" s="252"/>
      <c r="J252" s="252"/>
      <c r="K252" s="252"/>
      <c r="L252" s="252"/>
      <c r="M252" s="252"/>
      <c r="N252" s="252"/>
      <c r="O252" s="252"/>
      <c r="P252" s="252"/>
      <c r="Q252" s="252"/>
      <c r="R252" s="252"/>
      <c r="S252" s="252"/>
      <c r="T252" s="252"/>
      <c r="U252" s="252"/>
      <c r="V252" s="252"/>
      <c r="W252" s="252"/>
      <c r="X252" s="252"/>
      <c r="Y252" s="252"/>
      <c r="Z252" s="252"/>
    </row>
    <row r="253" ht="15.75" customHeight="1" spans="1:26">
      <c r="A253" s="252"/>
      <c r="B253" s="252"/>
      <c r="C253" s="252"/>
      <c r="D253" s="252"/>
      <c r="E253" s="252"/>
      <c r="F253" s="252"/>
      <c r="G253" s="252"/>
      <c r="H253" s="252"/>
      <c r="I253" s="252"/>
      <c r="J253" s="252"/>
      <c r="K253" s="252"/>
      <c r="L253" s="252"/>
      <c r="M253" s="252"/>
      <c r="N253" s="252"/>
      <c r="O253" s="252"/>
      <c r="P253" s="252"/>
      <c r="Q253" s="252"/>
      <c r="R253" s="252"/>
      <c r="S253" s="252"/>
      <c r="T253" s="252"/>
      <c r="U253" s="252"/>
      <c r="V253" s="252"/>
      <c r="W253" s="252"/>
      <c r="X253" s="252"/>
      <c r="Y253" s="252"/>
      <c r="Z253" s="252"/>
    </row>
    <row r="254" ht="15.75" customHeight="1" spans="1:26">
      <c r="A254" s="252"/>
      <c r="B254" s="252"/>
      <c r="C254" s="252"/>
      <c r="D254" s="252"/>
      <c r="E254" s="252"/>
      <c r="F254" s="252"/>
      <c r="G254" s="252"/>
      <c r="H254" s="252"/>
      <c r="I254" s="252"/>
      <c r="J254" s="252"/>
      <c r="K254" s="252"/>
      <c r="L254" s="252"/>
      <c r="M254" s="252"/>
      <c r="N254" s="252"/>
      <c r="O254" s="252"/>
      <c r="P254" s="252"/>
      <c r="Q254" s="252"/>
      <c r="R254" s="252"/>
      <c r="S254" s="252"/>
      <c r="T254" s="252"/>
      <c r="U254" s="252"/>
      <c r="V254" s="252"/>
      <c r="W254" s="252"/>
      <c r="X254" s="252"/>
      <c r="Y254" s="252"/>
      <c r="Z254" s="252"/>
    </row>
    <row r="255" ht="15.75" customHeight="1" spans="1:26">
      <c r="A255" s="252"/>
      <c r="B255" s="252"/>
      <c r="C255" s="252"/>
      <c r="D255" s="252"/>
      <c r="E255" s="252"/>
      <c r="F255" s="252"/>
      <c r="G255" s="252"/>
      <c r="H255" s="252"/>
      <c r="I255" s="252"/>
      <c r="J255" s="252"/>
      <c r="K255" s="252"/>
      <c r="L255" s="252"/>
      <c r="M255" s="252"/>
      <c r="N255" s="252"/>
      <c r="O255" s="252"/>
      <c r="P255" s="252"/>
      <c r="Q255" s="252"/>
      <c r="R255" s="252"/>
      <c r="S255" s="252"/>
      <c r="T255" s="252"/>
      <c r="U255" s="252"/>
      <c r="V255" s="252"/>
      <c r="W255" s="252"/>
      <c r="X255" s="252"/>
      <c r="Y255" s="252"/>
      <c r="Z255" s="252"/>
    </row>
    <row r="256" ht="15.75" customHeight="1" spans="1:26">
      <c r="A256" s="252"/>
      <c r="B256" s="252"/>
      <c r="C256" s="252"/>
      <c r="D256" s="252"/>
      <c r="E256" s="252"/>
      <c r="F256" s="252"/>
      <c r="G256" s="252"/>
      <c r="H256" s="252"/>
      <c r="I256" s="252"/>
      <c r="J256" s="252"/>
      <c r="K256" s="252"/>
      <c r="L256" s="252"/>
      <c r="M256" s="252"/>
      <c r="N256" s="252"/>
      <c r="O256" s="252"/>
      <c r="P256" s="252"/>
      <c r="Q256" s="252"/>
      <c r="R256" s="252"/>
      <c r="S256" s="252"/>
      <c r="T256" s="252"/>
      <c r="U256" s="252"/>
      <c r="V256" s="252"/>
      <c r="W256" s="252"/>
      <c r="X256" s="252"/>
      <c r="Y256" s="252"/>
      <c r="Z256" s="252"/>
    </row>
    <row r="257" ht="15.75" customHeight="1" spans="1:26">
      <c r="A257" s="252"/>
      <c r="B257" s="252"/>
      <c r="C257" s="252"/>
      <c r="D257" s="252"/>
      <c r="E257" s="252"/>
      <c r="F257" s="252"/>
      <c r="G257" s="252"/>
      <c r="H257" s="252"/>
      <c r="I257" s="252"/>
      <c r="J257" s="252"/>
      <c r="K257" s="252"/>
      <c r="L257" s="252"/>
      <c r="M257" s="252"/>
      <c r="N257" s="252"/>
      <c r="O257" s="252"/>
      <c r="P257" s="252"/>
      <c r="Q257" s="252"/>
      <c r="R257" s="252"/>
      <c r="S257" s="252"/>
      <c r="T257" s="252"/>
      <c r="U257" s="252"/>
      <c r="V257" s="252"/>
      <c r="W257" s="252"/>
      <c r="X257" s="252"/>
      <c r="Y257" s="252"/>
      <c r="Z257" s="252"/>
    </row>
    <row r="258" ht="15.75" customHeight="1" spans="1:26">
      <c r="A258" s="252"/>
      <c r="B258" s="252"/>
      <c r="C258" s="252"/>
      <c r="D258" s="252"/>
      <c r="E258" s="252"/>
      <c r="F258" s="252"/>
      <c r="G258" s="252"/>
      <c r="H258" s="252"/>
      <c r="I258" s="252"/>
      <c r="J258" s="252"/>
      <c r="K258" s="252"/>
      <c r="L258" s="252"/>
      <c r="M258" s="252"/>
      <c r="N258" s="252"/>
      <c r="O258" s="252"/>
      <c r="P258" s="252"/>
      <c r="Q258" s="252"/>
      <c r="R258" s="252"/>
      <c r="S258" s="252"/>
      <c r="T258" s="252"/>
      <c r="U258" s="252"/>
      <c r="V258" s="252"/>
      <c r="W258" s="252"/>
      <c r="X258" s="252"/>
      <c r="Y258" s="252"/>
      <c r="Z258" s="252"/>
    </row>
    <row r="259" ht="15.75" customHeight="1" spans="1:26">
      <c r="A259" s="252"/>
      <c r="B259" s="252"/>
      <c r="C259" s="252"/>
      <c r="D259" s="252"/>
      <c r="E259" s="252"/>
      <c r="F259" s="252"/>
      <c r="G259" s="252"/>
      <c r="H259" s="252"/>
      <c r="I259" s="252"/>
      <c r="J259" s="252"/>
      <c r="K259" s="252"/>
      <c r="L259" s="252"/>
      <c r="M259" s="252"/>
      <c r="N259" s="252"/>
      <c r="O259" s="252"/>
      <c r="P259" s="252"/>
      <c r="Q259" s="252"/>
      <c r="R259" s="252"/>
      <c r="S259" s="252"/>
      <c r="T259" s="252"/>
      <c r="U259" s="252"/>
      <c r="V259" s="252"/>
      <c r="W259" s="252"/>
      <c r="X259" s="252"/>
      <c r="Y259" s="252"/>
      <c r="Z259" s="252"/>
    </row>
    <row r="260" ht="15.75" customHeight="1" spans="1:26">
      <c r="A260" s="252"/>
      <c r="B260" s="252"/>
      <c r="C260" s="252"/>
      <c r="D260" s="252"/>
      <c r="E260" s="252"/>
      <c r="F260" s="252"/>
      <c r="G260" s="252"/>
      <c r="H260" s="252"/>
      <c r="I260" s="252"/>
      <c r="J260" s="252"/>
      <c r="K260" s="252"/>
      <c r="L260" s="252"/>
      <c r="M260" s="252"/>
      <c r="N260" s="252"/>
      <c r="O260" s="252"/>
      <c r="P260" s="252"/>
      <c r="Q260" s="252"/>
      <c r="R260" s="252"/>
      <c r="S260" s="252"/>
      <c r="T260" s="252"/>
      <c r="U260" s="252"/>
      <c r="V260" s="252"/>
      <c r="W260" s="252"/>
      <c r="X260" s="252"/>
      <c r="Y260" s="252"/>
      <c r="Z260" s="252"/>
    </row>
    <row r="261" ht="15.75" customHeight="1" spans="1:26">
      <c r="A261" s="252"/>
      <c r="B261" s="252"/>
      <c r="C261" s="252"/>
      <c r="D261" s="252"/>
      <c r="E261" s="252"/>
      <c r="F261" s="252"/>
      <c r="G261" s="252"/>
      <c r="H261" s="252"/>
      <c r="I261" s="252"/>
      <c r="J261" s="252"/>
      <c r="K261" s="252"/>
      <c r="L261" s="252"/>
      <c r="M261" s="252"/>
      <c r="N261" s="252"/>
      <c r="O261" s="252"/>
      <c r="P261" s="252"/>
      <c r="Q261" s="252"/>
      <c r="R261" s="252"/>
      <c r="S261" s="252"/>
      <c r="T261" s="252"/>
      <c r="U261" s="252"/>
      <c r="V261" s="252"/>
      <c r="W261" s="252"/>
      <c r="X261" s="252"/>
      <c r="Y261" s="252"/>
      <c r="Z261" s="252"/>
    </row>
    <row r="262" ht="15.75" customHeight="1" spans="1:26">
      <c r="A262" s="252"/>
      <c r="B262" s="252"/>
      <c r="C262" s="252"/>
      <c r="D262" s="252"/>
      <c r="E262" s="252"/>
      <c r="F262" s="252"/>
      <c r="G262" s="252"/>
      <c r="H262" s="252"/>
      <c r="I262" s="252"/>
      <c r="J262" s="252"/>
      <c r="K262" s="252"/>
      <c r="L262" s="252"/>
      <c r="M262" s="252"/>
      <c r="N262" s="252"/>
      <c r="O262" s="252"/>
      <c r="P262" s="252"/>
      <c r="Q262" s="252"/>
      <c r="R262" s="252"/>
      <c r="S262" s="252"/>
      <c r="T262" s="252"/>
      <c r="U262" s="252"/>
      <c r="V262" s="252"/>
      <c r="W262" s="252"/>
      <c r="X262" s="252"/>
      <c r="Y262" s="252"/>
      <c r="Z262" s="252"/>
    </row>
    <row r="263" ht="15.75" customHeight="1" spans="1:26">
      <c r="A263" s="252"/>
      <c r="B263" s="252"/>
      <c r="C263" s="252"/>
      <c r="D263" s="252"/>
      <c r="E263" s="252"/>
      <c r="F263" s="252"/>
      <c r="G263" s="252"/>
      <c r="H263" s="252"/>
      <c r="I263" s="252"/>
      <c r="J263" s="252"/>
      <c r="K263" s="252"/>
      <c r="L263" s="252"/>
      <c r="M263" s="252"/>
      <c r="N263" s="252"/>
      <c r="O263" s="252"/>
      <c r="P263" s="252"/>
      <c r="Q263" s="252"/>
      <c r="R263" s="252"/>
      <c r="S263" s="252"/>
      <c r="T263" s="252"/>
      <c r="U263" s="252"/>
      <c r="V263" s="252"/>
      <c r="W263" s="252"/>
      <c r="X263" s="252"/>
      <c r="Y263" s="252"/>
      <c r="Z263" s="252"/>
    </row>
    <row r="264" ht="15.75" customHeight="1" spans="1:26">
      <c r="A264" s="252"/>
      <c r="B264" s="252"/>
      <c r="C264" s="252"/>
      <c r="D264" s="252"/>
      <c r="E264" s="252"/>
      <c r="F264" s="252"/>
      <c r="G264" s="252"/>
      <c r="H264" s="252"/>
      <c r="I264" s="252"/>
      <c r="J264" s="252"/>
      <c r="K264" s="252"/>
      <c r="L264" s="252"/>
      <c r="M264" s="252"/>
      <c r="N264" s="252"/>
      <c r="O264" s="252"/>
      <c r="P264" s="252"/>
      <c r="Q264" s="252"/>
      <c r="R264" s="252"/>
      <c r="S264" s="252"/>
      <c r="T264" s="252"/>
      <c r="U264" s="252"/>
      <c r="V264" s="252"/>
      <c r="W264" s="252"/>
      <c r="X264" s="252"/>
      <c r="Y264" s="252"/>
      <c r="Z264" s="252"/>
    </row>
    <row r="265" ht="15.75" customHeight="1" spans="1:26">
      <c r="A265" s="252"/>
      <c r="B265" s="252"/>
      <c r="C265" s="252"/>
      <c r="D265" s="252"/>
      <c r="E265" s="252"/>
      <c r="F265" s="252"/>
      <c r="G265" s="252"/>
      <c r="H265" s="252"/>
      <c r="I265" s="252"/>
      <c r="J265" s="252"/>
      <c r="K265" s="252"/>
      <c r="L265" s="252"/>
      <c r="M265" s="252"/>
      <c r="N265" s="252"/>
      <c r="O265" s="252"/>
      <c r="P265" s="252"/>
      <c r="Q265" s="252"/>
      <c r="R265" s="252"/>
      <c r="S265" s="252"/>
      <c r="T265" s="252"/>
      <c r="U265" s="252"/>
      <c r="V265" s="252"/>
      <c r="W265" s="252"/>
      <c r="X265" s="252"/>
      <c r="Y265" s="252"/>
      <c r="Z265" s="252"/>
    </row>
    <row r="266" ht="15.75" customHeight="1" spans="1:26">
      <c r="A266" s="252"/>
      <c r="B266" s="252"/>
      <c r="C266" s="252"/>
      <c r="D266" s="252"/>
      <c r="E266" s="252"/>
      <c r="F266" s="252"/>
      <c r="G266" s="252"/>
      <c r="H266" s="252"/>
      <c r="I266" s="252"/>
      <c r="J266" s="252"/>
      <c r="K266" s="252"/>
      <c r="L266" s="252"/>
      <c r="M266" s="252"/>
      <c r="N266" s="252"/>
      <c r="O266" s="252"/>
      <c r="P266" s="252"/>
      <c r="Q266" s="252"/>
      <c r="R266" s="252"/>
      <c r="S266" s="252"/>
      <c r="T266" s="252"/>
      <c r="U266" s="252"/>
      <c r="V266" s="252"/>
      <c r="W266" s="252"/>
      <c r="X266" s="252"/>
      <c r="Y266" s="252"/>
      <c r="Z266" s="252"/>
    </row>
    <row r="267" ht="15.75" customHeight="1" spans="1:26">
      <c r="A267" s="252"/>
      <c r="B267" s="252"/>
      <c r="C267" s="252"/>
      <c r="D267" s="252"/>
      <c r="E267" s="252"/>
      <c r="F267" s="252"/>
      <c r="G267" s="252"/>
      <c r="H267" s="252"/>
      <c r="I267" s="252"/>
      <c r="J267" s="252"/>
      <c r="K267" s="252"/>
      <c r="L267" s="252"/>
      <c r="M267" s="252"/>
      <c r="N267" s="252"/>
      <c r="O267" s="252"/>
      <c r="P267" s="252"/>
      <c r="Q267" s="252"/>
      <c r="R267" s="252"/>
      <c r="S267" s="252"/>
      <c r="T267" s="252"/>
      <c r="U267" s="252"/>
      <c r="V267" s="252"/>
      <c r="W267" s="252"/>
      <c r="X267" s="252"/>
      <c r="Y267" s="252"/>
      <c r="Z267" s="252"/>
    </row>
    <row r="268" ht="15.75" customHeight="1" spans="1:26">
      <c r="A268" s="252"/>
      <c r="B268" s="252"/>
      <c r="C268" s="252"/>
      <c r="D268" s="252"/>
      <c r="E268" s="252"/>
      <c r="F268" s="252"/>
      <c r="G268" s="252"/>
      <c r="H268" s="252"/>
      <c r="I268" s="252"/>
      <c r="J268" s="252"/>
      <c r="K268" s="252"/>
      <c r="L268" s="252"/>
      <c r="M268" s="252"/>
      <c r="N268" s="252"/>
      <c r="O268" s="252"/>
      <c r="P268" s="252"/>
      <c r="Q268" s="252"/>
      <c r="R268" s="252"/>
      <c r="S268" s="252"/>
      <c r="T268" s="252"/>
      <c r="U268" s="252"/>
      <c r="V268" s="252"/>
      <c r="W268" s="252"/>
      <c r="X268" s="252"/>
      <c r="Y268" s="252"/>
      <c r="Z268" s="252"/>
    </row>
    <row r="269" ht="15.75" customHeight="1" spans="1:26">
      <c r="A269" s="252"/>
      <c r="B269" s="252"/>
      <c r="C269" s="252"/>
      <c r="D269" s="252"/>
      <c r="E269" s="252"/>
      <c r="F269" s="252"/>
      <c r="G269" s="252"/>
      <c r="H269" s="252"/>
      <c r="I269" s="252"/>
      <c r="J269" s="252"/>
      <c r="K269" s="252"/>
      <c r="L269" s="252"/>
      <c r="M269" s="252"/>
      <c r="N269" s="252"/>
      <c r="O269" s="252"/>
      <c r="P269" s="252"/>
      <c r="Q269" s="252"/>
      <c r="R269" s="252"/>
      <c r="S269" s="252"/>
      <c r="T269" s="252"/>
      <c r="U269" s="252"/>
      <c r="V269" s="252"/>
      <c r="W269" s="252"/>
      <c r="X269" s="252"/>
      <c r="Y269" s="252"/>
      <c r="Z269" s="252"/>
    </row>
    <row r="270" ht="15.75" customHeight="1" spans="1:26">
      <c r="A270" s="252"/>
      <c r="B270" s="252"/>
      <c r="C270" s="252"/>
      <c r="D270" s="252"/>
      <c r="E270" s="252"/>
      <c r="F270" s="252"/>
      <c r="G270" s="252"/>
      <c r="H270" s="252"/>
      <c r="I270" s="252"/>
      <c r="J270" s="252"/>
      <c r="K270" s="252"/>
      <c r="L270" s="252"/>
      <c r="M270" s="252"/>
      <c r="N270" s="252"/>
      <c r="O270" s="252"/>
      <c r="P270" s="252"/>
      <c r="Q270" s="252"/>
      <c r="R270" s="252"/>
      <c r="S270" s="252"/>
      <c r="T270" s="252"/>
      <c r="U270" s="252"/>
      <c r="V270" s="252"/>
      <c r="W270" s="252"/>
      <c r="X270" s="252"/>
      <c r="Y270" s="252"/>
      <c r="Z270" s="252"/>
    </row>
    <row r="271" ht="15.75" customHeight="1" spans="1:26">
      <c r="A271" s="252"/>
      <c r="B271" s="252"/>
      <c r="C271" s="252"/>
      <c r="D271" s="252"/>
      <c r="E271" s="252"/>
      <c r="F271" s="252"/>
      <c r="G271" s="252"/>
      <c r="H271" s="252"/>
      <c r="I271" s="252"/>
      <c r="J271" s="252"/>
      <c r="K271" s="252"/>
      <c r="L271" s="252"/>
      <c r="M271" s="252"/>
      <c r="N271" s="252"/>
      <c r="O271" s="252"/>
      <c r="P271" s="252"/>
      <c r="Q271" s="252"/>
      <c r="R271" s="252"/>
      <c r="S271" s="252"/>
      <c r="T271" s="252"/>
      <c r="U271" s="252"/>
      <c r="V271" s="252"/>
      <c r="W271" s="252"/>
      <c r="X271" s="252"/>
      <c r="Y271" s="252"/>
      <c r="Z271" s="252"/>
    </row>
    <row r="272" ht="15.75" customHeight="1" spans="1:26">
      <c r="A272" s="252"/>
      <c r="B272" s="252"/>
      <c r="C272" s="252"/>
      <c r="D272" s="252"/>
      <c r="E272" s="252"/>
      <c r="F272" s="252"/>
      <c r="G272" s="252"/>
      <c r="H272" s="252"/>
      <c r="I272" s="252"/>
      <c r="J272" s="252"/>
      <c r="K272" s="252"/>
      <c r="L272" s="252"/>
      <c r="M272" s="252"/>
      <c r="N272" s="252"/>
      <c r="O272" s="252"/>
      <c r="P272" s="252"/>
      <c r="Q272" s="252"/>
      <c r="R272" s="252"/>
      <c r="S272" s="252"/>
      <c r="T272" s="252"/>
      <c r="U272" s="252"/>
      <c r="V272" s="252"/>
      <c r="W272" s="252"/>
      <c r="X272" s="252"/>
      <c r="Y272" s="252"/>
      <c r="Z272" s="252"/>
    </row>
    <row r="273" ht="15.75" customHeight="1" spans="1:26">
      <c r="A273" s="252"/>
      <c r="B273" s="252"/>
      <c r="C273" s="252"/>
      <c r="D273" s="252"/>
      <c r="E273" s="252"/>
      <c r="F273" s="252"/>
      <c r="G273" s="252"/>
      <c r="H273" s="252"/>
      <c r="I273" s="252"/>
      <c r="J273" s="252"/>
      <c r="K273" s="252"/>
      <c r="L273" s="252"/>
      <c r="M273" s="252"/>
      <c r="N273" s="252"/>
      <c r="O273" s="252"/>
      <c r="P273" s="252"/>
      <c r="Q273" s="252"/>
      <c r="R273" s="252"/>
      <c r="S273" s="252"/>
      <c r="T273" s="252"/>
      <c r="U273" s="252"/>
      <c r="V273" s="252"/>
      <c r="W273" s="252"/>
      <c r="X273" s="252"/>
      <c r="Y273" s="252"/>
      <c r="Z273" s="252"/>
    </row>
    <row r="274" ht="15.75" customHeight="1" spans="1:26">
      <c r="A274" s="252"/>
      <c r="B274" s="252"/>
      <c r="C274" s="252"/>
      <c r="D274" s="252"/>
      <c r="E274" s="252"/>
      <c r="F274" s="252"/>
      <c r="G274" s="252"/>
      <c r="H274" s="252"/>
      <c r="I274" s="252"/>
      <c r="J274" s="252"/>
      <c r="K274" s="252"/>
      <c r="L274" s="252"/>
      <c r="M274" s="252"/>
      <c r="N274" s="252"/>
      <c r="O274" s="252"/>
      <c r="P274" s="252"/>
      <c r="Q274" s="252"/>
      <c r="R274" s="252"/>
      <c r="S274" s="252"/>
      <c r="T274" s="252"/>
      <c r="U274" s="252"/>
      <c r="V274" s="252"/>
      <c r="W274" s="252"/>
      <c r="X274" s="252"/>
      <c r="Y274" s="252"/>
      <c r="Z274" s="252"/>
    </row>
    <row r="275" ht="15.75" customHeight="1" spans="1:26">
      <c r="A275" s="252"/>
      <c r="B275" s="252"/>
      <c r="C275" s="252"/>
      <c r="D275" s="252"/>
      <c r="E275" s="252"/>
      <c r="F275" s="252"/>
      <c r="G275" s="252"/>
      <c r="H275" s="252"/>
      <c r="I275" s="252"/>
      <c r="J275" s="252"/>
      <c r="K275" s="252"/>
      <c r="L275" s="252"/>
      <c r="M275" s="252"/>
      <c r="N275" s="252"/>
      <c r="O275" s="252"/>
      <c r="P275" s="252"/>
      <c r="Q275" s="252"/>
      <c r="R275" s="252"/>
      <c r="S275" s="252"/>
      <c r="T275" s="252"/>
      <c r="U275" s="252"/>
      <c r="V275" s="252"/>
      <c r="W275" s="252"/>
      <c r="X275" s="252"/>
      <c r="Y275" s="252"/>
      <c r="Z275" s="252"/>
    </row>
    <row r="276" ht="15.75" customHeight="1" spans="1:26">
      <c r="A276" s="252"/>
      <c r="B276" s="252"/>
      <c r="C276" s="252"/>
      <c r="D276" s="252"/>
      <c r="E276" s="252"/>
      <c r="F276" s="252"/>
      <c r="G276" s="252"/>
      <c r="H276" s="252"/>
      <c r="I276" s="252"/>
      <c r="J276" s="252"/>
      <c r="K276" s="252"/>
      <c r="L276" s="252"/>
      <c r="M276" s="252"/>
      <c r="N276" s="252"/>
      <c r="O276" s="252"/>
      <c r="P276" s="252"/>
      <c r="Q276" s="252"/>
      <c r="R276" s="252"/>
      <c r="S276" s="252"/>
      <c r="T276" s="252"/>
      <c r="U276" s="252"/>
      <c r="V276" s="252"/>
      <c r="W276" s="252"/>
      <c r="X276" s="252"/>
      <c r="Y276" s="252"/>
      <c r="Z276" s="252"/>
    </row>
    <row r="277" ht="15.75" customHeight="1" spans="1:26">
      <c r="A277" s="252"/>
      <c r="B277" s="252"/>
      <c r="C277" s="252"/>
      <c r="D277" s="252"/>
      <c r="E277" s="252"/>
      <c r="F277" s="252"/>
      <c r="G277" s="252"/>
      <c r="H277" s="252"/>
      <c r="I277" s="252"/>
      <c r="J277" s="252"/>
      <c r="K277" s="252"/>
      <c r="L277" s="252"/>
      <c r="M277" s="252"/>
      <c r="N277" s="252"/>
      <c r="O277" s="252"/>
      <c r="P277" s="252"/>
      <c r="Q277" s="252"/>
      <c r="R277" s="252"/>
      <c r="S277" s="252"/>
      <c r="T277" s="252"/>
      <c r="U277" s="252"/>
      <c r="V277" s="252"/>
      <c r="W277" s="252"/>
      <c r="X277" s="252"/>
      <c r="Y277" s="252"/>
      <c r="Z277" s="252"/>
    </row>
    <row r="278" ht="15.75" customHeight="1" spans="1:26">
      <c r="A278" s="252"/>
      <c r="B278" s="252"/>
      <c r="C278" s="252"/>
      <c r="D278" s="252"/>
      <c r="E278" s="252"/>
      <c r="F278" s="252"/>
      <c r="G278" s="252"/>
      <c r="H278" s="252"/>
      <c r="I278" s="252"/>
      <c r="J278" s="252"/>
      <c r="K278" s="252"/>
      <c r="L278" s="252"/>
      <c r="M278" s="252"/>
      <c r="N278" s="252"/>
      <c r="O278" s="252"/>
      <c r="P278" s="252"/>
      <c r="Q278" s="252"/>
      <c r="R278" s="252"/>
      <c r="S278" s="252"/>
      <c r="T278" s="252"/>
      <c r="U278" s="252"/>
      <c r="V278" s="252"/>
      <c r="W278" s="252"/>
      <c r="X278" s="252"/>
      <c r="Y278" s="252"/>
      <c r="Z278" s="252"/>
    </row>
    <row r="279" ht="15.75" customHeight="1" spans="1:26">
      <c r="A279" s="252"/>
      <c r="B279" s="252"/>
      <c r="C279" s="252"/>
      <c r="D279" s="252"/>
      <c r="E279" s="252"/>
      <c r="F279" s="252"/>
      <c r="G279" s="252"/>
      <c r="H279" s="252"/>
      <c r="I279" s="252"/>
      <c r="J279" s="252"/>
      <c r="K279" s="252"/>
      <c r="L279" s="252"/>
      <c r="M279" s="252"/>
      <c r="N279" s="252"/>
      <c r="O279" s="252"/>
      <c r="P279" s="252"/>
      <c r="Q279" s="252"/>
      <c r="R279" s="252"/>
      <c r="S279" s="252"/>
      <c r="T279" s="252"/>
      <c r="U279" s="252"/>
      <c r="V279" s="252"/>
      <c r="W279" s="252"/>
      <c r="X279" s="252"/>
      <c r="Y279" s="252"/>
      <c r="Z279" s="252"/>
    </row>
    <row r="280" ht="15.75" customHeight="1" spans="1:26">
      <c r="A280" s="252"/>
      <c r="B280" s="252"/>
      <c r="C280" s="252"/>
      <c r="D280" s="252"/>
      <c r="E280" s="252"/>
      <c r="F280" s="252"/>
      <c r="G280" s="252"/>
      <c r="H280" s="252"/>
      <c r="I280" s="252"/>
      <c r="J280" s="252"/>
      <c r="K280" s="252"/>
      <c r="L280" s="252"/>
      <c r="M280" s="252"/>
      <c r="N280" s="252"/>
      <c r="O280" s="252"/>
      <c r="P280" s="252"/>
      <c r="Q280" s="252"/>
      <c r="R280" s="252"/>
      <c r="S280" s="252"/>
      <c r="T280" s="252"/>
      <c r="U280" s="252"/>
      <c r="V280" s="252"/>
      <c r="W280" s="252"/>
      <c r="X280" s="252"/>
      <c r="Y280" s="252"/>
      <c r="Z280" s="252"/>
    </row>
    <row r="281" ht="15.75" customHeight="1" spans="1:26">
      <c r="A281" s="252"/>
      <c r="B281" s="252"/>
      <c r="C281" s="252"/>
      <c r="D281" s="252"/>
      <c r="E281" s="252"/>
      <c r="F281" s="252"/>
      <c r="G281" s="252"/>
      <c r="H281" s="252"/>
      <c r="I281" s="252"/>
      <c r="J281" s="252"/>
      <c r="K281" s="252"/>
      <c r="L281" s="252"/>
      <c r="M281" s="252"/>
      <c r="N281" s="252"/>
      <c r="O281" s="252"/>
      <c r="P281" s="252"/>
      <c r="Q281" s="252"/>
      <c r="R281" s="252"/>
      <c r="S281" s="252"/>
      <c r="T281" s="252"/>
      <c r="U281" s="252"/>
      <c r="V281" s="252"/>
      <c r="W281" s="252"/>
      <c r="X281" s="252"/>
      <c r="Y281" s="252"/>
      <c r="Z281" s="252"/>
    </row>
    <row r="282" ht="15.75" customHeight="1" spans="1:26">
      <c r="A282" s="252"/>
      <c r="B282" s="252"/>
      <c r="C282" s="252"/>
      <c r="D282" s="252"/>
      <c r="E282" s="252"/>
      <c r="F282" s="252"/>
      <c r="G282" s="252"/>
      <c r="H282" s="252"/>
      <c r="I282" s="252"/>
      <c r="J282" s="252"/>
      <c r="K282" s="252"/>
      <c r="L282" s="252"/>
      <c r="M282" s="252"/>
      <c r="N282" s="252"/>
      <c r="O282" s="252"/>
      <c r="P282" s="252"/>
      <c r="Q282" s="252"/>
      <c r="R282" s="252"/>
      <c r="S282" s="252"/>
      <c r="T282" s="252"/>
      <c r="U282" s="252"/>
      <c r="V282" s="252"/>
      <c r="W282" s="252"/>
      <c r="X282" s="252"/>
      <c r="Y282" s="252"/>
      <c r="Z282" s="252"/>
    </row>
    <row r="283" ht="15.75" customHeight="1" spans="1:26">
      <c r="A283" s="252"/>
      <c r="B283" s="252"/>
      <c r="C283" s="252"/>
      <c r="D283" s="252"/>
      <c r="E283" s="252"/>
      <c r="F283" s="252"/>
      <c r="G283" s="252"/>
      <c r="H283" s="252"/>
      <c r="I283" s="252"/>
      <c r="J283" s="252"/>
      <c r="K283" s="252"/>
      <c r="L283" s="252"/>
      <c r="M283" s="252"/>
      <c r="N283" s="252"/>
      <c r="O283" s="252"/>
      <c r="P283" s="252"/>
      <c r="Q283" s="252"/>
      <c r="R283" s="252"/>
      <c r="S283" s="252"/>
      <c r="T283" s="252"/>
      <c r="U283" s="252"/>
      <c r="V283" s="252"/>
      <c r="W283" s="252"/>
      <c r="X283" s="252"/>
      <c r="Y283" s="252"/>
      <c r="Z283" s="252"/>
    </row>
    <row r="284" ht="15.75" customHeight="1" spans="1:26">
      <c r="A284" s="252"/>
      <c r="B284" s="252"/>
      <c r="C284" s="252"/>
      <c r="D284" s="252"/>
      <c r="E284" s="252"/>
      <c r="F284" s="252"/>
      <c r="G284" s="252"/>
      <c r="H284" s="252"/>
      <c r="I284" s="252"/>
      <c r="J284" s="252"/>
      <c r="K284" s="252"/>
      <c r="L284" s="252"/>
      <c r="M284" s="252"/>
      <c r="N284" s="252"/>
      <c r="O284" s="252"/>
      <c r="P284" s="252"/>
      <c r="Q284" s="252"/>
      <c r="R284" s="252"/>
      <c r="S284" s="252"/>
      <c r="T284" s="252"/>
      <c r="U284" s="252"/>
      <c r="V284" s="252"/>
      <c r="W284" s="252"/>
      <c r="X284" s="252"/>
      <c r="Y284" s="252"/>
      <c r="Z284" s="252"/>
    </row>
    <row r="285" ht="15.75" customHeight="1" spans="1:26">
      <c r="A285" s="252"/>
      <c r="B285" s="252"/>
      <c r="C285" s="252"/>
      <c r="D285" s="252"/>
      <c r="E285" s="252"/>
      <c r="F285" s="252"/>
      <c r="G285" s="252"/>
      <c r="H285" s="252"/>
      <c r="I285" s="252"/>
      <c r="J285" s="252"/>
      <c r="K285" s="252"/>
      <c r="L285" s="252"/>
      <c r="M285" s="252"/>
      <c r="N285" s="252"/>
      <c r="O285" s="252"/>
      <c r="P285" s="252"/>
      <c r="Q285" s="252"/>
      <c r="R285" s="252"/>
      <c r="S285" s="252"/>
      <c r="T285" s="252"/>
      <c r="U285" s="252"/>
      <c r="V285" s="252"/>
      <c r="W285" s="252"/>
      <c r="X285" s="252"/>
      <c r="Y285" s="252"/>
      <c r="Z285" s="252"/>
    </row>
    <row r="286" ht="15.75" customHeight="1" spans="1:26">
      <c r="A286" s="252"/>
      <c r="B286" s="252"/>
      <c r="C286" s="252"/>
      <c r="D286" s="252"/>
      <c r="E286" s="252"/>
      <c r="F286" s="252"/>
      <c r="G286" s="252"/>
      <c r="H286" s="252"/>
      <c r="I286" s="252"/>
      <c r="J286" s="252"/>
      <c r="K286" s="252"/>
      <c r="L286" s="252"/>
      <c r="M286" s="252"/>
      <c r="N286" s="252"/>
      <c r="O286" s="252"/>
      <c r="P286" s="252"/>
      <c r="Q286" s="252"/>
      <c r="R286" s="252"/>
      <c r="S286" s="252"/>
      <c r="T286" s="252"/>
      <c r="U286" s="252"/>
      <c r="V286" s="252"/>
      <c r="W286" s="252"/>
      <c r="X286" s="252"/>
      <c r="Y286" s="252"/>
      <c r="Z286" s="252"/>
    </row>
    <row r="287" ht="15.75" customHeight="1" spans="1:26">
      <c r="A287" s="252"/>
      <c r="B287" s="252"/>
      <c r="C287" s="252"/>
      <c r="D287" s="252"/>
      <c r="E287" s="252"/>
      <c r="F287" s="252"/>
      <c r="G287" s="252"/>
      <c r="H287" s="252"/>
      <c r="I287" s="252"/>
      <c r="J287" s="252"/>
      <c r="K287" s="252"/>
      <c r="L287" s="252"/>
      <c r="M287" s="252"/>
      <c r="N287" s="252"/>
      <c r="O287" s="252"/>
      <c r="P287" s="252"/>
      <c r="Q287" s="252"/>
      <c r="R287" s="252"/>
      <c r="S287" s="252"/>
      <c r="T287" s="252"/>
      <c r="U287" s="252"/>
      <c r="V287" s="252"/>
      <c r="W287" s="252"/>
      <c r="X287" s="252"/>
      <c r="Y287" s="252"/>
      <c r="Z287" s="252"/>
    </row>
    <row r="288" ht="15.75" customHeight="1" spans="1:26">
      <c r="A288" s="252"/>
      <c r="B288" s="252"/>
      <c r="C288" s="252"/>
      <c r="D288" s="252"/>
      <c r="E288" s="252"/>
      <c r="F288" s="252"/>
      <c r="G288" s="252"/>
      <c r="H288" s="252"/>
      <c r="I288" s="252"/>
      <c r="J288" s="252"/>
      <c r="K288" s="252"/>
      <c r="L288" s="252"/>
      <c r="M288" s="252"/>
      <c r="N288" s="252"/>
      <c r="O288" s="252"/>
      <c r="P288" s="252"/>
      <c r="Q288" s="252"/>
      <c r="R288" s="252"/>
      <c r="S288" s="252"/>
      <c r="T288" s="252"/>
      <c r="U288" s="252"/>
      <c r="V288" s="252"/>
      <c r="W288" s="252"/>
      <c r="X288" s="252"/>
      <c r="Y288" s="252"/>
      <c r="Z288" s="252"/>
    </row>
    <row r="289" ht="15.75" customHeight="1" spans="1:26">
      <c r="A289" s="252"/>
      <c r="B289" s="252"/>
      <c r="C289" s="252"/>
      <c r="D289" s="252"/>
      <c r="E289" s="252"/>
      <c r="F289" s="252"/>
      <c r="G289" s="252"/>
      <c r="H289" s="252"/>
      <c r="I289" s="252"/>
      <c r="J289" s="252"/>
      <c r="K289" s="252"/>
      <c r="L289" s="252"/>
      <c r="M289" s="252"/>
      <c r="N289" s="252"/>
      <c r="O289" s="252"/>
      <c r="P289" s="252"/>
      <c r="Q289" s="252"/>
      <c r="R289" s="252"/>
      <c r="S289" s="252"/>
      <c r="T289" s="252"/>
      <c r="U289" s="252"/>
      <c r="V289" s="252"/>
      <c r="W289" s="252"/>
      <c r="X289" s="252"/>
      <c r="Y289" s="252"/>
      <c r="Z289" s="252"/>
    </row>
    <row r="290" ht="15.75" customHeight="1" spans="1:26">
      <c r="A290" s="252"/>
      <c r="B290" s="252"/>
      <c r="C290" s="252"/>
      <c r="D290" s="252"/>
      <c r="E290" s="252"/>
      <c r="F290" s="252"/>
      <c r="G290" s="252"/>
      <c r="H290" s="252"/>
      <c r="I290" s="252"/>
      <c r="J290" s="252"/>
      <c r="K290" s="252"/>
      <c r="L290" s="252"/>
      <c r="M290" s="252"/>
      <c r="N290" s="252"/>
      <c r="O290" s="252"/>
      <c r="P290" s="252"/>
      <c r="Q290" s="252"/>
      <c r="R290" s="252"/>
      <c r="S290" s="252"/>
      <c r="T290" s="252"/>
      <c r="U290" s="252"/>
      <c r="V290" s="252"/>
      <c r="W290" s="252"/>
      <c r="X290" s="252"/>
      <c r="Y290" s="252"/>
      <c r="Z290" s="252"/>
    </row>
    <row r="291" ht="15.75" customHeight="1" spans="1:26">
      <c r="A291" s="252"/>
      <c r="B291" s="252"/>
      <c r="C291" s="252"/>
      <c r="D291" s="252"/>
      <c r="E291" s="252"/>
      <c r="F291" s="252"/>
      <c r="G291" s="252"/>
      <c r="H291" s="252"/>
      <c r="I291" s="252"/>
      <c r="J291" s="252"/>
      <c r="K291" s="252"/>
      <c r="L291" s="252"/>
      <c r="M291" s="252"/>
      <c r="N291" s="252"/>
      <c r="O291" s="252"/>
      <c r="P291" s="252"/>
      <c r="Q291" s="252"/>
      <c r="R291" s="252"/>
      <c r="S291" s="252"/>
      <c r="T291" s="252"/>
      <c r="U291" s="252"/>
      <c r="V291" s="252"/>
      <c r="W291" s="252"/>
      <c r="X291" s="252"/>
      <c r="Y291" s="252"/>
      <c r="Z291" s="252"/>
    </row>
    <row r="292" ht="15.75" customHeight="1" spans="1:26">
      <c r="A292" s="252"/>
      <c r="B292" s="252"/>
      <c r="C292" s="252"/>
      <c r="D292" s="252"/>
      <c r="E292" s="252"/>
      <c r="F292" s="252"/>
      <c r="G292" s="252"/>
      <c r="H292" s="252"/>
      <c r="I292" s="252"/>
      <c r="J292" s="252"/>
      <c r="K292" s="252"/>
      <c r="L292" s="252"/>
      <c r="M292" s="252"/>
      <c r="N292" s="252"/>
      <c r="O292" s="252"/>
      <c r="P292" s="252"/>
      <c r="Q292" s="252"/>
      <c r="R292" s="252"/>
      <c r="S292" s="252"/>
      <c r="T292" s="252"/>
      <c r="U292" s="252"/>
      <c r="V292" s="252"/>
      <c r="W292" s="252"/>
      <c r="X292" s="252"/>
      <c r="Y292" s="252"/>
      <c r="Z292" s="252"/>
    </row>
    <row r="293" ht="15.75" customHeight="1" spans="1:26">
      <c r="A293" s="252"/>
      <c r="B293" s="252"/>
      <c r="C293" s="252"/>
      <c r="D293" s="252"/>
      <c r="E293" s="252"/>
      <c r="F293" s="252"/>
      <c r="G293" s="252"/>
      <c r="H293" s="252"/>
      <c r="I293" s="252"/>
      <c r="J293" s="252"/>
      <c r="K293" s="252"/>
      <c r="L293" s="252"/>
      <c r="M293" s="252"/>
      <c r="N293" s="252"/>
      <c r="O293" s="252"/>
      <c r="P293" s="252"/>
      <c r="Q293" s="252"/>
      <c r="R293" s="252"/>
      <c r="S293" s="252"/>
      <c r="T293" s="252"/>
      <c r="U293" s="252"/>
      <c r="V293" s="252"/>
      <c r="W293" s="252"/>
      <c r="X293" s="252"/>
      <c r="Y293" s="252"/>
      <c r="Z293" s="252"/>
    </row>
    <row r="294" ht="15.75" customHeight="1" spans="1:26">
      <c r="A294" s="252"/>
      <c r="B294" s="252"/>
      <c r="C294" s="252"/>
      <c r="D294" s="252"/>
      <c r="E294" s="252"/>
      <c r="F294" s="252"/>
      <c r="G294" s="252"/>
      <c r="H294" s="252"/>
      <c r="I294" s="252"/>
      <c r="J294" s="252"/>
      <c r="K294" s="252"/>
      <c r="L294" s="252"/>
      <c r="M294" s="252"/>
      <c r="N294" s="252"/>
      <c r="O294" s="252"/>
      <c r="P294" s="252"/>
      <c r="Q294" s="252"/>
      <c r="R294" s="252"/>
      <c r="S294" s="252"/>
      <c r="T294" s="252"/>
      <c r="U294" s="252"/>
      <c r="V294" s="252"/>
      <c r="W294" s="252"/>
      <c r="X294" s="252"/>
      <c r="Y294" s="252"/>
      <c r="Z294" s="252"/>
    </row>
    <row r="295" ht="15.75" customHeight="1" spans="1:26">
      <c r="A295" s="252"/>
      <c r="B295" s="252"/>
      <c r="C295" s="252"/>
      <c r="D295" s="252"/>
      <c r="E295" s="252"/>
      <c r="F295" s="252"/>
      <c r="G295" s="252"/>
      <c r="H295" s="252"/>
      <c r="I295" s="252"/>
      <c r="J295" s="252"/>
      <c r="K295" s="252"/>
      <c r="L295" s="252"/>
      <c r="M295" s="252"/>
      <c r="N295" s="252"/>
      <c r="O295" s="252"/>
      <c r="P295" s="252"/>
      <c r="Q295" s="252"/>
      <c r="R295" s="252"/>
      <c r="S295" s="252"/>
      <c r="T295" s="252"/>
      <c r="U295" s="252"/>
      <c r="V295" s="252"/>
      <c r="W295" s="252"/>
      <c r="X295" s="252"/>
      <c r="Y295" s="252"/>
      <c r="Z295" s="252"/>
    </row>
    <row r="296" ht="15.75" customHeight="1" spans="1:26">
      <c r="A296" s="252"/>
      <c r="B296" s="252"/>
      <c r="C296" s="252"/>
      <c r="D296" s="252"/>
      <c r="E296" s="252"/>
      <c r="F296" s="252"/>
      <c r="G296" s="252"/>
      <c r="H296" s="252"/>
      <c r="I296" s="252"/>
      <c r="J296" s="252"/>
      <c r="K296" s="252"/>
      <c r="L296" s="252"/>
      <c r="M296" s="252"/>
      <c r="N296" s="252"/>
      <c r="O296" s="252"/>
      <c r="P296" s="252"/>
      <c r="Q296" s="252"/>
      <c r="R296" s="252"/>
      <c r="S296" s="252"/>
      <c r="T296" s="252"/>
      <c r="U296" s="252"/>
      <c r="V296" s="252"/>
      <c r="W296" s="252"/>
      <c r="X296" s="252"/>
      <c r="Y296" s="252"/>
      <c r="Z296" s="252"/>
    </row>
    <row r="297" ht="15.75" customHeight="1" spans="1:26">
      <c r="A297" s="252"/>
      <c r="B297" s="252"/>
      <c r="C297" s="252"/>
      <c r="D297" s="252"/>
      <c r="E297" s="252"/>
      <c r="F297" s="252"/>
      <c r="G297" s="252"/>
      <c r="H297" s="252"/>
      <c r="I297" s="252"/>
      <c r="J297" s="252"/>
      <c r="K297" s="252"/>
      <c r="L297" s="252"/>
      <c r="M297" s="252"/>
      <c r="N297" s="252"/>
      <c r="O297" s="252"/>
      <c r="P297" s="252"/>
      <c r="Q297" s="252"/>
      <c r="R297" s="252"/>
      <c r="S297" s="252"/>
      <c r="T297" s="252"/>
      <c r="U297" s="252"/>
      <c r="V297" s="252"/>
      <c r="W297" s="252"/>
      <c r="X297" s="252"/>
      <c r="Y297" s="252"/>
      <c r="Z297" s="252"/>
    </row>
    <row r="298" ht="15.75" customHeight="1" spans="1:26">
      <c r="A298" s="252"/>
      <c r="B298" s="252"/>
      <c r="C298" s="252"/>
      <c r="D298" s="252"/>
      <c r="E298" s="252"/>
      <c r="F298" s="252"/>
      <c r="G298" s="252"/>
      <c r="H298" s="252"/>
      <c r="I298" s="252"/>
      <c r="J298" s="252"/>
      <c r="K298" s="252"/>
      <c r="L298" s="252"/>
      <c r="M298" s="252"/>
      <c r="N298" s="252"/>
      <c r="O298" s="252"/>
      <c r="P298" s="252"/>
      <c r="Q298" s="252"/>
      <c r="R298" s="252"/>
      <c r="S298" s="252"/>
      <c r="T298" s="252"/>
      <c r="U298" s="252"/>
      <c r="V298" s="252"/>
      <c r="W298" s="252"/>
      <c r="X298" s="252"/>
      <c r="Y298" s="252"/>
      <c r="Z298" s="252"/>
    </row>
    <row r="299" ht="15.75" customHeight="1" spans="1:26">
      <c r="A299" s="252"/>
      <c r="B299" s="252"/>
      <c r="C299" s="252"/>
      <c r="D299" s="252"/>
      <c r="E299" s="252"/>
      <c r="F299" s="252"/>
      <c r="G299" s="252"/>
      <c r="H299" s="252"/>
      <c r="I299" s="252"/>
      <c r="J299" s="252"/>
      <c r="K299" s="252"/>
      <c r="L299" s="252"/>
      <c r="M299" s="252"/>
      <c r="N299" s="252"/>
      <c r="O299" s="252"/>
      <c r="P299" s="252"/>
      <c r="Q299" s="252"/>
      <c r="R299" s="252"/>
      <c r="S299" s="252"/>
      <c r="T299" s="252"/>
      <c r="U299" s="252"/>
      <c r="V299" s="252"/>
      <c r="W299" s="252"/>
      <c r="X299" s="252"/>
      <c r="Y299" s="252"/>
      <c r="Z299" s="252"/>
    </row>
    <row r="300" ht="15.75" customHeight="1" spans="1:26">
      <c r="A300" s="252"/>
      <c r="B300" s="252"/>
      <c r="C300" s="252"/>
      <c r="D300" s="252"/>
      <c r="E300" s="252"/>
      <c r="F300" s="252"/>
      <c r="G300" s="252"/>
      <c r="H300" s="252"/>
      <c r="I300" s="252"/>
      <c r="J300" s="252"/>
      <c r="K300" s="252"/>
      <c r="L300" s="252"/>
      <c r="M300" s="252"/>
      <c r="N300" s="252"/>
      <c r="O300" s="252"/>
      <c r="P300" s="252"/>
      <c r="Q300" s="252"/>
      <c r="R300" s="252"/>
      <c r="S300" s="252"/>
      <c r="T300" s="252"/>
      <c r="U300" s="252"/>
      <c r="V300" s="252"/>
      <c r="W300" s="252"/>
      <c r="X300" s="252"/>
      <c r="Y300" s="252"/>
      <c r="Z300" s="252"/>
    </row>
    <row r="301" ht="15.75" customHeight="1" spans="1:26">
      <c r="A301" s="252"/>
      <c r="B301" s="252"/>
      <c r="C301" s="252"/>
      <c r="D301" s="252"/>
      <c r="E301" s="252"/>
      <c r="F301" s="252"/>
      <c r="G301" s="252"/>
      <c r="H301" s="252"/>
      <c r="I301" s="252"/>
      <c r="J301" s="252"/>
      <c r="K301" s="252"/>
      <c r="L301" s="252"/>
      <c r="M301" s="252"/>
      <c r="N301" s="252"/>
      <c r="O301" s="252"/>
      <c r="P301" s="252"/>
      <c r="Q301" s="252"/>
      <c r="R301" s="252"/>
      <c r="S301" s="252"/>
      <c r="T301" s="252"/>
      <c r="U301" s="252"/>
      <c r="V301" s="252"/>
      <c r="W301" s="252"/>
      <c r="X301" s="252"/>
      <c r="Y301" s="252"/>
      <c r="Z301" s="252"/>
    </row>
    <row r="302" ht="15.75" customHeight="1" spans="1:26">
      <c r="A302" s="252"/>
      <c r="B302" s="252"/>
      <c r="C302" s="252"/>
      <c r="D302" s="252"/>
      <c r="E302" s="252"/>
      <c r="F302" s="252"/>
      <c r="G302" s="252"/>
      <c r="H302" s="252"/>
      <c r="I302" s="252"/>
      <c r="J302" s="252"/>
      <c r="K302" s="252"/>
      <c r="L302" s="252"/>
      <c r="M302" s="252"/>
      <c r="N302" s="252"/>
      <c r="O302" s="252"/>
      <c r="P302" s="252"/>
      <c r="Q302" s="252"/>
      <c r="R302" s="252"/>
      <c r="S302" s="252"/>
      <c r="T302" s="252"/>
      <c r="U302" s="252"/>
      <c r="V302" s="252"/>
      <c r="W302" s="252"/>
      <c r="X302" s="252"/>
      <c r="Y302" s="252"/>
      <c r="Z302" s="252"/>
    </row>
    <row r="303" ht="15.75" customHeight="1" spans="1:26">
      <c r="A303" s="252"/>
      <c r="B303" s="252"/>
      <c r="C303" s="252"/>
      <c r="D303" s="252"/>
      <c r="E303" s="252"/>
      <c r="F303" s="252"/>
      <c r="G303" s="252"/>
      <c r="H303" s="252"/>
      <c r="I303" s="252"/>
      <c r="J303" s="252"/>
      <c r="K303" s="252"/>
      <c r="L303" s="252"/>
      <c r="M303" s="252"/>
      <c r="N303" s="252"/>
      <c r="O303" s="252"/>
      <c r="P303" s="252"/>
      <c r="Q303" s="252"/>
      <c r="R303" s="252"/>
      <c r="S303" s="252"/>
      <c r="T303" s="252"/>
      <c r="U303" s="252"/>
      <c r="V303" s="252"/>
      <c r="W303" s="252"/>
      <c r="X303" s="252"/>
      <c r="Y303" s="252"/>
      <c r="Z303" s="252"/>
    </row>
    <row r="304" ht="15.75" customHeight="1" spans="1:26">
      <c r="A304" s="252"/>
      <c r="B304" s="252"/>
      <c r="C304" s="252"/>
      <c r="D304" s="252"/>
      <c r="E304" s="252"/>
      <c r="F304" s="252"/>
      <c r="G304" s="252"/>
      <c r="H304" s="252"/>
      <c r="I304" s="252"/>
      <c r="J304" s="252"/>
      <c r="K304" s="252"/>
      <c r="L304" s="252"/>
      <c r="M304" s="252"/>
      <c r="N304" s="252"/>
      <c r="O304" s="252"/>
      <c r="P304" s="252"/>
      <c r="Q304" s="252"/>
      <c r="R304" s="252"/>
      <c r="S304" s="252"/>
      <c r="T304" s="252"/>
      <c r="U304" s="252"/>
      <c r="V304" s="252"/>
      <c r="W304" s="252"/>
      <c r="X304" s="252"/>
      <c r="Y304" s="252"/>
      <c r="Z304" s="252"/>
    </row>
    <row r="305" ht="15.75" customHeight="1" spans="1:26">
      <c r="A305" s="252"/>
      <c r="B305" s="252"/>
      <c r="C305" s="252"/>
      <c r="D305" s="252"/>
      <c r="E305" s="252"/>
      <c r="F305" s="252"/>
      <c r="G305" s="252"/>
      <c r="H305" s="252"/>
      <c r="I305" s="252"/>
      <c r="J305" s="252"/>
      <c r="K305" s="252"/>
      <c r="L305" s="252"/>
      <c r="M305" s="252"/>
      <c r="N305" s="252"/>
      <c r="O305" s="252"/>
      <c r="P305" s="252"/>
      <c r="Q305" s="252"/>
      <c r="R305" s="252"/>
      <c r="S305" s="252"/>
      <c r="T305" s="252"/>
      <c r="U305" s="252"/>
      <c r="V305" s="252"/>
      <c r="W305" s="252"/>
      <c r="X305" s="252"/>
      <c r="Y305" s="252"/>
      <c r="Z305" s="252"/>
    </row>
    <row r="306" ht="15.75" customHeight="1" spans="1:26">
      <c r="A306" s="252"/>
      <c r="B306" s="252"/>
      <c r="C306" s="252"/>
      <c r="D306" s="252"/>
      <c r="E306" s="252"/>
      <c r="F306" s="252"/>
      <c r="G306" s="252"/>
      <c r="H306" s="252"/>
      <c r="I306" s="252"/>
      <c r="J306" s="252"/>
      <c r="K306" s="252"/>
      <c r="L306" s="252"/>
      <c r="M306" s="252"/>
      <c r="N306" s="252"/>
      <c r="O306" s="252"/>
      <c r="P306" s="252"/>
      <c r="Q306" s="252"/>
      <c r="R306" s="252"/>
      <c r="S306" s="252"/>
      <c r="T306" s="252"/>
      <c r="U306" s="252"/>
      <c r="V306" s="252"/>
      <c r="W306" s="252"/>
      <c r="X306" s="252"/>
      <c r="Y306" s="252"/>
      <c r="Z306" s="252"/>
    </row>
    <row r="307" ht="15.75" customHeight="1" spans="1:26">
      <c r="A307" s="252"/>
      <c r="B307" s="252"/>
      <c r="C307" s="252"/>
      <c r="D307" s="252"/>
      <c r="E307" s="252"/>
      <c r="F307" s="252"/>
      <c r="G307" s="252"/>
      <c r="H307" s="252"/>
      <c r="I307" s="252"/>
      <c r="J307" s="252"/>
      <c r="K307" s="252"/>
      <c r="L307" s="252"/>
      <c r="M307" s="252"/>
      <c r="N307" s="252"/>
      <c r="O307" s="252"/>
      <c r="P307" s="252"/>
      <c r="Q307" s="252"/>
      <c r="R307" s="252"/>
      <c r="S307" s="252"/>
      <c r="T307" s="252"/>
      <c r="U307" s="252"/>
      <c r="V307" s="252"/>
      <c r="W307" s="252"/>
      <c r="X307" s="252"/>
      <c r="Y307" s="252"/>
      <c r="Z307" s="252"/>
    </row>
    <row r="308" ht="15.75" customHeight="1" spans="1:26">
      <c r="A308" s="252"/>
      <c r="B308" s="252"/>
      <c r="C308" s="252"/>
      <c r="D308" s="252"/>
      <c r="E308" s="252"/>
      <c r="F308" s="252"/>
      <c r="G308" s="252"/>
      <c r="H308" s="252"/>
      <c r="I308" s="252"/>
      <c r="J308" s="252"/>
      <c r="K308" s="252"/>
      <c r="L308" s="252"/>
      <c r="M308" s="252"/>
      <c r="N308" s="252"/>
      <c r="O308" s="252"/>
      <c r="P308" s="252"/>
      <c r="Q308" s="252"/>
      <c r="R308" s="252"/>
      <c r="S308" s="252"/>
      <c r="T308" s="252"/>
      <c r="U308" s="252"/>
      <c r="V308" s="252"/>
      <c r="W308" s="252"/>
      <c r="X308" s="252"/>
      <c r="Y308" s="252"/>
      <c r="Z308" s="252"/>
    </row>
    <row r="309" ht="15.75" customHeight="1" spans="1:26">
      <c r="A309" s="252"/>
      <c r="B309" s="252"/>
      <c r="C309" s="252"/>
      <c r="D309" s="252"/>
      <c r="E309" s="252"/>
      <c r="F309" s="252"/>
      <c r="G309" s="252"/>
      <c r="H309" s="252"/>
      <c r="I309" s="252"/>
      <c r="J309" s="252"/>
      <c r="K309" s="252"/>
      <c r="L309" s="252"/>
      <c r="M309" s="252"/>
      <c r="N309" s="252"/>
      <c r="O309" s="252"/>
      <c r="P309" s="252"/>
      <c r="Q309" s="252"/>
      <c r="R309" s="252"/>
      <c r="S309" s="252"/>
      <c r="T309" s="252"/>
      <c r="U309" s="252"/>
      <c r="V309" s="252"/>
      <c r="W309" s="252"/>
      <c r="X309" s="252"/>
      <c r="Y309" s="252"/>
      <c r="Z309" s="252"/>
    </row>
    <row r="310" ht="15.75" customHeight="1" spans="1:26">
      <c r="A310" s="252"/>
      <c r="B310" s="252"/>
      <c r="C310" s="252"/>
      <c r="D310" s="252"/>
      <c r="E310" s="252"/>
      <c r="F310" s="252"/>
      <c r="G310" s="252"/>
      <c r="H310" s="252"/>
      <c r="I310" s="252"/>
      <c r="J310" s="252"/>
      <c r="K310" s="252"/>
      <c r="L310" s="252"/>
      <c r="M310" s="252"/>
      <c r="N310" s="252"/>
      <c r="O310" s="252"/>
      <c r="P310" s="252"/>
      <c r="Q310" s="252"/>
      <c r="R310" s="252"/>
      <c r="S310" s="252"/>
      <c r="T310" s="252"/>
      <c r="U310" s="252"/>
      <c r="V310" s="252"/>
      <c r="W310" s="252"/>
      <c r="X310" s="252"/>
      <c r="Y310" s="252"/>
      <c r="Z310" s="252"/>
    </row>
    <row r="311" ht="15.75" customHeight="1" spans="1:26">
      <c r="A311" s="252"/>
      <c r="B311" s="252"/>
      <c r="C311" s="252"/>
      <c r="D311" s="252"/>
      <c r="E311" s="252"/>
      <c r="F311" s="252"/>
      <c r="G311" s="252"/>
      <c r="H311" s="252"/>
      <c r="I311" s="252"/>
      <c r="J311" s="252"/>
      <c r="K311" s="252"/>
      <c r="L311" s="252"/>
      <c r="M311" s="252"/>
      <c r="N311" s="252"/>
      <c r="O311" s="252"/>
      <c r="P311" s="252"/>
      <c r="Q311" s="252"/>
      <c r="R311" s="252"/>
      <c r="S311" s="252"/>
      <c r="T311" s="252"/>
      <c r="U311" s="252"/>
      <c r="V311" s="252"/>
      <c r="W311" s="252"/>
      <c r="X311" s="252"/>
      <c r="Y311" s="252"/>
      <c r="Z311" s="252"/>
    </row>
    <row r="312" ht="15.75" customHeight="1" spans="1:26">
      <c r="A312" s="252"/>
      <c r="B312" s="252"/>
      <c r="C312" s="252"/>
      <c r="D312" s="252"/>
      <c r="E312" s="252"/>
      <c r="F312" s="252"/>
      <c r="G312" s="252"/>
      <c r="H312" s="252"/>
      <c r="I312" s="252"/>
      <c r="J312" s="252"/>
      <c r="K312" s="252"/>
      <c r="L312" s="252"/>
      <c r="M312" s="252"/>
      <c r="N312" s="252"/>
      <c r="O312" s="252"/>
      <c r="P312" s="252"/>
      <c r="Q312" s="252"/>
      <c r="R312" s="252"/>
      <c r="S312" s="252"/>
      <c r="T312" s="252"/>
      <c r="U312" s="252"/>
      <c r="V312" s="252"/>
      <c r="W312" s="252"/>
      <c r="X312" s="252"/>
      <c r="Y312" s="252"/>
      <c r="Z312" s="252"/>
    </row>
    <row r="313" ht="15.75" customHeight="1" spans="1:26">
      <c r="A313" s="252"/>
      <c r="B313" s="252"/>
      <c r="C313" s="252"/>
      <c r="D313" s="252"/>
      <c r="E313" s="252"/>
      <c r="F313" s="252"/>
      <c r="G313" s="252"/>
      <c r="H313" s="252"/>
      <c r="I313" s="252"/>
      <c r="J313" s="252"/>
      <c r="K313" s="252"/>
      <c r="L313" s="252"/>
      <c r="M313" s="252"/>
      <c r="N313" s="252"/>
      <c r="O313" s="252"/>
      <c r="P313" s="252"/>
      <c r="Q313" s="252"/>
      <c r="R313" s="252"/>
      <c r="S313" s="252"/>
      <c r="T313" s="252"/>
      <c r="U313" s="252"/>
      <c r="V313" s="252"/>
      <c r="W313" s="252"/>
      <c r="X313" s="252"/>
      <c r="Y313" s="252"/>
      <c r="Z313" s="252"/>
    </row>
    <row r="314" ht="15.75" customHeight="1" spans="1:26">
      <c r="A314" s="252"/>
      <c r="B314" s="252"/>
      <c r="C314" s="252"/>
      <c r="D314" s="252"/>
      <c r="E314" s="252"/>
      <c r="F314" s="252"/>
      <c r="G314" s="252"/>
      <c r="H314" s="252"/>
      <c r="I314" s="252"/>
      <c r="J314" s="252"/>
      <c r="K314" s="252"/>
      <c r="L314" s="252"/>
      <c r="M314" s="252"/>
      <c r="N314" s="252"/>
      <c r="O314" s="252"/>
      <c r="P314" s="252"/>
      <c r="Q314" s="252"/>
      <c r="R314" s="252"/>
      <c r="S314" s="252"/>
      <c r="T314" s="252"/>
      <c r="U314" s="252"/>
      <c r="V314" s="252"/>
      <c r="W314" s="252"/>
      <c r="X314" s="252"/>
      <c r="Y314" s="252"/>
      <c r="Z314" s="252"/>
    </row>
    <row r="315" ht="15.75" customHeight="1" spans="1:26">
      <c r="A315" s="252"/>
      <c r="B315" s="252"/>
      <c r="C315" s="252"/>
      <c r="D315" s="252"/>
      <c r="E315" s="252"/>
      <c r="F315" s="252"/>
      <c r="G315" s="252"/>
      <c r="H315" s="252"/>
      <c r="I315" s="252"/>
      <c r="J315" s="252"/>
      <c r="K315" s="252"/>
      <c r="L315" s="252"/>
      <c r="M315" s="252"/>
      <c r="N315" s="252"/>
      <c r="O315" s="252"/>
      <c r="P315" s="252"/>
      <c r="Q315" s="252"/>
      <c r="R315" s="252"/>
      <c r="S315" s="252"/>
      <c r="T315" s="252"/>
      <c r="U315" s="252"/>
      <c r="V315" s="252"/>
      <c r="W315" s="252"/>
      <c r="X315" s="252"/>
      <c r="Y315" s="252"/>
      <c r="Z315" s="252"/>
    </row>
    <row r="316" ht="15.75" customHeight="1" spans="1:26">
      <c r="A316" s="252"/>
      <c r="B316" s="252"/>
      <c r="C316" s="252"/>
      <c r="D316" s="252"/>
      <c r="E316" s="252"/>
      <c r="F316" s="252"/>
      <c r="G316" s="252"/>
      <c r="H316" s="252"/>
      <c r="I316" s="252"/>
      <c r="J316" s="252"/>
      <c r="K316" s="252"/>
      <c r="L316" s="252"/>
      <c r="M316" s="252"/>
      <c r="N316" s="252"/>
      <c r="O316" s="252"/>
      <c r="P316" s="252"/>
      <c r="Q316" s="252"/>
      <c r="R316" s="252"/>
      <c r="S316" s="252"/>
      <c r="T316" s="252"/>
      <c r="U316" s="252"/>
      <c r="V316" s="252"/>
      <c r="W316" s="252"/>
      <c r="X316" s="252"/>
      <c r="Y316" s="252"/>
      <c r="Z316" s="252"/>
    </row>
    <row r="317" ht="15.75" customHeight="1" spans="1:26">
      <c r="A317" s="252"/>
      <c r="B317" s="252"/>
      <c r="C317" s="252"/>
      <c r="D317" s="252"/>
      <c r="E317" s="252"/>
      <c r="F317" s="252"/>
      <c r="G317" s="252"/>
      <c r="H317" s="252"/>
      <c r="I317" s="252"/>
      <c r="J317" s="252"/>
      <c r="K317" s="252"/>
      <c r="L317" s="252"/>
      <c r="M317" s="252"/>
      <c r="N317" s="252"/>
      <c r="O317" s="252"/>
      <c r="P317" s="252"/>
      <c r="Q317" s="252"/>
      <c r="R317" s="252"/>
      <c r="S317" s="252"/>
      <c r="T317" s="252"/>
      <c r="U317" s="252"/>
      <c r="V317" s="252"/>
      <c r="W317" s="252"/>
      <c r="X317" s="252"/>
      <c r="Y317" s="252"/>
      <c r="Z317" s="252"/>
    </row>
    <row r="318" ht="15.75" customHeight="1" spans="1:26">
      <c r="A318" s="252"/>
      <c r="B318" s="252"/>
      <c r="C318" s="252"/>
      <c r="D318" s="252"/>
      <c r="E318" s="252"/>
      <c r="F318" s="252"/>
      <c r="G318" s="252"/>
      <c r="H318" s="252"/>
      <c r="I318" s="252"/>
      <c r="J318" s="252"/>
      <c r="K318" s="252"/>
      <c r="L318" s="252"/>
      <c r="M318" s="252"/>
      <c r="N318" s="252"/>
      <c r="O318" s="252"/>
      <c r="P318" s="252"/>
      <c r="Q318" s="252"/>
      <c r="R318" s="252"/>
      <c r="S318" s="252"/>
      <c r="T318" s="252"/>
      <c r="U318" s="252"/>
      <c r="V318" s="252"/>
      <c r="W318" s="252"/>
      <c r="X318" s="252"/>
      <c r="Y318" s="252"/>
      <c r="Z318" s="252"/>
    </row>
    <row r="319" ht="15.75" customHeight="1" spans="1:26">
      <c r="A319" s="252"/>
      <c r="B319" s="252"/>
      <c r="C319" s="252"/>
      <c r="D319" s="252"/>
      <c r="E319" s="252"/>
      <c r="F319" s="252"/>
      <c r="G319" s="252"/>
      <c r="H319" s="252"/>
      <c r="I319" s="252"/>
      <c r="J319" s="252"/>
      <c r="K319" s="252"/>
      <c r="L319" s="252"/>
      <c r="M319" s="252"/>
      <c r="N319" s="252"/>
      <c r="O319" s="252"/>
      <c r="P319" s="252"/>
      <c r="Q319" s="252"/>
      <c r="R319" s="252"/>
      <c r="S319" s="252"/>
      <c r="T319" s="252"/>
      <c r="U319" s="252"/>
      <c r="V319" s="252"/>
      <c r="W319" s="252"/>
      <c r="X319" s="252"/>
      <c r="Y319" s="252"/>
      <c r="Z319" s="252"/>
    </row>
    <row r="320" ht="15.75" customHeight="1" spans="1:26">
      <c r="A320" s="252"/>
      <c r="B320" s="252"/>
      <c r="C320" s="252"/>
      <c r="D320" s="252"/>
      <c r="E320" s="252"/>
      <c r="F320" s="252"/>
      <c r="G320" s="252"/>
      <c r="H320" s="252"/>
      <c r="I320" s="252"/>
      <c r="J320" s="252"/>
      <c r="K320" s="252"/>
      <c r="L320" s="252"/>
      <c r="M320" s="252"/>
      <c r="N320" s="252"/>
      <c r="O320" s="252"/>
      <c r="P320" s="252"/>
      <c r="Q320" s="252"/>
      <c r="R320" s="252"/>
      <c r="S320" s="252"/>
      <c r="T320" s="252"/>
      <c r="U320" s="252"/>
      <c r="V320" s="252"/>
      <c r="W320" s="252"/>
      <c r="X320" s="252"/>
      <c r="Y320" s="252"/>
      <c r="Z320" s="252"/>
    </row>
    <row r="321" ht="15.75" customHeight="1" spans="1:26">
      <c r="A321" s="252"/>
      <c r="B321" s="252"/>
      <c r="C321" s="252"/>
      <c r="D321" s="252"/>
      <c r="E321" s="252"/>
      <c r="F321" s="252"/>
      <c r="G321" s="252"/>
      <c r="H321" s="252"/>
      <c r="I321" s="252"/>
      <c r="J321" s="252"/>
      <c r="K321" s="252"/>
      <c r="L321" s="252"/>
      <c r="M321" s="252"/>
      <c r="N321" s="252"/>
      <c r="O321" s="252"/>
      <c r="P321" s="252"/>
      <c r="Q321" s="252"/>
      <c r="R321" s="252"/>
      <c r="S321" s="252"/>
      <c r="T321" s="252"/>
      <c r="U321" s="252"/>
      <c r="V321" s="252"/>
      <c r="W321" s="252"/>
      <c r="X321" s="252"/>
      <c r="Y321" s="252"/>
      <c r="Z321" s="252"/>
    </row>
    <row r="322" ht="15.75" customHeight="1" spans="1:26">
      <c r="A322" s="252"/>
      <c r="B322" s="252"/>
      <c r="C322" s="252"/>
      <c r="D322" s="252"/>
      <c r="E322" s="252"/>
      <c r="F322" s="252"/>
      <c r="G322" s="252"/>
      <c r="H322" s="252"/>
      <c r="I322" s="252"/>
      <c r="J322" s="252"/>
      <c r="K322" s="252"/>
      <c r="L322" s="252"/>
      <c r="M322" s="252"/>
      <c r="N322" s="252"/>
      <c r="O322" s="252"/>
      <c r="P322" s="252"/>
      <c r="Q322" s="252"/>
      <c r="R322" s="252"/>
      <c r="S322" s="252"/>
      <c r="T322" s="252"/>
      <c r="U322" s="252"/>
      <c r="V322" s="252"/>
      <c r="W322" s="252"/>
      <c r="X322" s="252"/>
      <c r="Y322" s="252"/>
      <c r="Z322" s="252"/>
    </row>
    <row r="323" ht="15.75" customHeight="1" spans="1:26">
      <c r="A323" s="252"/>
      <c r="B323" s="252"/>
      <c r="C323" s="252"/>
      <c r="D323" s="252"/>
      <c r="E323" s="252"/>
      <c r="F323" s="252"/>
      <c r="G323" s="252"/>
      <c r="H323" s="252"/>
      <c r="I323" s="252"/>
      <c r="J323" s="252"/>
      <c r="K323" s="252"/>
      <c r="L323" s="252"/>
      <c r="M323" s="252"/>
      <c r="N323" s="252"/>
      <c r="O323" s="252"/>
      <c r="P323" s="252"/>
      <c r="Q323" s="252"/>
      <c r="R323" s="252"/>
      <c r="S323" s="252"/>
      <c r="T323" s="252"/>
      <c r="U323" s="252"/>
      <c r="V323" s="252"/>
      <c r="W323" s="252"/>
      <c r="X323" s="252"/>
      <c r="Y323" s="252"/>
      <c r="Z323" s="252"/>
    </row>
    <row r="324" ht="15.75" customHeight="1" spans="1:26">
      <c r="A324" s="252"/>
      <c r="B324" s="252"/>
      <c r="C324" s="252"/>
      <c r="D324" s="252"/>
      <c r="E324" s="252"/>
      <c r="F324" s="252"/>
      <c r="G324" s="252"/>
      <c r="H324" s="252"/>
      <c r="I324" s="252"/>
      <c r="J324" s="252"/>
      <c r="K324" s="252"/>
      <c r="L324" s="252"/>
      <c r="M324" s="252"/>
      <c r="N324" s="252"/>
      <c r="O324" s="252"/>
      <c r="P324" s="252"/>
      <c r="Q324" s="252"/>
      <c r="R324" s="252"/>
      <c r="S324" s="252"/>
      <c r="T324" s="252"/>
      <c r="U324" s="252"/>
      <c r="V324" s="252"/>
      <c r="W324" s="252"/>
      <c r="X324" s="252"/>
      <c r="Y324" s="252"/>
      <c r="Z324" s="252"/>
    </row>
    <row r="325" ht="15.75" customHeight="1" spans="1:26">
      <c r="A325" s="252"/>
      <c r="B325" s="252"/>
      <c r="C325" s="252"/>
      <c r="D325" s="252"/>
      <c r="E325" s="252"/>
      <c r="F325" s="252"/>
      <c r="G325" s="252"/>
      <c r="H325" s="252"/>
      <c r="I325" s="252"/>
      <c r="J325" s="252"/>
      <c r="K325" s="252"/>
      <c r="L325" s="252"/>
      <c r="M325" s="252"/>
      <c r="N325" s="252"/>
      <c r="O325" s="252"/>
      <c r="P325" s="252"/>
      <c r="Q325" s="252"/>
      <c r="R325" s="252"/>
      <c r="S325" s="252"/>
      <c r="T325" s="252"/>
      <c r="U325" s="252"/>
      <c r="V325" s="252"/>
      <c r="W325" s="252"/>
      <c r="X325" s="252"/>
      <c r="Y325" s="252"/>
      <c r="Z325" s="252"/>
    </row>
    <row r="326" ht="15.75" customHeight="1" spans="1:26">
      <c r="A326" s="252"/>
      <c r="B326" s="252"/>
      <c r="C326" s="252"/>
      <c r="D326" s="252"/>
      <c r="E326" s="252"/>
      <c r="F326" s="252"/>
      <c r="G326" s="252"/>
      <c r="H326" s="252"/>
      <c r="I326" s="252"/>
      <c r="J326" s="252"/>
      <c r="K326" s="252"/>
      <c r="L326" s="252"/>
      <c r="M326" s="252"/>
      <c r="N326" s="252"/>
      <c r="O326" s="252"/>
      <c r="P326" s="252"/>
      <c r="Q326" s="252"/>
      <c r="R326" s="252"/>
      <c r="S326" s="252"/>
      <c r="T326" s="252"/>
      <c r="U326" s="252"/>
      <c r="V326" s="252"/>
      <c r="W326" s="252"/>
      <c r="X326" s="252"/>
      <c r="Y326" s="252"/>
      <c r="Z326" s="252"/>
    </row>
    <row r="327" ht="15.75" customHeight="1" spans="1:26">
      <c r="A327" s="252"/>
      <c r="B327" s="252"/>
      <c r="C327" s="252"/>
      <c r="D327" s="252"/>
      <c r="E327" s="252"/>
      <c r="F327" s="252"/>
      <c r="G327" s="252"/>
      <c r="H327" s="252"/>
      <c r="I327" s="252"/>
      <c r="J327" s="252"/>
      <c r="K327" s="252"/>
      <c r="L327" s="252"/>
      <c r="M327" s="252"/>
      <c r="N327" s="252"/>
      <c r="O327" s="252"/>
      <c r="P327" s="252"/>
      <c r="Q327" s="252"/>
      <c r="R327" s="252"/>
      <c r="S327" s="252"/>
      <c r="T327" s="252"/>
      <c r="U327" s="252"/>
      <c r="V327" s="252"/>
      <c r="W327" s="252"/>
      <c r="X327" s="252"/>
      <c r="Y327" s="252"/>
      <c r="Z327" s="252"/>
    </row>
    <row r="328" ht="15.75" customHeight="1" spans="1:26">
      <c r="A328" s="252"/>
      <c r="B328" s="252"/>
      <c r="C328" s="252"/>
      <c r="D328" s="252"/>
      <c r="E328" s="252"/>
      <c r="F328" s="252"/>
      <c r="G328" s="252"/>
      <c r="H328" s="252"/>
      <c r="I328" s="252"/>
      <c r="J328" s="252"/>
      <c r="K328" s="252"/>
      <c r="L328" s="252"/>
      <c r="M328" s="252"/>
      <c r="N328" s="252"/>
      <c r="O328" s="252"/>
      <c r="P328" s="252"/>
      <c r="Q328" s="252"/>
      <c r="R328" s="252"/>
      <c r="S328" s="252"/>
      <c r="T328" s="252"/>
      <c r="U328" s="252"/>
      <c r="V328" s="252"/>
      <c r="W328" s="252"/>
      <c r="X328" s="252"/>
      <c r="Y328" s="252"/>
      <c r="Z328" s="252"/>
    </row>
    <row r="329" ht="15.75" customHeight="1" spans="1:26">
      <c r="A329" s="252"/>
      <c r="B329" s="252"/>
      <c r="C329" s="252"/>
      <c r="D329" s="252"/>
      <c r="E329" s="252"/>
      <c r="F329" s="252"/>
      <c r="G329" s="252"/>
      <c r="H329" s="252"/>
      <c r="I329" s="252"/>
      <c r="J329" s="252"/>
      <c r="K329" s="252"/>
      <c r="L329" s="252"/>
      <c r="M329" s="252"/>
      <c r="N329" s="252"/>
      <c r="O329" s="252"/>
      <c r="P329" s="252"/>
      <c r="Q329" s="252"/>
      <c r="R329" s="252"/>
      <c r="S329" s="252"/>
      <c r="T329" s="252"/>
      <c r="U329" s="252"/>
      <c r="V329" s="252"/>
      <c r="W329" s="252"/>
      <c r="X329" s="252"/>
      <c r="Y329" s="252"/>
      <c r="Z329" s="252"/>
    </row>
    <row r="330" ht="15.75" customHeight="1" spans="1:26">
      <c r="A330" s="252"/>
      <c r="B330" s="252"/>
      <c r="C330" s="252"/>
      <c r="D330" s="252"/>
      <c r="E330" s="252"/>
      <c r="F330" s="252"/>
      <c r="G330" s="252"/>
      <c r="H330" s="252"/>
      <c r="I330" s="252"/>
      <c r="J330" s="252"/>
      <c r="K330" s="252"/>
      <c r="L330" s="252"/>
      <c r="M330" s="252"/>
      <c r="N330" s="252"/>
      <c r="O330" s="252"/>
      <c r="P330" s="252"/>
      <c r="Q330" s="252"/>
      <c r="R330" s="252"/>
      <c r="S330" s="252"/>
      <c r="T330" s="252"/>
      <c r="U330" s="252"/>
      <c r="V330" s="252"/>
      <c r="W330" s="252"/>
      <c r="X330" s="252"/>
      <c r="Y330" s="252"/>
      <c r="Z330" s="252"/>
    </row>
    <row r="331" ht="15.75" customHeight="1" spans="1:26">
      <c r="A331" s="252"/>
      <c r="B331" s="252"/>
      <c r="C331" s="252"/>
      <c r="D331" s="252"/>
      <c r="E331" s="252"/>
      <c r="F331" s="252"/>
      <c r="G331" s="252"/>
      <c r="H331" s="252"/>
      <c r="I331" s="252"/>
      <c r="J331" s="252"/>
      <c r="K331" s="252"/>
      <c r="L331" s="252"/>
      <c r="M331" s="252"/>
      <c r="N331" s="252"/>
      <c r="O331" s="252"/>
      <c r="P331" s="252"/>
      <c r="Q331" s="252"/>
      <c r="R331" s="252"/>
      <c r="S331" s="252"/>
      <c r="T331" s="252"/>
      <c r="U331" s="252"/>
      <c r="V331" s="252"/>
      <c r="W331" s="252"/>
      <c r="X331" s="252"/>
      <c r="Y331" s="252"/>
      <c r="Z331" s="252"/>
    </row>
    <row r="332" ht="15.75" customHeight="1" spans="1:26">
      <c r="A332" s="252"/>
      <c r="B332" s="252"/>
      <c r="C332" s="252"/>
      <c r="D332" s="252"/>
      <c r="E332" s="252"/>
      <c r="F332" s="252"/>
      <c r="G332" s="252"/>
      <c r="H332" s="252"/>
      <c r="I332" s="252"/>
      <c r="J332" s="252"/>
      <c r="K332" s="252"/>
      <c r="L332" s="252"/>
      <c r="M332" s="252"/>
      <c r="N332" s="252"/>
      <c r="O332" s="252"/>
      <c r="P332" s="252"/>
      <c r="Q332" s="252"/>
      <c r="R332" s="252"/>
      <c r="S332" s="252"/>
      <c r="T332" s="252"/>
      <c r="U332" s="252"/>
      <c r="V332" s="252"/>
      <c r="W332" s="252"/>
      <c r="X332" s="252"/>
      <c r="Y332" s="252"/>
      <c r="Z332" s="252"/>
    </row>
    <row r="333" ht="15.75" customHeight="1" spans="1:26">
      <c r="A333" s="252"/>
      <c r="B333" s="252"/>
      <c r="C333" s="252"/>
      <c r="D333" s="252"/>
      <c r="E333" s="252"/>
      <c r="F333" s="252"/>
      <c r="G333" s="252"/>
      <c r="H333" s="252"/>
      <c r="I333" s="252"/>
      <c r="J333" s="252"/>
      <c r="K333" s="252"/>
      <c r="L333" s="252"/>
      <c r="M333" s="252"/>
      <c r="N333" s="252"/>
      <c r="O333" s="252"/>
      <c r="P333" s="252"/>
      <c r="Q333" s="252"/>
      <c r="R333" s="252"/>
      <c r="S333" s="252"/>
      <c r="T333" s="252"/>
      <c r="U333" s="252"/>
      <c r="V333" s="252"/>
      <c r="W333" s="252"/>
      <c r="X333" s="252"/>
      <c r="Y333" s="252"/>
      <c r="Z333" s="252"/>
    </row>
    <row r="334" ht="15.75" customHeight="1" spans="1:26">
      <c r="A334" s="252"/>
      <c r="B334" s="252"/>
      <c r="C334" s="252"/>
      <c r="D334" s="252"/>
      <c r="E334" s="252"/>
      <c r="F334" s="252"/>
      <c r="G334" s="252"/>
      <c r="H334" s="252"/>
      <c r="I334" s="252"/>
      <c r="J334" s="252"/>
      <c r="K334" s="252"/>
      <c r="L334" s="252"/>
      <c r="M334" s="252"/>
      <c r="N334" s="252"/>
      <c r="O334" s="252"/>
      <c r="P334" s="252"/>
      <c r="Q334" s="252"/>
      <c r="R334" s="252"/>
      <c r="S334" s="252"/>
      <c r="T334" s="252"/>
      <c r="U334" s="252"/>
      <c r="V334" s="252"/>
      <c r="W334" s="252"/>
      <c r="X334" s="252"/>
      <c r="Y334" s="252"/>
      <c r="Z334" s="252"/>
    </row>
    <row r="335" ht="15.75" customHeight="1" spans="1:26">
      <c r="A335" s="252"/>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row>
    <row r="336" ht="15.75" customHeight="1" spans="1:26">
      <c r="A336" s="252"/>
      <c r="B336" s="252"/>
      <c r="C336" s="252"/>
      <c r="D336" s="252"/>
      <c r="E336" s="252"/>
      <c r="F336" s="252"/>
      <c r="G336" s="252"/>
      <c r="H336" s="252"/>
      <c r="I336" s="252"/>
      <c r="J336" s="252"/>
      <c r="K336" s="252"/>
      <c r="L336" s="252"/>
      <c r="M336" s="252"/>
      <c r="N336" s="252"/>
      <c r="O336" s="252"/>
      <c r="P336" s="252"/>
      <c r="Q336" s="252"/>
      <c r="R336" s="252"/>
      <c r="S336" s="252"/>
      <c r="T336" s="252"/>
      <c r="U336" s="252"/>
      <c r="V336" s="252"/>
      <c r="W336" s="252"/>
      <c r="X336" s="252"/>
      <c r="Y336" s="252"/>
      <c r="Z336" s="252"/>
    </row>
    <row r="337" ht="15.75" customHeight="1" spans="1:26">
      <c r="A337" s="252"/>
      <c r="B337" s="252"/>
      <c r="C337" s="252"/>
      <c r="D337" s="252"/>
      <c r="E337" s="252"/>
      <c r="F337" s="252"/>
      <c r="G337" s="252"/>
      <c r="H337" s="252"/>
      <c r="I337" s="252"/>
      <c r="J337" s="252"/>
      <c r="K337" s="252"/>
      <c r="L337" s="252"/>
      <c r="M337" s="252"/>
      <c r="N337" s="252"/>
      <c r="O337" s="252"/>
      <c r="P337" s="252"/>
      <c r="Q337" s="252"/>
      <c r="R337" s="252"/>
      <c r="S337" s="252"/>
      <c r="T337" s="252"/>
      <c r="U337" s="252"/>
      <c r="V337" s="252"/>
      <c r="W337" s="252"/>
      <c r="X337" s="252"/>
      <c r="Y337" s="252"/>
      <c r="Z337" s="252"/>
    </row>
    <row r="338" ht="15.75" customHeight="1" spans="1:26">
      <c r="A338" s="252"/>
      <c r="B338" s="252"/>
      <c r="C338" s="252"/>
      <c r="D338" s="252"/>
      <c r="E338" s="252"/>
      <c r="F338" s="252"/>
      <c r="G338" s="252"/>
      <c r="H338" s="252"/>
      <c r="I338" s="252"/>
      <c r="J338" s="252"/>
      <c r="K338" s="252"/>
      <c r="L338" s="252"/>
      <c r="M338" s="252"/>
      <c r="N338" s="252"/>
      <c r="O338" s="252"/>
      <c r="P338" s="252"/>
      <c r="Q338" s="252"/>
      <c r="R338" s="252"/>
      <c r="S338" s="252"/>
      <c r="T338" s="252"/>
      <c r="U338" s="252"/>
      <c r="V338" s="252"/>
      <c r="W338" s="252"/>
      <c r="X338" s="252"/>
      <c r="Y338" s="252"/>
      <c r="Z338" s="252"/>
    </row>
    <row r="339" ht="15.75" customHeight="1" spans="1:26">
      <c r="A339" s="252"/>
      <c r="B339" s="252"/>
      <c r="C339" s="252"/>
      <c r="D339" s="252"/>
      <c r="E339" s="252"/>
      <c r="F339" s="252"/>
      <c r="G339" s="252"/>
      <c r="H339" s="252"/>
      <c r="I339" s="252"/>
      <c r="J339" s="252"/>
      <c r="K339" s="252"/>
      <c r="L339" s="252"/>
      <c r="M339" s="252"/>
      <c r="N339" s="252"/>
      <c r="O339" s="252"/>
      <c r="P339" s="252"/>
      <c r="Q339" s="252"/>
      <c r="R339" s="252"/>
      <c r="S339" s="252"/>
      <c r="T339" s="252"/>
      <c r="U339" s="252"/>
      <c r="V339" s="252"/>
      <c r="W339" s="252"/>
      <c r="X339" s="252"/>
      <c r="Y339" s="252"/>
      <c r="Z339" s="252"/>
    </row>
    <row r="340" ht="15.75" customHeight="1" spans="1:26">
      <c r="A340" s="252"/>
      <c r="B340" s="252"/>
      <c r="C340" s="252"/>
      <c r="D340" s="252"/>
      <c r="E340" s="252"/>
      <c r="F340" s="252"/>
      <c r="G340" s="252"/>
      <c r="H340" s="252"/>
      <c r="I340" s="252"/>
      <c r="J340" s="252"/>
      <c r="K340" s="252"/>
      <c r="L340" s="252"/>
      <c r="M340" s="252"/>
      <c r="N340" s="252"/>
      <c r="O340" s="252"/>
      <c r="P340" s="252"/>
      <c r="Q340" s="252"/>
      <c r="R340" s="252"/>
      <c r="S340" s="252"/>
      <c r="T340" s="252"/>
      <c r="U340" s="252"/>
      <c r="V340" s="252"/>
      <c r="W340" s="252"/>
      <c r="X340" s="252"/>
      <c r="Y340" s="252"/>
      <c r="Z340" s="252"/>
    </row>
    <row r="341" ht="15.75" customHeight="1" spans="1:26">
      <c r="A341" s="252"/>
      <c r="B341" s="252"/>
      <c r="C341" s="252"/>
      <c r="D341" s="252"/>
      <c r="E341" s="252"/>
      <c r="F341" s="252"/>
      <c r="G341" s="252"/>
      <c r="H341" s="252"/>
      <c r="I341" s="252"/>
      <c r="J341" s="252"/>
      <c r="K341" s="252"/>
      <c r="L341" s="252"/>
      <c r="M341" s="252"/>
      <c r="N341" s="252"/>
      <c r="O341" s="252"/>
      <c r="P341" s="252"/>
      <c r="Q341" s="252"/>
      <c r="R341" s="252"/>
      <c r="S341" s="252"/>
      <c r="T341" s="252"/>
      <c r="U341" s="252"/>
      <c r="V341" s="252"/>
      <c r="W341" s="252"/>
      <c r="X341" s="252"/>
      <c r="Y341" s="252"/>
      <c r="Z341" s="252"/>
    </row>
    <row r="342" ht="15.75" customHeight="1" spans="1:26">
      <c r="A342" s="252"/>
      <c r="B342" s="252"/>
      <c r="C342" s="252"/>
      <c r="D342" s="252"/>
      <c r="E342" s="252"/>
      <c r="F342" s="252"/>
      <c r="G342" s="252"/>
      <c r="H342" s="252"/>
      <c r="I342" s="252"/>
      <c r="J342" s="252"/>
      <c r="K342" s="252"/>
      <c r="L342" s="252"/>
      <c r="M342" s="252"/>
      <c r="N342" s="252"/>
      <c r="O342" s="252"/>
      <c r="P342" s="252"/>
      <c r="Q342" s="252"/>
      <c r="R342" s="252"/>
      <c r="S342" s="252"/>
      <c r="T342" s="252"/>
      <c r="U342" s="252"/>
      <c r="V342" s="252"/>
      <c r="W342" s="252"/>
      <c r="X342" s="252"/>
      <c r="Y342" s="252"/>
      <c r="Z342" s="252"/>
    </row>
    <row r="343" ht="15.75" customHeight="1" spans="1:26">
      <c r="A343" s="252"/>
      <c r="B343" s="252"/>
      <c r="C343" s="252"/>
      <c r="D343" s="252"/>
      <c r="E343" s="252"/>
      <c r="F343" s="252"/>
      <c r="G343" s="252"/>
      <c r="H343" s="252"/>
      <c r="I343" s="252"/>
      <c r="J343" s="252"/>
      <c r="K343" s="252"/>
      <c r="L343" s="252"/>
      <c r="M343" s="252"/>
      <c r="N343" s="252"/>
      <c r="O343" s="252"/>
      <c r="P343" s="252"/>
      <c r="Q343" s="252"/>
      <c r="R343" s="252"/>
      <c r="S343" s="252"/>
      <c r="T343" s="252"/>
      <c r="U343" s="252"/>
      <c r="V343" s="252"/>
      <c r="W343" s="252"/>
      <c r="X343" s="252"/>
      <c r="Y343" s="252"/>
      <c r="Z343" s="252"/>
    </row>
    <row r="344" ht="15.75" customHeight="1" spans="1:26">
      <c r="A344" s="252"/>
      <c r="B344" s="252"/>
      <c r="C344" s="252"/>
      <c r="D344" s="252"/>
      <c r="E344" s="252"/>
      <c r="F344" s="252"/>
      <c r="G344" s="252"/>
      <c r="H344" s="252"/>
      <c r="I344" s="252"/>
      <c r="J344" s="252"/>
      <c r="K344" s="252"/>
      <c r="L344" s="252"/>
      <c r="M344" s="252"/>
      <c r="N344" s="252"/>
      <c r="O344" s="252"/>
      <c r="P344" s="252"/>
      <c r="Q344" s="252"/>
      <c r="R344" s="252"/>
      <c r="S344" s="252"/>
      <c r="T344" s="252"/>
      <c r="U344" s="252"/>
      <c r="V344" s="252"/>
      <c r="W344" s="252"/>
      <c r="X344" s="252"/>
      <c r="Y344" s="252"/>
      <c r="Z344" s="252"/>
    </row>
    <row r="345" ht="15.75" customHeight="1" spans="1:26">
      <c r="A345" s="252"/>
      <c r="B345" s="252"/>
      <c r="C345" s="252"/>
      <c r="D345" s="252"/>
      <c r="E345" s="252"/>
      <c r="F345" s="252"/>
      <c r="G345" s="252"/>
      <c r="H345" s="252"/>
      <c r="I345" s="252"/>
      <c r="J345" s="252"/>
      <c r="K345" s="252"/>
      <c r="L345" s="252"/>
      <c r="M345" s="252"/>
      <c r="N345" s="252"/>
      <c r="O345" s="252"/>
      <c r="P345" s="252"/>
      <c r="Q345" s="252"/>
      <c r="R345" s="252"/>
      <c r="S345" s="252"/>
      <c r="T345" s="252"/>
      <c r="U345" s="252"/>
      <c r="V345" s="252"/>
      <c r="W345" s="252"/>
      <c r="X345" s="252"/>
      <c r="Y345" s="252"/>
      <c r="Z345" s="252"/>
    </row>
    <row r="346" ht="15.75" customHeight="1" spans="1:26">
      <c r="A346" s="252"/>
      <c r="B346" s="252"/>
      <c r="C346" s="252"/>
      <c r="D346" s="252"/>
      <c r="E346" s="252"/>
      <c r="F346" s="252"/>
      <c r="G346" s="252"/>
      <c r="H346" s="252"/>
      <c r="I346" s="252"/>
      <c r="J346" s="252"/>
      <c r="K346" s="252"/>
      <c r="L346" s="252"/>
      <c r="M346" s="252"/>
      <c r="N346" s="252"/>
      <c r="O346" s="252"/>
      <c r="P346" s="252"/>
      <c r="Q346" s="252"/>
      <c r="R346" s="252"/>
      <c r="S346" s="252"/>
      <c r="T346" s="252"/>
      <c r="U346" s="252"/>
      <c r="V346" s="252"/>
      <c r="W346" s="252"/>
      <c r="X346" s="252"/>
      <c r="Y346" s="252"/>
      <c r="Z346" s="252"/>
    </row>
    <row r="347" ht="15.75" customHeight="1" spans="1:26">
      <c r="A347" s="252"/>
      <c r="B347" s="252"/>
      <c r="C347" s="252"/>
      <c r="D347" s="252"/>
      <c r="E347" s="252"/>
      <c r="F347" s="252"/>
      <c r="G347" s="252"/>
      <c r="H347" s="252"/>
      <c r="I347" s="252"/>
      <c r="J347" s="252"/>
      <c r="K347" s="252"/>
      <c r="L347" s="252"/>
      <c r="M347" s="252"/>
      <c r="N347" s="252"/>
      <c r="O347" s="252"/>
      <c r="P347" s="252"/>
      <c r="Q347" s="252"/>
      <c r="R347" s="252"/>
      <c r="S347" s="252"/>
      <c r="T347" s="252"/>
      <c r="U347" s="252"/>
      <c r="V347" s="252"/>
      <c r="W347" s="252"/>
      <c r="X347" s="252"/>
      <c r="Y347" s="252"/>
      <c r="Z347" s="252"/>
    </row>
    <row r="348" ht="15.75" customHeight="1" spans="1:26">
      <c r="A348" s="252"/>
      <c r="B348" s="252"/>
      <c r="C348" s="252"/>
      <c r="D348" s="252"/>
      <c r="E348" s="252"/>
      <c r="F348" s="252"/>
      <c r="G348" s="252"/>
      <c r="H348" s="252"/>
      <c r="I348" s="252"/>
      <c r="J348" s="252"/>
      <c r="K348" s="252"/>
      <c r="L348" s="252"/>
      <c r="M348" s="252"/>
      <c r="N348" s="252"/>
      <c r="O348" s="252"/>
      <c r="P348" s="252"/>
      <c r="Q348" s="252"/>
      <c r="R348" s="252"/>
      <c r="S348" s="252"/>
      <c r="T348" s="252"/>
      <c r="U348" s="252"/>
      <c r="V348" s="252"/>
      <c r="W348" s="252"/>
      <c r="X348" s="252"/>
      <c r="Y348" s="252"/>
      <c r="Z348" s="252"/>
    </row>
    <row r="349" ht="15.75" customHeight="1" spans="1:26">
      <c r="A349" s="252"/>
      <c r="B349" s="252"/>
      <c r="C349" s="252"/>
      <c r="D349" s="252"/>
      <c r="E349" s="252"/>
      <c r="F349" s="252"/>
      <c r="G349" s="252"/>
      <c r="H349" s="252"/>
      <c r="I349" s="252"/>
      <c r="J349" s="252"/>
      <c r="K349" s="252"/>
      <c r="L349" s="252"/>
      <c r="M349" s="252"/>
      <c r="N349" s="252"/>
      <c r="O349" s="252"/>
      <c r="P349" s="252"/>
      <c r="Q349" s="252"/>
      <c r="R349" s="252"/>
      <c r="S349" s="252"/>
      <c r="T349" s="252"/>
      <c r="U349" s="252"/>
      <c r="V349" s="252"/>
      <c r="W349" s="252"/>
      <c r="X349" s="252"/>
      <c r="Y349" s="252"/>
      <c r="Z349" s="252"/>
    </row>
    <row r="350" ht="15.75" customHeight="1" spans="1:26">
      <c r="A350" s="252"/>
      <c r="B350" s="252"/>
      <c r="C350" s="252"/>
      <c r="D350" s="252"/>
      <c r="E350" s="252"/>
      <c r="F350" s="252"/>
      <c r="G350" s="252"/>
      <c r="H350" s="252"/>
      <c r="I350" s="252"/>
      <c r="J350" s="252"/>
      <c r="K350" s="252"/>
      <c r="L350" s="252"/>
      <c r="M350" s="252"/>
      <c r="N350" s="252"/>
      <c r="O350" s="252"/>
      <c r="P350" s="252"/>
      <c r="Q350" s="252"/>
      <c r="R350" s="252"/>
      <c r="S350" s="252"/>
      <c r="T350" s="252"/>
      <c r="U350" s="252"/>
      <c r="V350" s="252"/>
      <c r="W350" s="252"/>
      <c r="X350" s="252"/>
      <c r="Y350" s="252"/>
      <c r="Z350" s="252"/>
    </row>
    <row r="351" ht="15.75" customHeight="1" spans="1:26">
      <c r="A351" s="252"/>
      <c r="B351" s="252"/>
      <c r="C351" s="252"/>
      <c r="D351" s="252"/>
      <c r="E351" s="252"/>
      <c r="F351" s="252"/>
      <c r="G351" s="252"/>
      <c r="H351" s="252"/>
      <c r="I351" s="252"/>
      <c r="J351" s="252"/>
      <c r="K351" s="252"/>
      <c r="L351" s="252"/>
      <c r="M351" s="252"/>
      <c r="N351" s="252"/>
      <c r="O351" s="252"/>
      <c r="P351" s="252"/>
      <c r="Q351" s="252"/>
      <c r="R351" s="252"/>
      <c r="S351" s="252"/>
      <c r="T351" s="252"/>
      <c r="U351" s="252"/>
      <c r="V351" s="252"/>
      <c r="W351" s="252"/>
      <c r="X351" s="252"/>
      <c r="Y351" s="252"/>
      <c r="Z351" s="252"/>
    </row>
    <row r="352" ht="15.75" customHeight="1" spans="1:26">
      <c r="A352" s="252"/>
      <c r="B352" s="252"/>
      <c r="C352" s="252"/>
      <c r="D352" s="252"/>
      <c r="E352" s="252"/>
      <c r="F352" s="252"/>
      <c r="G352" s="252"/>
      <c r="H352" s="252"/>
      <c r="I352" s="252"/>
      <c r="J352" s="252"/>
      <c r="K352" s="252"/>
      <c r="L352" s="252"/>
      <c r="M352" s="252"/>
      <c r="N352" s="252"/>
      <c r="O352" s="252"/>
      <c r="P352" s="252"/>
      <c r="Q352" s="252"/>
      <c r="R352" s="252"/>
      <c r="S352" s="252"/>
      <c r="T352" s="252"/>
      <c r="U352" s="252"/>
      <c r="V352" s="252"/>
      <c r="W352" s="252"/>
      <c r="X352" s="252"/>
      <c r="Y352" s="252"/>
      <c r="Z352" s="252"/>
    </row>
    <row r="353" ht="15.75" customHeight="1" spans="1:26">
      <c r="A353" s="252"/>
      <c r="B353" s="252"/>
      <c r="C353" s="252"/>
      <c r="D353" s="252"/>
      <c r="E353" s="252"/>
      <c r="F353" s="252"/>
      <c r="G353" s="252"/>
      <c r="H353" s="252"/>
      <c r="I353" s="252"/>
      <c r="J353" s="252"/>
      <c r="K353" s="252"/>
      <c r="L353" s="252"/>
      <c r="M353" s="252"/>
      <c r="N353" s="252"/>
      <c r="O353" s="252"/>
      <c r="P353" s="252"/>
      <c r="Q353" s="252"/>
      <c r="R353" s="252"/>
      <c r="S353" s="252"/>
      <c r="T353" s="252"/>
      <c r="U353" s="252"/>
      <c r="V353" s="252"/>
      <c r="W353" s="252"/>
      <c r="X353" s="252"/>
      <c r="Y353" s="252"/>
      <c r="Z353" s="252"/>
    </row>
    <row r="354" ht="15.75" customHeight="1" spans="1:26">
      <c r="A354" s="252"/>
      <c r="B354" s="252"/>
      <c r="C354" s="252"/>
      <c r="D354" s="252"/>
      <c r="E354" s="252"/>
      <c r="F354" s="252"/>
      <c r="G354" s="252"/>
      <c r="H354" s="252"/>
      <c r="I354" s="252"/>
      <c r="J354" s="252"/>
      <c r="K354" s="252"/>
      <c r="L354" s="252"/>
      <c r="M354" s="252"/>
      <c r="N354" s="252"/>
      <c r="O354" s="252"/>
      <c r="P354" s="252"/>
      <c r="Q354" s="252"/>
      <c r="R354" s="252"/>
      <c r="S354" s="252"/>
      <c r="T354" s="252"/>
      <c r="U354" s="252"/>
      <c r="V354" s="252"/>
      <c r="W354" s="252"/>
      <c r="X354" s="252"/>
      <c r="Y354" s="252"/>
      <c r="Z354" s="252"/>
    </row>
    <row r="355" ht="15.75" customHeight="1" spans="1:26">
      <c r="A355" s="252"/>
      <c r="B355" s="252"/>
      <c r="C355" s="252"/>
      <c r="D355" s="252"/>
      <c r="E355" s="252"/>
      <c r="F355" s="252"/>
      <c r="G355" s="252"/>
      <c r="H355" s="252"/>
      <c r="I355" s="252"/>
      <c r="J355" s="252"/>
      <c r="K355" s="252"/>
      <c r="L355" s="252"/>
      <c r="M355" s="252"/>
      <c r="N355" s="252"/>
      <c r="O355" s="252"/>
      <c r="P355" s="252"/>
      <c r="Q355" s="252"/>
      <c r="R355" s="252"/>
      <c r="S355" s="252"/>
      <c r="T355" s="252"/>
      <c r="U355" s="252"/>
      <c r="V355" s="252"/>
      <c r="W355" s="252"/>
      <c r="X355" s="252"/>
      <c r="Y355" s="252"/>
      <c r="Z355" s="252"/>
    </row>
    <row r="356" ht="15.75" customHeight="1" spans="1:26">
      <c r="A356" s="252"/>
      <c r="B356" s="252"/>
      <c r="C356" s="252"/>
      <c r="D356" s="252"/>
      <c r="E356" s="252"/>
      <c r="F356" s="252"/>
      <c r="G356" s="252"/>
      <c r="H356" s="252"/>
      <c r="I356" s="252"/>
      <c r="J356" s="252"/>
      <c r="K356" s="252"/>
      <c r="L356" s="252"/>
      <c r="M356" s="252"/>
      <c r="N356" s="252"/>
      <c r="O356" s="252"/>
      <c r="P356" s="252"/>
      <c r="Q356" s="252"/>
      <c r="R356" s="252"/>
      <c r="S356" s="252"/>
      <c r="T356" s="252"/>
      <c r="U356" s="252"/>
      <c r="V356" s="252"/>
      <c r="W356" s="252"/>
      <c r="X356" s="252"/>
      <c r="Y356" s="252"/>
      <c r="Z356" s="252"/>
    </row>
    <row r="357" ht="15.75" customHeight="1" spans="1:26">
      <c r="A357" s="252"/>
      <c r="B357" s="252"/>
      <c r="C357" s="252"/>
      <c r="D357" s="252"/>
      <c r="E357" s="252"/>
      <c r="F357" s="252"/>
      <c r="G357" s="252"/>
      <c r="H357" s="252"/>
      <c r="I357" s="252"/>
      <c r="J357" s="252"/>
      <c r="K357" s="252"/>
      <c r="L357" s="252"/>
      <c r="M357" s="252"/>
      <c r="N357" s="252"/>
      <c r="O357" s="252"/>
      <c r="P357" s="252"/>
      <c r="Q357" s="252"/>
      <c r="R357" s="252"/>
      <c r="S357" s="252"/>
      <c r="T357" s="252"/>
      <c r="U357" s="252"/>
      <c r="V357" s="252"/>
      <c r="W357" s="252"/>
      <c r="X357" s="252"/>
      <c r="Y357" s="252"/>
      <c r="Z357" s="252"/>
    </row>
    <row r="358" ht="15.75" customHeight="1" spans="1:26">
      <c r="A358" s="252"/>
      <c r="B358" s="252"/>
      <c r="C358" s="252"/>
      <c r="D358" s="252"/>
      <c r="E358" s="252"/>
      <c r="F358" s="252"/>
      <c r="G358" s="252"/>
      <c r="H358" s="252"/>
      <c r="I358" s="252"/>
      <c r="J358" s="252"/>
      <c r="K358" s="252"/>
      <c r="L358" s="252"/>
      <c r="M358" s="252"/>
      <c r="N358" s="252"/>
      <c r="O358" s="252"/>
      <c r="P358" s="252"/>
      <c r="Q358" s="252"/>
      <c r="R358" s="252"/>
      <c r="S358" s="252"/>
      <c r="T358" s="252"/>
      <c r="U358" s="252"/>
      <c r="V358" s="252"/>
      <c r="W358" s="252"/>
      <c r="X358" s="252"/>
      <c r="Y358" s="252"/>
      <c r="Z358" s="252"/>
    </row>
    <row r="359" ht="15.75" customHeight="1" spans="1:26">
      <c r="A359" s="252"/>
      <c r="B359" s="252"/>
      <c r="C359" s="252"/>
      <c r="D359" s="252"/>
      <c r="E359" s="252"/>
      <c r="F359" s="252"/>
      <c r="G359" s="252"/>
      <c r="H359" s="252"/>
      <c r="I359" s="252"/>
      <c r="J359" s="252"/>
      <c r="K359" s="252"/>
      <c r="L359" s="252"/>
      <c r="M359" s="252"/>
      <c r="N359" s="252"/>
      <c r="O359" s="252"/>
      <c r="P359" s="252"/>
      <c r="Q359" s="252"/>
      <c r="R359" s="252"/>
      <c r="S359" s="252"/>
      <c r="T359" s="252"/>
      <c r="U359" s="252"/>
      <c r="V359" s="252"/>
      <c r="W359" s="252"/>
      <c r="X359" s="252"/>
      <c r="Y359" s="252"/>
      <c r="Z359" s="252"/>
    </row>
    <row r="360" ht="15.75" customHeight="1" spans="1:26">
      <c r="A360" s="252"/>
      <c r="B360" s="252"/>
      <c r="C360" s="252"/>
      <c r="D360" s="252"/>
      <c r="E360" s="252"/>
      <c r="F360" s="252"/>
      <c r="G360" s="252"/>
      <c r="H360" s="252"/>
      <c r="I360" s="252"/>
      <c r="J360" s="252"/>
      <c r="K360" s="252"/>
      <c r="L360" s="252"/>
      <c r="M360" s="252"/>
      <c r="N360" s="252"/>
      <c r="O360" s="252"/>
      <c r="P360" s="252"/>
      <c r="Q360" s="252"/>
      <c r="R360" s="252"/>
      <c r="S360" s="252"/>
      <c r="T360" s="252"/>
      <c r="U360" s="252"/>
      <c r="V360" s="252"/>
      <c r="W360" s="252"/>
      <c r="X360" s="252"/>
      <c r="Y360" s="252"/>
      <c r="Z360" s="252"/>
    </row>
    <row r="361" ht="15.75" customHeight="1" spans="1:26">
      <c r="A361" s="252"/>
      <c r="B361" s="252"/>
      <c r="C361" s="252"/>
      <c r="D361" s="252"/>
      <c r="E361" s="252"/>
      <c r="F361" s="252"/>
      <c r="G361" s="252"/>
      <c r="H361" s="252"/>
      <c r="I361" s="252"/>
      <c r="J361" s="252"/>
      <c r="K361" s="252"/>
      <c r="L361" s="252"/>
      <c r="M361" s="252"/>
      <c r="N361" s="252"/>
      <c r="O361" s="252"/>
      <c r="P361" s="252"/>
      <c r="Q361" s="252"/>
      <c r="R361" s="252"/>
      <c r="S361" s="252"/>
      <c r="T361" s="252"/>
      <c r="U361" s="252"/>
      <c r="V361" s="252"/>
      <c r="W361" s="252"/>
      <c r="X361" s="252"/>
      <c r="Y361" s="252"/>
      <c r="Z361" s="252"/>
    </row>
    <row r="362" ht="15.75" customHeight="1" spans="1:26">
      <c r="A362" s="252"/>
      <c r="B362" s="252"/>
      <c r="C362" s="252"/>
      <c r="D362" s="252"/>
      <c r="E362" s="252"/>
      <c r="F362" s="252"/>
      <c r="G362" s="252"/>
      <c r="H362" s="252"/>
      <c r="I362" s="252"/>
      <c r="J362" s="252"/>
      <c r="K362" s="252"/>
      <c r="L362" s="252"/>
      <c r="M362" s="252"/>
      <c r="N362" s="252"/>
      <c r="O362" s="252"/>
      <c r="P362" s="252"/>
      <c r="Q362" s="252"/>
      <c r="R362" s="252"/>
      <c r="S362" s="252"/>
      <c r="T362" s="252"/>
      <c r="U362" s="252"/>
      <c r="V362" s="252"/>
      <c r="W362" s="252"/>
      <c r="X362" s="252"/>
      <c r="Y362" s="252"/>
      <c r="Z362" s="252"/>
    </row>
    <row r="363" ht="15.75" customHeight="1" spans="1:26">
      <c r="A363" s="252"/>
      <c r="B363" s="252"/>
      <c r="C363" s="252"/>
      <c r="D363" s="252"/>
      <c r="E363" s="252"/>
      <c r="F363" s="252"/>
      <c r="G363" s="252"/>
      <c r="H363" s="252"/>
      <c r="I363" s="252"/>
      <c r="J363" s="252"/>
      <c r="K363" s="252"/>
      <c r="L363" s="252"/>
      <c r="M363" s="252"/>
      <c r="N363" s="252"/>
      <c r="O363" s="252"/>
      <c r="P363" s="252"/>
      <c r="Q363" s="252"/>
      <c r="R363" s="252"/>
      <c r="S363" s="252"/>
      <c r="T363" s="252"/>
      <c r="U363" s="252"/>
      <c r="V363" s="252"/>
      <c r="W363" s="252"/>
      <c r="X363" s="252"/>
      <c r="Y363" s="252"/>
      <c r="Z363" s="252"/>
    </row>
    <row r="364" ht="15.75" customHeight="1" spans="1:26">
      <c r="A364" s="252"/>
      <c r="B364" s="252"/>
      <c r="C364" s="252"/>
      <c r="D364" s="252"/>
      <c r="E364" s="252"/>
      <c r="F364" s="252"/>
      <c r="G364" s="252"/>
      <c r="H364" s="252"/>
      <c r="I364" s="252"/>
      <c r="J364" s="252"/>
      <c r="K364" s="252"/>
      <c r="L364" s="252"/>
      <c r="M364" s="252"/>
      <c r="N364" s="252"/>
      <c r="O364" s="252"/>
      <c r="P364" s="252"/>
      <c r="Q364" s="252"/>
      <c r="R364" s="252"/>
      <c r="S364" s="252"/>
      <c r="T364" s="252"/>
      <c r="U364" s="252"/>
      <c r="V364" s="252"/>
      <c r="W364" s="252"/>
      <c r="X364" s="252"/>
      <c r="Y364" s="252"/>
      <c r="Z364" s="252"/>
    </row>
    <row r="365" ht="15.75" customHeight="1" spans="1:26">
      <c r="A365" s="252"/>
      <c r="B365" s="252"/>
      <c r="C365" s="252"/>
      <c r="D365" s="252"/>
      <c r="E365" s="252"/>
      <c r="F365" s="252"/>
      <c r="G365" s="252"/>
      <c r="H365" s="252"/>
      <c r="I365" s="252"/>
      <c r="J365" s="252"/>
      <c r="K365" s="252"/>
      <c r="L365" s="252"/>
      <c r="M365" s="252"/>
      <c r="N365" s="252"/>
      <c r="O365" s="252"/>
      <c r="P365" s="252"/>
      <c r="Q365" s="252"/>
      <c r="R365" s="252"/>
      <c r="S365" s="252"/>
      <c r="T365" s="252"/>
      <c r="U365" s="252"/>
      <c r="V365" s="252"/>
      <c r="W365" s="252"/>
      <c r="X365" s="252"/>
      <c r="Y365" s="252"/>
      <c r="Z365" s="252"/>
    </row>
    <row r="366" ht="15.75" customHeight="1" spans="1:26">
      <c r="A366" s="252"/>
      <c r="B366" s="252"/>
      <c r="C366" s="252"/>
      <c r="D366" s="252"/>
      <c r="E366" s="252"/>
      <c r="F366" s="252"/>
      <c r="G366" s="252"/>
      <c r="H366" s="252"/>
      <c r="I366" s="252"/>
      <c r="J366" s="252"/>
      <c r="K366" s="252"/>
      <c r="L366" s="252"/>
      <c r="M366" s="252"/>
      <c r="N366" s="252"/>
      <c r="O366" s="252"/>
      <c r="P366" s="252"/>
      <c r="Q366" s="252"/>
      <c r="R366" s="252"/>
      <c r="S366" s="252"/>
      <c r="T366" s="252"/>
      <c r="U366" s="252"/>
      <c r="V366" s="252"/>
      <c r="W366" s="252"/>
      <c r="X366" s="252"/>
      <c r="Y366" s="252"/>
      <c r="Z366" s="252"/>
    </row>
    <row r="367" ht="15.75" customHeight="1" spans="1:26">
      <c r="A367" s="252"/>
      <c r="B367" s="252"/>
      <c r="C367" s="252"/>
      <c r="D367" s="252"/>
      <c r="E367" s="252"/>
      <c r="F367" s="252"/>
      <c r="G367" s="252"/>
      <c r="H367" s="252"/>
      <c r="I367" s="252"/>
      <c r="J367" s="252"/>
      <c r="K367" s="252"/>
      <c r="L367" s="252"/>
      <c r="M367" s="252"/>
      <c r="N367" s="252"/>
      <c r="O367" s="252"/>
      <c r="P367" s="252"/>
      <c r="Q367" s="252"/>
      <c r="R367" s="252"/>
      <c r="S367" s="252"/>
      <c r="T367" s="252"/>
      <c r="U367" s="252"/>
      <c r="V367" s="252"/>
      <c r="W367" s="252"/>
      <c r="X367" s="252"/>
      <c r="Y367" s="252"/>
      <c r="Z367" s="252"/>
    </row>
    <row r="368" ht="15.75" customHeight="1" spans="1:26">
      <c r="A368" s="252"/>
      <c r="B368" s="252"/>
      <c r="C368" s="252"/>
      <c r="D368" s="252"/>
      <c r="E368" s="252"/>
      <c r="F368" s="252"/>
      <c r="G368" s="252"/>
      <c r="H368" s="252"/>
      <c r="I368" s="252"/>
      <c r="J368" s="252"/>
      <c r="K368" s="252"/>
      <c r="L368" s="252"/>
      <c r="M368" s="252"/>
      <c r="N368" s="252"/>
      <c r="O368" s="252"/>
      <c r="P368" s="252"/>
      <c r="Q368" s="252"/>
      <c r="R368" s="252"/>
      <c r="S368" s="252"/>
      <c r="T368" s="252"/>
      <c r="U368" s="252"/>
      <c r="V368" s="252"/>
      <c r="W368" s="252"/>
      <c r="X368" s="252"/>
      <c r="Y368" s="252"/>
      <c r="Z368" s="252"/>
    </row>
    <row r="369" ht="15.75" customHeight="1" spans="1:26">
      <c r="A369" s="252"/>
      <c r="B369" s="252"/>
      <c r="C369" s="252"/>
      <c r="D369" s="252"/>
      <c r="E369" s="252"/>
      <c r="F369" s="252"/>
      <c r="G369" s="252"/>
      <c r="H369" s="252"/>
      <c r="I369" s="252"/>
      <c r="J369" s="252"/>
      <c r="K369" s="252"/>
      <c r="L369" s="252"/>
      <c r="M369" s="252"/>
      <c r="N369" s="252"/>
      <c r="O369" s="252"/>
      <c r="P369" s="252"/>
      <c r="Q369" s="252"/>
      <c r="R369" s="252"/>
      <c r="S369" s="252"/>
      <c r="T369" s="252"/>
      <c r="U369" s="252"/>
      <c r="V369" s="252"/>
      <c r="W369" s="252"/>
      <c r="X369" s="252"/>
      <c r="Y369" s="252"/>
      <c r="Z369" s="252"/>
    </row>
    <row r="370" ht="15.75" customHeight="1" spans="1:26">
      <c r="A370" s="252"/>
      <c r="B370" s="252"/>
      <c r="C370" s="252"/>
      <c r="D370" s="252"/>
      <c r="E370" s="252"/>
      <c r="F370" s="252"/>
      <c r="G370" s="252"/>
      <c r="H370" s="252"/>
      <c r="I370" s="252"/>
      <c r="J370" s="252"/>
      <c r="K370" s="252"/>
      <c r="L370" s="252"/>
      <c r="M370" s="252"/>
      <c r="N370" s="252"/>
      <c r="O370" s="252"/>
      <c r="P370" s="252"/>
      <c r="Q370" s="252"/>
      <c r="R370" s="252"/>
      <c r="S370" s="252"/>
      <c r="T370" s="252"/>
      <c r="U370" s="252"/>
      <c r="V370" s="252"/>
      <c r="W370" s="252"/>
      <c r="X370" s="252"/>
      <c r="Y370" s="252"/>
      <c r="Z370" s="252"/>
    </row>
    <row r="371" ht="15.75" customHeight="1" spans="1:26">
      <c r="A371" s="252"/>
      <c r="B371" s="252"/>
      <c r="C371" s="252"/>
      <c r="D371" s="252"/>
      <c r="E371" s="252"/>
      <c r="F371" s="252"/>
      <c r="G371" s="252"/>
      <c r="H371" s="252"/>
      <c r="I371" s="252"/>
      <c r="J371" s="252"/>
      <c r="K371" s="252"/>
      <c r="L371" s="252"/>
      <c r="M371" s="252"/>
      <c r="N371" s="252"/>
      <c r="O371" s="252"/>
      <c r="P371" s="252"/>
      <c r="Q371" s="252"/>
      <c r="R371" s="252"/>
      <c r="S371" s="252"/>
      <c r="T371" s="252"/>
      <c r="U371" s="252"/>
      <c r="V371" s="252"/>
      <c r="W371" s="252"/>
      <c r="X371" s="252"/>
      <c r="Y371" s="252"/>
      <c r="Z371" s="252"/>
    </row>
    <row r="372" ht="15.75" customHeight="1" spans="1:26">
      <c r="A372" s="252"/>
      <c r="B372" s="252"/>
      <c r="C372" s="252"/>
      <c r="D372" s="252"/>
      <c r="E372" s="252"/>
      <c r="F372" s="252"/>
      <c r="G372" s="252"/>
      <c r="H372" s="252"/>
      <c r="I372" s="252"/>
      <c r="J372" s="252"/>
      <c r="K372" s="252"/>
      <c r="L372" s="252"/>
      <c r="M372" s="252"/>
      <c r="N372" s="252"/>
      <c r="O372" s="252"/>
      <c r="P372" s="252"/>
      <c r="Q372" s="252"/>
      <c r="R372" s="252"/>
      <c r="S372" s="252"/>
      <c r="T372" s="252"/>
      <c r="U372" s="252"/>
      <c r="V372" s="252"/>
      <c r="W372" s="252"/>
      <c r="X372" s="252"/>
      <c r="Y372" s="252"/>
      <c r="Z372" s="252"/>
    </row>
    <row r="373" ht="15.75" customHeight="1" spans="1:26">
      <c r="A373" s="252"/>
      <c r="B373" s="252"/>
      <c r="C373" s="252"/>
      <c r="D373" s="252"/>
      <c r="E373" s="252"/>
      <c r="F373" s="252"/>
      <c r="G373" s="252"/>
      <c r="H373" s="252"/>
      <c r="I373" s="252"/>
      <c r="J373" s="252"/>
      <c r="K373" s="252"/>
      <c r="L373" s="252"/>
      <c r="M373" s="252"/>
      <c r="N373" s="252"/>
      <c r="O373" s="252"/>
      <c r="P373" s="252"/>
      <c r="Q373" s="252"/>
      <c r="R373" s="252"/>
      <c r="S373" s="252"/>
      <c r="T373" s="252"/>
      <c r="U373" s="252"/>
      <c r="V373" s="252"/>
      <c r="W373" s="252"/>
      <c r="X373" s="252"/>
      <c r="Y373" s="252"/>
      <c r="Z373" s="252"/>
    </row>
    <row r="374" ht="15.75" customHeight="1" spans="1:26">
      <c r="A374" s="252"/>
      <c r="B374" s="252"/>
      <c r="C374" s="252"/>
      <c r="D374" s="252"/>
      <c r="E374" s="252"/>
      <c r="F374" s="252"/>
      <c r="G374" s="252"/>
      <c r="H374" s="252"/>
      <c r="I374" s="252"/>
      <c r="J374" s="252"/>
      <c r="K374" s="252"/>
      <c r="L374" s="252"/>
      <c r="M374" s="252"/>
      <c r="N374" s="252"/>
      <c r="O374" s="252"/>
      <c r="P374" s="252"/>
      <c r="Q374" s="252"/>
      <c r="R374" s="252"/>
      <c r="S374" s="252"/>
      <c r="T374" s="252"/>
      <c r="U374" s="252"/>
      <c r="V374" s="252"/>
      <c r="W374" s="252"/>
      <c r="X374" s="252"/>
      <c r="Y374" s="252"/>
      <c r="Z374" s="252"/>
    </row>
    <row r="375" ht="15.75" customHeight="1" spans="1:26">
      <c r="A375" s="252"/>
      <c r="B375" s="252"/>
      <c r="C375" s="252"/>
      <c r="D375" s="252"/>
      <c r="E375" s="252"/>
      <c r="F375" s="252"/>
      <c r="G375" s="252"/>
      <c r="H375" s="252"/>
      <c r="I375" s="252"/>
      <c r="J375" s="252"/>
      <c r="K375" s="252"/>
      <c r="L375" s="252"/>
      <c r="M375" s="252"/>
      <c r="N375" s="252"/>
      <c r="O375" s="252"/>
      <c r="P375" s="252"/>
      <c r="Q375" s="252"/>
      <c r="R375" s="252"/>
      <c r="S375" s="252"/>
      <c r="T375" s="252"/>
      <c r="U375" s="252"/>
      <c r="V375" s="252"/>
      <c r="W375" s="252"/>
      <c r="X375" s="252"/>
      <c r="Y375" s="252"/>
      <c r="Z375" s="252"/>
    </row>
    <row r="376" ht="15.75" customHeight="1" spans="1:26">
      <c r="A376" s="252"/>
      <c r="B376" s="252"/>
      <c r="C376" s="252"/>
      <c r="D376" s="252"/>
      <c r="E376" s="252"/>
      <c r="F376" s="252"/>
      <c r="G376" s="252"/>
      <c r="H376" s="252"/>
      <c r="I376" s="252"/>
      <c r="J376" s="252"/>
      <c r="K376" s="252"/>
      <c r="L376" s="252"/>
      <c r="M376" s="252"/>
      <c r="N376" s="252"/>
      <c r="O376" s="252"/>
      <c r="P376" s="252"/>
      <c r="Q376" s="252"/>
      <c r="R376" s="252"/>
      <c r="S376" s="252"/>
      <c r="T376" s="252"/>
      <c r="U376" s="252"/>
      <c r="V376" s="252"/>
      <c r="W376" s="252"/>
      <c r="X376" s="252"/>
      <c r="Y376" s="252"/>
      <c r="Z376" s="252"/>
    </row>
    <row r="377" ht="15.75" customHeight="1" spans="1:26">
      <c r="A377" s="252"/>
      <c r="B377" s="252"/>
      <c r="C377" s="252"/>
      <c r="D377" s="252"/>
      <c r="E377" s="252"/>
      <c r="F377" s="252"/>
      <c r="G377" s="252"/>
      <c r="H377" s="252"/>
      <c r="I377" s="252"/>
      <c r="J377" s="252"/>
      <c r="K377" s="252"/>
      <c r="L377" s="252"/>
      <c r="M377" s="252"/>
      <c r="N377" s="252"/>
      <c r="O377" s="252"/>
      <c r="P377" s="252"/>
      <c r="Q377" s="252"/>
      <c r="R377" s="252"/>
      <c r="S377" s="252"/>
      <c r="T377" s="252"/>
      <c r="U377" s="252"/>
      <c r="V377" s="252"/>
      <c r="W377" s="252"/>
      <c r="X377" s="252"/>
      <c r="Y377" s="252"/>
      <c r="Z377" s="252"/>
    </row>
    <row r="378" ht="15.75" customHeight="1" spans="1:26">
      <c r="A378" s="252"/>
      <c r="B378" s="252"/>
      <c r="C378" s="252"/>
      <c r="D378" s="252"/>
      <c r="E378" s="252"/>
      <c r="F378" s="252"/>
      <c r="G378" s="252"/>
      <c r="H378" s="252"/>
      <c r="I378" s="252"/>
      <c r="J378" s="252"/>
      <c r="K378" s="252"/>
      <c r="L378" s="252"/>
      <c r="M378" s="252"/>
      <c r="N378" s="252"/>
      <c r="O378" s="252"/>
      <c r="P378" s="252"/>
      <c r="Q378" s="252"/>
      <c r="R378" s="252"/>
      <c r="S378" s="252"/>
      <c r="T378" s="252"/>
      <c r="U378" s="252"/>
      <c r="V378" s="252"/>
      <c r="W378" s="252"/>
      <c r="X378" s="252"/>
      <c r="Y378" s="252"/>
      <c r="Z378" s="252"/>
    </row>
    <row r="379" ht="15.75" customHeight="1" spans="1:26">
      <c r="A379" s="252"/>
      <c r="B379" s="252"/>
      <c r="C379" s="252"/>
      <c r="D379" s="252"/>
      <c r="E379" s="252"/>
      <c r="F379" s="252"/>
      <c r="G379" s="252"/>
      <c r="H379" s="252"/>
      <c r="I379" s="252"/>
      <c r="J379" s="252"/>
      <c r="K379" s="252"/>
      <c r="L379" s="252"/>
      <c r="M379" s="252"/>
      <c r="N379" s="252"/>
      <c r="O379" s="252"/>
      <c r="P379" s="252"/>
      <c r="Q379" s="252"/>
      <c r="R379" s="252"/>
      <c r="S379" s="252"/>
      <c r="T379" s="252"/>
      <c r="U379" s="252"/>
      <c r="V379" s="252"/>
      <c r="W379" s="252"/>
      <c r="X379" s="252"/>
      <c r="Y379" s="252"/>
      <c r="Z379" s="252"/>
    </row>
    <row r="380" ht="15.75" customHeight="1" spans="1:26">
      <c r="A380" s="252"/>
      <c r="B380" s="252"/>
      <c r="C380" s="252"/>
      <c r="D380" s="252"/>
      <c r="E380" s="252"/>
      <c r="F380" s="252"/>
      <c r="G380" s="252"/>
      <c r="H380" s="252"/>
      <c r="I380" s="252"/>
      <c r="J380" s="252"/>
      <c r="K380" s="252"/>
      <c r="L380" s="252"/>
      <c r="M380" s="252"/>
      <c r="N380" s="252"/>
      <c r="O380" s="252"/>
      <c r="P380" s="252"/>
      <c r="Q380" s="252"/>
      <c r="R380" s="252"/>
      <c r="S380" s="252"/>
      <c r="T380" s="252"/>
      <c r="U380" s="252"/>
      <c r="V380" s="252"/>
      <c r="W380" s="252"/>
      <c r="X380" s="252"/>
      <c r="Y380" s="252"/>
      <c r="Z380" s="252"/>
    </row>
    <row r="381" ht="15.75" customHeight="1" spans="1:26">
      <c r="A381" s="252"/>
      <c r="B381" s="252"/>
      <c r="C381" s="252"/>
      <c r="D381" s="252"/>
      <c r="E381" s="252"/>
      <c r="F381" s="252"/>
      <c r="G381" s="252"/>
      <c r="H381" s="252"/>
      <c r="I381" s="252"/>
      <c r="J381" s="252"/>
      <c r="K381" s="252"/>
      <c r="L381" s="252"/>
      <c r="M381" s="252"/>
      <c r="N381" s="252"/>
      <c r="O381" s="252"/>
      <c r="P381" s="252"/>
      <c r="Q381" s="252"/>
      <c r="R381" s="252"/>
      <c r="S381" s="252"/>
      <c r="T381" s="252"/>
      <c r="U381" s="252"/>
      <c r="V381" s="252"/>
      <c r="W381" s="252"/>
      <c r="X381" s="252"/>
      <c r="Y381" s="252"/>
      <c r="Z381" s="252"/>
    </row>
    <row r="382" ht="15.75" customHeight="1" spans="1:26">
      <c r="A382" s="252"/>
      <c r="B382" s="252"/>
      <c r="C382" s="252"/>
      <c r="D382" s="252"/>
      <c r="E382" s="252"/>
      <c r="F382" s="252"/>
      <c r="G382" s="252"/>
      <c r="H382" s="252"/>
      <c r="I382" s="252"/>
      <c r="J382" s="252"/>
      <c r="K382" s="252"/>
      <c r="L382" s="252"/>
      <c r="M382" s="252"/>
      <c r="N382" s="252"/>
      <c r="O382" s="252"/>
      <c r="P382" s="252"/>
      <c r="Q382" s="252"/>
      <c r="R382" s="252"/>
      <c r="S382" s="252"/>
      <c r="T382" s="252"/>
      <c r="U382" s="252"/>
      <c r="V382" s="252"/>
      <c r="W382" s="252"/>
      <c r="X382" s="252"/>
      <c r="Y382" s="252"/>
      <c r="Z382" s="252"/>
    </row>
    <row r="383" ht="15.75" customHeight="1" spans="1:26">
      <c r="A383" s="252"/>
      <c r="B383" s="252"/>
      <c r="C383" s="252"/>
      <c r="D383" s="252"/>
      <c r="E383" s="252"/>
      <c r="F383" s="252"/>
      <c r="G383" s="252"/>
      <c r="H383" s="252"/>
      <c r="I383" s="252"/>
      <c r="J383" s="252"/>
      <c r="K383" s="252"/>
      <c r="L383" s="252"/>
      <c r="M383" s="252"/>
      <c r="N383" s="252"/>
      <c r="O383" s="252"/>
      <c r="P383" s="252"/>
      <c r="Q383" s="252"/>
      <c r="R383" s="252"/>
      <c r="S383" s="252"/>
      <c r="T383" s="252"/>
      <c r="U383" s="252"/>
      <c r="V383" s="252"/>
      <c r="W383" s="252"/>
      <c r="X383" s="252"/>
      <c r="Y383" s="252"/>
      <c r="Z383" s="252"/>
    </row>
    <row r="384" ht="15.75" customHeight="1" spans="1:26">
      <c r="A384" s="252"/>
      <c r="B384" s="252"/>
      <c r="C384" s="252"/>
      <c r="D384" s="252"/>
      <c r="E384" s="252"/>
      <c r="F384" s="252"/>
      <c r="G384" s="252"/>
      <c r="H384" s="252"/>
      <c r="I384" s="252"/>
      <c r="J384" s="252"/>
      <c r="K384" s="252"/>
      <c r="L384" s="252"/>
      <c r="M384" s="252"/>
      <c r="N384" s="252"/>
      <c r="O384" s="252"/>
      <c r="P384" s="252"/>
      <c r="Q384" s="252"/>
      <c r="R384" s="252"/>
      <c r="S384" s="252"/>
      <c r="T384" s="252"/>
      <c r="U384" s="252"/>
      <c r="V384" s="252"/>
      <c r="W384" s="252"/>
      <c r="X384" s="252"/>
      <c r="Y384" s="252"/>
      <c r="Z384" s="252"/>
    </row>
    <row r="385" ht="15.75" customHeight="1" spans="1:26">
      <c r="A385" s="252"/>
      <c r="B385" s="252"/>
      <c r="C385" s="252"/>
      <c r="D385" s="252"/>
      <c r="E385" s="252"/>
      <c r="F385" s="252"/>
      <c r="G385" s="252"/>
      <c r="H385" s="252"/>
      <c r="I385" s="252"/>
      <c r="J385" s="252"/>
      <c r="K385" s="252"/>
      <c r="L385" s="252"/>
      <c r="M385" s="252"/>
      <c r="N385" s="252"/>
      <c r="O385" s="252"/>
      <c r="P385" s="252"/>
      <c r="Q385" s="252"/>
      <c r="R385" s="252"/>
      <c r="S385" s="252"/>
      <c r="T385" s="252"/>
      <c r="U385" s="252"/>
      <c r="V385" s="252"/>
      <c r="W385" s="252"/>
      <c r="X385" s="252"/>
      <c r="Y385" s="252"/>
      <c r="Z385" s="252"/>
    </row>
    <row r="386" ht="15.75" customHeight="1" spans="1:26">
      <c r="A386" s="252"/>
      <c r="B386" s="252"/>
      <c r="C386" s="252"/>
      <c r="D386" s="252"/>
      <c r="E386" s="252"/>
      <c r="F386" s="252"/>
      <c r="G386" s="252"/>
      <c r="H386" s="252"/>
      <c r="I386" s="252"/>
      <c r="J386" s="252"/>
      <c r="K386" s="252"/>
      <c r="L386" s="252"/>
      <c r="M386" s="252"/>
      <c r="N386" s="252"/>
      <c r="O386" s="252"/>
      <c r="P386" s="252"/>
      <c r="Q386" s="252"/>
      <c r="R386" s="252"/>
      <c r="S386" s="252"/>
      <c r="T386" s="252"/>
      <c r="U386" s="252"/>
      <c r="V386" s="252"/>
      <c r="W386" s="252"/>
      <c r="X386" s="252"/>
      <c r="Y386" s="252"/>
      <c r="Z386" s="252"/>
    </row>
    <row r="387" ht="15.75" customHeight="1" spans="1:26">
      <c r="A387" s="252"/>
      <c r="B387" s="252"/>
      <c r="C387" s="252"/>
      <c r="D387" s="252"/>
      <c r="E387" s="252"/>
      <c r="F387" s="252"/>
      <c r="G387" s="252"/>
      <c r="H387" s="252"/>
      <c r="I387" s="252"/>
      <c r="J387" s="252"/>
      <c r="K387" s="252"/>
      <c r="L387" s="252"/>
      <c r="M387" s="252"/>
      <c r="N387" s="252"/>
      <c r="O387" s="252"/>
      <c r="P387" s="252"/>
      <c r="Q387" s="252"/>
      <c r="R387" s="252"/>
      <c r="S387" s="252"/>
      <c r="T387" s="252"/>
      <c r="U387" s="252"/>
      <c r="V387" s="252"/>
      <c r="W387" s="252"/>
      <c r="X387" s="252"/>
      <c r="Y387" s="252"/>
      <c r="Z387" s="252"/>
    </row>
    <row r="388" ht="15.75" customHeight="1" spans="1:26">
      <c r="A388" s="252"/>
      <c r="B388" s="252"/>
      <c r="C388" s="252"/>
      <c r="D388" s="252"/>
      <c r="E388" s="252"/>
      <c r="F388" s="252"/>
      <c r="G388" s="252"/>
      <c r="H388" s="252"/>
      <c r="I388" s="252"/>
      <c r="J388" s="252"/>
      <c r="K388" s="252"/>
      <c r="L388" s="252"/>
      <c r="M388" s="252"/>
      <c r="N388" s="252"/>
      <c r="O388" s="252"/>
      <c r="P388" s="252"/>
      <c r="Q388" s="252"/>
      <c r="R388" s="252"/>
      <c r="S388" s="252"/>
      <c r="T388" s="252"/>
      <c r="U388" s="252"/>
      <c r="V388" s="252"/>
      <c r="W388" s="252"/>
      <c r="X388" s="252"/>
      <c r="Y388" s="252"/>
      <c r="Z388" s="252"/>
    </row>
    <row r="389" ht="15.75" customHeight="1" spans="1:26">
      <c r="A389" s="252"/>
      <c r="B389" s="252"/>
      <c r="C389" s="252"/>
      <c r="D389" s="252"/>
      <c r="E389" s="252"/>
      <c r="F389" s="252"/>
      <c r="G389" s="252"/>
      <c r="H389" s="252"/>
      <c r="I389" s="252"/>
      <c r="J389" s="252"/>
      <c r="K389" s="252"/>
      <c r="L389" s="252"/>
      <c r="M389" s="252"/>
      <c r="N389" s="252"/>
      <c r="O389" s="252"/>
      <c r="P389" s="252"/>
      <c r="Q389" s="252"/>
      <c r="R389" s="252"/>
      <c r="S389" s="252"/>
      <c r="T389" s="252"/>
      <c r="U389" s="252"/>
      <c r="V389" s="252"/>
      <c r="W389" s="252"/>
      <c r="X389" s="252"/>
      <c r="Y389" s="252"/>
      <c r="Z389" s="252"/>
    </row>
    <row r="390" ht="15.75" customHeight="1" spans="1:26">
      <c r="A390" s="252"/>
      <c r="B390" s="252"/>
      <c r="C390" s="252"/>
      <c r="D390" s="252"/>
      <c r="E390" s="252"/>
      <c r="F390" s="252"/>
      <c r="G390" s="252"/>
      <c r="H390" s="252"/>
      <c r="I390" s="252"/>
      <c r="J390" s="252"/>
      <c r="K390" s="252"/>
      <c r="L390" s="252"/>
      <c r="M390" s="252"/>
      <c r="N390" s="252"/>
      <c r="O390" s="252"/>
      <c r="P390" s="252"/>
      <c r="Q390" s="252"/>
      <c r="R390" s="252"/>
      <c r="S390" s="252"/>
      <c r="T390" s="252"/>
      <c r="U390" s="252"/>
      <c r="V390" s="252"/>
      <c r="W390" s="252"/>
      <c r="X390" s="252"/>
      <c r="Y390" s="252"/>
      <c r="Z390" s="252"/>
    </row>
    <row r="391" ht="15.75" customHeight="1" spans="1:26">
      <c r="A391" s="252"/>
      <c r="B391" s="252"/>
      <c r="C391" s="252"/>
      <c r="D391" s="252"/>
      <c r="E391" s="252"/>
      <c r="F391" s="252"/>
      <c r="G391" s="252"/>
      <c r="H391" s="252"/>
      <c r="I391" s="252"/>
      <c r="J391" s="252"/>
      <c r="K391" s="252"/>
      <c r="L391" s="252"/>
      <c r="M391" s="252"/>
      <c r="N391" s="252"/>
      <c r="O391" s="252"/>
      <c r="P391" s="252"/>
      <c r="Q391" s="252"/>
      <c r="R391" s="252"/>
      <c r="S391" s="252"/>
      <c r="T391" s="252"/>
      <c r="U391" s="252"/>
      <c r="V391" s="252"/>
      <c r="W391" s="252"/>
      <c r="X391" s="252"/>
      <c r="Y391" s="252"/>
      <c r="Z391" s="252"/>
    </row>
    <row r="392" ht="15.75" customHeight="1" spans="1:26">
      <c r="A392" s="252"/>
      <c r="B392" s="252"/>
      <c r="C392" s="252"/>
      <c r="D392" s="252"/>
      <c r="E392" s="252"/>
      <c r="F392" s="252"/>
      <c r="G392" s="252"/>
      <c r="H392" s="252"/>
      <c r="I392" s="252"/>
      <c r="J392" s="252"/>
      <c r="K392" s="252"/>
      <c r="L392" s="252"/>
      <c r="M392" s="252"/>
      <c r="N392" s="252"/>
      <c r="O392" s="252"/>
      <c r="P392" s="252"/>
      <c r="Q392" s="252"/>
      <c r="R392" s="252"/>
      <c r="S392" s="252"/>
      <c r="T392" s="252"/>
      <c r="U392" s="252"/>
      <c r="V392" s="252"/>
      <c r="W392" s="252"/>
      <c r="X392" s="252"/>
      <c r="Y392" s="252"/>
      <c r="Z392" s="252"/>
    </row>
    <row r="393" ht="15.75" customHeight="1" spans="1:26">
      <c r="A393" s="252"/>
      <c r="B393" s="252"/>
      <c r="C393" s="252"/>
      <c r="D393" s="252"/>
      <c r="E393" s="252"/>
      <c r="F393" s="252"/>
      <c r="G393" s="252"/>
      <c r="H393" s="252"/>
      <c r="I393" s="252"/>
      <c r="J393" s="252"/>
      <c r="K393" s="252"/>
      <c r="L393" s="252"/>
      <c r="M393" s="252"/>
      <c r="N393" s="252"/>
      <c r="O393" s="252"/>
      <c r="P393" s="252"/>
      <c r="Q393" s="252"/>
      <c r="R393" s="252"/>
      <c r="S393" s="252"/>
      <c r="T393" s="252"/>
      <c r="U393" s="252"/>
      <c r="V393" s="252"/>
      <c r="W393" s="252"/>
      <c r="X393" s="252"/>
      <c r="Y393" s="252"/>
      <c r="Z393" s="252"/>
    </row>
    <row r="394" ht="15.75" customHeight="1" spans="1:26">
      <c r="A394" s="252"/>
      <c r="B394" s="252"/>
      <c r="C394" s="252"/>
      <c r="D394" s="252"/>
      <c r="E394" s="252"/>
      <c r="F394" s="252"/>
      <c r="G394" s="252"/>
      <c r="H394" s="252"/>
      <c r="I394" s="252"/>
      <c r="J394" s="252"/>
      <c r="K394" s="252"/>
      <c r="L394" s="252"/>
      <c r="M394" s="252"/>
      <c r="N394" s="252"/>
      <c r="O394" s="252"/>
      <c r="P394" s="252"/>
      <c r="Q394" s="252"/>
      <c r="R394" s="252"/>
      <c r="S394" s="252"/>
      <c r="T394" s="252"/>
      <c r="U394" s="252"/>
      <c r="V394" s="252"/>
      <c r="W394" s="252"/>
      <c r="X394" s="252"/>
      <c r="Y394" s="252"/>
      <c r="Z394" s="252"/>
    </row>
    <row r="395" ht="15.75" customHeight="1" spans="1:26">
      <c r="A395" s="252"/>
      <c r="B395" s="252"/>
      <c r="C395" s="252"/>
      <c r="D395" s="252"/>
      <c r="E395" s="252"/>
      <c r="F395" s="252"/>
      <c r="G395" s="252"/>
      <c r="H395" s="252"/>
      <c r="I395" s="252"/>
      <c r="J395" s="252"/>
      <c r="K395" s="252"/>
      <c r="L395" s="252"/>
      <c r="M395" s="252"/>
      <c r="N395" s="252"/>
      <c r="O395" s="252"/>
      <c r="P395" s="252"/>
      <c r="Q395" s="252"/>
      <c r="R395" s="252"/>
      <c r="S395" s="252"/>
      <c r="T395" s="252"/>
      <c r="U395" s="252"/>
      <c r="V395" s="252"/>
      <c r="W395" s="252"/>
      <c r="X395" s="252"/>
      <c r="Y395" s="252"/>
      <c r="Z395" s="252"/>
    </row>
    <row r="396" ht="15.75" customHeight="1" spans="1:26">
      <c r="A396" s="252"/>
      <c r="B396" s="252"/>
      <c r="C396" s="252"/>
      <c r="D396" s="252"/>
      <c r="E396" s="252"/>
      <c r="F396" s="252"/>
      <c r="G396" s="252"/>
      <c r="H396" s="252"/>
      <c r="I396" s="252"/>
      <c r="J396" s="252"/>
      <c r="K396" s="252"/>
      <c r="L396" s="252"/>
      <c r="M396" s="252"/>
      <c r="N396" s="252"/>
      <c r="O396" s="252"/>
      <c r="P396" s="252"/>
      <c r="Q396" s="252"/>
      <c r="R396" s="252"/>
      <c r="S396" s="252"/>
      <c r="T396" s="252"/>
      <c r="U396" s="252"/>
      <c r="V396" s="252"/>
      <c r="W396" s="252"/>
      <c r="X396" s="252"/>
      <c r="Y396" s="252"/>
      <c r="Z396" s="252"/>
    </row>
    <row r="397" ht="15.75" customHeight="1" spans="1:26">
      <c r="A397" s="252"/>
      <c r="B397" s="252"/>
      <c r="C397" s="252"/>
      <c r="D397" s="252"/>
      <c r="E397" s="252"/>
      <c r="F397" s="252"/>
      <c r="G397" s="252"/>
      <c r="H397" s="252"/>
      <c r="I397" s="252"/>
      <c r="J397" s="252"/>
      <c r="K397" s="252"/>
      <c r="L397" s="252"/>
      <c r="M397" s="252"/>
      <c r="N397" s="252"/>
      <c r="O397" s="252"/>
      <c r="P397" s="252"/>
      <c r="Q397" s="252"/>
      <c r="R397" s="252"/>
      <c r="S397" s="252"/>
      <c r="T397" s="252"/>
      <c r="U397" s="252"/>
      <c r="V397" s="252"/>
      <c r="W397" s="252"/>
      <c r="X397" s="252"/>
      <c r="Y397" s="252"/>
      <c r="Z397" s="252"/>
    </row>
    <row r="398" ht="15.75" customHeight="1" spans="1:26">
      <c r="A398" s="252"/>
      <c r="B398" s="252"/>
      <c r="C398" s="252"/>
      <c r="D398" s="252"/>
      <c r="E398" s="252"/>
      <c r="F398" s="252"/>
      <c r="G398" s="252"/>
      <c r="H398" s="252"/>
      <c r="I398" s="252"/>
      <c r="J398" s="252"/>
      <c r="K398" s="252"/>
      <c r="L398" s="252"/>
      <c r="M398" s="252"/>
      <c r="N398" s="252"/>
      <c r="O398" s="252"/>
      <c r="P398" s="252"/>
      <c r="Q398" s="252"/>
      <c r="R398" s="252"/>
      <c r="S398" s="252"/>
      <c r="T398" s="252"/>
      <c r="U398" s="252"/>
      <c r="V398" s="252"/>
      <c r="W398" s="252"/>
      <c r="X398" s="252"/>
      <c r="Y398" s="252"/>
      <c r="Z398" s="252"/>
    </row>
    <row r="399" ht="15.75" customHeight="1" spans="1:26">
      <c r="A399" s="252"/>
      <c r="B399" s="252"/>
      <c r="C399" s="252"/>
      <c r="D399" s="252"/>
      <c r="E399" s="252"/>
      <c r="F399" s="252"/>
      <c r="G399" s="252"/>
      <c r="H399" s="252"/>
      <c r="I399" s="252"/>
      <c r="J399" s="252"/>
      <c r="K399" s="252"/>
      <c r="L399" s="252"/>
      <c r="M399" s="252"/>
      <c r="N399" s="252"/>
      <c r="O399" s="252"/>
      <c r="P399" s="252"/>
      <c r="Q399" s="252"/>
      <c r="R399" s="252"/>
      <c r="S399" s="252"/>
      <c r="T399" s="252"/>
      <c r="U399" s="252"/>
      <c r="V399" s="252"/>
      <c r="W399" s="252"/>
      <c r="X399" s="252"/>
      <c r="Y399" s="252"/>
      <c r="Z399" s="252"/>
    </row>
    <row r="400" ht="15.75" customHeight="1" spans="1:26">
      <c r="A400" s="252"/>
      <c r="B400" s="252"/>
      <c r="C400" s="252"/>
      <c r="D400" s="252"/>
      <c r="E400" s="252"/>
      <c r="F400" s="252"/>
      <c r="G400" s="252"/>
      <c r="H400" s="252"/>
      <c r="I400" s="252"/>
      <c r="J400" s="252"/>
      <c r="K400" s="252"/>
      <c r="L400" s="252"/>
      <c r="M400" s="252"/>
      <c r="N400" s="252"/>
      <c r="O400" s="252"/>
      <c r="P400" s="252"/>
      <c r="Q400" s="252"/>
      <c r="R400" s="252"/>
      <c r="S400" s="252"/>
      <c r="T400" s="252"/>
      <c r="U400" s="252"/>
      <c r="V400" s="252"/>
      <c r="W400" s="252"/>
      <c r="X400" s="252"/>
      <c r="Y400" s="252"/>
      <c r="Z400" s="252"/>
    </row>
    <row r="401" ht="15.75" customHeight="1" spans="1:26">
      <c r="A401" s="252"/>
      <c r="B401" s="252"/>
      <c r="C401" s="252"/>
      <c r="D401" s="252"/>
      <c r="E401" s="252"/>
      <c r="F401" s="252"/>
      <c r="G401" s="252"/>
      <c r="H401" s="252"/>
      <c r="I401" s="252"/>
      <c r="J401" s="252"/>
      <c r="K401" s="252"/>
      <c r="L401" s="252"/>
      <c r="M401" s="252"/>
      <c r="N401" s="252"/>
      <c r="O401" s="252"/>
      <c r="P401" s="252"/>
      <c r="Q401" s="252"/>
      <c r="R401" s="252"/>
      <c r="S401" s="252"/>
      <c r="T401" s="252"/>
      <c r="U401" s="252"/>
      <c r="V401" s="252"/>
      <c r="W401" s="252"/>
      <c r="X401" s="252"/>
      <c r="Y401" s="252"/>
      <c r="Z401" s="252"/>
    </row>
    <row r="402" ht="15.75" customHeight="1" spans="1:26">
      <c r="A402" s="252"/>
      <c r="B402" s="252"/>
      <c r="C402" s="252"/>
      <c r="D402" s="252"/>
      <c r="E402" s="252"/>
      <c r="F402" s="252"/>
      <c r="G402" s="252"/>
      <c r="H402" s="252"/>
      <c r="I402" s="252"/>
      <c r="J402" s="252"/>
      <c r="K402" s="252"/>
      <c r="L402" s="252"/>
      <c r="M402" s="252"/>
      <c r="N402" s="252"/>
      <c r="O402" s="252"/>
      <c r="P402" s="252"/>
      <c r="Q402" s="252"/>
      <c r="R402" s="252"/>
      <c r="S402" s="252"/>
      <c r="T402" s="252"/>
      <c r="U402" s="252"/>
      <c r="V402" s="252"/>
      <c r="W402" s="252"/>
      <c r="X402" s="252"/>
      <c r="Y402" s="252"/>
      <c r="Z402" s="252"/>
    </row>
    <row r="403" ht="15.75" customHeight="1" spans="1:26">
      <c r="A403" s="252"/>
      <c r="B403" s="252"/>
      <c r="C403" s="252"/>
      <c r="D403" s="252"/>
      <c r="E403" s="252"/>
      <c r="F403" s="252"/>
      <c r="G403" s="252"/>
      <c r="H403" s="252"/>
      <c r="I403" s="252"/>
      <c r="J403" s="252"/>
      <c r="K403" s="252"/>
      <c r="L403" s="252"/>
      <c r="M403" s="252"/>
      <c r="N403" s="252"/>
      <c r="O403" s="252"/>
      <c r="P403" s="252"/>
      <c r="Q403" s="252"/>
      <c r="R403" s="252"/>
      <c r="S403" s="252"/>
      <c r="T403" s="252"/>
      <c r="U403" s="252"/>
      <c r="V403" s="252"/>
      <c r="W403" s="252"/>
      <c r="X403" s="252"/>
      <c r="Y403" s="252"/>
      <c r="Z403" s="252"/>
    </row>
    <row r="404" ht="15.75" customHeight="1" spans="1:26">
      <c r="A404" s="252"/>
      <c r="B404" s="252"/>
      <c r="C404" s="252"/>
      <c r="D404" s="252"/>
      <c r="E404" s="252"/>
      <c r="F404" s="252"/>
      <c r="G404" s="252"/>
      <c r="H404" s="252"/>
      <c r="I404" s="252"/>
      <c r="J404" s="252"/>
      <c r="K404" s="252"/>
      <c r="L404" s="252"/>
      <c r="M404" s="252"/>
      <c r="N404" s="252"/>
      <c r="O404" s="252"/>
      <c r="P404" s="252"/>
      <c r="Q404" s="252"/>
      <c r="R404" s="252"/>
      <c r="S404" s="252"/>
      <c r="T404" s="252"/>
      <c r="U404" s="252"/>
      <c r="V404" s="252"/>
      <c r="W404" s="252"/>
      <c r="X404" s="252"/>
      <c r="Y404" s="252"/>
      <c r="Z404" s="252"/>
    </row>
    <row r="405" ht="15.75" customHeight="1" spans="1:26">
      <c r="A405" s="252"/>
      <c r="B405" s="252"/>
      <c r="C405" s="252"/>
      <c r="D405" s="252"/>
      <c r="E405" s="252"/>
      <c r="F405" s="252"/>
      <c r="G405" s="252"/>
      <c r="H405" s="252"/>
      <c r="I405" s="252"/>
      <c r="J405" s="252"/>
      <c r="K405" s="252"/>
      <c r="L405" s="252"/>
      <c r="M405" s="252"/>
      <c r="N405" s="252"/>
      <c r="O405" s="252"/>
      <c r="P405" s="252"/>
      <c r="Q405" s="252"/>
      <c r="R405" s="252"/>
      <c r="S405" s="252"/>
      <c r="T405" s="252"/>
      <c r="U405" s="252"/>
      <c r="V405" s="252"/>
      <c r="W405" s="252"/>
      <c r="X405" s="252"/>
      <c r="Y405" s="252"/>
      <c r="Z405" s="252"/>
    </row>
    <row r="406" ht="15.75" customHeight="1" spans="1:26">
      <c r="A406" s="252"/>
      <c r="B406" s="252"/>
      <c r="C406" s="252"/>
      <c r="D406" s="252"/>
      <c r="E406" s="252"/>
      <c r="F406" s="252"/>
      <c r="G406" s="252"/>
      <c r="H406" s="252"/>
      <c r="I406" s="252"/>
      <c r="J406" s="252"/>
      <c r="K406" s="252"/>
      <c r="L406" s="252"/>
      <c r="M406" s="252"/>
      <c r="N406" s="252"/>
      <c r="O406" s="252"/>
      <c r="P406" s="252"/>
      <c r="Q406" s="252"/>
      <c r="R406" s="252"/>
      <c r="S406" s="252"/>
      <c r="T406" s="252"/>
      <c r="U406" s="252"/>
      <c r="V406" s="252"/>
      <c r="W406" s="252"/>
      <c r="X406" s="252"/>
      <c r="Y406" s="252"/>
      <c r="Z406" s="252"/>
    </row>
    <row r="407" ht="15.75" customHeight="1" spans="1:26">
      <c r="A407" s="252"/>
      <c r="B407" s="252"/>
      <c r="C407" s="252"/>
      <c r="D407" s="252"/>
      <c r="E407" s="252"/>
      <c r="F407" s="252"/>
      <c r="G407" s="252"/>
      <c r="H407" s="252"/>
      <c r="I407" s="252"/>
      <c r="J407" s="252"/>
      <c r="K407" s="252"/>
      <c r="L407" s="252"/>
      <c r="M407" s="252"/>
      <c r="N407" s="252"/>
      <c r="O407" s="252"/>
      <c r="P407" s="252"/>
      <c r="Q407" s="252"/>
      <c r="R407" s="252"/>
      <c r="S407" s="252"/>
      <c r="T407" s="252"/>
      <c r="U407" s="252"/>
      <c r="V407" s="252"/>
      <c r="W407" s="252"/>
      <c r="X407" s="252"/>
      <c r="Y407" s="252"/>
      <c r="Z407" s="252"/>
    </row>
    <row r="408" ht="15.75" customHeight="1" spans="1:26">
      <c r="A408" s="252"/>
      <c r="B408" s="252"/>
      <c r="C408" s="252"/>
      <c r="D408" s="252"/>
      <c r="E408" s="252"/>
      <c r="F408" s="252"/>
      <c r="G408" s="252"/>
      <c r="H408" s="252"/>
      <c r="I408" s="252"/>
      <c r="J408" s="252"/>
      <c r="K408" s="252"/>
      <c r="L408" s="252"/>
      <c r="M408" s="252"/>
      <c r="N408" s="252"/>
      <c r="O408" s="252"/>
      <c r="P408" s="252"/>
      <c r="Q408" s="252"/>
      <c r="R408" s="252"/>
      <c r="S408" s="252"/>
      <c r="T408" s="252"/>
      <c r="U408" s="252"/>
      <c r="V408" s="252"/>
      <c r="W408" s="252"/>
      <c r="X408" s="252"/>
      <c r="Y408" s="252"/>
      <c r="Z408" s="252"/>
    </row>
    <row r="409" ht="15.75" customHeight="1" spans="1:26">
      <c r="A409" s="252"/>
      <c r="B409" s="252"/>
      <c r="C409" s="252"/>
      <c r="D409" s="252"/>
      <c r="E409" s="252"/>
      <c r="F409" s="252"/>
      <c r="G409" s="252"/>
      <c r="H409" s="252"/>
      <c r="I409" s="252"/>
      <c r="J409" s="252"/>
      <c r="K409" s="252"/>
      <c r="L409" s="252"/>
      <c r="M409" s="252"/>
      <c r="N409" s="252"/>
      <c r="O409" s="252"/>
      <c r="P409" s="252"/>
      <c r="Q409" s="252"/>
      <c r="R409" s="252"/>
      <c r="S409" s="252"/>
      <c r="T409" s="252"/>
      <c r="U409" s="252"/>
      <c r="V409" s="252"/>
      <c r="W409" s="252"/>
      <c r="X409" s="252"/>
      <c r="Y409" s="252"/>
      <c r="Z409" s="252"/>
    </row>
    <row r="410" ht="15.75" customHeight="1" spans="1:26">
      <c r="A410" s="252"/>
      <c r="B410" s="252"/>
      <c r="C410" s="252"/>
      <c r="D410" s="252"/>
      <c r="E410" s="252"/>
      <c r="F410" s="252"/>
      <c r="G410" s="252"/>
      <c r="H410" s="252"/>
      <c r="I410" s="252"/>
      <c r="J410" s="252"/>
      <c r="K410" s="252"/>
      <c r="L410" s="252"/>
      <c r="M410" s="252"/>
      <c r="N410" s="252"/>
      <c r="O410" s="252"/>
      <c r="P410" s="252"/>
      <c r="Q410" s="252"/>
      <c r="R410" s="252"/>
      <c r="S410" s="252"/>
      <c r="T410" s="252"/>
      <c r="U410" s="252"/>
      <c r="V410" s="252"/>
      <c r="W410" s="252"/>
      <c r="X410" s="252"/>
      <c r="Y410" s="252"/>
      <c r="Z410" s="252"/>
    </row>
    <row r="411" ht="15.75" customHeight="1" spans="1:26">
      <c r="A411" s="252"/>
      <c r="B411" s="252"/>
      <c r="C411" s="252"/>
      <c r="D411" s="252"/>
      <c r="E411" s="252"/>
      <c r="F411" s="252"/>
      <c r="G411" s="252"/>
      <c r="H411" s="252"/>
      <c r="I411" s="252"/>
      <c r="J411" s="252"/>
      <c r="K411" s="252"/>
      <c r="L411" s="252"/>
      <c r="M411" s="252"/>
      <c r="N411" s="252"/>
      <c r="O411" s="252"/>
      <c r="P411" s="252"/>
      <c r="Q411" s="252"/>
      <c r="R411" s="252"/>
      <c r="S411" s="252"/>
      <c r="T411" s="252"/>
      <c r="U411" s="252"/>
      <c r="V411" s="252"/>
      <c r="W411" s="252"/>
      <c r="X411" s="252"/>
      <c r="Y411" s="252"/>
      <c r="Z411" s="252"/>
    </row>
    <row r="412" ht="15.75" customHeight="1" spans="1:26">
      <c r="A412" s="252"/>
      <c r="B412" s="252"/>
      <c r="C412" s="252"/>
      <c r="D412" s="252"/>
      <c r="E412" s="252"/>
      <c r="F412" s="252"/>
      <c r="G412" s="252"/>
      <c r="H412" s="252"/>
      <c r="I412" s="252"/>
      <c r="J412" s="252"/>
      <c r="K412" s="252"/>
      <c r="L412" s="252"/>
      <c r="M412" s="252"/>
      <c r="N412" s="252"/>
      <c r="O412" s="252"/>
      <c r="P412" s="252"/>
      <c r="Q412" s="252"/>
      <c r="R412" s="252"/>
      <c r="S412" s="252"/>
      <c r="T412" s="252"/>
      <c r="U412" s="252"/>
      <c r="V412" s="252"/>
      <c r="W412" s="252"/>
      <c r="X412" s="252"/>
      <c r="Y412" s="252"/>
      <c r="Z412" s="252"/>
    </row>
    <row r="413" ht="15.75" customHeight="1" spans="1:26">
      <c r="A413" s="252"/>
      <c r="B413" s="252"/>
      <c r="C413" s="252"/>
      <c r="D413" s="252"/>
      <c r="E413" s="252"/>
      <c r="F413" s="252"/>
      <c r="G413" s="252"/>
      <c r="H413" s="252"/>
      <c r="I413" s="252"/>
      <c r="J413" s="252"/>
      <c r="K413" s="252"/>
      <c r="L413" s="252"/>
      <c r="M413" s="252"/>
      <c r="N413" s="252"/>
      <c r="O413" s="252"/>
      <c r="P413" s="252"/>
      <c r="Q413" s="252"/>
      <c r="R413" s="252"/>
      <c r="S413" s="252"/>
      <c r="T413" s="252"/>
      <c r="U413" s="252"/>
      <c r="V413" s="252"/>
      <c r="W413" s="252"/>
      <c r="X413" s="252"/>
      <c r="Y413" s="252"/>
      <c r="Z413" s="252"/>
    </row>
    <row r="414" ht="15.75" customHeight="1" spans="1:26">
      <c r="A414" s="252"/>
      <c r="B414" s="252"/>
      <c r="C414" s="252"/>
      <c r="D414" s="252"/>
      <c r="E414" s="252"/>
      <c r="F414" s="252"/>
      <c r="G414" s="252"/>
      <c r="H414" s="252"/>
      <c r="I414" s="252"/>
      <c r="J414" s="252"/>
      <c r="K414" s="252"/>
      <c r="L414" s="252"/>
      <c r="M414" s="252"/>
      <c r="N414" s="252"/>
      <c r="O414" s="252"/>
      <c r="P414" s="252"/>
      <c r="Q414" s="252"/>
      <c r="R414" s="252"/>
      <c r="S414" s="252"/>
      <c r="T414" s="252"/>
      <c r="U414" s="252"/>
      <c r="V414" s="252"/>
      <c r="W414" s="252"/>
      <c r="X414" s="252"/>
      <c r="Y414" s="252"/>
      <c r="Z414" s="252"/>
    </row>
    <row r="415" ht="15.75" customHeight="1" spans="1:26">
      <c r="A415" s="252"/>
      <c r="B415" s="252"/>
      <c r="C415" s="252"/>
      <c r="D415" s="252"/>
      <c r="E415" s="252"/>
      <c r="F415" s="252"/>
      <c r="G415" s="252"/>
      <c r="H415" s="252"/>
      <c r="I415" s="252"/>
      <c r="J415" s="252"/>
      <c r="K415" s="252"/>
      <c r="L415" s="252"/>
      <c r="M415" s="252"/>
      <c r="N415" s="252"/>
      <c r="O415" s="252"/>
      <c r="P415" s="252"/>
      <c r="Q415" s="252"/>
      <c r="R415" s="252"/>
      <c r="S415" s="252"/>
      <c r="T415" s="252"/>
      <c r="U415" s="252"/>
      <c r="V415" s="252"/>
      <c r="W415" s="252"/>
      <c r="X415" s="252"/>
      <c r="Y415" s="252"/>
      <c r="Z415" s="252"/>
    </row>
    <row r="416" ht="15.75" customHeight="1" spans="1:26">
      <c r="A416" s="252"/>
      <c r="B416" s="252"/>
      <c r="C416" s="252"/>
      <c r="D416" s="252"/>
      <c r="E416" s="252"/>
      <c r="F416" s="252"/>
      <c r="G416" s="252"/>
      <c r="H416" s="252"/>
      <c r="I416" s="252"/>
      <c r="J416" s="252"/>
      <c r="K416" s="252"/>
      <c r="L416" s="252"/>
      <c r="M416" s="252"/>
      <c r="N416" s="252"/>
      <c r="O416" s="252"/>
      <c r="P416" s="252"/>
      <c r="Q416" s="252"/>
      <c r="R416" s="252"/>
      <c r="S416" s="252"/>
      <c r="T416" s="252"/>
      <c r="U416" s="252"/>
      <c r="V416" s="252"/>
      <c r="W416" s="252"/>
      <c r="X416" s="252"/>
      <c r="Y416" s="252"/>
      <c r="Z416" s="252"/>
    </row>
    <row r="417" ht="15.75" customHeight="1" spans="1:26">
      <c r="A417" s="252"/>
      <c r="B417" s="252"/>
      <c r="C417" s="252"/>
      <c r="D417" s="252"/>
      <c r="E417" s="252"/>
      <c r="F417" s="252"/>
      <c r="G417" s="252"/>
      <c r="H417" s="252"/>
      <c r="I417" s="252"/>
      <c r="J417" s="252"/>
      <c r="K417" s="252"/>
      <c r="L417" s="252"/>
      <c r="M417" s="252"/>
      <c r="N417" s="252"/>
      <c r="O417" s="252"/>
      <c r="P417" s="252"/>
      <c r="Q417" s="252"/>
      <c r="R417" s="252"/>
      <c r="S417" s="252"/>
      <c r="T417" s="252"/>
      <c r="U417" s="252"/>
      <c r="V417" s="252"/>
      <c r="W417" s="252"/>
      <c r="X417" s="252"/>
      <c r="Y417" s="252"/>
      <c r="Z417" s="252"/>
    </row>
    <row r="418" ht="15.75" customHeight="1" spans="1:26">
      <c r="A418" s="252"/>
      <c r="B418" s="252"/>
      <c r="C418" s="252"/>
      <c r="D418" s="252"/>
      <c r="E418" s="252"/>
      <c r="F418" s="252"/>
      <c r="G418" s="252"/>
      <c r="H418" s="252"/>
      <c r="I418" s="252"/>
      <c r="J418" s="252"/>
      <c r="K418" s="252"/>
      <c r="L418" s="252"/>
      <c r="M418" s="252"/>
      <c r="N418" s="252"/>
      <c r="O418" s="252"/>
      <c r="P418" s="252"/>
      <c r="Q418" s="252"/>
      <c r="R418" s="252"/>
      <c r="S418" s="252"/>
      <c r="T418" s="252"/>
      <c r="U418" s="252"/>
      <c r="V418" s="252"/>
      <c r="W418" s="252"/>
      <c r="X418" s="252"/>
      <c r="Y418" s="252"/>
      <c r="Z418" s="252"/>
    </row>
    <row r="419" ht="15.75" customHeight="1" spans="1:26">
      <c r="A419" s="252"/>
      <c r="B419" s="252"/>
      <c r="C419" s="252"/>
      <c r="D419" s="252"/>
      <c r="E419" s="252"/>
      <c r="F419" s="252"/>
      <c r="G419" s="252"/>
      <c r="H419" s="252"/>
      <c r="I419" s="252"/>
      <c r="J419" s="252"/>
      <c r="K419" s="252"/>
      <c r="L419" s="252"/>
      <c r="M419" s="252"/>
      <c r="N419" s="252"/>
      <c r="O419" s="252"/>
      <c r="P419" s="252"/>
      <c r="Q419" s="252"/>
      <c r="R419" s="252"/>
      <c r="S419" s="252"/>
      <c r="T419" s="252"/>
      <c r="U419" s="252"/>
      <c r="V419" s="252"/>
      <c r="W419" s="252"/>
      <c r="X419" s="252"/>
      <c r="Y419" s="252"/>
      <c r="Z419" s="252"/>
    </row>
    <row r="420" ht="15.75" customHeight="1" spans="1:26">
      <c r="A420" s="252"/>
      <c r="B420" s="252"/>
      <c r="C420" s="252"/>
      <c r="D420" s="252"/>
      <c r="E420" s="252"/>
      <c r="F420" s="252"/>
      <c r="G420" s="252"/>
      <c r="H420" s="252"/>
      <c r="I420" s="252"/>
      <c r="J420" s="252"/>
      <c r="K420" s="252"/>
      <c r="L420" s="252"/>
      <c r="M420" s="252"/>
      <c r="N420" s="252"/>
      <c r="O420" s="252"/>
      <c r="P420" s="252"/>
      <c r="Q420" s="252"/>
      <c r="R420" s="252"/>
      <c r="S420" s="252"/>
      <c r="T420" s="252"/>
      <c r="U420" s="252"/>
      <c r="V420" s="252"/>
      <c r="W420" s="252"/>
      <c r="X420" s="252"/>
      <c r="Y420" s="252"/>
      <c r="Z420" s="252"/>
    </row>
    <row r="421" ht="15.75" customHeight="1" spans="1:26">
      <c r="A421" s="252"/>
      <c r="B421" s="252"/>
      <c r="C421" s="252"/>
      <c r="D421" s="252"/>
      <c r="E421" s="252"/>
      <c r="F421" s="252"/>
      <c r="G421" s="252"/>
      <c r="H421" s="252"/>
      <c r="I421" s="252"/>
      <c r="J421" s="252"/>
      <c r="K421" s="252"/>
      <c r="L421" s="252"/>
      <c r="M421" s="252"/>
      <c r="N421" s="252"/>
      <c r="O421" s="252"/>
      <c r="P421" s="252"/>
      <c r="Q421" s="252"/>
      <c r="R421" s="252"/>
      <c r="S421" s="252"/>
      <c r="T421" s="252"/>
      <c r="U421" s="252"/>
      <c r="V421" s="252"/>
      <c r="W421" s="252"/>
      <c r="X421" s="252"/>
      <c r="Y421" s="252"/>
      <c r="Z421" s="252"/>
    </row>
    <row r="422" ht="15.75" customHeight="1" spans="1:26">
      <c r="A422" s="252"/>
      <c r="B422" s="252"/>
      <c r="C422" s="252"/>
      <c r="D422" s="252"/>
      <c r="E422" s="252"/>
      <c r="F422" s="252"/>
      <c r="G422" s="252"/>
      <c r="H422" s="252"/>
      <c r="I422" s="252"/>
      <c r="J422" s="252"/>
      <c r="K422" s="252"/>
      <c r="L422" s="252"/>
      <c r="M422" s="252"/>
      <c r="N422" s="252"/>
      <c r="O422" s="252"/>
      <c r="P422" s="252"/>
      <c r="Q422" s="252"/>
      <c r="R422" s="252"/>
      <c r="S422" s="252"/>
      <c r="T422" s="252"/>
      <c r="U422" s="252"/>
      <c r="V422" s="252"/>
      <c r="W422" s="252"/>
      <c r="X422" s="252"/>
      <c r="Y422" s="252"/>
      <c r="Z422" s="252"/>
    </row>
    <row r="423" ht="15.75" customHeight="1" spans="1:26">
      <c r="A423" s="252"/>
      <c r="B423" s="252"/>
      <c r="C423" s="252"/>
      <c r="D423" s="252"/>
      <c r="E423" s="252"/>
      <c r="F423" s="252"/>
      <c r="G423" s="252"/>
      <c r="H423" s="252"/>
      <c r="I423" s="252"/>
      <c r="J423" s="252"/>
      <c r="K423" s="252"/>
      <c r="L423" s="252"/>
      <c r="M423" s="252"/>
      <c r="N423" s="252"/>
      <c r="O423" s="252"/>
      <c r="P423" s="252"/>
      <c r="Q423" s="252"/>
      <c r="R423" s="252"/>
      <c r="S423" s="252"/>
      <c r="T423" s="252"/>
      <c r="U423" s="252"/>
      <c r="V423" s="252"/>
      <c r="W423" s="252"/>
      <c r="X423" s="252"/>
      <c r="Y423" s="252"/>
      <c r="Z423" s="252"/>
    </row>
    <row r="424" ht="15.75" customHeight="1" spans="1:26">
      <c r="A424" s="252"/>
      <c r="B424" s="252"/>
      <c r="C424" s="252"/>
      <c r="D424" s="252"/>
      <c r="E424" s="252"/>
      <c r="F424" s="252"/>
      <c r="G424" s="252"/>
      <c r="H424" s="252"/>
      <c r="I424" s="252"/>
      <c r="J424" s="252"/>
      <c r="K424" s="252"/>
      <c r="L424" s="252"/>
      <c r="M424" s="252"/>
      <c r="N424" s="252"/>
      <c r="O424" s="252"/>
      <c r="P424" s="252"/>
      <c r="Q424" s="252"/>
      <c r="R424" s="252"/>
      <c r="S424" s="252"/>
      <c r="T424" s="252"/>
      <c r="U424" s="252"/>
      <c r="V424" s="252"/>
      <c r="W424" s="252"/>
      <c r="X424" s="252"/>
      <c r="Y424" s="252"/>
      <c r="Z424" s="252"/>
    </row>
    <row r="425" ht="15.75" customHeight="1" spans="1:26">
      <c r="A425" s="252"/>
      <c r="B425" s="252"/>
      <c r="C425" s="252"/>
      <c r="D425" s="252"/>
      <c r="E425" s="252"/>
      <c r="F425" s="252"/>
      <c r="G425" s="252"/>
      <c r="H425" s="252"/>
      <c r="I425" s="252"/>
      <c r="J425" s="252"/>
      <c r="K425" s="252"/>
      <c r="L425" s="252"/>
      <c r="M425" s="252"/>
      <c r="N425" s="252"/>
      <c r="O425" s="252"/>
      <c r="P425" s="252"/>
      <c r="Q425" s="252"/>
      <c r="R425" s="252"/>
      <c r="S425" s="252"/>
      <c r="T425" s="252"/>
      <c r="U425" s="252"/>
      <c r="V425" s="252"/>
      <c r="W425" s="252"/>
      <c r="X425" s="252"/>
      <c r="Y425" s="252"/>
      <c r="Z425" s="252"/>
    </row>
    <row r="426" ht="15.75" customHeight="1" spans="1:26">
      <c r="A426" s="252"/>
      <c r="B426" s="252"/>
      <c r="C426" s="252"/>
      <c r="D426" s="252"/>
      <c r="E426" s="252"/>
      <c r="F426" s="252"/>
      <c r="G426" s="252"/>
      <c r="H426" s="252"/>
      <c r="I426" s="252"/>
      <c r="J426" s="252"/>
      <c r="K426" s="252"/>
      <c r="L426" s="252"/>
      <c r="M426" s="252"/>
      <c r="N426" s="252"/>
      <c r="O426" s="252"/>
      <c r="P426" s="252"/>
      <c r="Q426" s="252"/>
      <c r="R426" s="252"/>
      <c r="S426" s="252"/>
      <c r="T426" s="252"/>
      <c r="U426" s="252"/>
      <c r="V426" s="252"/>
      <c r="W426" s="252"/>
      <c r="X426" s="252"/>
      <c r="Y426" s="252"/>
      <c r="Z426" s="252"/>
    </row>
    <row r="427" ht="15.75" customHeight="1" spans="1:26">
      <c r="A427" s="252"/>
      <c r="B427" s="252"/>
      <c r="C427" s="252"/>
      <c r="D427" s="252"/>
      <c r="E427" s="252"/>
      <c r="F427" s="252"/>
      <c r="G427" s="252"/>
      <c r="H427" s="252"/>
      <c r="I427" s="252"/>
      <c r="J427" s="252"/>
      <c r="K427" s="252"/>
      <c r="L427" s="252"/>
      <c r="M427" s="252"/>
      <c r="N427" s="252"/>
      <c r="O427" s="252"/>
      <c r="P427" s="252"/>
      <c r="Q427" s="252"/>
      <c r="R427" s="252"/>
      <c r="S427" s="252"/>
      <c r="T427" s="252"/>
      <c r="U427" s="252"/>
      <c r="V427" s="252"/>
      <c r="W427" s="252"/>
      <c r="X427" s="252"/>
      <c r="Y427" s="252"/>
      <c r="Z427" s="252"/>
    </row>
    <row r="428" ht="15.75" customHeight="1" spans="1:26">
      <c r="A428" s="252"/>
      <c r="B428" s="252"/>
      <c r="C428" s="252"/>
      <c r="D428" s="252"/>
      <c r="E428" s="252"/>
      <c r="F428" s="252"/>
      <c r="G428" s="252"/>
      <c r="H428" s="252"/>
      <c r="I428" s="252"/>
      <c r="J428" s="252"/>
      <c r="K428" s="252"/>
      <c r="L428" s="252"/>
      <c r="M428" s="252"/>
      <c r="N428" s="252"/>
      <c r="O428" s="252"/>
      <c r="P428" s="252"/>
      <c r="Q428" s="252"/>
      <c r="R428" s="252"/>
      <c r="S428" s="252"/>
      <c r="T428" s="252"/>
      <c r="U428" s="252"/>
      <c r="V428" s="252"/>
      <c r="W428" s="252"/>
      <c r="X428" s="252"/>
      <c r="Y428" s="252"/>
      <c r="Z428" s="252"/>
    </row>
    <row r="429" ht="15.75" customHeight="1" spans="1:26">
      <c r="A429" s="252"/>
      <c r="B429" s="252"/>
      <c r="C429" s="252"/>
      <c r="D429" s="252"/>
      <c r="E429" s="252"/>
      <c r="F429" s="252"/>
      <c r="G429" s="252"/>
      <c r="H429" s="252"/>
      <c r="I429" s="252"/>
      <c r="J429" s="252"/>
      <c r="K429" s="252"/>
      <c r="L429" s="252"/>
      <c r="M429" s="252"/>
      <c r="N429" s="252"/>
      <c r="O429" s="252"/>
      <c r="P429" s="252"/>
      <c r="Q429" s="252"/>
      <c r="R429" s="252"/>
      <c r="S429" s="252"/>
      <c r="T429" s="252"/>
      <c r="U429" s="252"/>
      <c r="V429" s="252"/>
      <c r="W429" s="252"/>
      <c r="X429" s="252"/>
      <c r="Y429" s="252"/>
      <c r="Z429" s="252"/>
    </row>
    <row r="430" ht="15.75" customHeight="1" spans="1:26">
      <c r="A430" s="252"/>
      <c r="B430" s="252"/>
      <c r="C430" s="252"/>
      <c r="D430" s="252"/>
      <c r="E430" s="252"/>
      <c r="F430" s="252"/>
      <c r="G430" s="252"/>
      <c r="H430" s="252"/>
      <c r="I430" s="252"/>
      <c r="J430" s="252"/>
      <c r="K430" s="252"/>
      <c r="L430" s="252"/>
      <c r="M430" s="252"/>
      <c r="N430" s="252"/>
      <c r="O430" s="252"/>
      <c r="P430" s="252"/>
      <c r="Q430" s="252"/>
      <c r="R430" s="252"/>
      <c r="S430" s="252"/>
      <c r="T430" s="252"/>
      <c r="U430" s="252"/>
      <c r="V430" s="252"/>
      <c r="W430" s="252"/>
      <c r="X430" s="252"/>
      <c r="Y430" s="252"/>
      <c r="Z430" s="252"/>
    </row>
    <row r="431" ht="15.75" customHeight="1" spans="1:26">
      <c r="A431" s="252"/>
      <c r="B431" s="252"/>
      <c r="C431" s="252"/>
      <c r="D431" s="252"/>
      <c r="E431" s="252"/>
      <c r="F431" s="252"/>
      <c r="G431" s="252"/>
      <c r="H431" s="252"/>
      <c r="I431" s="252"/>
      <c r="J431" s="252"/>
      <c r="K431" s="252"/>
      <c r="L431" s="252"/>
      <c r="M431" s="252"/>
      <c r="N431" s="252"/>
      <c r="O431" s="252"/>
      <c r="P431" s="252"/>
      <c r="Q431" s="252"/>
      <c r="R431" s="252"/>
      <c r="S431" s="252"/>
      <c r="T431" s="252"/>
      <c r="U431" s="252"/>
      <c r="V431" s="252"/>
      <c r="W431" s="252"/>
      <c r="X431" s="252"/>
      <c r="Y431" s="252"/>
      <c r="Z431" s="252"/>
    </row>
    <row r="432" ht="15.75" customHeight="1" spans="1:26">
      <c r="A432" s="252"/>
      <c r="B432" s="252"/>
      <c r="C432" s="252"/>
      <c r="D432" s="252"/>
      <c r="E432" s="252"/>
      <c r="F432" s="252"/>
      <c r="G432" s="252"/>
      <c r="H432" s="252"/>
      <c r="I432" s="252"/>
      <c r="J432" s="252"/>
      <c r="K432" s="252"/>
      <c r="L432" s="252"/>
      <c r="M432" s="252"/>
      <c r="N432" s="252"/>
      <c r="O432" s="252"/>
      <c r="P432" s="252"/>
      <c r="Q432" s="252"/>
      <c r="R432" s="252"/>
      <c r="S432" s="252"/>
      <c r="T432" s="252"/>
      <c r="U432" s="252"/>
      <c r="V432" s="252"/>
      <c r="W432" s="252"/>
      <c r="X432" s="252"/>
      <c r="Y432" s="252"/>
      <c r="Z432" s="252"/>
    </row>
    <row r="433" ht="15.75" customHeight="1" spans="1:26">
      <c r="A433" s="252"/>
      <c r="B433" s="252"/>
      <c r="C433" s="252"/>
      <c r="D433" s="252"/>
      <c r="E433" s="252"/>
      <c r="F433" s="252"/>
      <c r="G433" s="252"/>
      <c r="H433" s="252"/>
      <c r="I433" s="252"/>
      <c r="J433" s="252"/>
      <c r="K433" s="252"/>
      <c r="L433" s="252"/>
      <c r="M433" s="252"/>
      <c r="N433" s="252"/>
      <c r="O433" s="252"/>
      <c r="P433" s="252"/>
      <c r="Q433" s="252"/>
      <c r="R433" s="252"/>
      <c r="S433" s="252"/>
      <c r="T433" s="252"/>
      <c r="U433" s="252"/>
      <c r="V433" s="252"/>
      <c r="W433" s="252"/>
      <c r="X433" s="252"/>
      <c r="Y433" s="252"/>
      <c r="Z433" s="252"/>
    </row>
    <row r="434" ht="15.75" customHeight="1" spans="1:26">
      <c r="A434" s="252"/>
      <c r="B434" s="252"/>
      <c r="C434" s="252"/>
      <c r="D434" s="252"/>
      <c r="E434" s="252"/>
      <c r="F434" s="252"/>
      <c r="G434" s="252"/>
      <c r="H434" s="252"/>
      <c r="I434" s="252"/>
      <c r="J434" s="252"/>
      <c r="K434" s="252"/>
      <c r="L434" s="252"/>
      <c r="M434" s="252"/>
      <c r="N434" s="252"/>
      <c r="O434" s="252"/>
      <c r="P434" s="252"/>
      <c r="Q434" s="252"/>
      <c r="R434" s="252"/>
      <c r="S434" s="252"/>
      <c r="T434" s="252"/>
      <c r="U434" s="252"/>
      <c r="V434" s="252"/>
      <c r="W434" s="252"/>
      <c r="X434" s="252"/>
      <c r="Y434" s="252"/>
      <c r="Z434" s="252"/>
    </row>
    <row r="435" ht="15.75" customHeight="1" spans="1:26">
      <c r="A435" s="252"/>
      <c r="B435" s="252"/>
      <c r="C435" s="252"/>
      <c r="D435" s="252"/>
      <c r="E435" s="252"/>
      <c r="F435" s="252"/>
      <c r="G435" s="252"/>
      <c r="H435" s="252"/>
      <c r="I435" s="252"/>
      <c r="J435" s="252"/>
      <c r="K435" s="252"/>
      <c r="L435" s="252"/>
      <c r="M435" s="252"/>
      <c r="N435" s="252"/>
      <c r="O435" s="252"/>
      <c r="P435" s="252"/>
      <c r="Q435" s="252"/>
      <c r="R435" s="252"/>
      <c r="S435" s="252"/>
      <c r="T435" s="252"/>
      <c r="U435" s="252"/>
      <c r="V435" s="252"/>
      <c r="W435" s="252"/>
      <c r="X435" s="252"/>
      <c r="Y435" s="252"/>
      <c r="Z435" s="252"/>
    </row>
    <row r="436" ht="15.75" customHeight="1" spans="1:26">
      <c r="A436" s="252"/>
      <c r="B436" s="252"/>
      <c r="C436" s="252"/>
      <c r="D436" s="252"/>
      <c r="E436" s="252"/>
      <c r="F436" s="252"/>
      <c r="G436" s="252"/>
      <c r="H436" s="252"/>
      <c r="I436" s="252"/>
      <c r="J436" s="252"/>
      <c r="K436" s="252"/>
      <c r="L436" s="252"/>
      <c r="M436" s="252"/>
      <c r="N436" s="252"/>
      <c r="O436" s="252"/>
      <c r="P436" s="252"/>
      <c r="Q436" s="252"/>
      <c r="R436" s="252"/>
      <c r="S436" s="252"/>
      <c r="T436" s="252"/>
      <c r="U436" s="252"/>
      <c r="V436" s="252"/>
      <c r="W436" s="252"/>
      <c r="X436" s="252"/>
      <c r="Y436" s="252"/>
      <c r="Z436" s="252"/>
    </row>
    <row r="437" ht="15.75" customHeight="1" spans="1:26">
      <c r="A437" s="252"/>
      <c r="B437" s="252"/>
      <c r="C437" s="252"/>
      <c r="D437" s="252"/>
      <c r="E437" s="252"/>
      <c r="F437" s="252"/>
      <c r="G437" s="252"/>
      <c r="H437" s="252"/>
      <c r="I437" s="252"/>
      <c r="J437" s="252"/>
      <c r="K437" s="252"/>
      <c r="L437" s="252"/>
      <c r="M437" s="252"/>
      <c r="N437" s="252"/>
      <c r="O437" s="252"/>
      <c r="P437" s="252"/>
      <c r="Q437" s="252"/>
      <c r="R437" s="252"/>
      <c r="S437" s="252"/>
      <c r="T437" s="252"/>
      <c r="U437" s="252"/>
      <c r="V437" s="252"/>
      <c r="W437" s="252"/>
      <c r="X437" s="252"/>
      <c r="Y437" s="252"/>
      <c r="Z437" s="252"/>
    </row>
    <row r="438" ht="15.75" customHeight="1" spans="1:26">
      <c r="A438" s="252"/>
      <c r="B438" s="252"/>
      <c r="C438" s="252"/>
      <c r="D438" s="252"/>
      <c r="E438" s="252"/>
      <c r="F438" s="252"/>
      <c r="G438" s="252"/>
      <c r="H438" s="252"/>
      <c r="I438" s="252"/>
      <c r="J438" s="252"/>
      <c r="K438" s="252"/>
      <c r="L438" s="252"/>
      <c r="M438" s="252"/>
      <c r="N438" s="252"/>
      <c r="O438" s="252"/>
      <c r="P438" s="252"/>
      <c r="Q438" s="252"/>
      <c r="R438" s="252"/>
      <c r="S438" s="252"/>
      <c r="T438" s="252"/>
      <c r="U438" s="252"/>
      <c r="V438" s="252"/>
      <c r="W438" s="252"/>
      <c r="X438" s="252"/>
      <c r="Y438" s="252"/>
      <c r="Z438" s="252"/>
    </row>
    <row r="439" ht="15.75" customHeight="1" spans="1:26">
      <c r="A439" s="252"/>
      <c r="B439" s="252"/>
      <c r="C439" s="252"/>
      <c r="D439" s="252"/>
      <c r="E439" s="252"/>
      <c r="F439" s="252"/>
      <c r="G439" s="252"/>
      <c r="H439" s="252"/>
      <c r="I439" s="252"/>
      <c r="J439" s="252"/>
      <c r="K439" s="252"/>
      <c r="L439" s="252"/>
      <c r="M439" s="252"/>
      <c r="N439" s="252"/>
      <c r="O439" s="252"/>
      <c r="P439" s="252"/>
      <c r="Q439" s="252"/>
      <c r="R439" s="252"/>
      <c r="S439" s="252"/>
      <c r="T439" s="252"/>
      <c r="U439" s="252"/>
      <c r="V439" s="252"/>
      <c r="W439" s="252"/>
      <c r="X439" s="252"/>
      <c r="Y439" s="252"/>
      <c r="Z439" s="252"/>
    </row>
    <row r="440" ht="15.75" customHeight="1" spans="1:26">
      <c r="A440" s="252"/>
      <c r="B440" s="252"/>
      <c r="C440" s="252"/>
      <c r="D440" s="252"/>
      <c r="E440" s="252"/>
      <c r="F440" s="252"/>
      <c r="G440" s="252"/>
      <c r="H440" s="252"/>
      <c r="I440" s="252"/>
      <c r="J440" s="252"/>
      <c r="K440" s="252"/>
      <c r="L440" s="252"/>
      <c r="M440" s="252"/>
      <c r="N440" s="252"/>
      <c r="O440" s="252"/>
      <c r="P440" s="252"/>
      <c r="Q440" s="252"/>
      <c r="R440" s="252"/>
      <c r="S440" s="252"/>
      <c r="T440" s="252"/>
      <c r="U440" s="252"/>
      <c r="V440" s="252"/>
      <c r="W440" s="252"/>
      <c r="X440" s="252"/>
      <c r="Y440" s="252"/>
      <c r="Z440" s="252"/>
    </row>
    <row r="441" ht="15.75" customHeight="1" spans="1:26">
      <c r="A441" s="252"/>
      <c r="B441" s="252"/>
      <c r="C441" s="252"/>
      <c r="D441" s="252"/>
      <c r="E441" s="252"/>
      <c r="F441" s="252"/>
      <c r="G441" s="252"/>
      <c r="H441" s="252"/>
      <c r="I441" s="252"/>
      <c r="J441" s="252"/>
      <c r="K441" s="252"/>
      <c r="L441" s="252"/>
      <c r="M441" s="252"/>
      <c r="N441" s="252"/>
      <c r="O441" s="252"/>
      <c r="P441" s="252"/>
      <c r="Q441" s="252"/>
      <c r="R441" s="252"/>
      <c r="S441" s="252"/>
      <c r="T441" s="252"/>
      <c r="U441" s="252"/>
      <c r="V441" s="252"/>
      <c r="W441" s="252"/>
      <c r="X441" s="252"/>
      <c r="Y441" s="252"/>
      <c r="Z441" s="252"/>
    </row>
    <row r="442" ht="15.75" customHeight="1" spans="1:26">
      <c r="A442" s="252"/>
      <c r="B442" s="252"/>
      <c r="C442" s="252"/>
      <c r="D442" s="252"/>
      <c r="E442" s="252"/>
      <c r="F442" s="252"/>
      <c r="G442" s="252"/>
      <c r="H442" s="252"/>
      <c r="I442" s="252"/>
      <c r="J442" s="252"/>
      <c r="K442" s="252"/>
      <c r="L442" s="252"/>
      <c r="M442" s="252"/>
      <c r="N442" s="252"/>
      <c r="O442" s="252"/>
      <c r="P442" s="252"/>
      <c r="Q442" s="252"/>
      <c r="R442" s="252"/>
      <c r="S442" s="252"/>
      <c r="T442" s="252"/>
      <c r="U442" s="252"/>
      <c r="V442" s="252"/>
      <c r="W442" s="252"/>
      <c r="X442" s="252"/>
      <c r="Y442" s="252"/>
      <c r="Z442" s="252"/>
    </row>
    <row r="443" ht="15.75" customHeight="1" spans="1:26">
      <c r="A443" s="252"/>
      <c r="B443" s="252"/>
      <c r="C443" s="252"/>
      <c r="D443" s="252"/>
      <c r="E443" s="252"/>
      <c r="F443" s="252"/>
      <c r="G443" s="252"/>
      <c r="H443" s="252"/>
      <c r="I443" s="252"/>
      <c r="J443" s="252"/>
      <c r="K443" s="252"/>
      <c r="L443" s="252"/>
      <c r="M443" s="252"/>
      <c r="N443" s="252"/>
      <c r="O443" s="252"/>
      <c r="P443" s="252"/>
      <c r="Q443" s="252"/>
      <c r="R443" s="252"/>
      <c r="S443" s="252"/>
      <c r="T443" s="252"/>
      <c r="U443" s="252"/>
      <c r="V443" s="252"/>
      <c r="W443" s="252"/>
      <c r="X443" s="252"/>
      <c r="Y443" s="252"/>
      <c r="Z443" s="252"/>
    </row>
    <row r="444" ht="15.75" customHeight="1" spans="1:26">
      <c r="A444" s="252"/>
      <c r="B444" s="252"/>
      <c r="C444" s="252"/>
      <c r="D444" s="252"/>
      <c r="E444" s="252"/>
      <c r="F444" s="252"/>
      <c r="G444" s="252"/>
      <c r="H444" s="252"/>
      <c r="I444" s="252"/>
      <c r="J444" s="252"/>
      <c r="K444" s="252"/>
      <c r="L444" s="252"/>
      <c r="M444" s="252"/>
      <c r="N444" s="252"/>
      <c r="O444" s="252"/>
      <c r="P444" s="252"/>
      <c r="Q444" s="252"/>
      <c r="R444" s="252"/>
      <c r="S444" s="252"/>
      <c r="T444" s="252"/>
      <c r="U444" s="252"/>
      <c r="V444" s="252"/>
      <c r="W444" s="252"/>
      <c r="X444" s="252"/>
      <c r="Y444" s="252"/>
      <c r="Z444" s="252"/>
    </row>
    <row r="445" ht="15.75" customHeight="1" spans="1:26">
      <c r="A445" s="252"/>
      <c r="B445" s="252"/>
      <c r="C445" s="252"/>
      <c r="D445" s="252"/>
      <c r="E445" s="252"/>
      <c r="F445" s="252"/>
      <c r="G445" s="252"/>
      <c r="H445" s="252"/>
      <c r="I445" s="252"/>
      <c r="J445" s="252"/>
      <c r="K445" s="252"/>
      <c r="L445" s="252"/>
      <c r="M445" s="252"/>
      <c r="N445" s="252"/>
      <c r="O445" s="252"/>
      <c r="P445" s="252"/>
      <c r="Q445" s="252"/>
      <c r="R445" s="252"/>
      <c r="S445" s="252"/>
      <c r="T445" s="252"/>
      <c r="U445" s="252"/>
      <c r="V445" s="252"/>
      <c r="W445" s="252"/>
      <c r="X445" s="252"/>
      <c r="Y445" s="252"/>
      <c r="Z445" s="252"/>
    </row>
    <row r="446" ht="15.75" customHeight="1" spans="1:26">
      <c r="A446" s="252"/>
      <c r="B446" s="252"/>
      <c r="C446" s="252"/>
      <c r="D446" s="252"/>
      <c r="E446" s="252"/>
      <c r="F446" s="252"/>
      <c r="G446" s="252"/>
      <c r="H446" s="252"/>
      <c r="I446" s="252"/>
      <c r="J446" s="252"/>
      <c r="K446" s="252"/>
      <c r="L446" s="252"/>
      <c r="M446" s="252"/>
      <c r="N446" s="252"/>
      <c r="O446" s="252"/>
      <c r="P446" s="252"/>
      <c r="Q446" s="252"/>
      <c r="R446" s="252"/>
      <c r="S446" s="252"/>
      <c r="T446" s="252"/>
      <c r="U446" s="252"/>
      <c r="V446" s="252"/>
      <c r="W446" s="252"/>
      <c r="X446" s="252"/>
      <c r="Y446" s="252"/>
      <c r="Z446" s="252"/>
    </row>
    <row r="447" ht="15.75" customHeight="1" spans="1:26">
      <c r="A447" s="252"/>
      <c r="B447" s="252"/>
      <c r="C447" s="252"/>
      <c r="D447" s="252"/>
      <c r="E447" s="252"/>
      <c r="F447" s="252"/>
      <c r="G447" s="252"/>
      <c r="H447" s="252"/>
      <c r="I447" s="252"/>
      <c r="J447" s="252"/>
      <c r="K447" s="252"/>
      <c r="L447" s="252"/>
      <c r="M447" s="252"/>
      <c r="N447" s="252"/>
      <c r="O447" s="252"/>
      <c r="P447" s="252"/>
      <c r="Q447" s="252"/>
      <c r="R447" s="252"/>
      <c r="S447" s="252"/>
      <c r="T447" s="252"/>
      <c r="U447" s="252"/>
      <c r="V447" s="252"/>
      <c r="W447" s="252"/>
      <c r="X447" s="252"/>
      <c r="Y447" s="252"/>
      <c r="Z447" s="252"/>
    </row>
    <row r="448" ht="15.75" customHeight="1" spans="1:26">
      <c r="A448" s="252"/>
      <c r="B448" s="252"/>
      <c r="C448" s="252"/>
      <c r="D448" s="252"/>
      <c r="E448" s="252"/>
      <c r="F448" s="252"/>
      <c r="G448" s="252"/>
      <c r="H448" s="252"/>
      <c r="I448" s="252"/>
      <c r="J448" s="252"/>
      <c r="K448" s="252"/>
      <c r="L448" s="252"/>
      <c r="M448" s="252"/>
      <c r="N448" s="252"/>
      <c r="O448" s="252"/>
      <c r="P448" s="252"/>
      <c r="Q448" s="252"/>
      <c r="R448" s="252"/>
      <c r="S448" s="252"/>
      <c r="T448" s="252"/>
      <c r="U448" s="252"/>
      <c r="V448" s="252"/>
      <c r="W448" s="252"/>
      <c r="X448" s="252"/>
      <c r="Y448" s="252"/>
      <c r="Z448" s="252"/>
    </row>
    <row r="449" ht="15.75" customHeight="1" spans="1:26">
      <c r="A449" s="252"/>
      <c r="B449" s="252"/>
      <c r="C449" s="252"/>
      <c r="D449" s="252"/>
      <c r="E449" s="252"/>
      <c r="F449" s="252"/>
      <c r="G449" s="252"/>
      <c r="H449" s="252"/>
      <c r="I449" s="252"/>
      <c r="J449" s="252"/>
      <c r="K449" s="252"/>
      <c r="L449" s="252"/>
      <c r="M449" s="252"/>
      <c r="N449" s="252"/>
      <c r="O449" s="252"/>
      <c r="P449" s="252"/>
      <c r="Q449" s="252"/>
      <c r="R449" s="252"/>
      <c r="S449" s="252"/>
      <c r="T449" s="252"/>
      <c r="U449" s="252"/>
      <c r="V449" s="252"/>
      <c r="W449" s="252"/>
      <c r="X449" s="252"/>
      <c r="Y449" s="252"/>
      <c r="Z449" s="252"/>
    </row>
    <row r="450" ht="15.75" customHeight="1" spans="1:26">
      <c r="A450" s="252"/>
      <c r="B450" s="252"/>
      <c r="C450" s="252"/>
      <c r="D450" s="252"/>
      <c r="E450" s="252"/>
      <c r="F450" s="252"/>
      <c r="G450" s="252"/>
      <c r="H450" s="252"/>
      <c r="I450" s="252"/>
      <c r="J450" s="252"/>
      <c r="K450" s="252"/>
      <c r="L450" s="252"/>
      <c r="M450" s="252"/>
      <c r="N450" s="252"/>
      <c r="O450" s="252"/>
      <c r="P450" s="252"/>
      <c r="Q450" s="252"/>
      <c r="R450" s="252"/>
      <c r="S450" s="252"/>
      <c r="T450" s="252"/>
      <c r="U450" s="252"/>
      <c r="V450" s="252"/>
      <c r="W450" s="252"/>
      <c r="X450" s="252"/>
      <c r="Y450" s="252"/>
      <c r="Z450" s="252"/>
    </row>
    <row r="451" ht="15.75" customHeight="1" spans="1:26">
      <c r="A451" s="252"/>
      <c r="B451" s="252"/>
      <c r="C451" s="252"/>
      <c r="D451" s="252"/>
      <c r="E451" s="252"/>
      <c r="F451" s="252"/>
      <c r="G451" s="252"/>
      <c r="H451" s="252"/>
      <c r="I451" s="252"/>
      <c r="J451" s="252"/>
      <c r="K451" s="252"/>
      <c r="L451" s="252"/>
      <c r="M451" s="252"/>
      <c r="N451" s="252"/>
      <c r="O451" s="252"/>
      <c r="P451" s="252"/>
      <c r="Q451" s="252"/>
      <c r="R451" s="252"/>
      <c r="S451" s="252"/>
      <c r="T451" s="252"/>
      <c r="U451" s="252"/>
      <c r="V451" s="252"/>
      <c r="W451" s="252"/>
      <c r="X451" s="252"/>
      <c r="Y451" s="252"/>
      <c r="Z451" s="252"/>
    </row>
    <row r="452" ht="15.75" customHeight="1" spans="1:26">
      <c r="A452" s="252"/>
      <c r="B452" s="252"/>
      <c r="C452" s="252"/>
      <c r="D452" s="252"/>
      <c r="E452" s="252"/>
      <c r="F452" s="252"/>
      <c r="G452" s="252"/>
      <c r="H452" s="252"/>
      <c r="I452" s="252"/>
      <c r="J452" s="252"/>
      <c r="K452" s="252"/>
      <c r="L452" s="252"/>
      <c r="M452" s="252"/>
      <c r="N452" s="252"/>
      <c r="O452" s="252"/>
      <c r="P452" s="252"/>
      <c r="Q452" s="252"/>
      <c r="R452" s="252"/>
      <c r="S452" s="252"/>
      <c r="T452" s="252"/>
      <c r="U452" s="252"/>
      <c r="V452" s="252"/>
      <c r="W452" s="252"/>
      <c r="X452" s="252"/>
      <c r="Y452" s="252"/>
      <c r="Z452" s="252"/>
    </row>
    <row r="453" ht="15.75" customHeight="1" spans="1:26">
      <c r="A453" s="252"/>
      <c r="B453" s="252"/>
      <c r="C453" s="252"/>
      <c r="D453" s="252"/>
      <c r="E453" s="252"/>
      <c r="F453" s="252"/>
      <c r="G453" s="252"/>
      <c r="H453" s="252"/>
      <c r="I453" s="252"/>
      <c r="J453" s="252"/>
      <c r="K453" s="252"/>
      <c r="L453" s="252"/>
      <c r="M453" s="252"/>
      <c r="N453" s="252"/>
      <c r="O453" s="252"/>
      <c r="P453" s="252"/>
      <c r="Q453" s="252"/>
      <c r="R453" s="252"/>
      <c r="S453" s="252"/>
      <c r="T453" s="252"/>
      <c r="U453" s="252"/>
      <c r="V453" s="252"/>
      <c r="W453" s="252"/>
      <c r="X453" s="252"/>
      <c r="Y453" s="252"/>
      <c r="Z453" s="252"/>
    </row>
    <row r="454" ht="15.75" customHeight="1" spans="1:26">
      <c r="A454" s="252"/>
      <c r="B454" s="252"/>
      <c r="C454" s="252"/>
      <c r="D454" s="252"/>
      <c r="E454" s="252"/>
      <c r="F454" s="252"/>
      <c r="G454" s="252"/>
      <c r="H454" s="252"/>
      <c r="I454" s="252"/>
      <c r="J454" s="252"/>
      <c r="K454" s="252"/>
      <c r="L454" s="252"/>
      <c r="M454" s="252"/>
      <c r="N454" s="252"/>
      <c r="O454" s="252"/>
      <c r="P454" s="252"/>
      <c r="Q454" s="252"/>
      <c r="R454" s="252"/>
      <c r="S454" s="252"/>
      <c r="T454" s="252"/>
      <c r="U454" s="252"/>
      <c r="V454" s="252"/>
      <c r="W454" s="252"/>
      <c r="X454" s="252"/>
      <c r="Y454" s="252"/>
      <c r="Z454" s="252"/>
    </row>
    <row r="455" ht="15.75" customHeight="1" spans="1:26">
      <c r="A455" s="252"/>
      <c r="B455" s="252"/>
      <c r="C455" s="252"/>
      <c r="D455" s="252"/>
      <c r="E455" s="252"/>
      <c r="F455" s="252"/>
      <c r="G455" s="252"/>
      <c r="H455" s="252"/>
      <c r="I455" s="252"/>
      <c r="J455" s="252"/>
      <c r="K455" s="252"/>
      <c r="L455" s="252"/>
      <c r="M455" s="252"/>
      <c r="N455" s="252"/>
      <c r="O455" s="252"/>
      <c r="P455" s="252"/>
      <c r="Q455" s="252"/>
      <c r="R455" s="252"/>
      <c r="S455" s="252"/>
      <c r="T455" s="252"/>
      <c r="U455" s="252"/>
      <c r="V455" s="252"/>
      <c r="W455" s="252"/>
      <c r="X455" s="252"/>
      <c r="Y455" s="252"/>
      <c r="Z455" s="252"/>
    </row>
    <row r="456" ht="15.75" customHeight="1" spans="1:26">
      <c r="A456" s="252"/>
      <c r="B456" s="252"/>
      <c r="C456" s="252"/>
      <c r="D456" s="252"/>
      <c r="E456" s="252"/>
      <c r="F456" s="252"/>
      <c r="G456" s="252"/>
      <c r="H456" s="252"/>
      <c r="I456" s="252"/>
      <c r="J456" s="252"/>
      <c r="K456" s="252"/>
      <c r="L456" s="252"/>
      <c r="M456" s="252"/>
      <c r="N456" s="252"/>
      <c r="O456" s="252"/>
      <c r="P456" s="252"/>
      <c r="Q456" s="252"/>
      <c r="R456" s="252"/>
      <c r="S456" s="252"/>
      <c r="T456" s="252"/>
      <c r="U456" s="252"/>
      <c r="V456" s="252"/>
      <c r="W456" s="252"/>
      <c r="X456" s="252"/>
      <c r="Y456" s="252"/>
      <c r="Z456" s="252"/>
    </row>
    <row r="457" ht="15.75" customHeight="1" spans="1:26">
      <c r="A457" s="252"/>
      <c r="B457" s="252"/>
      <c r="C457" s="252"/>
      <c r="D457" s="252"/>
      <c r="E457" s="252"/>
      <c r="F457" s="252"/>
      <c r="G457" s="252"/>
      <c r="H457" s="252"/>
      <c r="I457" s="252"/>
      <c r="J457" s="252"/>
      <c r="K457" s="252"/>
      <c r="L457" s="252"/>
      <c r="M457" s="252"/>
      <c r="N457" s="252"/>
      <c r="O457" s="252"/>
      <c r="P457" s="252"/>
      <c r="Q457" s="252"/>
      <c r="R457" s="252"/>
      <c r="S457" s="252"/>
      <c r="T457" s="252"/>
      <c r="U457" s="252"/>
      <c r="V457" s="252"/>
      <c r="W457" s="252"/>
      <c r="X457" s="252"/>
      <c r="Y457" s="252"/>
      <c r="Z457" s="252"/>
    </row>
    <row r="458" ht="15.75" customHeight="1" spans="1:26">
      <c r="A458" s="252"/>
      <c r="B458" s="252"/>
      <c r="C458" s="252"/>
      <c r="D458" s="252"/>
      <c r="E458" s="252"/>
      <c r="F458" s="252"/>
      <c r="G458" s="252"/>
      <c r="H458" s="252"/>
      <c r="I458" s="252"/>
      <c r="J458" s="252"/>
      <c r="K458" s="252"/>
      <c r="L458" s="252"/>
      <c r="M458" s="252"/>
      <c r="N458" s="252"/>
      <c r="O458" s="252"/>
      <c r="P458" s="252"/>
      <c r="Q458" s="252"/>
      <c r="R458" s="252"/>
      <c r="S458" s="252"/>
      <c r="T458" s="252"/>
      <c r="U458" s="252"/>
      <c r="V458" s="252"/>
      <c r="W458" s="252"/>
      <c r="X458" s="252"/>
      <c r="Y458" s="252"/>
      <c r="Z458" s="252"/>
    </row>
    <row r="459" ht="15.75" customHeight="1" spans="1:26">
      <c r="A459" s="252"/>
      <c r="B459" s="252"/>
      <c r="C459" s="252"/>
      <c r="D459" s="252"/>
      <c r="E459" s="252"/>
      <c r="F459" s="252"/>
      <c r="G459" s="252"/>
      <c r="H459" s="252"/>
      <c r="I459" s="252"/>
      <c r="J459" s="252"/>
      <c r="K459" s="252"/>
      <c r="L459" s="252"/>
      <c r="M459" s="252"/>
      <c r="N459" s="252"/>
      <c r="O459" s="252"/>
      <c r="P459" s="252"/>
      <c r="Q459" s="252"/>
      <c r="R459" s="252"/>
      <c r="S459" s="252"/>
      <c r="T459" s="252"/>
      <c r="U459" s="252"/>
      <c r="V459" s="252"/>
      <c r="W459" s="252"/>
      <c r="X459" s="252"/>
      <c r="Y459" s="252"/>
      <c r="Z459" s="252"/>
    </row>
    <row r="460" ht="15.75" customHeight="1" spans="1:26">
      <c r="A460" s="252"/>
      <c r="B460" s="252"/>
      <c r="C460" s="252"/>
      <c r="D460" s="252"/>
      <c r="E460" s="252"/>
      <c r="F460" s="252"/>
      <c r="G460" s="252"/>
      <c r="H460" s="252"/>
      <c r="I460" s="252"/>
      <c r="J460" s="252"/>
      <c r="K460" s="252"/>
      <c r="L460" s="252"/>
      <c r="M460" s="252"/>
      <c r="N460" s="252"/>
      <c r="O460" s="252"/>
      <c r="P460" s="252"/>
      <c r="Q460" s="252"/>
      <c r="R460" s="252"/>
      <c r="S460" s="252"/>
      <c r="T460" s="252"/>
      <c r="U460" s="252"/>
      <c r="V460" s="252"/>
      <c r="W460" s="252"/>
      <c r="X460" s="252"/>
      <c r="Y460" s="252"/>
      <c r="Z460" s="252"/>
    </row>
    <row r="461" ht="15.75" customHeight="1" spans="1:26">
      <c r="A461" s="252"/>
      <c r="B461" s="252"/>
      <c r="C461" s="252"/>
      <c r="D461" s="252"/>
      <c r="E461" s="252"/>
      <c r="F461" s="252"/>
      <c r="G461" s="252"/>
      <c r="H461" s="252"/>
      <c r="I461" s="252"/>
      <c r="J461" s="252"/>
      <c r="K461" s="252"/>
      <c r="L461" s="252"/>
      <c r="M461" s="252"/>
      <c r="N461" s="252"/>
      <c r="O461" s="252"/>
      <c r="P461" s="252"/>
      <c r="Q461" s="252"/>
      <c r="R461" s="252"/>
      <c r="S461" s="252"/>
      <c r="T461" s="252"/>
      <c r="U461" s="252"/>
      <c r="V461" s="252"/>
      <c r="W461" s="252"/>
      <c r="X461" s="252"/>
      <c r="Y461" s="252"/>
      <c r="Z461" s="252"/>
    </row>
    <row r="462" ht="15.75" customHeight="1" spans="1:26">
      <c r="A462" s="252"/>
      <c r="B462" s="252"/>
      <c r="C462" s="252"/>
      <c r="D462" s="252"/>
      <c r="E462" s="252"/>
      <c r="F462" s="252"/>
      <c r="G462" s="252"/>
      <c r="H462" s="252"/>
      <c r="I462" s="252"/>
      <c r="J462" s="252"/>
      <c r="K462" s="252"/>
      <c r="L462" s="252"/>
      <c r="M462" s="252"/>
      <c r="N462" s="252"/>
      <c r="O462" s="252"/>
      <c r="P462" s="252"/>
      <c r="Q462" s="252"/>
      <c r="R462" s="252"/>
      <c r="S462" s="252"/>
      <c r="T462" s="252"/>
      <c r="U462" s="252"/>
      <c r="V462" s="252"/>
      <c r="W462" s="252"/>
      <c r="X462" s="252"/>
      <c r="Y462" s="252"/>
      <c r="Z462" s="252"/>
    </row>
    <row r="463" ht="15.75" customHeight="1" spans="1:26">
      <c r="A463" s="252"/>
      <c r="B463" s="252"/>
      <c r="C463" s="252"/>
      <c r="D463" s="252"/>
      <c r="E463" s="252"/>
      <c r="F463" s="252"/>
      <c r="G463" s="252"/>
      <c r="H463" s="252"/>
      <c r="I463" s="252"/>
      <c r="J463" s="252"/>
      <c r="K463" s="252"/>
      <c r="L463" s="252"/>
      <c r="M463" s="252"/>
      <c r="N463" s="252"/>
      <c r="O463" s="252"/>
      <c r="P463" s="252"/>
      <c r="Q463" s="252"/>
      <c r="R463" s="252"/>
      <c r="S463" s="252"/>
      <c r="T463" s="252"/>
      <c r="U463" s="252"/>
      <c r="V463" s="252"/>
      <c r="W463" s="252"/>
      <c r="X463" s="252"/>
      <c r="Y463" s="252"/>
      <c r="Z463" s="252"/>
    </row>
    <row r="464" ht="15.75" customHeight="1" spans="1:26">
      <c r="A464" s="252"/>
      <c r="B464" s="252"/>
      <c r="C464" s="252"/>
      <c r="D464" s="252"/>
      <c r="E464" s="252"/>
      <c r="F464" s="252"/>
      <c r="G464" s="252"/>
      <c r="H464" s="252"/>
      <c r="I464" s="252"/>
      <c r="J464" s="252"/>
      <c r="K464" s="252"/>
      <c r="L464" s="252"/>
      <c r="M464" s="252"/>
      <c r="N464" s="252"/>
      <c r="O464" s="252"/>
      <c r="P464" s="252"/>
      <c r="Q464" s="252"/>
      <c r="R464" s="252"/>
      <c r="S464" s="252"/>
      <c r="T464" s="252"/>
      <c r="U464" s="252"/>
      <c r="V464" s="252"/>
      <c r="W464" s="252"/>
      <c r="X464" s="252"/>
      <c r="Y464" s="252"/>
      <c r="Z464" s="252"/>
    </row>
    <row r="465" ht="15.75" customHeight="1" spans="1:26">
      <c r="A465" s="252"/>
      <c r="B465" s="252"/>
      <c r="C465" s="252"/>
      <c r="D465" s="252"/>
      <c r="E465" s="252"/>
      <c r="F465" s="252"/>
      <c r="G465" s="252"/>
      <c r="H465" s="252"/>
      <c r="I465" s="252"/>
      <c r="J465" s="252"/>
      <c r="K465" s="252"/>
      <c r="L465" s="252"/>
      <c r="M465" s="252"/>
      <c r="N465" s="252"/>
      <c r="O465" s="252"/>
      <c r="P465" s="252"/>
      <c r="Q465" s="252"/>
      <c r="R465" s="252"/>
      <c r="S465" s="252"/>
      <c r="T465" s="252"/>
      <c r="U465" s="252"/>
      <c r="V465" s="252"/>
      <c r="W465" s="252"/>
      <c r="X465" s="252"/>
      <c r="Y465" s="252"/>
      <c r="Z465" s="252"/>
    </row>
    <row r="466" ht="15.75" customHeight="1" spans="1:26">
      <c r="A466" s="252"/>
      <c r="B466" s="252"/>
      <c r="C466" s="252"/>
      <c r="D466" s="252"/>
      <c r="E466" s="252"/>
      <c r="F466" s="252"/>
      <c r="G466" s="252"/>
      <c r="H466" s="252"/>
      <c r="I466" s="252"/>
      <c r="J466" s="252"/>
      <c r="K466" s="252"/>
      <c r="L466" s="252"/>
      <c r="M466" s="252"/>
      <c r="N466" s="252"/>
      <c r="O466" s="252"/>
      <c r="P466" s="252"/>
      <c r="Q466" s="252"/>
      <c r="R466" s="252"/>
      <c r="S466" s="252"/>
      <c r="T466" s="252"/>
      <c r="U466" s="252"/>
      <c r="V466" s="252"/>
      <c r="W466" s="252"/>
      <c r="X466" s="252"/>
      <c r="Y466" s="252"/>
      <c r="Z466" s="252"/>
    </row>
    <row r="467" ht="15.75" customHeight="1" spans="1:26">
      <c r="A467" s="252"/>
      <c r="B467" s="252"/>
      <c r="C467" s="252"/>
      <c r="D467" s="252"/>
      <c r="E467" s="252"/>
      <c r="F467" s="252"/>
      <c r="G467" s="252"/>
      <c r="H467" s="252"/>
      <c r="I467" s="252"/>
      <c r="J467" s="252"/>
      <c r="K467" s="252"/>
      <c r="L467" s="252"/>
      <c r="M467" s="252"/>
      <c r="N467" s="252"/>
      <c r="O467" s="252"/>
      <c r="P467" s="252"/>
      <c r="Q467" s="252"/>
      <c r="R467" s="252"/>
      <c r="S467" s="252"/>
      <c r="T467" s="252"/>
      <c r="U467" s="252"/>
      <c r="V467" s="252"/>
      <c r="W467" s="252"/>
      <c r="X467" s="252"/>
      <c r="Y467" s="252"/>
      <c r="Z467" s="252"/>
    </row>
    <row r="468" ht="15.75" customHeight="1" spans="1:26">
      <c r="A468" s="252"/>
      <c r="B468" s="252"/>
      <c r="C468" s="252"/>
      <c r="D468" s="252"/>
      <c r="E468" s="252"/>
      <c r="F468" s="252"/>
      <c r="G468" s="252"/>
      <c r="H468" s="252"/>
      <c r="I468" s="252"/>
      <c r="J468" s="252"/>
      <c r="K468" s="252"/>
      <c r="L468" s="252"/>
      <c r="M468" s="252"/>
      <c r="N468" s="252"/>
      <c r="O468" s="252"/>
      <c r="P468" s="252"/>
      <c r="Q468" s="252"/>
      <c r="R468" s="252"/>
      <c r="S468" s="252"/>
      <c r="T468" s="252"/>
      <c r="U468" s="252"/>
      <c r="V468" s="252"/>
      <c r="W468" s="252"/>
      <c r="X468" s="252"/>
      <c r="Y468" s="252"/>
      <c r="Z468" s="252"/>
    </row>
    <row r="469" ht="15.75" customHeight="1" spans="1:26">
      <c r="A469" s="252"/>
      <c r="B469" s="252"/>
      <c r="C469" s="252"/>
      <c r="D469" s="252"/>
      <c r="E469" s="252"/>
      <c r="F469" s="252"/>
      <c r="G469" s="252"/>
      <c r="H469" s="252"/>
      <c r="I469" s="252"/>
      <c r="J469" s="252"/>
      <c r="K469" s="252"/>
      <c r="L469" s="252"/>
      <c r="M469" s="252"/>
      <c r="N469" s="252"/>
      <c r="O469" s="252"/>
      <c r="P469" s="252"/>
      <c r="Q469" s="252"/>
      <c r="R469" s="252"/>
      <c r="S469" s="252"/>
      <c r="T469" s="252"/>
      <c r="U469" s="252"/>
      <c r="V469" s="252"/>
      <c r="W469" s="252"/>
      <c r="X469" s="252"/>
      <c r="Y469" s="252"/>
      <c r="Z469" s="252"/>
    </row>
    <row r="470" ht="15.75" customHeight="1" spans="1:26">
      <c r="A470" s="252"/>
      <c r="B470" s="252"/>
      <c r="C470" s="252"/>
      <c r="D470" s="252"/>
      <c r="E470" s="252"/>
      <c r="F470" s="252"/>
      <c r="G470" s="252"/>
      <c r="H470" s="252"/>
      <c r="I470" s="252"/>
      <c r="J470" s="252"/>
      <c r="K470" s="252"/>
      <c r="L470" s="252"/>
      <c r="M470" s="252"/>
      <c r="N470" s="252"/>
      <c r="O470" s="252"/>
      <c r="P470" s="252"/>
      <c r="Q470" s="252"/>
      <c r="R470" s="252"/>
      <c r="S470" s="252"/>
      <c r="T470" s="252"/>
      <c r="U470" s="252"/>
      <c r="V470" s="252"/>
      <c r="W470" s="252"/>
      <c r="X470" s="252"/>
      <c r="Y470" s="252"/>
      <c r="Z470" s="252"/>
    </row>
    <row r="471" ht="15.75" customHeight="1" spans="1:26">
      <c r="A471" s="252"/>
      <c r="B471" s="252"/>
      <c r="C471" s="252"/>
      <c r="D471" s="252"/>
      <c r="E471" s="252"/>
      <c r="F471" s="252"/>
      <c r="G471" s="252"/>
      <c r="H471" s="252"/>
      <c r="I471" s="252"/>
      <c r="J471" s="252"/>
      <c r="K471" s="252"/>
      <c r="L471" s="252"/>
      <c r="M471" s="252"/>
      <c r="N471" s="252"/>
      <c r="O471" s="252"/>
      <c r="P471" s="252"/>
      <c r="Q471" s="252"/>
      <c r="R471" s="252"/>
      <c r="S471" s="252"/>
      <c r="T471" s="252"/>
      <c r="U471" s="252"/>
      <c r="V471" s="252"/>
      <c r="W471" s="252"/>
      <c r="X471" s="252"/>
      <c r="Y471" s="252"/>
      <c r="Z471" s="252"/>
    </row>
    <row r="472" ht="15.75" customHeight="1" spans="1:26">
      <c r="A472" s="252"/>
      <c r="B472" s="252"/>
      <c r="C472" s="252"/>
      <c r="D472" s="252"/>
      <c r="E472" s="252"/>
      <c r="F472" s="252"/>
      <c r="G472" s="252"/>
      <c r="H472" s="252"/>
      <c r="I472" s="252"/>
      <c r="J472" s="252"/>
      <c r="K472" s="252"/>
      <c r="L472" s="252"/>
      <c r="M472" s="252"/>
      <c r="N472" s="252"/>
      <c r="O472" s="252"/>
      <c r="P472" s="252"/>
      <c r="Q472" s="252"/>
      <c r="R472" s="252"/>
      <c r="S472" s="252"/>
      <c r="T472" s="252"/>
      <c r="U472" s="252"/>
      <c r="V472" s="252"/>
      <c r="W472" s="252"/>
      <c r="X472" s="252"/>
      <c r="Y472" s="252"/>
      <c r="Z472" s="252"/>
    </row>
    <row r="473" ht="15.75" customHeight="1" spans="1:26">
      <c r="A473" s="252"/>
      <c r="B473" s="252"/>
      <c r="C473" s="252"/>
      <c r="D473" s="252"/>
      <c r="E473" s="252"/>
      <c r="F473" s="252"/>
      <c r="G473" s="252"/>
      <c r="H473" s="252"/>
      <c r="I473" s="252"/>
      <c r="J473" s="252"/>
      <c r="K473" s="252"/>
      <c r="L473" s="252"/>
      <c r="M473" s="252"/>
      <c r="N473" s="252"/>
      <c r="O473" s="252"/>
      <c r="P473" s="252"/>
      <c r="Q473" s="252"/>
      <c r="R473" s="252"/>
      <c r="S473" s="252"/>
      <c r="T473" s="252"/>
      <c r="U473" s="252"/>
      <c r="V473" s="252"/>
      <c r="W473" s="252"/>
      <c r="X473" s="252"/>
      <c r="Y473" s="252"/>
      <c r="Z473" s="252"/>
    </row>
    <row r="474" ht="15.75" customHeight="1" spans="1:26">
      <c r="A474" s="252"/>
      <c r="B474" s="252"/>
      <c r="C474" s="252"/>
      <c r="D474" s="252"/>
      <c r="E474" s="252"/>
      <c r="F474" s="252"/>
      <c r="G474" s="252"/>
      <c r="H474" s="252"/>
      <c r="I474" s="252"/>
      <c r="J474" s="252"/>
      <c r="K474" s="252"/>
      <c r="L474" s="252"/>
      <c r="M474" s="252"/>
      <c r="N474" s="252"/>
      <c r="O474" s="252"/>
      <c r="P474" s="252"/>
      <c r="Q474" s="252"/>
      <c r="R474" s="252"/>
      <c r="S474" s="252"/>
      <c r="T474" s="252"/>
      <c r="U474" s="252"/>
      <c r="V474" s="252"/>
      <c r="W474" s="252"/>
      <c r="X474" s="252"/>
      <c r="Y474" s="252"/>
      <c r="Z474" s="252"/>
    </row>
    <row r="475" ht="15.75" customHeight="1" spans="1:26">
      <c r="A475" s="252"/>
      <c r="B475" s="252"/>
      <c r="C475" s="252"/>
      <c r="D475" s="252"/>
      <c r="E475" s="252"/>
      <c r="F475" s="252"/>
      <c r="G475" s="252"/>
      <c r="H475" s="252"/>
      <c r="I475" s="252"/>
      <c r="J475" s="252"/>
      <c r="K475" s="252"/>
      <c r="L475" s="252"/>
      <c r="M475" s="252"/>
      <c r="N475" s="252"/>
      <c r="O475" s="252"/>
      <c r="P475" s="252"/>
      <c r="Q475" s="252"/>
      <c r="R475" s="252"/>
      <c r="S475" s="252"/>
      <c r="T475" s="252"/>
      <c r="U475" s="252"/>
      <c r="V475" s="252"/>
      <c r="W475" s="252"/>
      <c r="X475" s="252"/>
      <c r="Y475" s="252"/>
      <c r="Z475" s="252"/>
    </row>
    <row r="476" ht="15.75" customHeight="1" spans="1:26">
      <c r="A476" s="252"/>
      <c r="B476" s="252"/>
      <c r="C476" s="252"/>
      <c r="D476" s="252"/>
      <c r="E476" s="252"/>
      <c r="F476" s="252"/>
      <c r="G476" s="252"/>
      <c r="H476" s="252"/>
      <c r="I476" s="252"/>
      <c r="J476" s="252"/>
      <c r="K476" s="252"/>
      <c r="L476" s="252"/>
      <c r="M476" s="252"/>
      <c r="N476" s="252"/>
      <c r="O476" s="252"/>
      <c r="P476" s="252"/>
      <c r="Q476" s="252"/>
      <c r="R476" s="252"/>
      <c r="S476" s="252"/>
      <c r="T476" s="252"/>
      <c r="U476" s="252"/>
      <c r="V476" s="252"/>
      <c r="W476" s="252"/>
      <c r="X476" s="252"/>
      <c r="Y476" s="252"/>
      <c r="Z476" s="252"/>
    </row>
    <row r="477" ht="15.75" customHeight="1" spans="1:26">
      <c r="A477" s="252"/>
      <c r="B477" s="252"/>
      <c r="C477" s="252"/>
      <c r="D477" s="252"/>
      <c r="E477" s="252"/>
      <c r="F477" s="252"/>
      <c r="G477" s="252"/>
      <c r="H477" s="252"/>
      <c r="I477" s="252"/>
      <c r="J477" s="252"/>
      <c r="K477" s="252"/>
      <c r="L477" s="252"/>
      <c r="M477" s="252"/>
      <c r="N477" s="252"/>
      <c r="O477" s="252"/>
      <c r="P477" s="252"/>
      <c r="Q477" s="252"/>
      <c r="R477" s="252"/>
      <c r="S477" s="252"/>
      <c r="T477" s="252"/>
      <c r="U477" s="252"/>
      <c r="V477" s="252"/>
      <c r="W477" s="252"/>
      <c r="X477" s="252"/>
      <c r="Y477" s="252"/>
      <c r="Z477" s="252"/>
    </row>
    <row r="478" ht="15.75" customHeight="1" spans="1:26">
      <c r="A478" s="252"/>
      <c r="B478" s="252"/>
      <c r="C478" s="252"/>
      <c r="D478" s="252"/>
      <c r="E478" s="252"/>
      <c r="F478" s="252"/>
      <c r="G478" s="252"/>
      <c r="H478" s="252"/>
      <c r="I478" s="252"/>
      <c r="J478" s="252"/>
      <c r="K478" s="252"/>
      <c r="L478" s="252"/>
      <c r="M478" s="252"/>
      <c r="N478" s="252"/>
      <c r="O478" s="252"/>
      <c r="P478" s="252"/>
      <c r="Q478" s="252"/>
      <c r="R478" s="252"/>
      <c r="S478" s="252"/>
      <c r="T478" s="252"/>
      <c r="U478" s="252"/>
      <c r="V478" s="252"/>
      <c r="W478" s="252"/>
      <c r="X478" s="252"/>
      <c r="Y478" s="252"/>
      <c r="Z478" s="252"/>
    </row>
    <row r="479" ht="15.75" customHeight="1" spans="1:26">
      <c r="A479" s="252"/>
      <c r="B479" s="252"/>
      <c r="C479" s="252"/>
      <c r="D479" s="252"/>
      <c r="E479" s="252"/>
      <c r="F479" s="252"/>
      <c r="G479" s="252"/>
      <c r="H479" s="252"/>
      <c r="I479" s="252"/>
      <c r="J479" s="252"/>
      <c r="K479" s="252"/>
      <c r="L479" s="252"/>
      <c r="M479" s="252"/>
      <c r="N479" s="252"/>
      <c r="O479" s="252"/>
      <c r="P479" s="252"/>
      <c r="Q479" s="252"/>
      <c r="R479" s="252"/>
      <c r="S479" s="252"/>
      <c r="T479" s="252"/>
      <c r="U479" s="252"/>
      <c r="V479" s="252"/>
      <c r="W479" s="252"/>
      <c r="X479" s="252"/>
      <c r="Y479" s="252"/>
      <c r="Z479" s="252"/>
    </row>
    <row r="480" ht="15.75" customHeight="1" spans="1:26">
      <c r="A480" s="252"/>
      <c r="B480" s="252"/>
      <c r="C480" s="252"/>
      <c r="D480" s="252"/>
      <c r="E480" s="252"/>
      <c r="F480" s="252"/>
      <c r="G480" s="252"/>
      <c r="H480" s="252"/>
      <c r="I480" s="252"/>
      <c r="J480" s="252"/>
      <c r="K480" s="252"/>
      <c r="L480" s="252"/>
      <c r="M480" s="252"/>
      <c r="N480" s="252"/>
      <c r="O480" s="252"/>
      <c r="P480" s="252"/>
      <c r="Q480" s="252"/>
      <c r="R480" s="252"/>
      <c r="S480" s="252"/>
      <c r="T480" s="252"/>
      <c r="U480" s="252"/>
      <c r="V480" s="252"/>
      <c r="W480" s="252"/>
      <c r="X480" s="252"/>
      <c r="Y480" s="252"/>
      <c r="Z480" s="252"/>
    </row>
    <row r="481" ht="15.75" customHeight="1" spans="1:26">
      <c r="A481" s="252"/>
      <c r="B481" s="252"/>
      <c r="C481" s="252"/>
      <c r="D481" s="252"/>
      <c r="E481" s="252"/>
      <c r="F481" s="252"/>
      <c r="G481" s="252"/>
      <c r="H481" s="252"/>
      <c r="I481" s="252"/>
      <c r="J481" s="252"/>
      <c r="K481" s="252"/>
      <c r="L481" s="252"/>
      <c r="M481" s="252"/>
      <c r="N481" s="252"/>
      <c r="O481" s="252"/>
      <c r="P481" s="252"/>
      <c r="Q481" s="252"/>
      <c r="R481" s="252"/>
      <c r="S481" s="252"/>
      <c r="T481" s="252"/>
      <c r="U481" s="252"/>
      <c r="V481" s="252"/>
      <c r="W481" s="252"/>
      <c r="X481" s="252"/>
      <c r="Y481" s="252"/>
      <c r="Z481" s="252"/>
    </row>
    <row r="482" ht="15.75" customHeight="1" spans="1:26">
      <c r="A482" s="252"/>
      <c r="B482" s="252"/>
      <c r="C482" s="252"/>
      <c r="D482" s="252"/>
      <c r="E482" s="252"/>
      <c r="F482" s="252"/>
      <c r="G482" s="252"/>
      <c r="H482" s="252"/>
      <c r="I482" s="252"/>
      <c r="J482" s="252"/>
      <c r="K482" s="252"/>
      <c r="L482" s="252"/>
      <c r="M482" s="252"/>
      <c r="N482" s="252"/>
      <c r="O482" s="252"/>
      <c r="P482" s="252"/>
      <c r="Q482" s="252"/>
      <c r="R482" s="252"/>
      <c r="S482" s="252"/>
      <c r="T482" s="252"/>
      <c r="U482" s="252"/>
      <c r="V482" s="252"/>
      <c r="W482" s="252"/>
      <c r="X482" s="252"/>
      <c r="Y482" s="252"/>
      <c r="Z482" s="252"/>
    </row>
    <row r="483" ht="15.75" customHeight="1" spans="1:26">
      <c r="A483" s="252"/>
      <c r="B483" s="252"/>
      <c r="C483" s="252"/>
      <c r="D483" s="252"/>
      <c r="E483" s="252"/>
      <c r="F483" s="252"/>
      <c r="G483" s="252"/>
      <c r="H483" s="252"/>
      <c r="I483" s="252"/>
      <c r="J483" s="252"/>
      <c r="K483" s="252"/>
      <c r="L483" s="252"/>
      <c r="M483" s="252"/>
      <c r="N483" s="252"/>
      <c r="O483" s="252"/>
      <c r="P483" s="252"/>
      <c r="Q483" s="252"/>
      <c r="R483" s="252"/>
      <c r="S483" s="252"/>
      <c r="T483" s="252"/>
      <c r="U483" s="252"/>
      <c r="V483" s="252"/>
      <c r="W483" s="252"/>
      <c r="X483" s="252"/>
      <c r="Y483" s="252"/>
      <c r="Z483" s="252"/>
    </row>
    <row r="484" ht="15.75" customHeight="1" spans="1:26">
      <c r="A484" s="252"/>
      <c r="B484" s="252"/>
      <c r="C484" s="252"/>
      <c r="D484" s="252"/>
      <c r="E484" s="252"/>
      <c r="F484" s="252"/>
      <c r="G484" s="252"/>
      <c r="H484" s="252"/>
      <c r="I484" s="252"/>
      <c r="J484" s="252"/>
      <c r="K484" s="252"/>
      <c r="L484" s="252"/>
      <c r="M484" s="252"/>
      <c r="N484" s="252"/>
      <c r="O484" s="252"/>
      <c r="P484" s="252"/>
      <c r="Q484" s="252"/>
      <c r="R484" s="252"/>
      <c r="S484" s="252"/>
      <c r="T484" s="252"/>
      <c r="U484" s="252"/>
      <c r="V484" s="252"/>
      <c r="W484" s="252"/>
      <c r="X484" s="252"/>
      <c r="Y484" s="252"/>
      <c r="Z484" s="252"/>
    </row>
    <row r="485" ht="15.75" customHeight="1" spans="1:26">
      <c r="A485" s="252"/>
      <c r="B485" s="252"/>
      <c r="C485" s="252"/>
      <c r="D485" s="252"/>
      <c r="E485" s="252"/>
      <c r="F485" s="252"/>
      <c r="G485" s="252"/>
      <c r="H485" s="252"/>
      <c r="I485" s="252"/>
      <c r="J485" s="252"/>
      <c r="K485" s="252"/>
      <c r="L485" s="252"/>
      <c r="M485" s="252"/>
      <c r="N485" s="252"/>
      <c r="O485" s="252"/>
      <c r="P485" s="252"/>
      <c r="Q485" s="252"/>
      <c r="R485" s="252"/>
      <c r="S485" s="252"/>
      <c r="T485" s="252"/>
      <c r="U485" s="252"/>
      <c r="V485" s="252"/>
      <c r="W485" s="252"/>
      <c r="X485" s="252"/>
      <c r="Y485" s="252"/>
      <c r="Z485" s="252"/>
    </row>
    <row r="486" ht="15.75" customHeight="1" spans="1:26">
      <c r="A486" s="252"/>
      <c r="B486" s="252"/>
      <c r="C486" s="252"/>
      <c r="D486" s="252"/>
      <c r="E486" s="252"/>
      <c r="F486" s="252"/>
      <c r="G486" s="252"/>
      <c r="H486" s="252"/>
      <c r="I486" s="252"/>
      <c r="J486" s="252"/>
      <c r="K486" s="252"/>
      <c r="L486" s="252"/>
      <c r="M486" s="252"/>
      <c r="N486" s="252"/>
      <c r="O486" s="252"/>
      <c r="P486" s="252"/>
      <c r="Q486" s="252"/>
      <c r="R486" s="252"/>
      <c r="S486" s="252"/>
      <c r="T486" s="252"/>
      <c r="U486" s="252"/>
      <c r="V486" s="252"/>
      <c r="W486" s="252"/>
      <c r="X486" s="252"/>
      <c r="Y486" s="252"/>
      <c r="Z486" s="252"/>
    </row>
    <row r="487" ht="15.75" customHeight="1" spans="1:26">
      <c r="A487" s="252"/>
      <c r="B487" s="252"/>
      <c r="C487" s="252"/>
      <c r="D487" s="252"/>
      <c r="E487" s="252"/>
      <c r="F487" s="252"/>
      <c r="G487" s="252"/>
      <c r="H487" s="252"/>
      <c r="I487" s="252"/>
      <c r="J487" s="252"/>
      <c r="K487" s="252"/>
      <c r="L487" s="252"/>
      <c r="M487" s="252"/>
      <c r="N487" s="252"/>
      <c r="O487" s="252"/>
      <c r="P487" s="252"/>
      <c r="Q487" s="252"/>
      <c r="R487" s="252"/>
      <c r="S487" s="252"/>
      <c r="T487" s="252"/>
      <c r="U487" s="252"/>
      <c r="V487" s="252"/>
      <c r="W487" s="252"/>
      <c r="X487" s="252"/>
      <c r="Y487" s="252"/>
      <c r="Z487" s="252"/>
    </row>
    <row r="488" ht="15.75" customHeight="1" spans="1:26">
      <c r="A488" s="252"/>
      <c r="B488" s="252"/>
      <c r="C488" s="252"/>
      <c r="D488" s="252"/>
      <c r="E488" s="252"/>
      <c r="F488" s="252"/>
      <c r="G488" s="252"/>
      <c r="H488" s="252"/>
      <c r="I488" s="252"/>
      <c r="J488" s="252"/>
      <c r="K488" s="252"/>
      <c r="L488" s="252"/>
      <c r="M488" s="252"/>
      <c r="N488" s="252"/>
      <c r="O488" s="252"/>
      <c r="P488" s="252"/>
      <c r="Q488" s="252"/>
      <c r="R488" s="252"/>
      <c r="S488" s="252"/>
      <c r="T488" s="252"/>
      <c r="U488" s="252"/>
      <c r="V488" s="252"/>
      <c r="W488" s="252"/>
      <c r="X488" s="252"/>
      <c r="Y488" s="252"/>
      <c r="Z488" s="252"/>
    </row>
    <row r="489" ht="15.75" customHeight="1" spans="1:26">
      <c r="A489" s="252"/>
      <c r="B489" s="252"/>
      <c r="C489" s="252"/>
      <c r="D489" s="252"/>
      <c r="E489" s="252"/>
      <c r="F489" s="252"/>
      <c r="G489" s="252"/>
      <c r="H489" s="252"/>
      <c r="I489" s="252"/>
      <c r="J489" s="252"/>
      <c r="K489" s="252"/>
      <c r="L489" s="252"/>
      <c r="M489" s="252"/>
      <c r="N489" s="252"/>
      <c r="O489" s="252"/>
      <c r="P489" s="252"/>
      <c r="Q489" s="252"/>
      <c r="R489" s="252"/>
      <c r="S489" s="252"/>
      <c r="T489" s="252"/>
      <c r="U489" s="252"/>
      <c r="V489" s="252"/>
      <c r="W489" s="252"/>
      <c r="X489" s="252"/>
      <c r="Y489" s="252"/>
      <c r="Z489" s="252"/>
    </row>
    <row r="490" ht="15.75" customHeight="1" spans="1:26">
      <c r="A490" s="252"/>
      <c r="B490" s="252"/>
      <c r="C490" s="252"/>
      <c r="D490" s="252"/>
      <c r="E490" s="252"/>
      <c r="F490" s="252"/>
      <c r="G490" s="252"/>
      <c r="H490" s="252"/>
      <c r="I490" s="252"/>
      <c r="J490" s="252"/>
      <c r="K490" s="252"/>
      <c r="L490" s="252"/>
      <c r="M490" s="252"/>
      <c r="N490" s="252"/>
      <c r="O490" s="252"/>
      <c r="P490" s="252"/>
      <c r="Q490" s="252"/>
      <c r="R490" s="252"/>
      <c r="S490" s="252"/>
      <c r="T490" s="252"/>
      <c r="U490" s="252"/>
      <c r="V490" s="252"/>
      <c r="W490" s="252"/>
      <c r="X490" s="252"/>
      <c r="Y490" s="252"/>
      <c r="Z490" s="252"/>
    </row>
    <row r="491" ht="15.75" customHeight="1" spans="1:26">
      <c r="A491" s="252"/>
      <c r="B491" s="252"/>
      <c r="C491" s="252"/>
      <c r="D491" s="252"/>
      <c r="E491" s="252"/>
      <c r="F491" s="252"/>
      <c r="G491" s="252"/>
      <c r="H491" s="252"/>
      <c r="I491" s="252"/>
      <c r="J491" s="252"/>
      <c r="K491" s="252"/>
      <c r="L491" s="252"/>
      <c r="M491" s="252"/>
      <c r="N491" s="252"/>
      <c r="O491" s="252"/>
      <c r="P491" s="252"/>
      <c r="Q491" s="252"/>
      <c r="R491" s="252"/>
      <c r="S491" s="252"/>
      <c r="T491" s="252"/>
      <c r="U491" s="252"/>
      <c r="V491" s="252"/>
      <c r="W491" s="252"/>
      <c r="X491" s="252"/>
      <c r="Y491" s="252"/>
      <c r="Z491" s="252"/>
    </row>
    <row r="492" ht="15.75" customHeight="1" spans="1:26">
      <c r="A492" s="252"/>
      <c r="B492" s="252"/>
      <c r="C492" s="252"/>
      <c r="D492" s="252"/>
      <c r="E492" s="252"/>
      <c r="F492" s="252"/>
      <c r="G492" s="252"/>
      <c r="H492" s="252"/>
      <c r="I492" s="252"/>
      <c r="J492" s="252"/>
      <c r="K492" s="252"/>
      <c r="L492" s="252"/>
      <c r="M492" s="252"/>
      <c r="N492" s="252"/>
      <c r="O492" s="252"/>
      <c r="P492" s="252"/>
      <c r="Q492" s="252"/>
      <c r="R492" s="252"/>
      <c r="S492" s="252"/>
      <c r="T492" s="252"/>
      <c r="U492" s="252"/>
      <c r="V492" s="252"/>
      <c r="W492" s="252"/>
      <c r="X492" s="252"/>
      <c r="Y492" s="252"/>
      <c r="Z492" s="252"/>
    </row>
    <row r="493" ht="15.75" customHeight="1" spans="1:26">
      <c r="A493" s="252"/>
      <c r="B493" s="252"/>
      <c r="C493" s="252"/>
      <c r="D493" s="252"/>
      <c r="E493" s="252"/>
      <c r="F493" s="252"/>
      <c r="G493" s="252"/>
      <c r="H493" s="252"/>
      <c r="I493" s="252"/>
      <c r="J493" s="252"/>
      <c r="K493" s="252"/>
      <c r="L493" s="252"/>
      <c r="M493" s="252"/>
      <c r="N493" s="252"/>
      <c r="O493" s="252"/>
      <c r="P493" s="252"/>
      <c r="Q493" s="252"/>
      <c r="R493" s="252"/>
      <c r="S493" s="252"/>
      <c r="T493" s="252"/>
      <c r="U493" s="252"/>
      <c r="V493" s="252"/>
      <c r="W493" s="252"/>
      <c r="X493" s="252"/>
      <c r="Y493" s="252"/>
      <c r="Z493" s="252"/>
    </row>
    <row r="494" ht="15.75" customHeight="1" spans="1:26">
      <c r="A494" s="252"/>
      <c r="B494" s="252"/>
      <c r="C494" s="252"/>
      <c r="D494" s="252"/>
      <c r="E494" s="252"/>
      <c r="F494" s="252"/>
      <c r="G494" s="252"/>
      <c r="H494" s="252"/>
      <c r="I494" s="252"/>
      <c r="J494" s="252"/>
      <c r="K494" s="252"/>
      <c r="L494" s="252"/>
      <c r="M494" s="252"/>
      <c r="N494" s="252"/>
      <c r="O494" s="252"/>
      <c r="P494" s="252"/>
      <c r="Q494" s="252"/>
      <c r="R494" s="252"/>
      <c r="S494" s="252"/>
      <c r="T494" s="252"/>
      <c r="U494" s="252"/>
      <c r="V494" s="252"/>
      <c r="W494" s="252"/>
      <c r="X494" s="252"/>
      <c r="Y494" s="252"/>
      <c r="Z494" s="252"/>
    </row>
    <row r="495" ht="15.75" customHeight="1" spans="1:26">
      <c r="A495" s="252"/>
      <c r="B495" s="252"/>
      <c r="C495" s="252"/>
      <c r="D495" s="252"/>
      <c r="E495" s="252"/>
      <c r="F495" s="252"/>
      <c r="G495" s="252"/>
      <c r="H495" s="252"/>
      <c r="I495" s="252"/>
      <c r="J495" s="252"/>
      <c r="K495" s="252"/>
      <c r="L495" s="252"/>
      <c r="M495" s="252"/>
      <c r="N495" s="252"/>
      <c r="O495" s="252"/>
      <c r="P495" s="252"/>
      <c r="Q495" s="252"/>
      <c r="R495" s="252"/>
      <c r="S495" s="252"/>
      <c r="T495" s="252"/>
      <c r="U495" s="252"/>
      <c r="V495" s="252"/>
      <c r="W495" s="252"/>
      <c r="X495" s="252"/>
      <c r="Y495" s="252"/>
      <c r="Z495" s="252"/>
    </row>
    <row r="496" ht="15.75" customHeight="1" spans="1:26">
      <c r="A496" s="252"/>
      <c r="B496" s="252"/>
      <c r="C496" s="252"/>
      <c r="D496" s="252"/>
      <c r="E496" s="252"/>
      <c r="F496" s="252"/>
      <c r="G496" s="252"/>
      <c r="H496" s="252"/>
      <c r="I496" s="252"/>
      <c r="J496" s="252"/>
      <c r="K496" s="252"/>
      <c r="L496" s="252"/>
      <c r="M496" s="252"/>
      <c r="N496" s="252"/>
      <c r="O496" s="252"/>
      <c r="P496" s="252"/>
      <c r="Q496" s="252"/>
      <c r="R496" s="252"/>
      <c r="S496" s="252"/>
      <c r="T496" s="252"/>
      <c r="U496" s="252"/>
      <c r="V496" s="252"/>
      <c r="W496" s="252"/>
      <c r="X496" s="252"/>
      <c r="Y496" s="252"/>
      <c r="Z496" s="252"/>
    </row>
    <row r="497" ht="15.75" customHeight="1" spans="1:26">
      <c r="A497" s="252"/>
      <c r="B497" s="252"/>
      <c r="C497" s="252"/>
      <c r="D497" s="252"/>
      <c r="E497" s="252"/>
      <c r="F497" s="252"/>
      <c r="G497" s="252"/>
      <c r="H497" s="252"/>
      <c r="I497" s="252"/>
      <c r="J497" s="252"/>
      <c r="K497" s="252"/>
      <c r="L497" s="252"/>
      <c r="M497" s="252"/>
      <c r="N497" s="252"/>
      <c r="O497" s="252"/>
      <c r="P497" s="252"/>
      <c r="Q497" s="252"/>
      <c r="R497" s="252"/>
      <c r="S497" s="252"/>
      <c r="T497" s="252"/>
      <c r="U497" s="252"/>
      <c r="V497" s="252"/>
      <c r="W497" s="252"/>
      <c r="X497" s="252"/>
      <c r="Y497" s="252"/>
      <c r="Z497" s="252"/>
    </row>
    <row r="498" ht="15.75" customHeight="1" spans="1:26">
      <c r="A498" s="252"/>
      <c r="B498" s="252"/>
      <c r="C498" s="252"/>
      <c r="D498" s="252"/>
      <c r="E498" s="252"/>
      <c r="F498" s="252"/>
      <c r="G498" s="252"/>
      <c r="H498" s="252"/>
      <c r="I498" s="252"/>
      <c r="J498" s="252"/>
      <c r="K498" s="252"/>
      <c r="L498" s="252"/>
      <c r="M498" s="252"/>
      <c r="N498" s="252"/>
      <c r="O498" s="252"/>
      <c r="P498" s="252"/>
      <c r="Q498" s="252"/>
      <c r="R498" s="252"/>
      <c r="S498" s="252"/>
      <c r="T498" s="252"/>
      <c r="U498" s="252"/>
      <c r="V498" s="252"/>
      <c r="W498" s="252"/>
      <c r="X498" s="252"/>
      <c r="Y498" s="252"/>
      <c r="Z498" s="252"/>
    </row>
    <row r="499" ht="15.75" customHeight="1" spans="1:26">
      <c r="A499" s="252"/>
      <c r="B499" s="252"/>
      <c r="C499" s="252"/>
      <c r="D499" s="252"/>
      <c r="E499" s="252"/>
      <c r="F499" s="252"/>
      <c r="G499" s="252"/>
      <c r="H499" s="252"/>
      <c r="I499" s="252"/>
      <c r="J499" s="252"/>
      <c r="K499" s="252"/>
      <c r="L499" s="252"/>
      <c r="M499" s="252"/>
      <c r="N499" s="252"/>
      <c r="O499" s="252"/>
      <c r="P499" s="252"/>
      <c r="Q499" s="252"/>
      <c r="R499" s="252"/>
      <c r="S499" s="252"/>
      <c r="T499" s="252"/>
      <c r="U499" s="252"/>
      <c r="V499" s="252"/>
      <c r="W499" s="252"/>
      <c r="X499" s="252"/>
      <c r="Y499" s="252"/>
      <c r="Z499" s="252"/>
    </row>
    <row r="500" ht="15.75" customHeight="1" spans="1:26">
      <c r="A500" s="252"/>
      <c r="B500" s="252"/>
      <c r="C500" s="252"/>
      <c r="D500" s="252"/>
      <c r="E500" s="252"/>
      <c r="F500" s="252"/>
      <c r="G500" s="252"/>
      <c r="H500" s="252"/>
      <c r="I500" s="252"/>
      <c r="J500" s="252"/>
      <c r="K500" s="252"/>
      <c r="L500" s="252"/>
      <c r="M500" s="252"/>
      <c r="N500" s="252"/>
      <c r="O500" s="252"/>
      <c r="P500" s="252"/>
      <c r="Q500" s="252"/>
      <c r="R500" s="252"/>
      <c r="S500" s="252"/>
      <c r="T500" s="252"/>
      <c r="U500" s="252"/>
      <c r="V500" s="252"/>
      <c r="W500" s="252"/>
      <c r="X500" s="252"/>
      <c r="Y500" s="252"/>
      <c r="Z500" s="252"/>
    </row>
    <row r="501" ht="15.75" customHeight="1" spans="1:26">
      <c r="A501" s="252"/>
      <c r="B501" s="252"/>
      <c r="C501" s="252"/>
      <c r="D501" s="252"/>
      <c r="E501" s="252"/>
      <c r="F501" s="252"/>
      <c r="G501" s="252"/>
      <c r="H501" s="252"/>
      <c r="I501" s="252"/>
      <c r="J501" s="252"/>
      <c r="K501" s="252"/>
      <c r="L501" s="252"/>
      <c r="M501" s="252"/>
      <c r="N501" s="252"/>
      <c r="O501" s="252"/>
      <c r="P501" s="252"/>
      <c r="Q501" s="252"/>
      <c r="R501" s="252"/>
      <c r="S501" s="252"/>
      <c r="T501" s="252"/>
      <c r="U501" s="252"/>
      <c r="V501" s="252"/>
      <c r="W501" s="252"/>
      <c r="X501" s="252"/>
      <c r="Y501" s="252"/>
      <c r="Z501" s="252"/>
    </row>
    <row r="502" ht="15.75" customHeight="1" spans="1:26">
      <c r="A502" s="252"/>
      <c r="B502" s="252"/>
      <c r="C502" s="252"/>
      <c r="D502" s="252"/>
      <c r="E502" s="252"/>
      <c r="F502" s="252"/>
      <c r="G502" s="252"/>
      <c r="H502" s="252"/>
      <c r="I502" s="252"/>
      <c r="J502" s="252"/>
      <c r="K502" s="252"/>
      <c r="L502" s="252"/>
      <c r="M502" s="252"/>
      <c r="N502" s="252"/>
      <c r="O502" s="252"/>
      <c r="P502" s="252"/>
      <c r="Q502" s="252"/>
      <c r="R502" s="252"/>
      <c r="S502" s="252"/>
      <c r="T502" s="252"/>
      <c r="U502" s="252"/>
      <c r="V502" s="252"/>
      <c r="W502" s="252"/>
      <c r="X502" s="252"/>
      <c r="Y502" s="252"/>
      <c r="Z502" s="252"/>
    </row>
    <row r="503" ht="15.75" customHeight="1" spans="1:26">
      <c r="A503" s="252"/>
      <c r="B503" s="252"/>
      <c r="C503" s="252"/>
      <c r="D503" s="252"/>
      <c r="E503" s="252"/>
      <c r="F503" s="252"/>
      <c r="G503" s="252"/>
      <c r="H503" s="252"/>
      <c r="I503" s="252"/>
      <c r="J503" s="252"/>
      <c r="K503" s="252"/>
      <c r="L503" s="252"/>
      <c r="M503" s="252"/>
      <c r="N503" s="252"/>
      <c r="O503" s="252"/>
      <c r="P503" s="252"/>
      <c r="Q503" s="252"/>
      <c r="R503" s="252"/>
      <c r="S503" s="252"/>
      <c r="T503" s="252"/>
      <c r="U503" s="252"/>
      <c r="V503" s="252"/>
      <c r="W503" s="252"/>
      <c r="X503" s="252"/>
      <c r="Y503" s="252"/>
      <c r="Z503" s="252"/>
    </row>
    <row r="504" ht="15.75" customHeight="1" spans="1:26">
      <c r="A504" s="252"/>
      <c r="B504" s="252"/>
      <c r="C504" s="252"/>
      <c r="D504" s="252"/>
      <c r="E504" s="252"/>
      <c r="F504" s="252"/>
      <c r="G504" s="252"/>
      <c r="H504" s="252"/>
      <c r="I504" s="252"/>
      <c r="J504" s="252"/>
      <c r="K504" s="252"/>
      <c r="L504" s="252"/>
      <c r="M504" s="252"/>
      <c r="N504" s="252"/>
      <c r="O504" s="252"/>
      <c r="P504" s="252"/>
      <c r="Q504" s="252"/>
      <c r="R504" s="252"/>
      <c r="S504" s="252"/>
      <c r="T504" s="252"/>
      <c r="U504" s="252"/>
      <c r="V504" s="252"/>
      <c r="W504" s="252"/>
      <c r="X504" s="252"/>
      <c r="Y504" s="252"/>
      <c r="Z504" s="252"/>
    </row>
    <row r="505" ht="15.75" customHeight="1" spans="1:26">
      <c r="A505" s="252"/>
      <c r="B505" s="252"/>
      <c r="C505" s="252"/>
      <c r="D505" s="252"/>
      <c r="E505" s="252"/>
      <c r="F505" s="252"/>
      <c r="G505" s="252"/>
      <c r="H505" s="252"/>
      <c r="I505" s="252"/>
      <c r="J505" s="252"/>
      <c r="K505" s="252"/>
      <c r="L505" s="252"/>
      <c r="M505" s="252"/>
      <c r="N505" s="252"/>
      <c r="O505" s="252"/>
      <c r="P505" s="252"/>
      <c r="Q505" s="252"/>
      <c r="R505" s="252"/>
      <c r="S505" s="252"/>
      <c r="T505" s="252"/>
      <c r="U505" s="252"/>
      <c r="V505" s="252"/>
      <c r="W505" s="252"/>
      <c r="X505" s="252"/>
      <c r="Y505" s="252"/>
      <c r="Z505" s="252"/>
    </row>
    <row r="506" ht="15.75" customHeight="1" spans="1:26">
      <c r="A506" s="252"/>
      <c r="B506" s="252"/>
      <c r="C506" s="252"/>
      <c r="D506" s="252"/>
      <c r="E506" s="252"/>
      <c r="F506" s="252"/>
      <c r="G506" s="252"/>
      <c r="H506" s="252"/>
      <c r="I506" s="252"/>
      <c r="J506" s="252"/>
      <c r="K506" s="252"/>
      <c r="L506" s="252"/>
      <c r="M506" s="252"/>
      <c r="N506" s="252"/>
      <c r="O506" s="252"/>
      <c r="P506" s="252"/>
      <c r="Q506" s="252"/>
      <c r="R506" s="252"/>
      <c r="S506" s="252"/>
      <c r="T506" s="252"/>
      <c r="U506" s="252"/>
      <c r="V506" s="252"/>
      <c r="W506" s="252"/>
      <c r="X506" s="252"/>
      <c r="Y506" s="252"/>
      <c r="Z506" s="252"/>
    </row>
    <row r="507" ht="15.75" customHeight="1" spans="1:26">
      <c r="A507" s="252"/>
      <c r="B507" s="252"/>
      <c r="C507" s="252"/>
      <c r="D507" s="252"/>
      <c r="E507" s="252"/>
      <c r="F507" s="252"/>
      <c r="G507" s="252"/>
      <c r="H507" s="252"/>
      <c r="I507" s="252"/>
      <c r="J507" s="252"/>
      <c r="K507" s="252"/>
      <c r="L507" s="252"/>
      <c r="M507" s="252"/>
      <c r="N507" s="252"/>
      <c r="O507" s="252"/>
      <c r="P507" s="252"/>
      <c r="Q507" s="252"/>
      <c r="R507" s="252"/>
      <c r="S507" s="252"/>
      <c r="T507" s="252"/>
      <c r="U507" s="252"/>
      <c r="V507" s="252"/>
      <c r="W507" s="252"/>
      <c r="X507" s="252"/>
      <c r="Y507" s="252"/>
      <c r="Z507" s="252"/>
    </row>
    <row r="508" ht="15.75" customHeight="1" spans="1:26">
      <c r="A508" s="252"/>
      <c r="B508" s="252"/>
      <c r="C508" s="252"/>
      <c r="D508" s="252"/>
      <c r="E508" s="252"/>
      <c r="F508" s="252"/>
      <c r="G508" s="252"/>
      <c r="H508" s="252"/>
      <c r="I508" s="252"/>
      <c r="J508" s="252"/>
      <c r="K508" s="252"/>
      <c r="L508" s="252"/>
      <c r="M508" s="252"/>
      <c r="N508" s="252"/>
      <c r="O508" s="252"/>
      <c r="P508" s="252"/>
      <c r="Q508" s="252"/>
      <c r="R508" s="252"/>
      <c r="S508" s="252"/>
      <c r="T508" s="252"/>
      <c r="U508" s="252"/>
      <c r="V508" s="252"/>
      <c r="W508" s="252"/>
      <c r="X508" s="252"/>
      <c r="Y508" s="252"/>
      <c r="Z508" s="252"/>
    </row>
    <row r="509" ht="15.75" customHeight="1" spans="1:26">
      <c r="A509" s="252"/>
      <c r="B509" s="252"/>
      <c r="C509" s="252"/>
      <c r="D509" s="252"/>
      <c r="E509" s="252"/>
      <c r="F509" s="252"/>
      <c r="G509" s="252"/>
      <c r="H509" s="252"/>
      <c r="I509" s="252"/>
      <c r="J509" s="252"/>
      <c r="K509" s="252"/>
      <c r="L509" s="252"/>
      <c r="M509" s="252"/>
      <c r="N509" s="252"/>
      <c r="O509" s="252"/>
      <c r="P509" s="252"/>
      <c r="Q509" s="252"/>
      <c r="R509" s="252"/>
      <c r="S509" s="252"/>
      <c r="T509" s="252"/>
      <c r="U509" s="252"/>
      <c r="V509" s="252"/>
      <c r="W509" s="252"/>
      <c r="X509" s="252"/>
      <c r="Y509" s="252"/>
      <c r="Z509" s="252"/>
    </row>
    <row r="510" ht="15.75" customHeight="1" spans="1:26">
      <c r="A510" s="252"/>
      <c r="B510" s="252"/>
      <c r="C510" s="252"/>
      <c r="D510" s="252"/>
      <c r="E510" s="252"/>
      <c r="F510" s="252"/>
      <c r="G510" s="252"/>
      <c r="H510" s="252"/>
      <c r="I510" s="252"/>
      <c r="J510" s="252"/>
      <c r="K510" s="252"/>
      <c r="L510" s="252"/>
      <c r="M510" s="252"/>
      <c r="N510" s="252"/>
      <c r="O510" s="252"/>
      <c r="P510" s="252"/>
      <c r="Q510" s="252"/>
      <c r="R510" s="252"/>
      <c r="S510" s="252"/>
      <c r="T510" s="252"/>
      <c r="U510" s="252"/>
      <c r="V510" s="252"/>
      <c r="W510" s="252"/>
      <c r="X510" s="252"/>
      <c r="Y510" s="252"/>
      <c r="Z510" s="252"/>
    </row>
    <row r="511" ht="15.75" customHeight="1" spans="1:26">
      <c r="A511" s="252"/>
      <c r="B511" s="252"/>
      <c r="C511" s="252"/>
      <c r="D511" s="252"/>
      <c r="E511" s="252"/>
      <c r="F511" s="252"/>
      <c r="G511" s="252"/>
      <c r="H511" s="252"/>
      <c r="I511" s="252"/>
      <c r="J511" s="252"/>
      <c r="K511" s="252"/>
      <c r="L511" s="252"/>
      <c r="M511" s="252"/>
      <c r="N511" s="252"/>
      <c r="O511" s="252"/>
      <c r="P511" s="252"/>
      <c r="Q511" s="252"/>
      <c r="R511" s="252"/>
      <c r="S511" s="252"/>
      <c r="T511" s="252"/>
      <c r="U511" s="252"/>
      <c r="V511" s="252"/>
      <c r="W511" s="252"/>
      <c r="X511" s="252"/>
      <c r="Y511" s="252"/>
      <c r="Z511" s="252"/>
    </row>
    <row r="512" ht="15.75" customHeight="1" spans="1:26">
      <c r="A512" s="252"/>
      <c r="B512" s="252"/>
      <c r="C512" s="252"/>
      <c r="D512" s="252"/>
      <c r="E512" s="252"/>
      <c r="F512" s="252"/>
      <c r="G512" s="252"/>
      <c r="H512" s="252"/>
      <c r="I512" s="252"/>
      <c r="J512" s="252"/>
      <c r="K512" s="252"/>
      <c r="L512" s="252"/>
      <c r="M512" s="252"/>
      <c r="N512" s="252"/>
      <c r="O512" s="252"/>
      <c r="P512" s="252"/>
      <c r="Q512" s="252"/>
      <c r="R512" s="252"/>
      <c r="S512" s="252"/>
      <c r="T512" s="252"/>
      <c r="U512" s="252"/>
      <c r="V512" s="252"/>
      <c r="W512" s="252"/>
      <c r="X512" s="252"/>
      <c r="Y512" s="252"/>
      <c r="Z512" s="252"/>
    </row>
    <row r="513" ht="15.75" customHeight="1" spans="1:26">
      <c r="A513" s="252"/>
      <c r="B513" s="252"/>
      <c r="C513" s="252"/>
      <c r="D513" s="252"/>
      <c r="E513" s="252"/>
      <c r="F513" s="252"/>
      <c r="G513" s="252"/>
      <c r="H513" s="252"/>
      <c r="I513" s="252"/>
      <c r="J513" s="252"/>
      <c r="K513" s="252"/>
      <c r="L513" s="252"/>
      <c r="M513" s="252"/>
      <c r="N513" s="252"/>
      <c r="O513" s="252"/>
      <c r="P513" s="252"/>
      <c r="Q513" s="252"/>
      <c r="R513" s="252"/>
      <c r="S513" s="252"/>
      <c r="T513" s="252"/>
      <c r="U513" s="252"/>
      <c r="V513" s="252"/>
      <c r="W513" s="252"/>
      <c r="X513" s="252"/>
      <c r="Y513" s="252"/>
      <c r="Z513" s="252"/>
    </row>
    <row r="514" ht="15.75" customHeight="1" spans="1:26">
      <c r="A514" s="252"/>
      <c r="B514" s="252"/>
      <c r="C514" s="252"/>
      <c r="D514" s="252"/>
      <c r="E514" s="252"/>
      <c r="F514" s="252"/>
      <c r="G514" s="252"/>
      <c r="H514" s="252"/>
      <c r="I514" s="252"/>
      <c r="J514" s="252"/>
      <c r="K514" s="252"/>
      <c r="L514" s="252"/>
      <c r="M514" s="252"/>
      <c r="N514" s="252"/>
      <c r="O514" s="252"/>
      <c r="P514" s="252"/>
      <c r="Q514" s="252"/>
      <c r="R514" s="252"/>
      <c r="S514" s="252"/>
      <c r="T514" s="252"/>
      <c r="U514" s="252"/>
      <c r="V514" s="252"/>
      <c r="W514" s="252"/>
      <c r="X514" s="252"/>
      <c r="Y514" s="252"/>
      <c r="Z514" s="252"/>
    </row>
    <row r="515" ht="15.75" customHeight="1" spans="1:26">
      <c r="A515" s="252"/>
      <c r="B515" s="252"/>
      <c r="C515" s="252"/>
      <c r="D515" s="252"/>
      <c r="E515" s="252"/>
      <c r="F515" s="252"/>
      <c r="G515" s="252"/>
      <c r="H515" s="252"/>
      <c r="I515" s="252"/>
      <c r="J515" s="252"/>
      <c r="K515" s="252"/>
      <c r="L515" s="252"/>
      <c r="M515" s="252"/>
      <c r="N515" s="252"/>
      <c r="O515" s="252"/>
      <c r="P515" s="252"/>
      <c r="Q515" s="252"/>
      <c r="R515" s="252"/>
      <c r="S515" s="252"/>
      <c r="T515" s="252"/>
      <c r="U515" s="252"/>
      <c r="V515" s="252"/>
      <c r="W515" s="252"/>
      <c r="X515" s="252"/>
      <c r="Y515" s="252"/>
      <c r="Z515" s="252"/>
    </row>
    <row r="516" ht="15.75" customHeight="1" spans="1:26">
      <c r="A516" s="252"/>
      <c r="B516" s="252"/>
      <c r="C516" s="252"/>
      <c r="D516" s="252"/>
      <c r="E516" s="252"/>
      <c r="F516" s="252"/>
      <c r="G516" s="252"/>
      <c r="H516" s="252"/>
      <c r="I516" s="252"/>
      <c r="J516" s="252"/>
      <c r="K516" s="252"/>
      <c r="L516" s="252"/>
      <c r="M516" s="252"/>
      <c r="N516" s="252"/>
      <c r="O516" s="252"/>
      <c r="P516" s="252"/>
      <c r="Q516" s="252"/>
      <c r="R516" s="252"/>
      <c r="S516" s="252"/>
      <c r="T516" s="252"/>
      <c r="U516" s="252"/>
      <c r="V516" s="252"/>
      <c r="W516" s="252"/>
      <c r="X516" s="252"/>
      <c r="Y516" s="252"/>
      <c r="Z516" s="252"/>
    </row>
    <row r="517" ht="15.75" customHeight="1" spans="1:26">
      <c r="A517" s="252"/>
      <c r="B517" s="252"/>
      <c r="C517" s="252"/>
      <c r="D517" s="252"/>
      <c r="E517" s="252"/>
      <c r="F517" s="252"/>
      <c r="G517" s="252"/>
      <c r="H517" s="252"/>
      <c r="I517" s="252"/>
      <c r="J517" s="252"/>
      <c r="K517" s="252"/>
      <c r="L517" s="252"/>
      <c r="M517" s="252"/>
      <c r="N517" s="252"/>
      <c r="O517" s="252"/>
      <c r="P517" s="252"/>
      <c r="Q517" s="252"/>
      <c r="R517" s="252"/>
      <c r="S517" s="252"/>
      <c r="T517" s="252"/>
      <c r="U517" s="252"/>
      <c r="V517" s="252"/>
      <c r="W517" s="252"/>
      <c r="X517" s="252"/>
      <c r="Y517" s="252"/>
      <c r="Z517" s="252"/>
    </row>
    <row r="518" ht="15.75" customHeight="1" spans="1:26">
      <c r="A518" s="252"/>
      <c r="B518" s="252"/>
      <c r="C518" s="252"/>
      <c r="D518" s="252"/>
      <c r="E518" s="252"/>
      <c r="F518" s="252"/>
      <c r="G518" s="252"/>
      <c r="H518" s="252"/>
      <c r="I518" s="252"/>
      <c r="J518" s="252"/>
      <c r="K518" s="252"/>
      <c r="L518" s="252"/>
      <c r="M518" s="252"/>
      <c r="N518" s="252"/>
      <c r="O518" s="252"/>
      <c r="P518" s="252"/>
      <c r="Q518" s="252"/>
      <c r="R518" s="252"/>
      <c r="S518" s="252"/>
      <c r="T518" s="252"/>
      <c r="U518" s="252"/>
      <c r="V518" s="252"/>
      <c r="W518" s="252"/>
      <c r="X518" s="252"/>
      <c r="Y518" s="252"/>
      <c r="Z518" s="252"/>
    </row>
    <row r="519" ht="15.75" customHeight="1" spans="1:26">
      <c r="A519" s="252"/>
      <c r="B519" s="252"/>
      <c r="C519" s="252"/>
      <c r="D519" s="252"/>
      <c r="E519" s="252"/>
      <c r="F519" s="252"/>
      <c r="G519" s="252"/>
      <c r="H519" s="252"/>
      <c r="I519" s="252"/>
      <c r="J519" s="252"/>
      <c r="K519" s="252"/>
      <c r="L519" s="252"/>
      <c r="M519" s="252"/>
      <c r="N519" s="252"/>
      <c r="O519" s="252"/>
      <c r="P519" s="252"/>
      <c r="Q519" s="252"/>
      <c r="R519" s="252"/>
      <c r="S519" s="252"/>
      <c r="T519" s="252"/>
      <c r="U519" s="252"/>
      <c r="V519" s="252"/>
      <c r="W519" s="252"/>
      <c r="X519" s="252"/>
      <c r="Y519" s="252"/>
      <c r="Z519" s="252"/>
    </row>
    <row r="520" ht="15.75" customHeight="1" spans="1:26">
      <c r="A520" s="252"/>
      <c r="B520" s="252"/>
      <c r="C520" s="252"/>
      <c r="D520" s="252"/>
      <c r="E520" s="252"/>
      <c r="F520" s="252"/>
      <c r="G520" s="252"/>
      <c r="H520" s="252"/>
      <c r="I520" s="252"/>
      <c r="J520" s="252"/>
      <c r="K520" s="252"/>
      <c r="L520" s="252"/>
      <c r="M520" s="252"/>
      <c r="N520" s="252"/>
      <c r="O520" s="252"/>
      <c r="P520" s="252"/>
      <c r="Q520" s="252"/>
      <c r="R520" s="252"/>
      <c r="S520" s="252"/>
      <c r="T520" s="252"/>
      <c r="U520" s="252"/>
      <c r="V520" s="252"/>
      <c r="W520" s="252"/>
      <c r="X520" s="252"/>
      <c r="Y520" s="252"/>
      <c r="Z520" s="252"/>
    </row>
    <row r="521" ht="15.75" customHeight="1" spans="1:26">
      <c r="A521" s="252"/>
      <c r="B521" s="252"/>
      <c r="C521" s="252"/>
      <c r="D521" s="252"/>
      <c r="E521" s="252"/>
      <c r="F521" s="252"/>
      <c r="G521" s="252"/>
      <c r="H521" s="252"/>
      <c r="I521" s="252"/>
      <c r="J521" s="252"/>
      <c r="K521" s="252"/>
      <c r="L521" s="252"/>
      <c r="M521" s="252"/>
      <c r="N521" s="252"/>
      <c r="O521" s="252"/>
      <c r="P521" s="252"/>
      <c r="Q521" s="252"/>
      <c r="R521" s="252"/>
      <c r="S521" s="252"/>
      <c r="T521" s="252"/>
      <c r="U521" s="252"/>
      <c r="V521" s="252"/>
      <c r="W521" s="252"/>
      <c r="X521" s="252"/>
      <c r="Y521" s="252"/>
      <c r="Z521" s="252"/>
    </row>
    <row r="522" ht="15.75" customHeight="1" spans="1:26">
      <c r="A522" s="252"/>
      <c r="B522" s="252"/>
      <c r="C522" s="252"/>
      <c r="D522" s="252"/>
      <c r="E522" s="252"/>
      <c r="F522" s="252"/>
      <c r="G522" s="252"/>
      <c r="H522" s="252"/>
      <c r="I522" s="252"/>
      <c r="J522" s="252"/>
      <c r="K522" s="252"/>
      <c r="L522" s="252"/>
      <c r="M522" s="252"/>
      <c r="N522" s="252"/>
      <c r="O522" s="252"/>
      <c r="P522" s="252"/>
      <c r="Q522" s="252"/>
      <c r="R522" s="252"/>
      <c r="S522" s="252"/>
      <c r="T522" s="252"/>
      <c r="U522" s="252"/>
      <c r="V522" s="252"/>
      <c r="W522" s="252"/>
      <c r="X522" s="252"/>
      <c r="Y522" s="252"/>
      <c r="Z522" s="252"/>
    </row>
    <row r="523" ht="15.75" customHeight="1" spans="1:26">
      <c r="A523" s="252"/>
      <c r="B523" s="252"/>
      <c r="C523" s="252"/>
      <c r="D523" s="252"/>
      <c r="E523" s="252"/>
      <c r="F523" s="252"/>
      <c r="G523" s="252"/>
      <c r="H523" s="252"/>
      <c r="I523" s="252"/>
      <c r="J523" s="252"/>
      <c r="K523" s="252"/>
      <c r="L523" s="252"/>
      <c r="M523" s="252"/>
      <c r="N523" s="252"/>
      <c r="O523" s="252"/>
      <c r="P523" s="252"/>
      <c r="Q523" s="252"/>
      <c r="R523" s="252"/>
      <c r="S523" s="252"/>
      <c r="T523" s="252"/>
      <c r="U523" s="252"/>
      <c r="V523" s="252"/>
      <c r="W523" s="252"/>
      <c r="X523" s="252"/>
      <c r="Y523" s="252"/>
      <c r="Z523" s="252"/>
    </row>
    <row r="524" ht="15.75" customHeight="1" spans="1:26">
      <c r="A524" s="252"/>
      <c r="B524" s="252"/>
      <c r="C524" s="252"/>
      <c r="D524" s="252"/>
      <c r="E524" s="252"/>
      <c r="F524" s="252"/>
      <c r="G524" s="252"/>
      <c r="H524" s="252"/>
      <c r="I524" s="252"/>
      <c r="J524" s="252"/>
      <c r="K524" s="252"/>
      <c r="L524" s="252"/>
      <c r="M524" s="252"/>
      <c r="N524" s="252"/>
      <c r="O524" s="252"/>
      <c r="P524" s="252"/>
      <c r="Q524" s="252"/>
      <c r="R524" s="252"/>
      <c r="S524" s="252"/>
      <c r="T524" s="252"/>
      <c r="U524" s="252"/>
      <c r="V524" s="252"/>
      <c r="W524" s="252"/>
      <c r="X524" s="252"/>
      <c r="Y524" s="252"/>
      <c r="Z524" s="252"/>
    </row>
    <row r="525" ht="15.75" customHeight="1" spans="1:26">
      <c r="A525" s="252"/>
      <c r="B525" s="252"/>
      <c r="C525" s="252"/>
      <c r="D525" s="252"/>
      <c r="E525" s="252"/>
      <c r="F525" s="252"/>
      <c r="G525" s="252"/>
      <c r="H525" s="252"/>
      <c r="I525" s="252"/>
      <c r="J525" s="252"/>
      <c r="K525" s="252"/>
      <c r="L525" s="252"/>
      <c r="M525" s="252"/>
      <c r="N525" s="252"/>
      <c r="O525" s="252"/>
      <c r="P525" s="252"/>
      <c r="Q525" s="252"/>
      <c r="R525" s="252"/>
      <c r="S525" s="252"/>
      <c r="T525" s="252"/>
      <c r="U525" s="252"/>
      <c r="V525" s="252"/>
      <c r="W525" s="252"/>
      <c r="X525" s="252"/>
      <c r="Y525" s="252"/>
      <c r="Z525" s="252"/>
    </row>
    <row r="526" ht="15.75" customHeight="1" spans="1:26">
      <c r="A526" s="252"/>
      <c r="B526" s="252"/>
      <c r="C526" s="252"/>
      <c r="D526" s="252"/>
      <c r="E526" s="252"/>
      <c r="F526" s="252"/>
      <c r="G526" s="252"/>
      <c r="H526" s="252"/>
      <c r="I526" s="252"/>
      <c r="J526" s="252"/>
      <c r="K526" s="252"/>
      <c r="L526" s="252"/>
      <c r="M526" s="252"/>
      <c r="N526" s="252"/>
      <c r="O526" s="252"/>
      <c r="P526" s="252"/>
      <c r="Q526" s="252"/>
      <c r="R526" s="252"/>
      <c r="S526" s="252"/>
      <c r="T526" s="252"/>
      <c r="U526" s="252"/>
      <c r="V526" s="252"/>
      <c r="W526" s="252"/>
      <c r="X526" s="252"/>
      <c r="Y526" s="252"/>
      <c r="Z526" s="252"/>
    </row>
    <row r="527" ht="15.75" customHeight="1" spans="1:26">
      <c r="A527" s="252"/>
      <c r="B527" s="252"/>
      <c r="C527" s="252"/>
      <c r="D527" s="252"/>
      <c r="E527" s="252"/>
      <c r="F527" s="252"/>
      <c r="G527" s="252"/>
      <c r="H527" s="252"/>
      <c r="I527" s="252"/>
      <c r="J527" s="252"/>
      <c r="K527" s="252"/>
      <c r="L527" s="252"/>
      <c r="M527" s="252"/>
      <c r="N527" s="252"/>
      <c r="O527" s="252"/>
      <c r="P527" s="252"/>
      <c r="Q527" s="252"/>
      <c r="R527" s="252"/>
      <c r="S527" s="252"/>
      <c r="T527" s="252"/>
      <c r="U527" s="252"/>
      <c r="V527" s="252"/>
      <c r="W527" s="252"/>
      <c r="X527" s="252"/>
      <c r="Y527" s="252"/>
      <c r="Z527" s="252"/>
    </row>
    <row r="528" ht="15.75" customHeight="1" spans="1:26">
      <c r="A528" s="252"/>
      <c r="B528" s="252"/>
      <c r="C528" s="252"/>
      <c r="D528" s="252"/>
      <c r="E528" s="252"/>
      <c r="F528" s="252"/>
      <c r="G528" s="252"/>
      <c r="H528" s="252"/>
      <c r="I528" s="252"/>
      <c r="J528" s="252"/>
      <c r="K528" s="252"/>
      <c r="L528" s="252"/>
      <c r="M528" s="252"/>
      <c r="N528" s="252"/>
      <c r="O528" s="252"/>
      <c r="P528" s="252"/>
      <c r="Q528" s="252"/>
      <c r="R528" s="252"/>
      <c r="S528" s="252"/>
      <c r="T528" s="252"/>
      <c r="U528" s="252"/>
      <c r="V528" s="252"/>
      <c r="W528" s="252"/>
      <c r="X528" s="252"/>
      <c r="Y528" s="252"/>
      <c r="Z528" s="252"/>
    </row>
    <row r="529" ht="15.75" customHeight="1" spans="1:26">
      <c r="A529" s="252"/>
      <c r="B529" s="252"/>
      <c r="C529" s="252"/>
      <c r="D529" s="252"/>
      <c r="E529" s="252"/>
      <c r="F529" s="252"/>
      <c r="G529" s="252"/>
      <c r="H529" s="252"/>
      <c r="I529" s="252"/>
      <c r="J529" s="252"/>
      <c r="K529" s="252"/>
      <c r="L529" s="252"/>
      <c r="M529" s="252"/>
      <c r="N529" s="252"/>
      <c r="O529" s="252"/>
      <c r="P529" s="252"/>
      <c r="Q529" s="252"/>
      <c r="R529" s="252"/>
      <c r="S529" s="252"/>
      <c r="T529" s="252"/>
      <c r="U529" s="252"/>
      <c r="V529" s="252"/>
      <c r="W529" s="252"/>
      <c r="X529" s="252"/>
      <c r="Y529" s="252"/>
      <c r="Z529" s="252"/>
    </row>
    <row r="530" ht="15.75" customHeight="1" spans="1:26">
      <c r="A530" s="252"/>
      <c r="B530" s="252"/>
      <c r="C530" s="252"/>
      <c r="D530" s="252"/>
      <c r="E530" s="252"/>
      <c r="F530" s="252"/>
      <c r="G530" s="252"/>
      <c r="H530" s="252"/>
      <c r="I530" s="252"/>
      <c r="J530" s="252"/>
      <c r="K530" s="252"/>
      <c r="L530" s="252"/>
      <c r="M530" s="252"/>
      <c r="N530" s="252"/>
      <c r="O530" s="252"/>
      <c r="P530" s="252"/>
      <c r="Q530" s="252"/>
      <c r="R530" s="252"/>
      <c r="S530" s="252"/>
      <c r="T530" s="252"/>
      <c r="U530" s="252"/>
      <c r="V530" s="252"/>
      <c r="W530" s="252"/>
      <c r="X530" s="252"/>
      <c r="Y530" s="252"/>
      <c r="Z530" s="252"/>
    </row>
    <row r="531" ht="15.75" customHeight="1" spans="1:26">
      <c r="A531" s="252"/>
      <c r="B531" s="252"/>
      <c r="C531" s="252"/>
      <c r="D531" s="252"/>
      <c r="E531" s="252"/>
      <c r="F531" s="252"/>
      <c r="G531" s="252"/>
      <c r="H531" s="252"/>
      <c r="I531" s="252"/>
      <c r="J531" s="252"/>
      <c r="K531" s="252"/>
      <c r="L531" s="252"/>
      <c r="M531" s="252"/>
      <c r="N531" s="252"/>
      <c r="O531" s="252"/>
      <c r="P531" s="252"/>
      <c r="Q531" s="252"/>
      <c r="R531" s="252"/>
      <c r="S531" s="252"/>
      <c r="T531" s="252"/>
      <c r="U531" s="252"/>
      <c r="V531" s="252"/>
      <c r="W531" s="252"/>
      <c r="X531" s="252"/>
      <c r="Y531" s="252"/>
      <c r="Z531" s="252"/>
    </row>
    <row r="532" ht="15.75" customHeight="1" spans="1:26">
      <c r="A532" s="252"/>
      <c r="B532" s="252"/>
      <c r="C532" s="252"/>
      <c r="D532" s="252"/>
      <c r="E532" s="252"/>
      <c r="F532" s="252"/>
      <c r="G532" s="252"/>
      <c r="H532" s="252"/>
      <c r="I532" s="252"/>
      <c r="J532" s="252"/>
      <c r="K532" s="252"/>
      <c r="L532" s="252"/>
      <c r="M532" s="252"/>
      <c r="N532" s="252"/>
      <c r="O532" s="252"/>
      <c r="P532" s="252"/>
      <c r="Q532" s="252"/>
      <c r="R532" s="252"/>
      <c r="S532" s="252"/>
      <c r="T532" s="252"/>
      <c r="U532" s="252"/>
      <c r="V532" s="252"/>
      <c r="W532" s="252"/>
      <c r="X532" s="252"/>
      <c r="Y532" s="252"/>
      <c r="Z532" s="252"/>
    </row>
    <row r="533" ht="15.75" customHeight="1" spans="1:26">
      <c r="A533" s="252"/>
      <c r="B533" s="252"/>
      <c r="C533" s="252"/>
      <c r="D533" s="252"/>
      <c r="E533" s="252"/>
      <c r="F533" s="252"/>
      <c r="G533" s="252"/>
      <c r="H533" s="252"/>
      <c r="I533" s="252"/>
      <c r="J533" s="252"/>
      <c r="K533" s="252"/>
      <c r="L533" s="252"/>
      <c r="M533" s="252"/>
      <c r="N533" s="252"/>
      <c r="O533" s="252"/>
      <c r="P533" s="252"/>
      <c r="Q533" s="252"/>
      <c r="R533" s="252"/>
      <c r="S533" s="252"/>
      <c r="T533" s="252"/>
      <c r="U533" s="252"/>
      <c r="V533" s="252"/>
      <c r="W533" s="252"/>
      <c r="X533" s="252"/>
      <c r="Y533" s="252"/>
      <c r="Z533" s="252"/>
    </row>
    <row r="534" ht="15.75" customHeight="1" spans="1:26">
      <c r="A534" s="252"/>
      <c r="B534" s="252"/>
      <c r="C534" s="252"/>
      <c r="D534" s="252"/>
      <c r="E534" s="252"/>
      <c r="F534" s="252"/>
      <c r="G534" s="252"/>
      <c r="H534" s="252"/>
      <c r="I534" s="252"/>
      <c r="J534" s="252"/>
      <c r="K534" s="252"/>
      <c r="L534" s="252"/>
      <c r="M534" s="252"/>
      <c r="N534" s="252"/>
      <c r="O534" s="252"/>
      <c r="P534" s="252"/>
      <c r="Q534" s="252"/>
      <c r="R534" s="252"/>
      <c r="S534" s="252"/>
      <c r="T534" s="252"/>
      <c r="U534" s="252"/>
      <c r="V534" s="252"/>
      <c r="W534" s="252"/>
      <c r="X534" s="252"/>
      <c r="Y534" s="252"/>
      <c r="Z534" s="252"/>
    </row>
    <row r="535" ht="15.75" customHeight="1" spans="1:26">
      <c r="A535" s="252"/>
      <c r="B535" s="252"/>
      <c r="C535" s="252"/>
      <c r="D535" s="252"/>
      <c r="E535" s="252"/>
      <c r="F535" s="252"/>
      <c r="G535" s="252"/>
      <c r="H535" s="252"/>
      <c r="I535" s="252"/>
      <c r="J535" s="252"/>
      <c r="K535" s="252"/>
      <c r="L535" s="252"/>
      <c r="M535" s="252"/>
      <c r="N535" s="252"/>
      <c r="O535" s="252"/>
      <c r="P535" s="252"/>
      <c r="Q535" s="252"/>
      <c r="R535" s="252"/>
      <c r="S535" s="252"/>
      <c r="T535" s="252"/>
      <c r="U535" s="252"/>
      <c r="V535" s="252"/>
      <c r="W535" s="252"/>
      <c r="X535" s="252"/>
      <c r="Y535" s="252"/>
      <c r="Z535" s="252"/>
    </row>
    <row r="536" ht="15.75" customHeight="1" spans="1:26">
      <c r="A536" s="252"/>
      <c r="B536" s="252"/>
      <c r="C536" s="252"/>
      <c r="D536" s="252"/>
      <c r="E536" s="252"/>
      <c r="F536" s="252"/>
      <c r="G536" s="252"/>
      <c r="H536" s="252"/>
      <c r="I536" s="252"/>
      <c r="J536" s="252"/>
      <c r="K536" s="252"/>
      <c r="L536" s="252"/>
      <c r="M536" s="252"/>
      <c r="N536" s="252"/>
      <c r="O536" s="252"/>
      <c r="P536" s="252"/>
      <c r="Q536" s="252"/>
      <c r="R536" s="252"/>
      <c r="S536" s="252"/>
      <c r="T536" s="252"/>
      <c r="U536" s="252"/>
      <c r="V536" s="252"/>
      <c r="W536" s="252"/>
      <c r="X536" s="252"/>
      <c r="Y536" s="252"/>
      <c r="Z536" s="252"/>
    </row>
    <row r="537" ht="15.75" customHeight="1" spans="1:26">
      <c r="A537" s="252"/>
      <c r="B537" s="252"/>
      <c r="C537" s="252"/>
      <c r="D537" s="252"/>
      <c r="E537" s="252"/>
      <c r="F537" s="252"/>
      <c r="G537" s="252"/>
      <c r="H537" s="252"/>
      <c r="I537" s="252"/>
      <c r="J537" s="252"/>
      <c r="K537" s="252"/>
      <c r="L537" s="252"/>
      <c r="M537" s="252"/>
      <c r="N537" s="252"/>
      <c r="O537" s="252"/>
      <c r="P537" s="252"/>
      <c r="Q537" s="252"/>
      <c r="R537" s="252"/>
      <c r="S537" s="252"/>
      <c r="T537" s="252"/>
      <c r="U537" s="252"/>
      <c r="V537" s="252"/>
      <c r="W537" s="252"/>
      <c r="X537" s="252"/>
      <c r="Y537" s="252"/>
      <c r="Z537" s="252"/>
    </row>
    <row r="538" ht="15.75" customHeight="1" spans="1:26">
      <c r="A538" s="252"/>
      <c r="B538" s="252"/>
      <c r="C538" s="252"/>
      <c r="D538" s="252"/>
      <c r="E538" s="252"/>
      <c r="F538" s="252"/>
      <c r="G538" s="252"/>
      <c r="H538" s="252"/>
      <c r="I538" s="252"/>
      <c r="J538" s="252"/>
      <c r="K538" s="252"/>
      <c r="L538" s="252"/>
      <c r="M538" s="252"/>
      <c r="N538" s="252"/>
      <c r="O538" s="252"/>
      <c r="P538" s="252"/>
      <c r="Q538" s="252"/>
      <c r="R538" s="252"/>
      <c r="S538" s="252"/>
      <c r="T538" s="252"/>
      <c r="U538" s="252"/>
      <c r="V538" s="252"/>
      <c r="W538" s="252"/>
      <c r="X538" s="252"/>
      <c r="Y538" s="252"/>
      <c r="Z538" s="252"/>
    </row>
    <row r="539" ht="15.75" customHeight="1" spans="1:26">
      <c r="A539" s="252"/>
      <c r="B539" s="252"/>
      <c r="C539" s="252"/>
      <c r="D539" s="252"/>
      <c r="E539" s="252"/>
      <c r="F539" s="252"/>
      <c r="G539" s="252"/>
      <c r="H539" s="252"/>
      <c r="I539" s="252"/>
      <c r="J539" s="252"/>
      <c r="K539" s="252"/>
      <c r="L539" s="252"/>
      <c r="M539" s="252"/>
      <c r="N539" s="252"/>
      <c r="O539" s="252"/>
      <c r="P539" s="252"/>
      <c r="Q539" s="252"/>
      <c r="R539" s="252"/>
      <c r="S539" s="252"/>
      <c r="T539" s="252"/>
      <c r="U539" s="252"/>
      <c r="V539" s="252"/>
      <c r="W539" s="252"/>
      <c r="X539" s="252"/>
      <c r="Y539" s="252"/>
      <c r="Z539" s="252"/>
    </row>
    <row r="540" ht="15.75" customHeight="1" spans="1:26">
      <c r="A540" s="252"/>
      <c r="B540" s="252"/>
      <c r="C540" s="252"/>
      <c r="D540" s="252"/>
      <c r="E540" s="252"/>
      <c r="F540" s="252"/>
      <c r="G540" s="252"/>
      <c r="H540" s="252"/>
      <c r="I540" s="252"/>
      <c r="J540" s="252"/>
      <c r="K540" s="252"/>
      <c r="L540" s="252"/>
      <c r="M540" s="252"/>
      <c r="N540" s="252"/>
      <c r="O540" s="252"/>
      <c r="P540" s="252"/>
      <c r="Q540" s="252"/>
      <c r="R540" s="252"/>
      <c r="S540" s="252"/>
      <c r="T540" s="252"/>
      <c r="U540" s="252"/>
      <c r="V540" s="252"/>
      <c r="W540" s="252"/>
      <c r="X540" s="252"/>
      <c r="Y540" s="252"/>
      <c r="Z540" s="252"/>
    </row>
    <row r="541" ht="15.75" customHeight="1" spans="1:26">
      <c r="A541" s="252"/>
      <c r="B541" s="252"/>
      <c r="C541" s="252"/>
      <c r="D541" s="252"/>
      <c r="E541" s="252"/>
      <c r="F541" s="252"/>
      <c r="G541" s="252"/>
      <c r="H541" s="252"/>
      <c r="I541" s="252"/>
      <c r="J541" s="252"/>
      <c r="K541" s="252"/>
      <c r="L541" s="252"/>
      <c r="M541" s="252"/>
      <c r="N541" s="252"/>
      <c r="O541" s="252"/>
      <c r="P541" s="252"/>
      <c r="Q541" s="252"/>
      <c r="R541" s="252"/>
      <c r="S541" s="252"/>
      <c r="T541" s="252"/>
      <c r="U541" s="252"/>
      <c r="V541" s="252"/>
      <c r="W541" s="252"/>
      <c r="X541" s="252"/>
      <c r="Y541" s="252"/>
      <c r="Z541" s="252"/>
    </row>
    <row r="542" ht="15.75" customHeight="1" spans="1:26">
      <c r="A542" s="252"/>
      <c r="B542" s="252"/>
      <c r="C542" s="252"/>
      <c r="D542" s="252"/>
      <c r="E542" s="252"/>
      <c r="F542" s="252"/>
      <c r="G542" s="252"/>
      <c r="H542" s="252"/>
      <c r="I542" s="252"/>
      <c r="J542" s="252"/>
      <c r="K542" s="252"/>
      <c r="L542" s="252"/>
      <c r="M542" s="252"/>
      <c r="N542" s="252"/>
      <c r="O542" s="252"/>
      <c r="P542" s="252"/>
      <c r="Q542" s="252"/>
      <c r="R542" s="252"/>
      <c r="S542" s="252"/>
      <c r="T542" s="252"/>
      <c r="U542" s="252"/>
      <c r="V542" s="252"/>
      <c r="W542" s="252"/>
      <c r="X542" s="252"/>
      <c r="Y542" s="252"/>
      <c r="Z542" s="252"/>
    </row>
    <row r="543" ht="15.75" customHeight="1" spans="1:26">
      <c r="A543" s="252"/>
      <c r="B543" s="252"/>
      <c r="C543" s="252"/>
      <c r="D543" s="252"/>
      <c r="E543" s="252"/>
      <c r="F543" s="252"/>
      <c r="G543" s="252"/>
      <c r="H543" s="252"/>
      <c r="I543" s="252"/>
      <c r="J543" s="252"/>
      <c r="K543" s="252"/>
      <c r="L543" s="252"/>
      <c r="M543" s="252"/>
      <c r="N543" s="252"/>
      <c r="O543" s="252"/>
      <c r="P543" s="252"/>
      <c r="Q543" s="252"/>
      <c r="R543" s="252"/>
      <c r="S543" s="252"/>
      <c r="T543" s="252"/>
      <c r="U543" s="252"/>
      <c r="V543" s="252"/>
      <c r="W543" s="252"/>
      <c r="X543" s="252"/>
      <c r="Y543" s="252"/>
      <c r="Z543" s="252"/>
    </row>
    <row r="544" ht="15.75" customHeight="1" spans="1:26">
      <c r="A544" s="252"/>
      <c r="B544" s="252"/>
      <c r="C544" s="252"/>
      <c r="D544" s="252"/>
      <c r="E544" s="252"/>
      <c r="F544" s="252"/>
      <c r="G544" s="252"/>
      <c r="H544" s="252"/>
      <c r="I544" s="252"/>
      <c r="J544" s="252"/>
      <c r="K544" s="252"/>
      <c r="L544" s="252"/>
      <c r="M544" s="252"/>
      <c r="N544" s="252"/>
      <c r="O544" s="252"/>
      <c r="P544" s="252"/>
      <c r="Q544" s="252"/>
      <c r="R544" s="252"/>
      <c r="S544" s="252"/>
      <c r="T544" s="252"/>
      <c r="U544" s="252"/>
      <c r="V544" s="252"/>
      <c r="W544" s="252"/>
      <c r="X544" s="252"/>
      <c r="Y544" s="252"/>
      <c r="Z544" s="252"/>
    </row>
    <row r="545" ht="15.75" customHeight="1" spans="1:26">
      <c r="A545" s="252"/>
      <c r="B545" s="252"/>
      <c r="C545" s="252"/>
      <c r="D545" s="252"/>
      <c r="E545" s="252"/>
      <c r="F545" s="252"/>
      <c r="G545" s="252"/>
      <c r="H545" s="252"/>
      <c r="I545" s="252"/>
      <c r="J545" s="252"/>
      <c r="K545" s="252"/>
      <c r="L545" s="252"/>
      <c r="M545" s="252"/>
      <c r="N545" s="252"/>
      <c r="O545" s="252"/>
      <c r="P545" s="252"/>
      <c r="Q545" s="252"/>
      <c r="R545" s="252"/>
      <c r="S545" s="252"/>
      <c r="T545" s="252"/>
      <c r="U545" s="252"/>
      <c r="V545" s="252"/>
      <c r="W545" s="252"/>
      <c r="X545" s="252"/>
      <c r="Y545" s="252"/>
      <c r="Z545" s="252"/>
    </row>
    <row r="546" ht="15.75" customHeight="1" spans="1:26">
      <c r="A546" s="252"/>
      <c r="B546" s="252"/>
      <c r="C546" s="252"/>
      <c r="D546" s="252"/>
      <c r="E546" s="252"/>
      <c r="F546" s="252"/>
      <c r="G546" s="252"/>
      <c r="H546" s="252"/>
      <c r="I546" s="252"/>
      <c r="J546" s="252"/>
      <c r="K546" s="252"/>
      <c r="L546" s="252"/>
      <c r="M546" s="252"/>
      <c r="N546" s="252"/>
      <c r="O546" s="252"/>
      <c r="P546" s="252"/>
      <c r="Q546" s="252"/>
      <c r="R546" s="252"/>
      <c r="S546" s="252"/>
      <c r="T546" s="252"/>
      <c r="U546" s="252"/>
      <c r="V546" s="252"/>
      <c r="W546" s="252"/>
      <c r="X546" s="252"/>
      <c r="Y546" s="252"/>
      <c r="Z546" s="252"/>
    </row>
    <row r="547" ht="15.75" customHeight="1" spans="1:26">
      <c r="A547" s="252"/>
      <c r="B547" s="252"/>
      <c r="C547" s="252"/>
      <c r="D547" s="252"/>
      <c r="E547" s="252"/>
      <c r="F547" s="252"/>
      <c r="G547" s="252"/>
      <c r="H547" s="252"/>
      <c r="I547" s="252"/>
      <c r="J547" s="252"/>
      <c r="K547" s="252"/>
      <c r="L547" s="252"/>
      <c r="M547" s="252"/>
      <c r="N547" s="252"/>
      <c r="O547" s="252"/>
      <c r="P547" s="252"/>
      <c r="Q547" s="252"/>
      <c r="R547" s="252"/>
      <c r="S547" s="252"/>
      <c r="T547" s="252"/>
      <c r="U547" s="252"/>
      <c r="V547" s="252"/>
      <c r="W547" s="252"/>
      <c r="X547" s="252"/>
      <c r="Y547" s="252"/>
      <c r="Z547" s="252"/>
    </row>
    <row r="548" ht="15.75" customHeight="1" spans="1:26">
      <c r="A548" s="252"/>
      <c r="B548" s="252"/>
      <c r="C548" s="252"/>
      <c r="D548" s="252"/>
      <c r="E548" s="252"/>
      <c r="F548" s="252"/>
      <c r="G548" s="252"/>
      <c r="H548" s="252"/>
      <c r="I548" s="252"/>
      <c r="J548" s="252"/>
      <c r="K548" s="252"/>
      <c r="L548" s="252"/>
      <c r="M548" s="252"/>
      <c r="N548" s="252"/>
      <c r="O548" s="252"/>
      <c r="P548" s="252"/>
      <c r="Q548" s="252"/>
      <c r="R548" s="252"/>
      <c r="S548" s="252"/>
      <c r="T548" s="252"/>
      <c r="U548" s="252"/>
      <c r="V548" s="252"/>
      <c r="W548" s="252"/>
      <c r="X548" s="252"/>
      <c r="Y548" s="252"/>
      <c r="Z548" s="252"/>
    </row>
    <row r="549" ht="15.75" customHeight="1" spans="1:26">
      <c r="A549" s="252"/>
      <c r="B549" s="252"/>
      <c r="C549" s="252"/>
      <c r="D549" s="252"/>
      <c r="E549" s="252"/>
      <c r="F549" s="252"/>
      <c r="G549" s="252"/>
      <c r="H549" s="252"/>
      <c r="I549" s="252"/>
      <c r="J549" s="252"/>
      <c r="K549" s="252"/>
      <c r="L549" s="252"/>
      <c r="M549" s="252"/>
      <c r="N549" s="252"/>
      <c r="O549" s="252"/>
      <c r="P549" s="252"/>
      <c r="Q549" s="252"/>
      <c r="R549" s="252"/>
      <c r="S549" s="252"/>
      <c r="T549" s="252"/>
      <c r="U549" s="252"/>
      <c r="V549" s="252"/>
      <c r="W549" s="252"/>
      <c r="X549" s="252"/>
      <c r="Y549" s="252"/>
      <c r="Z549" s="252"/>
    </row>
    <row r="550" ht="15.75" customHeight="1" spans="1:26">
      <c r="A550" s="252"/>
      <c r="B550" s="252"/>
      <c r="C550" s="252"/>
      <c r="D550" s="252"/>
      <c r="E550" s="252"/>
      <c r="F550" s="252"/>
      <c r="G550" s="252"/>
      <c r="H550" s="252"/>
      <c r="I550" s="252"/>
      <c r="J550" s="252"/>
      <c r="K550" s="252"/>
      <c r="L550" s="252"/>
      <c r="M550" s="252"/>
      <c r="N550" s="252"/>
      <c r="O550" s="252"/>
      <c r="P550" s="252"/>
      <c r="Q550" s="252"/>
      <c r="R550" s="252"/>
      <c r="S550" s="252"/>
      <c r="T550" s="252"/>
      <c r="U550" s="252"/>
      <c r="V550" s="252"/>
      <c r="W550" s="252"/>
      <c r="X550" s="252"/>
      <c r="Y550" s="252"/>
      <c r="Z550" s="252"/>
    </row>
    <row r="551" ht="15.75" customHeight="1" spans="1:26">
      <c r="A551" s="252"/>
      <c r="B551" s="252"/>
      <c r="C551" s="252"/>
      <c r="D551" s="252"/>
      <c r="E551" s="252"/>
      <c r="F551" s="252"/>
      <c r="G551" s="252"/>
      <c r="H551" s="252"/>
      <c r="I551" s="252"/>
      <c r="J551" s="252"/>
      <c r="K551" s="252"/>
      <c r="L551" s="252"/>
      <c r="M551" s="252"/>
      <c r="N551" s="252"/>
      <c r="O551" s="252"/>
      <c r="P551" s="252"/>
      <c r="Q551" s="252"/>
      <c r="R551" s="252"/>
      <c r="S551" s="252"/>
      <c r="T551" s="252"/>
      <c r="U551" s="252"/>
      <c r="V551" s="252"/>
      <c r="W551" s="252"/>
      <c r="X551" s="252"/>
      <c r="Y551" s="252"/>
      <c r="Z551" s="252"/>
    </row>
    <row r="552" ht="15.75" customHeight="1" spans="1:26">
      <c r="A552" s="252"/>
      <c r="B552" s="252"/>
      <c r="C552" s="252"/>
      <c r="D552" s="252"/>
      <c r="E552" s="252"/>
      <c r="F552" s="252"/>
      <c r="G552" s="252"/>
      <c r="H552" s="252"/>
      <c r="I552" s="252"/>
      <c r="J552" s="252"/>
      <c r="K552" s="252"/>
      <c r="L552" s="252"/>
      <c r="M552" s="252"/>
      <c r="N552" s="252"/>
      <c r="O552" s="252"/>
      <c r="P552" s="252"/>
      <c r="Q552" s="252"/>
      <c r="R552" s="252"/>
      <c r="S552" s="252"/>
      <c r="T552" s="252"/>
      <c r="U552" s="252"/>
      <c r="V552" s="252"/>
      <c r="W552" s="252"/>
      <c r="X552" s="252"/>
      <c r="Y552" s="252"/>
      <c r="Z552" s="252"/>
    </row>
    <row r="553" ht="15.75" customHeight="1" spans="1:26">
      <c r="A553" s="252"/>
      <c r="B553" s="252"/>
      <c r="C553" s="252"/>
      <c r="D553" s="252"/>
      <c r="E553" s="252"/>
      <c r="F553" s="252"/>
      <c r="G553" s="252"/>
      <c r="H553" s="252"/>
      <c r="I553" s="252"/>
      <c r="J553" s="252"/>
      <c r="K553" s="252"/>
      <c r="L553" s="252"/>
      <c r="M553" s="252"/>
      <c r="N553" s="252"/>
      <c r="O553" s="252"/>
      <c r="P553" s="252"/>
      <c r="Q553" s="252"/>
      <c r="R553" s="252"/>
      <c r="S553" s="252"/>
      <c r="T553" s="252"/>
      <c r="U553" s="252"/>
      <c r="V553" s="252"/>
      <c r="W553" s="252"/>
      <c r="X553" s="252"/>
      <c r="Y553" s="252"/>
      <c r="Z553" s="252"/>
    </row>
    <row r="554" ht="15.75" customHeight="1" spans="1:26">
      <c r="A554" s="252"/>
      <c r="B554" s="252"/>
      <c r="C554" s="252"/>
      <c r="D554" s="252"/>
      <c r="E554" s="252"/>
      <c r="F554" s="252"/>
      <c r="G554" s="252"/>
      <c r="H554" s="252"/>
      <c r="I554" s="252"/>
      <c r="J554" s="252"/>
      <c r="K554" s="252"/>
      <c r="L554" s="252"/>
      <c r="M554" s="252"/>
      <c r="N554" s="252"/>
      <c r="O554" s="252"/>
      <c r="P554" s="252"/>
      <c r="Q554" s="252"/>
      <c r="R554" s="252"/>
      <c r="S554" s="252"/>
      <c r="T554" s="252"/>
      <c r="U554" s="252"/>
      <c r="V554" s="252"/>
      <c r="W554" s="252"/>
      <c r="X554" s="252"/>
      <c r="Y554" s="252"/>
      <c r="Z554" s="252"/>
    </row>
    <row r="555" ht="15.75" customHeight="1" spans="1:26">
      <c r="A555" s="252"/>
      <c r="B555" s="252"/>
      <c r="C555" s="252"/>
      <c r="D555" s="252"/>
      <c r="E555" s="252"/>
      <c r="F555" s="252"/>
      <c r="G555" s="252"/>
      <c r="H555" s="252"/>
      <c r="I555" s="252"/>
      <c r="J555" s="252"/>
      <c r="K555" s="252"/>
      <c r="L555" s="252"/>
      <c r="M555" s="252"/>
      <c r="N555" s="252"/>
      <c r="O555" s="252"/>
      <c r="P555" s="252"/>
      <c r="Q555" s="252"/>
      <c r="R555" s="252"/>
      <c r="S555" s="252"/>
      <c r="T555" s="252"/>
      <c r="U555" s="252"/>
      <c r="V555" s="252"/>
      <c r="W555" s="252"/>
      <c r="X555" s="252"/>
      <c r="Y555" s="252"/>
      <c r="Z555" s="252"/>
    </row>
    <row r="556" ht="15.75" customHeight="1" spans="1:26">
      <c r="A556" s="252"/>
      <c r="B556" s="252"/>
      <c r="C556" s="252"/>
      <c r="D556" s="252"/>
      <c r="E556" s="252"/>
      <c r="F556" s="252"/>
      <c r="G556" s="252"/>
      <c r="H556" s="252"/>
      <c r="I556" s="252"/>
      <c r="J556" s="252"/>
      <c r="K556" s="252"/>
      <c r="L556" s="252"/>
      <c r="M556" s="252"/>
      <c r="N556" s="252"/>
      <c r="O556" s="252"/>
      <c r="P556" s="252"/>
      <c r="Q556" s="252"/>
      <c r="R556" s="252"/>
      <c r="S556" s="252"/>
      <c r="T556" s="252"/>
      <c r="U556" s="252"/>
      <c r="V556" s="252"/>
      <c r="W556" s="252"/>
      <c r="X556" s="252"/>
      <c r="Y556" s="252"/>
      <c r="Z556" s="252"/>
    </row>
    <row r="557" ht="15.75" customHeight="1" spans="1:26">
      <c r="A557" s="252"/>
      <c r="B557" s="252"/>
      <c r="C557" s="252"/>
      <c r="D557" s="252"/>
      <c r="E557" s="252"/>
      <c r="F557" s="252"/>
      <c r="G557" s="252"/>
      <c r="H557" s="252"/>
      <c r="I557" s="252"/>
      <c r="J557" s="252"/>
      <c r="K557" s="252"/>
      <c r="L557" s="252"/>
      <c r="M557" s="252"/>
      <c r="N557" s="252"/>
      <c r="O557" s="252"/>
      <c r="P557" s="252"/>
      <c r="Q557" s="252"/>
      <c r="R557" s="252"/>
      <c r="S557" s="252"/>
      <c r="T557" s="252"/>
      <c r="U557" s="252"/>
      <c r="V557" s="252"/>
      <c r="W557" s="252"/>
      <c r="X557" s="252"/>
      <c r="Y557" s="252"/>
      <c r="Z557" s="252"/>
    </row>
    <row r="558" ht="15.75" customHeight="1" spans="1:26">
      <c r="A558" s="252"/>
      <c r="B558" s="252"/>
      <c r="C558" s="252"/>
      <c r="D558" s="252"/>
      <c r="E558" s="252"/>
      <c r="F558" s="252"/>
      <c r="G558" s="252"/>
      <c r="H558" s="252"/>
      <c r="I558" s="252"/>
      <c r="J558" s="252"/>
      <c r="K558" s="252"/>
      <c r="L558" s="252"/>
      <c r="M558" s="252"/>
      <c r="N558" s="252"/>
      <c r="O558" s="252"/>
      <c r="P558" s="252"/>
      <c r="Q558" s="252"/>
      <c r="R558" s="252"/>
      <c r="S558" s="252"/>
      <c r="T558" s="252"/>
      <c r="U558" s="252"/>
      <c r="V558" s="252"/>
      <c r="W558" s="252"/>
      <c r="X558" s="252"/>
      <c r="Y558" s="252"/>
      <c r="Z558" s="252"/>
    </row>
    <row r="559" ht="15.75" customHeight="1" spans="1:26">
      <c r="A559" s="252"/>
      <c r="B559" s="252"/>
      <c r="C559" s="252"/>
      <c r="D559" s="252"/>
      <c r="E559" s="252"/>
      <c r="F559" s="252"/>
      <c r="G559" s="252"/>
      <c r="H559" s="252"/>
      <c r="I559" s="252"/>
      <c r="J559" s="252"/>
      <c r="K559" s="252"/>
      <c r="L559" s="252"/>
      <c r="M559" s="252"/>
      <c r="N559" s="252"/>
      <c r="O559" s="252"/>
      <c r="P559" s="252"/>
      <c r="Q559" s="252"/>
      <c r="R559" s="252"/>
      <c r="S559" s="252"/>
      <c r="T559" s="252"/>
      <c r="U559" s="252"/>
      <c r="V559" s="252"/>
      <c r="W559" s="252"/>
      <c r="X559" s="252"/>
      <c r="Y559" s="252"/>
      <c r="Z559" s="252"/>
    </row>
    <row r="560" ht="15.75" customHeight="1" spans="1:26">
      <c r="A560" s="252"/>
      <c r="B560" s="252"/>
      <c r="C560" s="252"/>
      <c r="D560" s="252"/>
      <c r="E560" s="252"/>
      <c r="F560" s="252"/>
      <c r="G560" s="252"/>
      <c r="H560" s="252"/>
      <c r="I560" s="252"/>
      <c r="J560" s="252"/>
      <c r="K560" s="252"/>
      <c r="L560" s="252"/>
      <c r="M560" s="252"/>
      <c r="N560" s="252"/>
      <c r="O560" s="252"/>
      <c r="P560" s="252"/>
      <c r="Q560" s="252"/>
      <c r="R560" s="252"/>
      <c r="S560" s="252"/>
      <c r="T560" s="252"/>
      <c r="U560" s="252"/>
      <c r="V560" s="252"/>
      <c r="W560" s="252"/>
      <c r="X560" s="252"/>
      <c r="Y560" s="252"/>
      <c r="Z560" s="252"/>
    </row>
    <row r="561" ht="15.75" customHeight="1" spans="1:26">
      <c r="A561" s="252"/>
      <c r="B561" s="252"/>
      <c r="C561" s="252"/>
      <c r="D561" s="252"/>
      <c r="E561" s="252"/>
      <c r="F561" s="252"/>
      <c r="G561" s="252"/>
      <c r="H561" s="252"/>
      <c r="I561" s="252"/>
      <c r="J561" s="252"/>
      <c r="K561" s="252"/>
      <c r="L561" s="252"/>
      <c r="M561" s="252"/>
      <c r="N561" s="252"/>
      <c r="O561" s="252"/>
      <c r="P561" s="252"/>
      <c r="Q561" s="252"/>
      <c r="R561" s="252"/>
      <c r="S561" s="252"/>
      <c r="T561" s="252"/>
      <c r="U561" s="252"/>
      <c r="V561" s="252"/>
      <c r="W561" s="252"/>
      <c r="X561" s="252"/>
      <c r="Y561" s="252"/>
      <c r="Z561" s="252"/>
    </row>
    <row r="562" ht="15.75" customHeight="1" spans="1:26">
      <c r="A562" s="252"/>
      <c r="B562" s="252"/>
      <c r="C562" s="252"/>
      <c r="D562" s="252"/>
      <c r="E562" s="252"/>
      <c r="F562" s="252"/>
      <c r="G562" s="252"/>
      <c r="H562" s="252"/>
      <c r="I562" s="252"/>
      <c r="J562" s="252"/>
      <c r="K562" s="252"/>
      <c r="L562" s="252"/>
      <c r="M562" s="252"/>
      <c r="N562" s="252"/>
      <c r="O562" s="252"/>
      <c r="P562" s="252"/>
      <c r="Q562" s="252"/>
      <c r="R562" s="252"/>
      <c r="S562" s="252"/>
      <c r="T562" s="252"/>
      <c r="U562" s="252"/>
      <c r="V562" s="252"/>
      <c r="W562" s="252"/>
      <c r="X562" s="252"/>
      <c r="Y562" s="252"/>
      <c r="Z562" s="252"/>
    </row>
    <row r="563" ht="15.75" customHeight="1" spans="1:26">
      <c r="A563" s="252"/>
      <c r="B563" s="252"/>
      <c r="C563" s="252"/>
      <c r="D563" s="252"/>
      <c r="E563" s="252"/>
      <c r="F563" s="252"/>
      <c r="G563" s="252"/>
      <c r="H563" s="252"/>
      <c r="I563" s="252"/>
      <c r="J563" s="252"/>
      <c r="K563" s="252"/>
      <c r="L563" s="252"/>
      <c r="M563" s="252"/>
      <c r="N563" s="252"/>
      <c r="O563" s="252"/>
      <c r="P563" s="252"/>
      <c r="Q563" s="252"/>
      <c r="R563" s="252"/>
      <c r="S563" s="252"/>
      <c r="T563" s="252"/>
      <c r="U563" s="252"/>
      <c r="V563" s="252"/>
      <c r="W563" s="252"/>
      <c r="X563" s="252"/>
      <c r="Y563" s="252"/>
      <c r="Z563" s="252"/>
    </row>
    <row r="564" ht="15.75" customHeight="1" spans="1:26">
      <c r="A564" s="252"/>
      <c r="B564" s="252"/>
      <c r="C564" s="252"/>
      <c r="D564" s="252"/>
      <c r="E564" s="252"/>
      <c r="F564" s="252"/>
      <c r="G564" s="252"/>
      <c r="H564" s="252"/>
      <c r="I564" s="252"/>
      <c r="J564" s="252"/>
      <c r="K564" s="252"/>
      <c r="L564" s="252"/>
      <c r="M564" s="252"/>
      <c r="N564" s="252"/>
      <c r="O564" s="252"/>
      <c r="P564" s="252"/>
      <c r="Q564" s="252"/>
      <c r="R564" s="252"/>
      <c r="S564" s="252"/>
      <c r="T564" s="252"/>
      <c r="U564" s="252"/>
      <c r="V564" s="252"/>
      <c r="W564" s="252"/>
      <c r="X564" s="252"/>
      <c r="Y564" s="252"/>
      <c r="Z564" s="252"/>
    </row>
    <row r="565" ht="15.75" customHeight="1" spans="1:26">
      <c r="A565" s="252"/>
      <c r="B565" s="252"/>
      <c r="C565" s="252"/>
      <c r="D565" s="252"/>
      <c r="E565" s="252"/>
      <c r="F565" s="252"/>
      <c r="G565" s="252"/>
      <c r="H565" s="252"/>
      <c r="I565" s="252"/>
      <c r="J565" s="252"/>
      <c r="K565" s="252"/>
      <c r="L565" s="252"/>
      <c r="M565" s="252"/>
      <c r="N565" s="252"/>
      <c r="O565" s="252"/>
      <c r="P565" s="252"/>
      <c r="Q565" s="252"/>
      <c r="R565" s="252"/>
      <c r="S565" s="252"/>
      <c r="T565" s="252"/>
      <c r="U565" s="252"/>
      <c r="V565" s="252"/>
      <c r="W565" s="252"/>
      <c r="X565" s="252"/>
      <c r="Y565" s="252"/>
      <c r="Z565" s="252"/>
    </row>
    <row r="566" ht="15.75" customHeight="1" spans="1:26">
      <c r="A566" s="252"/>
      <c r="B566" s="252"/>
      <c r="C566" s="252"/>
      <c r="D566" s="252"/>
      <c r="E566" s="252"/>
      <c r="F566" s="252"/>
      <c r="G566" s="252"/>
      <c r="H566" s="252"/>
      <c r="I566" s="252"/>
      <c r="J566" s="252"/>
      <c r="K566" s="252"/>
      <c r="L566" s="252"/>
      <c r="M566" s="252"/>
      <c r="N566" s="252"/>
      <c r="O566" s="252"/>
      <c r="P566" s="252"/>
      <c r="Q566" s="252"/>
      <c r="R566" s="252"/>
      <c r="S566" s="252"/>
      <c r="T566" s="252"/>
      <c r="U566" s="252"/>
      <c r="V566" s="252"/>
      <c r="W566" s="252"/>
      <c r="X566" s="252"/>
      <c r="Y566" s="252"/>
      <c r="Z566" s="252"/>
    </row>
    <row r="567" ht="15.75" customHeight="1" spans="1:26">
      <c r="A567" s="252"/>
      <c r="B567" s="252"/>
      <c r="C567" s="252"/>
      <c r="D567" s="252"/>
      <c r="E567" s="252"/>
      <c r="F567" s="252"/>
      <c r="G567" s="252"/>
      <c r="H567" s="252"/>
      <c r="I567" s="252"/>
      <c r="J567" s="252"/>
      <c r="K567" s="252"/>
      <c r="L567" s="252"/>
      <c r="M567" s="252"/>
      <c r="N567" s="252"/>
      <c r="O567" s="252"/>
      <c r="P567" s="252"/>
      <c r="Q567" s="252"/>
      <c r="R567" s="252"/>
      <c r="S567" s="252"/>
      <c r="T567" s="252"/>
      <c r="U567" s="252"/>
      <c r="V567" s="252"/>
      <c r="W567" s="252"/>
      <c r="X567" s="252"/>
      <c r="Y567" s="252"/>
      <c r="Z567" s="252"/>
    </row>
    <row r="568" ht="15.75" customHeight="1" spans="1:26">
      <c r="A568" s="252"/>
      <c r="B568" s="252"/>
      <c r="C568" s="252"/>
      <c r="D568" s="252"/>
      <c r="E568" s="252"/>
      <c r="F568" s="252"/>
      <c r="G568" s="252"/>
      <c r="H568" s="252"/>
      <c r="I568" s="252"/>
      <c r="J568" s="252"/>
      <c r="K568" s="252"/>
      <c r="L568" s="252"/>
      <c r="M568" s="252"/>
      <c r="N568" s="252"/>
      <c r="O568" s="252"/>
      <c r="P568" s="252"/>
      <c r="Q568" s="252"/>
      <c r="R568" s="252"/>
      <c r="S568" s="252"/>
      <c r="T568" s="252"/>
      <c r="U568" s="252"/>
      <c r="V568" s="252"/>
      <c r="W568" s="252"/>
      <c r="X568" s="252"/>
      <c r="Y568" s="252"/>
      <c r="Z568" s="252"/>
    </row>
    <row r="569" ht="15.75" customHeight="1" spans="1:26">
      <c r="A569" s="252"/>
      <c r="B569" s="252"/>
      <c r="C569" s="252"/>
      <c r="D569" s="252"/>
      <c r="E569" s="252"/>
      <c r="F569" s="252"/>
      <c r="G569" s="252"/>
      <c r="H569" s="252"/>
      <c r="I569" s="252"/>
      <c r="J569" s="252"/>
      <c r="K569" s="252"/>
      <c r="L569" s="252"/>
      <c r="M569" s="252"/>
      <c r="N569" s="252"/>
      <c r="O569" s="252"/>
      <c r="P569" s="252"/>
      <c r="Q569" s="252"/>
      <c r="R569" s="252"/>
      <c r="S569" s="252"/>
      <c r="T569" s="252"/>
      <c r="U569" s="252"/>
      <c r="V569" s="252"/>
      <c r="W569" s="252"/>
      <c r="X569" s="252"/>
      <c r="Y569" s="252"/>
      <c r="Z569" s="252"/>
    </row>
    <row r="570" ht="15.75" customHeight="1" spans="1:26">
      <c r="A570" s="252"/>
      <c r="B570" s="252"/>
      <c r="C570" s="252"/>
      <c r="D570" s="252"/>
      <c r="E570" s="252"/>
      <c r="F570" s="252"/>
      <c r="G570" s="252"/>
      <c r="H570" s="252"/>
      <c r="I570" s="252"/>
      <c r="J570" s="252"/>
      <c r="K570" s="252"/>
      <c r="L570" s="252"/>
      <c r="M570" s="252"/>
      <c r="N570" s="252"/>
      <c r="O570" s="252"/>
      <c r="P570" s="252"/>
      <c r="Q570" s="252"/>
      <c r="R570" s="252"/>
      <c r="S570" s="252"/>
      <c r="T570" s="252"/>
      <c r="U570" s="252"/>
      <c r="V570" s="252"/>
      <c r="W570" s="252"/>
      <c r="X570" s="252"/>
      <c r="Y570" s="252"/>
      <c r="Z570" s="252"/>
    </row>
    <row r="571" ht="15.75" customHeight="1" spans="1:26">
      <c r="A571" s="252"/>
      <c r="B571" s="252"/>
      <c r="C571" s="252"/>
      <c r="D571" s="252"/>
      <c r="E571" s="252"/>
      <c r="F571" s="252"/>
      <c r="G571" s="252"/>
      <c r="H571" s="252"/>
      <c r="I571" s="252"/>
      <c r="J571" s="252"/>
      <c r="K571" s="252"/>
      <c r="L571" s="252"/>
      <c r="M571" s="252"/>
      <c r="N571" s="252"/>
      <c r="O571" s="252"/>
      <c r="P571" s="252"/>
      <c r="Q571" s="252"/>
      <c r="R571" s="252"/>
      <c r="S571" s="252"/>
      <c r="T571" s="252"/>
      <c r="U571" s="252"/>
      <c r="V571" s="252"/>
      <c r="W571" s="252"/>
      <c r="X571" s="252"/>
      <c r="Y571" s="252"/>
      <c r="Z571" s="252"/>
    </row>
    <row r="572" ht="15.75" customHeight="1" spans="1:26">
      <c r="A572" s="252"/>
      <c r="B572" s="252"/>
      <c r="C572" s="252"/>
      <c r="D572" s="252"/>
      <c r="E572" s="252"/>
      <c r="F572" s="252"/>
      <c r="G572" s="252"/>
      <c r="H572" s="252"/>
      <c r="I572" s="252"/>
      <c r="J572" s="252"/>
      <c r="K572" s="252"/>
      <c r="L572" s="252"/>
      <c r="M572" s="252"/>
      <c r="N572" s="252"/>
      <c r="O572" s="252"/>
      <c r="P572" s="252"/>
      <c r="Q572" s="252"/>
      <c r="R572" s="252"/>
      <c r="S572" s="252"/>
      <c r="T572" s="252"/>
      <c r="U572" s="252"/>
      <c r="V572" s="252"/>
      <c r="W572" s="252"/>
      <c r="X572" s="252"/>
      <c r="Y572" s="252"/>
      <c r="Z572" s="252"/>
    </row>
    <row r="573" ht="15.75" customHeight="1" spans="1:26">
      <c r="A573" s="252"/>
      <c r="B573" s="252"/>
      <c r="C573" s="252"/>
      <c r="D573" s="252"/>
      <c r="E573" s="252"/>
      <c r="F573" s="252"/>
      <c r="G573" s="252"/>
      <c r="H573" s="252"/>
      <c r="I573" s="252"/>
      <c r="J573" s="252"/>
      <c r="K573" s="252"/>
      <c r="L573" s="252"/>
      <c r="M573" s="252"/>
      <c r="N573" s="252"/>
      <c r="O573" s="252"/>
      <c r="P573" s="252"/>
      <c r="Q573" s="252"/>
      <c r="R573" s="252"/>
      <c r="S573" s="252"/>
      <c r="T573" s="252"/>
      <c r="U573" s="252"/>
      <c r="V573" s="252"/>
      <c r="W573" s="252"/>
      <c r="X573" s="252"/>
      <c r="Y573" s="252"/>
      <c r="Z573" s="252"/>
    </row>
    <row r="574" ht="15.75" customHeight="1" spans="1:26">
      <c r="A574" s="252"/>
      <c r="B574" s="252"/>
      <c r="C574" s="252"/>
      <c r="D574" s="252"/>
      <c r="E574" s="252"/>
      <c r="F574" s="252"/>
      <c r="G574" s="252"/>
      <c r="H574" s="252"/>
      <c r="I574" s="252"/>
      <c r="J574" s="252"/>
      <c r="K574" s="252"/>
      <c r="L574" s="252"/>
      <c r="M574" s="252"/>
      <c r="N574" s="252"/>
      <c r="O574" s="252"/>
      <c r="P574" s="252"/>
      <c r="Q574" s="252"/>
      <c r="R574" s="252"/>
      <c r="S574" s="252"/>
      <c r="T574" s="252"/>
      <c r="U574" s="252"/>
      <c r="V574" s="252"/>
      <c r="W574" s="252"/>
      <c r="X574" s="252"/>
      <c r="Y574" s="252"/>
      <c r="Z574" s="252"/>
    </row>
    <row r="575" ht="15.75" customHeight="1" spans="1:26">
      <c r="A575" s="252"/>
      <c r="B575" s="252"/>
      <c r="C575" s="252"/>
      <c r="D575" s="252"/>
      <c r="E575" s="252"/>
      <c r="F575" s="252"/>
      <c r="G575" s="252"/>
      <c r="H575" s="252"/>
      <c r="I575" s="252"/>
      <c r="J575" s="252"/>
      <c r="K575" s="252"/>
      <c r="L575" s="252"/>
      <c r="M575" s="252"/>
      <c r="N575" s="252"/>
      <c r="O575" s="252"/>
      <c r="P575" s="252"/>
      <c r="Q575" s="252"/>
      <c r="R575" s="252"/>
      <c r="S575" s="252"/>
      <c r="T575" s="252"/>
      <c r="U575" s="252"/>
      <c r="V575" s="252"/>
      <c r="W575" s="252"/>
      <c r="X575" s="252"/>
      <c r="Y575" s="252"/>
      <c r="Z575" s="252"/>
    </row>
    <row r="576" ht="15.75" customHeight="1" spans="1:26">
      <c r="A576" s="252"/>
      <c r="B576" s="252"/>
      <c r="C576" s="252"/>
      <c r="D576" s="252"/>
      <c r="E576" s="252"/>
      <c r="F576" s="252"/>
      <c r="G576" s="252"/>
      <c r="H576" s="252"/>
      <c r="I576" s="252"/>
      <c r="J576" s="252"/>
      <c r="K576" s="252"/>
      <c r="L576" s="252"/>
      <c r="M576" s="252"/>
      <c r="N576" s="252"/>
      <c r="O576" s="252"/>
      <c r="P576" s="252"/>
      <c r="Q576" s="252"/>
      <c r="R576" s="252"/>
      <c r="S576" s="252"/>
      <c r="T576" s="252"/>
      <c r="U576" s="252"/>
      <c r="V576" s="252"/>
      <c r="W576" s="252"/>
      <c r="X576" s="252"/>
      <c r="Y576" s="252"/>
      <c r="Z576" s="252"/>
    </row>
    <row r="577" ht="15.75" customHeight="1" spans="1:26">
      <c r="A577" s="252"/>
      <c r="B577" s="252"/>
      <c r="C577" s="252"/>
      <c r="D577" s="252"/>
      <c r="E577" s="252"/>
      <c r="F577" s="252"/>
      <c r="G577" s="252"/>
      <c r="H577" s="252"/>
      <c r="I577" s="252"/>
      <c r="J577" s="252"/>
      <c r="K577" s="252"/>
      <c r="L577" s="252"/>
      <c r="M577" s="252"/>
      <c r="N577" s="252"/>
      <c r="O577" s="252"/>
      <c r="P577" s="252"/>
      <c r="Q577" s="252"/>
      <c r="R577" s="252"/>
      <c r="S577" s="252"/>
      <c r="T577" s="252"/>
      <c r="U577" s="252"/>
      <c r="V577" s="252"/>
      <c r="W577" s="252"/>
      <c r="X577" s="252"/>
      <c r="Y577" s="252"/>
      <c r="Z577" s="252"/>
    </row>
    <row r="578" ht="15.75" customHeight="1" spans="1:26">
      <c r="A578" s="252"/>
      <c r="B578" s="252"/>
      <c r="C578" s="252"/>
      <c r="D578" s="252"/>
      <c r="E578" s="252"/>
      <c r="F578" s="252"/>
      <c r="G578" s="252"/>
      <c r="H578" s="252"/>
      <c r="I578" s="252"/>
      <c r="J578" s="252"/>
      <c r="K578" s="252"/>
      <c r="L578" s="252"/>
      <c r="M578" s="252"/>
      <c r="N578" s="252"/>
      <c r="O578" s="252"/>
      <c r="P578" s="252"/>
      <c r="Q578" s="252"/>
      <c r="R578" s="252"/>
      <c r="S578" s="252"/>
      <c r="T578" s="252"/>
      <c r="U578" s="252"/>
      <c r="V578" s="252"/>
      <c r="W578" s="252"/>
      <c r="X578" s="252"/>
      <c r="Y578" s="252"/>
      <c r="Z578" s="252"/>
    </row>
    <row r="579" ht="15.75" customHeight="1" spans="1:26">
      <c r="A579" s="252"/>
      <c r="B579" s="252"/>
      <c r="C579" s="252"/>
      <c r="D579" s="252"/>
      <c r="E579" s="252"/>
      <c r="F579" s="252"/>
      <c r="G579" s="252"/>
      <c r="H579" s="252"/>
      <c r="I579" s="252"/>
      <c r="J579" s="252"/>
      <c r="K579" s="252"/>
      <c r="L579" s="252"/>
      <c r="M579" s="252"/>
      <c r="N579" s="252"/>
      <c r="O579" s="252"/>
      <c r="P579" s="252"/>
      <c r="Q579" s="252"/>
      <c r="R579" s="252"/>
      <c r="S579" s="252"/>
      <c r="T579" s="252"/>
      <c r="U579" s="252"/>
      <c r="V579" s="252"/>
      <c r="W579" s="252"/>
      <c r="X579" s="252"/>
      <c r="Y579" s="252"/>
      <c r="Z579" s="252"/>
    </row>
    <row r="580" ht="15.75" customHeight="1" spans="1:26">
      <c r="A580" s="252"/>
      <c r="B580" s="252"/>
      <c r="C580" s="252"/>
      <c r="D580" s="252"/>
      <c r="E580" s="252"/>
      <c r="F580" s="252"/>
      <c r="G580" s="252"/>
      <c r="H580" s="252"/>
      <c r="I580" s="252"/>
      <c r="J580" s="252"/>
      <c r="K580" s="252"/>
      <c r="L580" s="252"/>
      <c r="M580" s="252"/>
      <c r="N580" s="252"/>
      <c r="O580" s="252"/>
      <c r="P580" s="252"/>
      <c r="Q580" s="252"/>
      <c r="R580" s="252"/>
      <c r="S580" s="252"/>
      <c r="T580" s="252"/>
      <c r="U580" s="252"/>
      <c r="V580" s="252"/>
      <c r="W580" s="252"/>
      <c r="X580" s="252"/>
      <c r="Y580" s="252"/>
      <c r="Z580" s="252"/>
    </row>
    <row r="581" ht="15.75" customHeight="1" spans="1:26">
      <c r="A581" s="252"/>
      <c r="B581" s="252"/>
      <c r="C581" s="252"/>
      <c r="D581" s="252"/>
      <c r="E581" s="252"/>
      <c r="F581" s="252"/>
      <c r="G581" s="252"/>
      <c r="H581" s="252"/>
      <c r="I581" s="252"/>
      <c r="J581" s="252"/>
      <c r="K581" s="252"/>
      <c r="L581" s="252"/>
      <c r="M581" s="252"/>
      <c r="N581" s="252"/>
      <c r="O581" s="252"/>
      <c r="P581" s="252"/>
      <c r="Q581" s="252"/>
      <c r="R581" s="252"/>
      <c r="S581" s="252"/>
      <c r="T581" s="252"/>
      <c r="U581" s="252"/>
      <c r="V581" s="252"/>
      <c r="W581" s="252"/>
      <c r="X581" s="252"/>
      <c r="Y581" s="252"/>
      <c r="Z581" s="252"/>
    </row>
    <row r="582" ht="15.75" customHeight="1" spans="1:26">
      <c r="A582" s="252"/>
      <c r="B582" s="252"/>
      <c r="C582" s="252"/>
      <c r="D582" s="252"/>
      <c r="E582" s="252"/>
      <c r="F582" s="252"/>
      <c r="G582" s="252"/>
      <c r="H582" s="252"/>
      <c r="I582" s="252"/>
      <c r="J582" s="252"/>
      <c r="K582" s="252"/>
      <c r="L582" s="252"/>
      <c r="M582" s="252"/>
      <c r="N582" s="252"/>
      <c r="O582" s="252"/>
      <c r="P582" s="252"/>
      <c r="Q582" s="252"/>
      <c r="R582" s="252"/>
      <c r="S582" s="252"/>
      <c r="T582" s="252"/>
      <c r="U582" s="252"/>
      <c r="V582" s="252"/>
      <c r="W582" s="252"/>
      <c r="X582" s="252"/>
      <c r="Y582" s="252"/>
      <c r="Z582" s="252"/>
    </row>
    <row r="583" ht="15.75" customHeight="1" spans="1:26">
      <c r="A583" s="252"/>
      <c r="B583" s="252"/>
      <c r="C583" s="252"/>
      <c r="D583" s="252"/>
      <c r="E583" s="252"/>
      <c r="F583" s="252"/>
      <c r="G583" s="252"/>
      <c r="H583" s="252"/>
      <c r="I583" s="252"/>
      <c r="J583" s="252"/>
      <c r="K583" s="252"/>
      <c r="L583" s="252"/>
      <c r="M583" s="252"/>
      <c r="N583" s="252"/>
      <c r="O583" s="252"/>
      <c r="P583" s="252"/>
      <c r="Q583" s="252"/>
      <c r="R583" s="252"/>
      <c r="S583" s="252"/>
      <c r="T583" s="252"/>
      <c r="U583" s="252"/>
      <c r="V583" s="252"/>
      <c r="W583" s="252"/>
      <c r="X583" s="252"/>
      <c r="Y583" s="252"/>
      <c r="Z583" s="252"/>
    </row>
    <row r="584" ht="15.75" customHeight="1" spans="1:26">
      <c r="A584" s="252"/>
      <c r="B584" s="252"/>
      <c r="C584" s="252"/>
      <c r="D584" s="252"/>
      <c r="E584" s="252"/>
      <c r="F584" s="252"/>
      <c r="G584" s="252"/>
      <c r="H584" s="252"/>
      <c r="I584" s="252"/>
      <c r="J584" s="252"/>
      <c r="K584" s="252"/>
      <c r="L584" s="252"/>
      <c r="M584" s="252"/>
      <c r="N584" s="252"/>
      <c r="O584" s="252"/>
      <c r="P584" s="252"/>
      <c r="Q584" s="252"/>
      <c r="R584" s="252"/>
      <c r="S584" s="252"/>
      <c r="T584" s="252"/>
      <c r="U584" s="252"/>
      <c r="V584" s="252"/>
      <c r="W584" s="252"/>
      <c r="X584" s="252"/>
      <c r="Y584" s="252"/>
      <c r="Z584" s="252"/>
    </row>
    <row r="585" ht="15.75" customHeight="1" spans="1:26">
      <c r="A585" s="252"/>
      <c r="B585" s="252"/>
      <c r="C585" s="252"/>
      <c r="D585" s="252"/>
      <c r="E585" s="252"/>
      <c r="F585" s="252"/>
      <c r="G585" s="252"/>
      <c r="H585" s="252"/>
      <c r="I585" s="252"/>
      <c r="J585" s="252"/>
      <c r="K585" s="252"/>
      <c r="L585" s="252"/>
      <c r="M585" s="252"/>
      <c r="N585" s="252"/>
      <c r="O585" s="252"/>
      <c r="P585" s="252"/>
      <c r="Q585" s="252"/>
      <c r="R585" s="252"/>
      <c r="S585" s="252"/>
      <c r="T585" s="252"/>
      <c r="U585" s="252"/>
      <c r="V585" s="252"/>
      <c r="W585" s="252"/>
      <c r="X585" s="252"/>
      <c r="Y585" s="252"/>
      <c r="Z585" s="252"/>
    </row>
    <row r="586" ht="15.75" customHeight="1" spans="1:26">
      <c r="A586" s="252"/>
      <c r="B586" s="252"/>
      <c r="C586" s="252"/>
      <c r="D586" s="252"/>
      <c r="E586" s="252"/>
      <c r="F586" s="252"/>
      <c r="G586" s="252"/>
      <c r="H586" s="252"/>
      <c r="I586" s="252"/>
      <c r="J586" s="252"/>
      <c r="K586" s="252"/>
      <c r="L586" s="252"/>
      <c r="M586" s="252"/>
      <c r="N586" s="252"/>
      <c r="O586" s="252"/>
      <c r="P586" s="252"/>
      <c r="Q586" s="252"/>
      <c r="R586" s="252"/>
      <c r="S586" s="252"/>
      <c r="T586" s="252"/>
      <c r="U586" s="252"/>
      <c r="V586" s="252"/>
      <c r="W586" s="252"/>
      <c r="X586" s="252"/>
      <c r="Y586" s="252"/>
      <c r="Z586" s="252"/>
    </row>
    <row r="587" ht="15.75" customHeight="1" spans="1:26">
      <c r="A587" s="252"/>
      <c r="B587" s="252"/>
      <c r="C587" s="252"/>
      <c r="D587" s="252"/>
      <c r="E587" s="252"/>
      <c r="F587" s="252"/>
      <c r="G587" s="252"/>
      <c r="H587" s="252"/>
      <c r="I587" s="252"/>
      <c r="J587" s="252"/>
      <c r="K587" s="252"/>
      <c r="L587" s="252"/>
      <c r="M587" s="252"/>
      <c r="N587" s="252"/>
      <c r="O587" s="252"/>
      <c r="P587" s="252"/>
      <c r="Q587" s="252"/>
      <c r="R587" s="252"/>
      <c r="S587" s="252"/>
      <c r="T587" s="252"/>
      <c r="U587" s="252"/>
      <c r="V587" s="252"/>
      <c r="W587" s="252"/>
      <c r="X587" s="252"/>
      <c r="Y587" s="252"/>
      <c r="Z587" s="252"/>
    </row>
    <row r="588" ht="15.75" customHeight="1" spans="1:26">
      <c r="A588" s="252"/>
      <c r="B588" s="252"/>
      <c r="C588" s="252"/>
      <c r="D588" s="252"/>
      <c r="E588" s="252"/>
      <c r="F588" s="252"/>
      <c r="G588" s="252"/>
      <c r="H588" s="252"/>
      <c r="I588" s="252"/>
      <c r="J588" s="252"/>
      <c r="K588" s="252"/>
      <c r="L588" s="252"/>
      <c r="M588" s="252"/>
      <c r="N588" s="252"/>
      <c r="O588" s="252"/>
      <c r="P588" s="252"/>
      <c r="Q588" s="252"/>
      <c r="R588" s="252"/>
      <c r="S588" s="252"/>
      <c r="T588" s="252"/>
      <c r="U588" s="252"/>
      <c r="V588" s="252"/>
      <c r="W588" s="252"/>
      <c r="X588" s="252"/>
      <c r="Y588" s="252"/>
      <c r="Z588" s="252"/>
    </row>
    <row r="589" ht="15.75" customHeight="1" spans="1:26">
      <c r="A589" s="252"/>
      <c r="B589" s="252"/>
      <c r="C589" s="252"/>
      <c r="D589" s="252"/>
      <c r="E589" s="252"/>
      <c r="F589" s="252"/>
      <c r="G589" s="252"/>
      <c r="H589" s="252"/>
      <c r="I589" s="252"/>
      <c r="J589" s="252"/>
      <c r="K589" s="252"/>
      <c r="L589" s="252"/>
      <c r="M589" s="252"/>
      <c r="N589" s="252"/>
      <c r="O589" s="252"/>
      <c r="P589" s="252"/>
      <c r="Q589" s="252"/>
      <c r="R589" s="252"/>
      <c r="S589" s="252"/>
      <c r="T589" s="252"/>
      <c r="U589" s="252"/>
      <c r="V589" s="252"/>
      <c r="W589" s="252"/>
      <c r="X589" s="252"/>
      <c r="Y589" s="252"/>
      <c r="Z589" s="252"/>
    </row>
    <row r="590" ht="15.75" customHeight="1" spans="1:26">
      <c r="A590" s="252"/>
      <c r="B590" s="252"/>
      <c r="C590" s="252"/>
      <c r="D590" s="252"/>
      <c r="E590" s="252"/>
      <c r="F590" s="252"/>
      <c r="G590" s="252"/>
      <c r="H590" s="252"/>
      <c r="I590" s="252"/>
      <c r="J590" s="252"/>
      <c r="K590" s="252"/>
      <c r="L590" s="252"/>
      <c r="M590" s="252"/>
      <c r="N590" s="252"/>
      <c r="O590" s="252"/>
      <c r="P590" s="252"/>
      <c r="Q590" s="252"/>
      <c r="R590" s="252"/>
      <c r="S590" s="252"/>
      <c r="T590" s="252"/>
      <c r="U590" s="252"/>
      <c r="V590" s="252"/>
      <c r="W590" s="252"/>
      <c r="X590" s="252"/>
      <c r="Y590" s="252"/>
      <c r="Z590" s="252"/>
    </row>
    <row r="591" ht="15.75" customHeight="1" spans="1:26">
      <c r="A591" s="252"/>
      <c r="B591" s="252"/>
      <c r="C591" s="252"/>
      <c r="D591" s="252"/>
      <c r="E591" s="252"/>
      <c r="F591" s="252"/>
      <c r="G591" s="252"/>
      <c r="H591" s="252"/>
      <c r="I591" s="252"/>
      <c r="J591" s="252"/>
      <c r="K591" s="252"/>
      <c r="L591" s="252"/>
      <c r="M591" s="252"/>
      <c r="N591" s="252"/>
      <c r="O591" s="252"/>
      <c r="P591" s="252"/>
      <c r="Q591" s="252"/>
      <c r="R591" s="252"/>
      <c r="S591" s="252"/>
      <c r="T591" s="252"/>
      <c r="U591" s="252"/>
      <c r="V591" s="252"/>
      <c r="W591" s="252"/>
      <c r="X591" s="252"/>
      <c r="Y591" s="252"/>
      <c r="Z591" s="252"/>
    </row>
    <row r="592" ht="15.75" customHeight="1" spans="1:26">
      <c r="A592" s="252"/>
      <c r="B592" s="252"/>
      <c r="C592" s="252"/>
      <c r="D592" s="252"/>
      <c r="E592" s="252"/>
      <c r="F592" s="252"/>
      <c r="G592" s="252"/>
      <c r="H592" s="252"/>
      <c r="I592" s="252"/>
      <c r="J592" s="252"/>
      <c r="K592" s="252"/>
      <c r="L592" s="252"/>
      <c r="M592" s="252"/>
      <c r="N592" s="252"/>
      <c r="O592" s="252"/>
      <c r="P592" s="252"/>
      <c r="Q592" s="252"/>
      <c r="R592" s="252"/>
      <c r="S592" s="252"/>
      <c r="T592" s="252"/>
      <c r="U592" s="252"/>
      <c r="V592" s="252"/>
      <c r="W592" s="252"/>
      <c r="X592" s="252"/>
      <c r="Y592" s="252"/>
      <c r="Z592" s="252"/>
    </row>
    <row r="593" ht="15.75" customHeight="1" spans="1:26">
      <c r="A593" s="252"/>
      <c r="B593" s="252"/>
      <c r="C593" s="252"/>
      <c r="D593" s="252"/>
      <c r="E593" s="252"/>
      <c r="F593" s="252"/>
      <c r="G593" s="252"/>
      <c r="H593" s="252"/>
      <c r="I593" s="252"/>
      <c r="J593" s="252"/>
      <c r="K593" s="252"/>
      <c r="L593" s="252"/>
      <c r="M593" s="252"/>
      <c r="N593" s="252"/>
      <c r="O593" s="252"/>
      <c r="P593" s="252"/>
      <c r="Q593" s="252"/>
      <c r="R593" s="252"/>
      <c r="S593" s="252"/>
      <c r="T593" s="252"/>
      <c r="U593" s="252"/>
      <c r="V593" s="252"/>
      <c r="W593" s="252"/>
      <c r="X593" s="252"/>
      <c r="Y593" s="252"/>
      <c r="Z593" s="252"/>
    </row>
    <row r="594" ht="15.75" customHeight="1" spans="1:26">
      <c r="A594" s="252"/>
      <c r="B594" s="252"/>
      <c r="C594" s="252"/>
      <c r="D594" s="252"/>
      <c r="E594" s="252"/>
      <c r="F594" s="252"/>
      <c r="G594" s="252"/>
      <c r="H594" s="252"/>
      <c r="I594" s="252"/>
      <c r="J594" s="252"/>
      <c r="K594" s="252"/>
      <c r="L594" s="252"/>
      <c r="M594" s="252"/>
      <c r="N594" s="252"/>
      <c r="O594" s="252"/>
      <c r="P594" s="252"/>
      <c r="Q594" s="252"/>
      <c r="R594" s="252"/>
      <c r="S594" s="252"/>
      <c r="T594" s="252"/>
      <c r="U594" s="252"/>
      <c r="V594" s="252"/>
      <c r="W594" s="252"/>
      <c r="X594" s="252"/>
      <c r="Y594" s="252"/>
      <c r="Z594" s="252"/>
    </row>
    <row r="595" ht="15.75" customHeight="1" spans="1:26">
      <c r="A595" s="252"/>
      <c r="B595" s="252"/>
      <c r="C595" s="252"/>
      <c r="D595" s="252"/>
      <c r="E595" s="252"/>
      <c r="F595" s="252"/>
      <c r="G595" s="252"/>
      <c r="H595" s="252"/>
      <c r="I595" s="252"/>
      <c r="J595" s="252"/>
      <c r="K595" s="252"/>
      <c r="L595" s="252"/>
      <c r="M595" s="252"/>
      <c r="N595" s="252"/>
      <c r="O595" s="252"/>
      <c r="P595" s="252"/>
      <c r="Q595" s="252"/>
      <c r="R595" s="252"/>
      <c r="S595" s="252"/>
      <c r="T595" s="252"/>
      <c r="U595" s="252"/>
      <c r="V595" s="252"/>
      <c r="W595" s="252"/>
      <c r="X595" s="252"/>
      <c r="Y595" s="252"/>
      <c r="Z595" s="252"/>
    </row>
    <row r="596" ht="15.75" customHeight="1" spans="1:26">
      <c r="A596" s="252"/>
      <c r="B596" s="252"/>
      <c r="C596" s="252"/>
      <c r="D596" s="252"/>
      <c r="E596" s="252"/>
      <c r="F596" s="252"/>
      <c r="G596" s="252"/>
      <c r="H596" s="252"/>
      <c r="I596" s="252"/>
      <c r="J596" s="252"/>
      <c r="K596" s="252"/>
      <c r="L596" s="252"/>
      <c r="M596" s="252"/>
      <c r="N596" s="252"/>
      <c r="O596" s="252"/>
      <c r="P596" s="252"/>
      <c r="Q596" s="252"/>
      <c r="R596" s="252"/>
      <c r="S596" s="252"/>
      <c r="T596" s="252"/>
      <c r="U596" s="252"/>
      <c r="V596" s="252"/>
      <c r="W596" s="252"/>
      <c r="X596" s="252"/>
      <c r="Y596" s="252"/>
      <c r="Z596" s="252"/>
    </row>
    <row r="597" ht="15.75" customHeight="1" spans="1:26">
      <c r="A597" s="252"/>
      <c r="B597" s="252"/>
      <c r="C597" s="252"/>
      <c r="D597" s="252"/>
      <c r="E597" s="252"/>
      <c r="F597" s="252"/>
      <c r="G597" s="252"/>
      <c r="H597" s="252"/>
      <c r="I597" s="252"/>
      <c r="J597" s="252"/>
      <c r="K597" s="252"/>
      <c r="L597" s="252"/>
      <c r="M597" s="252"/>
      <c r="N597" s="252"/>
      <c r="O597" s="252"/>
      <c r="P597" s="252"/>
      <c r="Q597" s="252"/>
      <c r="R597" s="252"/>
      <c r="S597" s="252"/>
      <c r="T597" s="252"/>
      <c r="U597" s="252"/>
      <c r="V597" s="252"/>
      <c r="W597" s="252"/>
      <c r="X597" s="252"/>
      <c r="Y597" s="252"/>
      <c r="Z597" s="252"/>
    </row>
    <row r="598" ht="15.75" customHeight="1" spans="1:26">
      <c r="A598" s="252"/>
      <c r="B598" s="252"/>
      <c r="C598" s="252"/>
      <c r="D598" s="252"/>
      <c r="E598" s="252"/>
      <c r="F598" s="252"/>
      <c r="G598" s="252"/>
      <c r="H598" s="252"/>
      <c r="I598" s="252"/>
      <c r="J598" s="252"/>
      <c r="K598" s="252"/>
      <c r="L598" s="252"/>
      <c r="M598" s="252"/>
      <c r="N598" s="252"/>
      <c r="O598" s="252"/>
      <c r="P598" s="252"/>
      <c r="Q598" s="252"/>
      <c r="R598" s="252"/>
      <c r="S598" s="252"/>
      <c r="T598" s="252"/>
      <c r="U598" s="252"/>
      <c r="V598" s="252"/>
      <c r="W598" s="252"/>
      <c r="X598" s="252"/>
      <c r="Y598" s="252"/>
      <c r="Z598" s="252"/>
    </row>
    <row r="599" ht="15.75" customHeight="1" spans="1:26">
      <c r="A599" s="252"/>
      <c r="B599" s="252"/>
      <c r="C599" s="252"/>
      <c r="D599" s="252"/>
      <c r="E599" s="252"/>
      <c r="F599" s="252"/>
      <c r="G599" s="252"/>
      <c r="H599" s="252"/>
      <c r="I599" s="252"/>
      <c r="J599" s="252"/>
      <c r="K599" s="252"/>
      <c r="L599" s="252"/>
      <c r="M599" s="252"/>
      <c r="N599" s="252"/>
      <c r="O599" s="252"/>
      <c r="P599" s="252"/>
      <c r="Q599" s="252"/>
      <c r="R599" s="252"/>
      <c r="S599" s="252"/>
      <c r="T599" s="252"/>
      <c r="U599" s="252"/>
      <c r="V599" s="252"/>
      <c r="W599" s="252"/>
      <c r="X599" s="252"/>
      <c r="Y599" s="252"/>
      <c r="Z599" s="252"/>
    </row>
    <row r="600" ht="15.75" customHeight="1" spans="1:26">
      <c r="A600" s="252"/>
      <c r="B600" s="252"/>
      <c r="C600" s="252"/>
      <c r="D600" s="252"/>
      <c r="E600" s="252"/>
      <c r="F600" s="252"/>
      <c r="G600" s="252"/>
      <c r="H600" s="252"/>
      <c r="I600" s="252"/>
      <c r="J600" s="252"/>
      <c r="K600" s="252"/>
      <c r="L600" s="252"/>
      <c r="M600" s="252"/>
      <c r="N600" s="252"/>
      <c r="O600" s="252"/>
      <c r="P600" s="252"/>
      <c r="Q600" s="252"/>
      <c r="R600" s="252"/>
      <c r="S600" s="252"/>
      <c r="T600" s="252"/>
      <c r="U600" s="252"/>
      <c r="V600" s="252"/>
      <c r="W600" s="252"/>
      <c r="X600" s="252"/>
      <c r="Y600" s="252"/>
      <c r="Z600" s="252"/>
    </row>
    <row r="601" ht="15.75" customHeight="1" spans="1:26">
      <c r="A601" s="252"/>
      <c r="B601" s="252"/>
      <c r="C601" s="252"/>
      <c r="D601" s="252"/>
      <c r="E601" s="252"/>
      <c r="F601" s="252"/>
      <c r="G601" s="252"/>
      <c r="H601" s="252"/>
      <c r="I601" s="252"/>
      <c r="J601" s="252"/>
      <c r="K601" s="252"/>
      <c r="L601" s="252"/>
      <c r="M601" s="252"/>
      <c r="N601" s="252"/>
      <c r="O601" s="252"/>
      <c r="P601" s="252"/>
      <c r="Q601" s="252"/>
      <c r="R601" s="252"/>
      <c r="S601" s="252"/>
      <c r="T601" s="252"/>
      <c r="U601" s="252"/>
      <c r="V601" s="252"/>
      <c r="W601" s="252"/>
      <c r="X601" s="252"/>
      <c r="Y601" s="252"/>
      <c r="Z601" s="252"/>
    </row>
    <row r="602" ht="15.75" customHeight="1" spans="1:26">
      <c r="A602" s="252"/>
      <c r="B602" s="252"/>
      <c r="C602" s="252"/>
      <c r="D602" s="252"/>
      <c r="E602" s="252"/>
      <c r="F602" s="252"/>
      <c r="G602" s="252"/>
      <c r="H602" s="252"/>
      <c r="I602" s="252"/>
      <c r="J602" s="252"/>
      <c r="K602" s="252"/>
      <c r="L602" s="252"/>
      <c r="M602" s="252"/>
      <c r="N602" s="252"/>
      <c r="O602" s="252"/>
      <c r="P602" s="252"/>
      <c r="Q602" s="252"/>
      <c r="R602" s="252"/>
      <c r="S602" s="252"/>
      <c r="T602" s="252"/>
      <c r="U602" s="252"/>
      <c r="V602" s="252"/>
      <c r="W602" s="252"/>
      <c r="X602" s="252"/>
      <c r="Y602" s="252"/>
      <c r="Z602" s="252"/>
    </row>
    <row r="603" ht="15.75" customHeight="1" spans="1:26">
      <c r="A603" s="252"/>
      <c r="B603" s="252"/>
      <c r="C603" s="252"/>
      <c r="D603" s="252"/>
      <c r="E603" s="252"/>
      <c r="F603" s="252"/>
      <c r="G603" s="252"/>
      <c r="H603" s="252"/>
      <c r="I603" s="252"/>
      <c r="J603" s="252"/>
      <c r="K603" s="252"/>
      <c r="L603" s="252"/>
      <c r="M603" s="252"/>
      <c r="N603" s="252"/>
      <c r="O603" s="252"/>
      <c r="P603" s="252"/>
      <c r="Q603" s="252"/>
      <c r="R603" s="252"/>
      <c r="S603" s="252"/>
      <c r="T603" s="252"/>
      <c r="U603" s="252"/>
      <c r="V603" s="252"/>
      <c r="W603" s="252"/>
      <c r="X603" s="252"/>
      <c r="Y603" s="252"/>
      <c r="Z603" s="252"/>
    </row>
    <row r="604" ht="15.75" customHeight="1" spans="1:26">
      <c r="A604" s="252"/>
      <c r="B604" s="252"/>
      <c r="C604" s="252"/>
      <c r="D604" s="252"/>
      <c r="E604" s="252"/>
      <c r="F604" s="252"/>
      <c r="G604" s="252"/>
      <c r="H604" s="252"/>
      <c r="I604" s="252"/>
      <c r="J604" s="252"/>
      <c r="K604" s="252"/>
      <c r="L604" s="252"/>
      <c r="M604" s="252"/>
      <c r="N604" s="252"/>
      <c r="O604" s="252"/>
      <c r="P604" s="252"/>
      <c r="Q604" s="252"/>
      <c r="R604" s="252"/>
      <c r="S604" s="252"/>
      <c r="T604" s="252"/>
      <c r="U604" s="252"/>
      <c r="V604" s="252"/>
      <c r="W604" s="252"/>
      <c r="X604" s="252"/>
      <c r="Y604" s="252"/>
      <c r="Z604" s="252"/>
    </row>
    <row r="605" ht="15.75" customHeight="1" spans="1:26">
      <c r="A605" s="252"/>
      <c r="B605" s="252"/>
      <c r="C605" s="252"/>
      <c r="D605" s="252"/>
      <c r="E605" s="252"/>
      <c r="F605" s="252"/>
      <c r="G605" s="252"/>
      <c r="H605" s="252"/>
      <c r="I605" s="252"/>
      <c r="J605" s="252"/>
      <c r="K605" s="252"/>
      <c r="L605" s="252"/>
      <c r="M605" s="252"/>
      <c r="N605" s="252"/>
      <c r="O605" s="252"/>
      <c r="P605" s="252"/>
      <c r="Q605" s="252"/>
      <c r="R605" s="252"/>
      <c r="S605" s="252"/>
      <c r="T605" s="252"/>
      <c r="U605" s="252"/>
      <c r="V605" s="252"/>
      <c r="W605" s="252"/>
      <c r="X605" s="252"/>
      <c r="Y605" s="252"/>
      <c r="Z605" s="252"/>
    </row>
    <row r="606" ht="15.75" customHeight="1" spans="1:26">
      <c r="A606" s="252"/>
      <c r="B606" s="252"/>
      <c r="C606" s="252"/>
      <c r="D606" s="252"/>
      <c r="E606" s="252"/>
      <c r="F606" s="252"/>
      <c r="G606" s="252"/>
      <c r="H606" s="252"/>
      <c r="I606" s="252"/>
      <c r="J606" s="252"/>
      <c r="K606" s="252"/>
      <c r="L606" s="252"/>
      <c r="M606" s="252"/>
      <c r="N606" s="252"/>
      <c r="O606" s="252"/>
      <c r="P606" s="252"/>
      <c r="Q606" s="252"/>
      <c r="R606" s="252"/>
      <c r="S606" s="252"/>
      <c r="T606" s="252"/>
      <c r="U606" s="252"/>
      <c r="V606" s="252"/>
      <c r="W606" s="252"/>
      <c r="X606" s="252"/>
      <c r="Y606" s="252"/>
      <c r="Z606" s="252"/>
    </row>
    <row r="607" ht="15.75" customHeight="1" spans="1:26">
      <c r="A607" s="252"/>
      <c r="B607" s="252"/>
      <c r="C607" s="252"/>
      <c r="D607" s="252"/>
      <c r="E607" s="252"/>
      <c r="F607" s="252"/>
      <c r="G607" s="252"/>
      <c r="H607" s="252"/>
      <c r="I607" s="252"/>
      <c r="J607" s="252"/>
      <c r="K607" s="252"/>
      <c r="L607" s="252"/>
      <c r="M607" s="252"/>
      <c r="N607" s="252"/>
      <c r="O607" s="252"/>
      <c r="P607" s="252"/>
      <c r="Q607" s="252"/>
      <c r="R607" s="252"/>
      <c r="S607" s="252"/>
      <c r="T607" s="252"/>
      <c r="U607" s="252"/>
      <c r="V607" s="252"/>
      <c r="W607" s="252"/>
      <c r="X607" s="252"/>
      <c r="Y607" s="252"/>
      <c r="Z607" s="252"/>
    </row>
    <row r="608" ht="15.75" customHeight="1" spans="1:26">
      <c r="A608" s="252"/>
      <c r="B608" s="252"/>
      <c r="C608" s="252"/>
      <c r="D608" s="252"/>
      <c r="E608" s="252"/>
      <c r="F608" s="252"/>
      <c r="G608" s="252"/>
      <c r="H608" s="252"/>
      <c r="I608" s="252"/>
      <c r="J608" s="252"/>
      <c r="K608" s="252"/>
      <c r="L608" s="252"/>
      <c r="M608" s="252"/>
      <c r="N608" s="252"/>
      <c r="O608" s="252"/>
      <c r="P608" s="252"/>
      <c r="Q608" s="252"/>
      <c r="R608" s="252"/>
      <c r="S608" s="252"/>
      <c r="T608" s="252"/>
      <c r="U608" s="252"/>
      <c r="V608" s="252"/>
      <c r="W608" s="252"/>
      <c r="X608" s="252"/>
      <c r="Y608" s="252"/>
      <c r="Z608" s="252"/>
    </row>
    <row r="609" ht="15.75" customHeight="1" spans="1:26">
      <c r="A609" s="252"/>
      <c r="B609" s="252"/>
      <c r="C609" s="252"/>
      <c r="D609" s="252"/>
      <c r="E609" s="252"/>
      <c r="F609" s="252"/>
      <c r="G609" s="252"/>
      <c r="H609" s="252"/>
      <c r="I609" s="252"/>
      <c r="J609" s="252"/>
      <c r="K609" s="252"/>
      <c r="L609" s="252"/>
      <c r="M609" s="252"/>
      <c r="N609" s="252"/>
      <c r="O609" s="252"/>
      <c r="P609" s="252"/>
      <c r="Q609" s="252"/>
      <c r="R609" s="252"/>
      <c r="S609" s="252"/>
      <c r="T609" s="252"/>
      <c r="U609" s="252"/>
      <c r="V609" s="252"/>
      <c r="W609" s="252"/>
      <c r="X609" s="252"/>
      <c r="Y609" s="252"/>
      <c r="Z609" s="252"/>
    </row>
    <row r="610" ht="15.75" customHeight="1" spans="1:26">
      <c r="A610" s="252"/>
      <c r="B610" s="252"/>
      <c r="C610" s="252"/>
      <c r="D610" s="252"/>
      <c r="E610" s="252"/>
      <c r="F610" s="252"/>
      <c r="G610" s="252"/>
      <c r="H610" s="252"/>
      <c r="I610" s="252"/>
      <c r="J610" s="252"/>
      <c r="K610" s="252"/>
      <c r="L610" s="252"/>
      <c r="M610" s="252"/>
      <c r="N610" s="252"/>
      <c r="O610" s="252"/>
      <c r="P610" s="252"/>
      <c r="Q610" s="252"/>
      <c r="R610" s="252"/>
      <c r="S610" s="252"/>
      <c r="T610" s="252"/>
      <c r="U610" s="252"/>
      <c r="V610" s="252"/>
      <c r="W610" s="252"/>
      <c r="X610" s="252"/>
      <c r="Y610" s="252"/>
      <c r="Z610" s="252"/>
    </row>
    <row r="611" ht="15.75" customHeight="1" spans="1:26">
      <c r="A611" s="252"/>
      <c r="B611" s="252"/>
      <c r="C611" s="252"/>
      <c r="D611" s="252"/>
      <c r="E611" s="252"/>
      <c r="F611" s="252"/>
      <c r="G611" s="252"/>
      <c r="H611" s="252"/>
      <c r="I611" s="252"/>
      <c r="J611" s="252"/>
      <c r="K611" s="252"/>
      <c r="L611" s="252"/>
      <c r="M611" s="252"/>
      <c r="N611" s="252"/>
      <c r="O611" s="252"/>
      <c r="P611" s="252"/>
      <c r="Q611" s="252"/>
      <c r="R611" s="252"/>
      <c r="S611" s="252"/>
      <c r="T611" s="252"/>
      <c r="U611" s="252"/>
      <c r="V611" s="252"/>
      <c r="W611" s="252"/>
      <c r="X611" s="252"/>
      <c r="Y611" s="252"/>
      <c r="Z611" s="252"/>
    </row>
    <row r="612" ht="15.75" customHeight="1" spans="1:26">
      <c r="A612" s="252"/>
      <c r="B612" s="252"/>
      <c r="C612" s="252"/>
      <c r="D612" s="252"/>
      <c r="E612" s="252"/>
      <c r="F612" s="252"/>
      <c r="G612" s="252"/>
      <c r="H612" s="252"/>
      <c r="I612" s="252"/>
      <c r="J612" s="252"/>
      <c r="K612" s="252"/>
      <c r="L612" s="252"/>
      <c r="M612" s="252"/>
      <c r="N612" s="252"/>
      <c r="O612" s="252"/>
      <c r="P612" s="252"/>
      <c r="Q612" s="252"/>
      <c r="R612" s="252"/>
      <c r="S612" s="252"/>
      <c r="T612" s="252"/>
      <c r="U612" s="252"/>
      <c r="V612" s="252"/>
      <c r="W612" s="252"/>
      <c r="X612" s="252"/>
      <c r="Y612" s="252"/>
      <c r="Z612" s="252"/>
    </row>
    <row r="613" ht="15.75" customHeight="1" spans="1:26">
      <c r="A613" s="252"/>
      <c r="B613" s="252"/>
      <c r="C613" s="252"/>
      <c r="D613" s="252"/>
      <c r="E613" s="252"/>
      <c r="F613" s="252"/>
      <c r="G613" s="252"/>
      <c r="H613" s="252"/>
      <c r="I613" s="252"/>
      <c r="J613" s="252"/>
      <c r="K613" s="252"/>
      <c r="L613" s="252"/>
      <c r="M613" s="252"/>
      <c r="N613" s="252"/>
      <c r="O613" s="252"/>
      <c r="P613" s="252"/>
      <c r="Q613" s="252"/>
      <c r="R613" s="252"/>
      <c r="S613" s="252"/>
      <c r="T613" s="252"/>
      <c r="U613" s="252"/>
      <c r="V613" s="252"/>
      <c r="W613" s="252"/>
      <c r="X613" s="252"/>
      <c r="Y613" s="252"/>
      <c r="Z613" s="252"/>
    </row>
    <row r="614" ht="15.75" customHeight="1" spans="1:26">
      <c r="A614" s="252"/>
      <c r="B614" s="252"/>
      <c r="C614" s="252"/>
      <c r="D614" s="252"/>
      <c r="E614" s="252"/>
      <c r="F614" s="252"/>
      <c r="G614" s="252"/>
      <c r="H614" s="252"/>
      <c r="I614" s="252"/>
      <c r="J614" s="252"/>
      <c r="K614" s="252"/>
      <c r="L614" s="252"/>
      <c r="M614" s="252"/>
      <c r="N614" s="252"/>
      <c r="O614" s="252"/>
      <c r="P614" s="252"/>
      <c r="Q614" s="252"/>
      <c r="R614" s="252"/>
      <c r="S614" s="252"/>
      <c r="T614" s="252"/>
      <c r="U614" s="252"/>
      <c r="V614" s="252"/>
      <c r="W614" s="252"/>
      <c r="X614" s="252"/>
      <c r="Y614" s="252"/>
      <c r="Z614" s="252"/>
    </row>
    <row r="615" ht="15.75" customHeight="1" spans="1:26">
      <c r="A615" s="252"/>
      <c r="B615" s="252"/>
      <c r="C615" s="252"/>
      <c r="D615" s="252"/>
      <c r="E615" s="252"/>
      <c r="F615" s="252"/>
      <c r="G615" s="252"/>
      <c r="H615" s="252"/>
      <c r="I615" s="252"/>
      <c r="J615" s="252"/>
      <c r="K615" s="252"/>
      <c r="L615" s="252"/>
      <c r="M615" s="252"/>
      <c r="N615" s="252"/>
      <c r="O615" s="252"/>
      <c r="P615" s="252"/>
      <c r="Q615" s="252"/>
      <c r="R615" s="252"/>
      <c r="S615" s="252"/>
      <c r="T615" s="252"/>
      <c r="U615" s="252"/>
      <c r="V615" s="252"/>
      <c r="W615" s="252"/>
      <c r="X615" s="252"/>
      <c r="Y615" s="252"/>
      <c r="Z615" s="252"/>
    </row>
    <row r="616" ht="15.75" customHeight="1" spans="1:26">
      <c r="A616" s="252"/>
      <c r="B616" s="252"/>
      <c r="C616" s="252"/>
      <c r="D616" s="252"/>
      <c r="E616" s="252"/>
      <c r="F616" s="252"/>
      <c r="G616" s="252"/>
      <c r="H616" s="252"/>
      <c r="I616" s="252"/>
      <c r="J616" s="252"/>
      <c r="K616" s="252"/>
      <c r="L616" s="252"/>
      <c r="M616" s="252"/>
      <c r="N616" s="252"/>
      <c r="O616" s="252"/>
      <c r="P616" s="252"/>
      <c r="Q616" s="252"/>
      <c r="R616" s="252"/>
      <c r="S616" s="252"/>
      <c r="T616" s="252"/>
      <c r="U616" s="252"/>
      <c r="V616" s="252"/>
      <c r="W616" s="252"/>
      <c r="X616" s="252"/>
      <c r="Y616" s="252"/>
      <c r="Z616" s="252"/>
    </row>
    <row r="617" ht="15.75" customHeight="1" spans="1:26">
      <c r="A617" s="252"/>
      <c r="B617" s="252"/>
      <c r="C617" s="252"/>
      <c r="D617" s="252"/>
      <c r="E617" s="252"/>
      <c r="F617" s="252"/>
      <c r="G617" s="252"/>
      <c r="H617" s="252"/>
      <c r="I617" s="252"/>
      <c r="J617" s="252"/>
      <c r="K617" s="252"/>
      <c r="L617" s="252"/>
      <c r="M617" s="252"/>
      <c r="N617" s="252"/>
      <c r="O617" s="252"/>
      <c r="P617" s="252"/>
      <c r="Q617" s="252"/>
      <c r="R617" s="252"/>
      <c r="S617" s="252"/>
      <c r="T617" s="252"/>
      <c r="U617" s="252"/>
      <c r="V617" s="252"/>
      <c r="W617" s="252"/>
      <c r="X617" s="252"/>
      <c r="Y617" s="252"/>
      <c r="Z617" s="252"/>
    </row>
    <row r="618" ht="15.75" customHeight="1" spans="1:26">
      <c r="A618" s="252"/>
      <c r="B618" s="252"/>
      <c r="C618" s="252"/>
      <c r="D618" s="252"/>
      <c r="E618" s="252"/>
      <c r="F618" s="252"/>
      <c r="G618" s="252"/>
      <c r="H618" s="252"/>
      <c r="I618" s="252"/>
      <c r="J618" s="252"/>
      <c r="K618" s="252"/>
      <c r="L618" s="252"/>
      <c r="M618" s="252"/>
      <c r="N618" s="252"/>
      <c r="O618" s="252"/>
      <c r="P618" s="252"/>
      <c r="Q618" s="252"/>
      <c r="R618" s="252"/>
      <c r="S618" s="252"/>
      <c r="T618" s="252"/>
      <c r="U618" s="252"/>
      <c r="V618" s="252"/>
      <c r="W618" s="252"/>
      <c r="X618" s="252"/>
      <c r="Y618" s="252"/>
      <c r="Z618" s="252"/>
    </row>
    <row r="619" ht="15.75" customHeight="1" spans="1:26">
      <c r="A619" s="252"/>
      <c r="B619" s="252"/>
      <c r="C619" s="252"/>
      <c r="D619" s="252"/>
      <c r="E619" s="252"/>
      <c r="F619" s="252"/>
      <c r="G619" s="252"/>
      <c r="H619" s="252"/>
      <c r="I619" s="252"/>
      <c r="J619" s="252"/>
      <c r="K619" s="252"/>
      <c r="L619" s="252"/>
      <c r="M619" s="252"/>
      <c r="N619" s="252"/>
      <c r="O619" s="252"/>
      <c r="P619" s="252"/>
      <c r="Q619" s="252"/>
      <c r="R619" s="252"/>
      <c r="S619" s="252"/>
      <c r="T619" s="252"/>
      <c r="U619" s="252"/>
      <c r="V619" s="252"/>
      <c r="W619" s="252"/>
      <c r="X619" s="252"/>
      <c r="Y619" s="252"/>
      <c r="Z619" s="252"/>
    </row>
    <row r="620" ht="15.75" customHeight="1" spans="1:26">
      <c r="A620" s="252"/>
      <c r="B620" s="252"/>
      <c r="C620" s="252"/>
      <c r="D620" s="252"/>
      <c r="E620" s="252"/>
      <c r="F620" s="252"/>
      <c r="G620" s="252"/>
      <c r="H620" s="252"/>
      <c r="I620" s="252"/>
      <c r="J620" s="252"/>
      <c r="K620" s="252"/>
      <c r="L620" s="252"/>
      <c r="M620" s="252"/>
      <c r="N620" s="252"/>
      <c r="O620" s="252"/>
      <c r="P620" s="252"/>
      <c r="Q620" s="252"/>
      <c r="R620" s="252"/>
      <c r="S620" s="252"/>
      <c r="T620" s="252"/>
      <c r="U620" s="252"/>
      <c r="V620" s="252"/>
      <c r="W620" s="252"/>
      <c r="X620" s="252"/>
      <c r="Y620" s="252"/>
      <c r="Z620" s="252"/>
    </row>
    <row r="621" ht="15.75" customHeight="1" spans="1:26">
      <c r="A621" s="252"/>
      <c r="B621" s="252"/>
      <c r="C621" s="252"/>
      <c r="D621" s="252"/>
      <c r="E621" s="252"/>
      <c r="F621" s="252"/>
      <c r="G621" s="252"/>
      <c r="H621" s="252"/>
      <c r="I621" s="252"/>
      <c r="J621" s="252"/>
      <c r="K621" s="252"/>
      <c r="L621" s="252"/>
      <c r="M621" s="252"/>
      <c r="N621" s="252"/>
      <c r="O621" s="252"/>
      <c r="P621" s="252"/>
      <c r="Q621" s="252"/>
      <c r="R621" s="252"/>
      <c r="S621" s="252"/>
      <c r="T621" s="252"/>
      <c r="U621" s="252"/>
      <c r="V621" s="252"/>
      <c r="W621" s="252"/>
      <c r="X621" s="252"/>
      <c r="Y621" s="252"/>
      <c r="Z621" s="252"/>
    </row>
    <row r="622" ht="15.75" customHeight="1" spans="1:26">
      <c r="A622" s="252"/>
      <c r="B622" s="252"/>
      <c r="C622" s="252"/>
      <c r="D622" s="252"/>
      <c r="E622" s="252"/>
      <c r="F622" s="252"/>
      <c r="G622" s="252"/>
      <c r="H622" s="252"/>
      <c r="I622" s="252"/>
      <c r="J622" s="252"/>
      <c r="K622" s="252"/>
      <c r="L622" s="252"/>
      <c r="M622" s="252"/>
      <c r="N622" s="252"/>
      <c r="O622" s="252"/>
      <c r="P622" s="252"/>
      <c r="Q622" s="252"/>
      <c r="R622" s="252"/>
      <c r="S622" s="252"/>
      <c r="T622" s="252"/>
      <c r="U622" s="252"/>
      <c r="V622" s="252"/>
      <c r="W622" s="252"/>
      <c r="X622" s="252"/>
      <c r="Y622" s="252"/>
      <c r="Z622" s="252"/>
    </row>
    <row r="623" ht="15.75" customHeight="1" spans="1:26">
      <c r="A623" s="252"/>
      <c r="B623" s="252"/>
      <c r="C623" s="252"/>
      <c r="D623" s="252"/>
      <c r="E623" s="252"/>
      <c r="F623" s="252"/>
      <c r="G623" s="252"/>
      <c r="H623" s="252"/>
      <c r="I623" s="252"/>
      <c r="J623" s="252"/>
      <c r="K623" s="252"/>
      <c r="L623" s="252"/>
      <c r="M623" s="252"/>
      <c r="N623" s="252"/>
      <c r="O623" s="252"/>
      <c r="P623" s="252"/>
      <c r="Q623" s="252"/>
      <c r="R623" s="252"/>
      <c r="S623" s="252"/>
      <c r="T623" s="252"/>
      <c r="U623" s="252"/>
      <c r="V623" s="252"/>
      <c r="W623" s="252"/>
      <c r="X623" s="252"/>
      <c r="Y623" s="252"/>
      <c r="Z623" s="252"/>
    </row>
    <row r="624" ht="15.75" customHeight="1" spans="1:26">
      <c r="A624" s="252"/>
      <c r="B624" s="252"/>
      <c r="C624" s="252"/>
      <c r="D624" s="252"/>
      <c r="E624" s="252"/>
      <c r="F624" s="252"/>
      <c r="G624" s="252"/>
      <c r="H624" s="252"/>
      <c r="I624" s="252"/>
      <c r="J624" s="252"/>
      <c r="K624" s="252"/>
      <c r="L624" s="252"/>
      <c r="M624" s="252"/>
      <c r="N624" s="252"/>
      <c r="O624" s="252"/>
      <c r="P624" s="252"/>
      <c r="Q624" s="252"/>
      <c r="R624" s="252"/>
      <c r="S624" s="252"/>
      <c r="T624" s="252"/>
      <c r="U624" s="252"/>
      <c r="V624" s="252"/>
      <c r="W624" s="252"/>
      <c r="X624" s="252"/>
      <c r="Y624" s="252"/>
      <c r="Z624" s="252"/>
    </row>
    <row r="625" ht="15.75" customHeight="1" spans="1:26">
      <c r="A625" s="252"/>
      <c r="B625" s="252"/>
      <c r="C625" s="252"/>
      <c r="D625" s="252"/>
      <c r="E625" s="252"/>
      <c r="F625" s="252"/>
      <c r="G625" s="252"/>
      <c r="H625" s="252"/>
      <c r="I625" s="252"/>
      <c r="J625" s="252"/>
      <c r="K625" s="252"/>
      <c r="L625" s="252"/>
      <c r="M625" s="252"/>
      <c r="N625" s="252"/>
      <c r="O625" s="252"/>
      <c r="P625" s="252"/>
      <c r="Q625" s="252"/>
      <c r="R625" s="252"/>
      <c r="S625" s="252"/>
      <c r="T625" s="252"/>
      <c r="U625" s="252"/>
      <c r="V625" s="252"/>
      <c r="W625" s="252"/>
      <c r="X625" s="252"/>
      <c r="Y625" s="252"/>
      <c r="Z625" s="252"/>
    </row>
    <row r="626" ht="15.75" customHeight="1" spans="1:26">
      <c r="A626" s="252"/>
      <c r="B626" s="252"/>
      <c r="C626" s="252"/>
      <c r="D626" s="252"/>
      <c r="E626" s="252"/>
      <c r="F626" s="252"/>
      <c r="G626" s="252"/>
      <c r="H626" s="252"/>
      <c r="I626" s="252"/>
      <c r="J626" s="252"/>
      <c r="K626" s="252"/>
      <c r="L626" s="252"/>
      <c r="M626" s="252"/>
      <c r="N626" s="252"/>
      <c r="O626" s="252"/>
      <c r="P626" s="252"/>
      <c r="Q626" s="252"/>
      <c r="R626" s="252"/>
      <c r="S626" s="252"/>
      <c r="T626" s="252"/>
      <c r="U626" s="252"/>
      <c r="V626" s="252"/>
      <c r="W626" s="252"/>
      <c r="X626" s="252"/>
      <c r="Y626" s="252"/>
      <c r="Z626" s="252"/>
    </row>
    <row r="627" ht="15.75" customHeight="1" spans="1:26">
      <c r="A627" s="252"/>
      <c r="B627" s="252"/>
      <c r="C627" s="252"/>
      <c r="D627" s="252"/>
      <c r="E627" s="252"/>
      <c r="F627" s="252"/>
      <c r="G627" s="252"/>
      <c r="H627" s="252"/>
      <c r="I627" s="252"/>
      <c r="J627" s="252"/>
      <c r="K627" s="252"/>
      <c r="L627" s="252"/>
      <c r="M627" s="252"/>
      <c r="N627" s="252"/>
      <c r="O627" s="252"/>
      <c r="P627" s="252"/>
      <c r="Q627" s="252"/>
      <c r="R627" s="252"/>
      <c r="S627" s="252"/>
      <c r="T627" s="252"/>
      <c r="U627" s="252"/>
      <c r="V627" s="252"/>
      <c r="W627" s="252"/>
      <c r="X627" s="252"/>
      <c r="Y627" s="252"/>
      <c r="Z627" s="252"/>
    </row>
    <row r="628" ht="15.75" customHeight="1" spans="1:26">
      <c r="A628" s="252"/>
      <c r="B628" s="252"/>
      <c r="C628" s="252"/>
      <c r="D628" s="252"/>
      <c r="E628" s="252"/>
      <c r="F628" s="252"/>
      <c r="G628" s="252"/>
      <c r="H628" s="252"/>
      <c r="I628" s="252"/>
      <c r="J628" s="252"/>
      <c r="K628" s="252"/>
      <c r="L628" s="252"/>
      <c r="M628" s="252"/>
      <c r="N628" s="252"/>
      <c r="O628" s="252"/>
      <c r="P628" s="252"/>
      <c r="Q628" s="252"/>
      <c r="R628" s="252"/>
      <c r="S628" s="252"/>
      <c r="T628" s="252"/>
      <c r="U628" s="252"/>
      <c r="V628" s="252"/>
      <c r="W628" s="252"/>
      <c r="X628" s="252"/>
      <c r="Y628" s="252"/>
      <c r="Z628" s="252"/>
    </row>
    <row r="629" ht="15.75" customHeight="1" spans="1:26">
      <c r="A629" s="252"/>
      <c r="B629" s="252"/>
      <c r="C629" s="252"/>
      <c r="D629" s="252"/>
      <c r="E629" s="252"/>
      <c r="F629" s="252"/>
      <c r="G629" s="252"/>
      <c r="H629" s="252"/>
      <c r="I629" s="252"/>
      <c r="J629" s="252"/>
      <c r="K629" s="252"/>
      <c r="L629" s="252"/>
      <c r="M629" s="252"/>
      <c r="N629" s="252"/>
      <c r="O629" s="252"/>
      <c r="P629" s="252"/>
      <c r="Q629" s="252"/>
      <c r="R629" s="252"/>
      <c r="S629" s="252"/>
      <c r="T629" s="252"/>
      <c r="U629" s="252"/>
      <c r="V629" s="252"/>
      <c r="W629" s="252"/>
      <c r="X629" s="252"/>
      <c r="Y629" s="252"/>
      <c r="Z629" s="252"/>
    </row>
    <row r="630" ht="15.75" customHeight="1" spans="1:26">
      <c r="A630" s="252"/>
      <c r="B630" s="252"/>
      <c r="C630" s="252"/>
      <c r="D630" s="252"/>
      <c r="E630" s="252"/>
      <c r="F630" s="252"/>
      <c r="G630" s="252"/>
      <c r="H630" s="252"/>
      <c r="I630" s="252"/>
      <c r="J630" s="252"/>
      <c r="K630" s="252"/>
      <c r="L630" s="252"/>
      <c r="M630" s="252"/>
      <c r="N630" s="252"/>
      <c r="O630" s="252"/>
      <c r="P630" s="252"/>
      <c r="Q630" s="252"/>
      <c r="R630" s="252"/>
      <c r="S630" s="252"/>
      <c r="T630" s="252"/>
      <c r="U630" s="252"/>
      <c r="V630" s="252"/>
      <c r="W630" s="252"/>
      <c r="X630" s="252"/>
      <c r="Y630" s="252"/>
      <c r="Z630" s="252"/>
    </row>
    <row r="631" ht="15.75" customHeight="1" spans="1:26">
      <c r="A631" s="252"/>
      <c r="B631" s="252"/>
      <c r="C631" s="252"/>
      <c r="D631" s="252"/>
      <c r="E631" s="252"/>
      <c r="F631" s="252"/>
      <c r="G631" s="252"/>
      <c r="H631" s="252"/>
      <c r="I631" s="252"/>
      <c r="J631" s="252"/>
      <c r="K631" s="252"/>
      <c r="L631" s="252"/>
      <c r="M631" s="252"/>
      <c r="N631" s="252"/>
      <c r="O631" s="252"/>
      <c r="P631" s="252"/>
      <c r="Q631" s="252"/>
      <c r="R631" s="252"/>
      <c r="S631" s="252"/>
      <c r="T631" s="252"/>
      <c r="U631" s="252"/>
      <c r="V631" s="252"/>
      <c r="W631" s="252"/>
      <c r="X631" s="252"/>
      <c r="Y631" s="252"/>
      <c r="Z631" s="252"/>
    </row>
    <row r="632" ht="15.75" customHeight="1" spans="1:26">
      <c r="A632" s="252"/>
      <c r="B632" s="252"/>
      <c r="C632" s="252"/>
      <c r="D632" s="252"/>
      <c r="E632" s="252"/>
      <c r="F632" s="252"/>
      <c r="G632" s="252"/>
      <c r="H632" s="252"/>
      <c r="I632" s="252"/>
      <c r="J632" s="252"/>
      <c r="K632" s="252"/>
      <c r="L632" s="252"/>
      <c r="M632" s="252"/>
      <c r="N632" s="252"/>
      <c r="O632" s="252"/>
      <c r="P632" s="252"/>
      <c r="Q632" s="252"/>
      <c r="R632" s="252"/>
      <c r="S632" s="252"/>
      <c r="T632" s="252"/>
      <c r="U632" s="252"/>
      <c r="V632" s="252"/>
      <c r="W632" s="252"/>
      <c r="X632" s="252"/>
      <c r="Y632" s="252"/>
      <c r="Z632" s="252"/>
    </row>
    <row r="633" ht="15.75" customHeight="1" spans="1:26">
      <c r="A633" s="252"/>
      <c r="B633" s="252"/>
      <c r="C633" s="252"/>
      <c r="D633" s="252"/>
      <c r="E633" s="252"/>
      <c r="F633" s="252"/>
      <c r="G633" s="252"/>
      <c r="H633" s="252"/>
      <c r="I633" s="252"/>
      <c r="J633" s="252"/>
      <c r="K633" s="252"/>
      <c r="L633" s="252"/>
      <c r="M633" s="252"/>
      <c r="N633" s="252"/>
      <c r="O633" s="252"/>
      <c r="P633" s="252"/>
      <c r="Q633" s="252"/>
      <c r="R633" s="252"/>
      <c r="S633" s="252"/>
      <c r="T633" s="252"/>
      <c r="U633" s="252"/>
      <c r="V633" s="252"/>
      <c r="W633" s="252"/>
      <c r="X633" s="252"/>
      <c r="Y633" s="252"/>
      <c r="Z633" s="252"/>
    </row>
    <row r="634" ht="15.75" customHeight="1" spans="1:26">
      <c r="A634" s="252"/>
      <c r="B634" s="252"/>
      <c r="C634" s="252"/>
      <c r="D634" s="252"/>
      <c r="E634" s="252"/>
      <c r="F634" s="252"/>
      <c r="G634" s="252"/>
      <c r="H634" s="252"/>
      <c r="I634" s="252"/>
      <c r="J634" s="252"/>
      <c r="K634" s="252"/>
      <c r="L634" s="252"/>
      <c r="M634" s="252"/>
      <c r="N634" s="252"/>
      <c r="O634" s="252"/>
      <c r="P634" s="252"/>
      <c r="Q634" s="252"/>
      <c r="R634" s="252"/>
      <c r="S634" s="252"/>
      <c r="T634" s="252"/>
      <c r="U634" s="252"/>
      <c r="V634" s="252"/>
      <c r="W634" s="252"/>
      <c r="X634" s="252"/>
      <c r="Y634" s="252"/>
      <c r="Z634" s="252"/>
    </row>
    <row r="635" ht="15.75" customHeight="1" spans="1:26">
      <c r="A635" s="252"/>
      <c r="B635" s="252"/>
      <c r="C635" s="252"/>
      <c r="D635" s="252"/>
      <c r="E635" s="252"/>
      <c r="F635" s="252"/>
      <c r="G635" s="252"/>
      <c r="H635" s="252"/>
      <c r="I635" s="252"/>
      <c r="J635" s="252"/>
      <c r="K635" s="252"/>
      <c r="L635" s="252"/>
      <c r="M635" s="252"/>
      <c r="N635" s="252"/>
      <c r="O635" s="252"/>
      <c r="P635" s="252"/>
      <c r="Q635" s="252"/>
      <c r="R635" s="252"/>
      <c r="S635" s="252"/>
      <c r="T635" s="252"/>
      <c r="U635" s="252"/>
      <c r="V635" s="252"/>
      <c r="W635" s="252"/>
      <c r="X635" s="252"/>
      <c r="Y635" s="252"/>
      <c r="Z635" s="252"/>
    </row>
    <row r="636" ht="15.75" customHeight="1" spans="1:26">
      <c r="A636" s="252"/>
      <c r="B636" s="252"/>
      <c r="C636" s="252"/>
      <c r="D636" s="252"/>
      <c r="E636" s="252"/>
      <c r="F636" s="252"/>
      <c r="G636" s="252"/>
      <c r="H636" s="252"/>
      <c r="I636" s="252"/>
      <c r="J636" s="252"/>
      <c r="K636" s="252"/>
      <c r="L636" s="252"/>
      <c r="M636" s="252"/>
      <c r="N636" s="252"/>
      <c r="O636" s="252"/>
      <c r="P636" s="252"/>
      <c r="Q636" s="252"/>
      <c r="R636" s="252"/>
      <c r="S636" s="252"/>
      <c r="T636" s="252"/>
      <c r="U636" s="252"/>
      <c r="V636" s="252"/>
      <c r="W636" s="252"/>
      <c r="X636" s="252"/>
      <c r="Y636" s="252"/>
      <c r="Z636" s="252"/>
    </row>
    <row r="637" ht="15.75" customHeight="1" spans="1:26">
      <c r="A637" s="252"/>
      <c r="B637" s="252"/>
      <c r="C637" s="252"/>
      <c r="D637" s="252"/>
      <c r="E637" s="252"/>
      <c r="F637" s="252"/>
      <c r="G637" s="252"/>
      <c r="H637" s="252"/>
      <c r="I637" s="252"/>
      <c r="J637" s="252"/>
      <c r="K637" s="252"/>
      <c r="L637" s="252"/>
      <c r="M637" s="252"/>
      <c r="N637" s="252"/>
      <c r="O637" s="252"/>
      <c r="P637" s="252"/>
      <c r="Q637" s="252"/>
      <c r="R637" s="252"/>
      <c r="S637" s="252"/>
      <c r="T637" s="252"/>
      <c r="U637" s="252"/>
      <c r="V637" s="252"/>
      <c r="W637" s="252"/>
      <c r="X637" s="252"/>
      <c r="Y637" s="252"/>
      <c r="Z637" s="252"/>
    </row>
    <row r="638" ht="15.75" customHeight="1" spans="1:26">
      <c r="A638" s="252"/>
      <c r="B638" s="252"/>
      <c r="C638" s="252"/>
      <c r="D638" s="252"/>
      <c r="E638" s="252"/>
      <c r="F638" s="252"/>
      <c r="G638" s="252"/>
      <c r="H638" s="252"/>
      <c r="I638" s="252"/>
      <c r="J638" s="252"/>
      <c r="K638" s="252"/>
      <c r="L638" s="252"/>
      <c r="M638" s="252"/>
      <c r="N638" s="252"/>
      <c r="O638" s="252"/>
      <c r="P638" s="252"/>
      <c r="Q638" s="252"/>
      <c r="R638" s="252"/>
      <c r="S638" s="252"/>
      <c r="T638" s="252"/>
      <c r="U638" s="252"/>
      <c r="V638" s="252"/>
      <c r="W638" s="252"/>
      <c r="X638" s="252"/>
      <c r="Y638" s="252"/>
      <c r="Z638" s="252"/>
    </row>
    <row r="639" ht="15.75" customHeight="1" spans="1:26">
      <c r="A639" s="252"/>
      <c r="B639" s="252"/>
      <c r="C639" s="252"/>
      <c r="D639" s="252"/>
      <c r="E639" s="252"/>
      <c r="F639" s="252"/>
      <c r="G639" s="252"/>
      <c r="H639" s="252"/>
      <c r="I639" s="252"/>
      <c r="J639" s="252"/>
      <c r="K639" s="252"/>
      <c r="L639" s="252"/>
      <c r="M639" s="252"/>
      <c r="N639" s="252"/>
      <c r="O639" s="252"/>
      <c r="P639" s="252"/>
      <c r="Q639" s="252"/>
      <c r="R639" s="252"/>
      <c r="S639" s="252"/>
      <c r="T639" s="252"/>
      <c r="U639" s="252"/>
      <c r="V639" s="252"/>
      <c r="W639" s="252"/>
      <c r="X639" s="252"/>
      <c r="Y639" s="252"/>
      <c r="Z639" s="252"/>
    </row>
    <row r="640" ht="15.75" customHeight="1" spans="1:26">
      <c r="A640" s="252"/>
      <c r="B640" s="252"/>
      <c r="C640" s="252"/>
      <c r="D640" s="252"/>
      <c r="E640" s="252"/>
      <c r="F640" s="252"/>
      <c r="G640" s="252"/>
      <c r="H640" s="252"/>
      <c r="I640" s="252"/>
      <c r="J640" s="252"/>
      <c r="K640" s="252"/>
      <c r="L640" s="252"/>
      <c r="M640" s="252"/>
      <c r="N640" s="252"/>
      <c r="O640" s="252"/>
      <c r="P640" s="252"/>
      <c r="Q640" s="252"/>
      <c r="R640" s="252"/>
      <c r="S640" s="252"/>
      <c r="T640" s="252"/>
      <c r="U640" s="252"/>
      <c r="V640" s="252"/>
      <c r="W640" s="252"/>
      <c r="X640" s="252"/>
      <c r="Y640" s="252"/>
      <c r="Z640" s="252"/>
    </row>
    <row r="641" ht="15.75" customHeight="1" spans="1:26">
      <c r="A641" s="252"/>
      <c r="B641" s="252"/>
      <c r="C641" s="252"/>
      <c r="D641" s="252"/>
      <c r="E641" s="252"/>
      <c r="F641" s="252"/>
      <c r="G641" s="252"/>
      <c r="H641" s="252"/>
      <c r="I641" s="252"/>
      <c r="J641" s="252"/>
      <c r="K641" s="252"/>
      <c r="L641" s="252"/>
      <c r="M641" s="252"/>
      <c r="N641" s="252"/>
      <c r="O641" s="252"/>
      <c r="P641" s="252"/>
      <c r="Q641" s="252"/>
      <c r="R641" s="252"/>
      <c r="S641" s="252"/>
      <c r="T641" s="252"/>
      <c r="U641" s="252"/>
      <c r="V641" s="252"/>
      <c r="W641" s="252"/>
      <c r="X641" s="252"/>
      <c r="Y641" s="252"/>
      <c r="Z641" s="252"/>
    </row>
    <row r="642" ht="15.75" customHeight="1" spans="1:26">
      <c r="A642" s="252"/>
      <c r="B642" s="252"/>
      <c r="C642" s="252"/>
      <c r="D642" s="252"/>
      <c r="E642" s="252"/>
      <c r="F642" s="252"/>
      <c r="G642" s="252"/>
      <c r="H642" s="252"/>
      <c r="I642" s="252"/>
      <c r="J642" s="252"/>
      <c r="K642" s="252"/>
      <c r="L642" s="252"/>
      <c r="M642" s="252"/>
      <c r="N642" s="252"/>
      <c r="O642" s="252"/>
      <c r="P642" s="252"/>
      <c r="Q642" s="252"/>
      <c r="R642" s="252"/>
      <c r="S642" s="252"/>
      <c r="T642" s="252"/>
      <c r="U642" s="252"/>
      <c r="V642" s="252"/>
      <c r="W642" s="252"/>
      <c r="X642" s="252"/>
      <c r="Y642" s="252"/>
      <c r="Z642" s="252"/>
    </row>
    <row r="643" ht="15.75" customHeight="1" spans="1:26">
      <c r="A643" s="252"/>
      <c r="B643" s="252"/>
      <c r="C643" s="252"/>
      <c r="D643" s="252"/>
      <c r="E643" s="252"/>
      <c r="F643" s="252"/>
      <c r="G643" s="252"/>
      <c r="H643" s="252"/>
      <c r="I643" s="252"/>
      <c r="J643" s="252"/>
      <c r="K643" s="252"/>
      <c r="L643" s="252"/>
      <c r="M643" s="252"/>
      <c r="N643" s="252"/>
      <c r="O643" s="252"/>
      <c r="P643" s="252"/>
      <c r="Q643" s="252"/>
      <c r="R643" s="252"/>
      <c r="S643" s="252"/>
      <c r="T643" s="252"/>
      <c r="U643" s="252"/>
      <c r="V643" s="252"/>
      <c r="W643" s="252"/>
      <c r="X643" s="252"/>
      <c r="Y643" s="252"/>
      <c r="Z643" s="252"/>
    </row>
    <row r="644" ht="15.75" customHeight="1" spans="1:26">
      <c r="A644" s="252"/>
      <c r="B644" s="252"/>
      <c r="C644" s="252"/>
      <c r="D644" s="252"/>
      <c r="E644" s="252"/>
      <c r="F644" s="252"/>
      <c r="G644" s="252"/>
      <c r="H644" s="252"/>
      <c r="I644" s="252"/>
      <c r="J644" s="252"/>
      <c r="K644" s="252"/>
      <c r="L644" s="252"/>
      <c r="M644" s="252"/>
      <c r="N644" s="252"/>
      <c r="O644" s="252"/>
      <c r="P644" s="252"/>
      <c r="Q644" s="252"/>
      <c r="R644" s="252"/>
      <c r="S644" s="252"/>
      <c r="T644" s="252"/>
      <c r="U644" s="252"/>
      <c r="V644" s="252"/>
      <c r="W644" s="252"/>
      <c r="X644" s="252"/>
      <c r="Y644" s="252"/>
      <c r="Z644" s="252"/>
    </row>
    <row r="645" ht="15.75" customHeight="1" spans="1:26">
      <c r="A645" s="252"/>
      <c r="B645" s="252"/>
      <c r="C645" s="252"/>
      <c r="D645" s="252"/>
      <c r="E645" s="252"/>
      <c r="F645" s="252"/>
      <c r="G645" s="252"/>
      <c r="H645" s="252"/>
      <c r="I645" s="252"/>
      <c r="J645" s="252"/>
      <c r="K645" s="252"/>
      <c r="L645" s="252"/>
      <c r="M645" s="252"/>
      <c r="N645" s="252"/>
      <c r="O645" s="252"/>
      <c r="P645" s="252"/>
      <c r="Q645" s="252"/>
      <c r="R645" s="252"/>
      <c r="S645" s="252"/>
      <c r="T645" s="252"/>
      <c r="U645" s="252"/>
      <c r="V645" s="252"/>
      <c r="W645" s="252"/>
      <c r="X645" s="252"/>
      <c r="Y645" s="252"/>
      <c r="Z645" s="252"/>
    </row>
    <row r="646" ht="15.75" customHeight="1" spans="1:26">
      <c r="A646" s="252"/>
      <c r="B646" s="252"/>
      <c r="C646" s="252"/>
      <c r="D646" s="252"/>
      <c r="E646" s="252"/>
      <c r="F646" s="252"/>
      <c r="G646" s="252"/>
      <c r="H646" s="252"/>
      <c r="I646" s="252"/>
      <c r="J646" s="252"/>
      <c r="K646" s="252"/>
      <c r="L646" s="252"/>
      <c r="M646" s="252"/>
      <c r="N646" s="252"/>
      <c r="O646" s="252"/>
      <c r="P646" s="252"/>
      <c r="Q646" s="252"/>
      <c r="R646" s="252"/>
      <c r="S646" s="252"/>
      <c r="T646" s="252"/>
      <c r="U646" s="252"/>
      <c r="V646" s="252"/>
      <c r="W646" s="252"/>
      <c r="X646" s="252"/>
      <c r="Y646" s="252"/>
      <c r="Z646" s="252"/>
    </row>
    <row r="647" ht="15.75" customHeight="1" spans="1:26">
      <c r="A647" s="252"/>
      <c r="B647" s="252"/>
      <c r="C647" s="252"/>
      <c r="D647" s="252"/>
      <c r="E647" s="252"/>
      <c r="F647" s="252"/>
      <c r="G647" s="252"/>
      <c r="H647" s="252"/>
      <c r="I647" s="252"/>
      <c r="J647" s="252"/>
      <c r="K647" s="252"/>
      <c r="L647" s="252"/>
      <c r="M647" s="252"/>
      <c r="N647" s="252"/>
      <c r="O647" s="252"/>
      <c r="P647" s="252"/>
      <c r="Q647" s="252"/>
      <c r="R647" s="252"/>
      <c r="S647" s="252"/>
      <c r="T647" s="252"/>
      <c r="U647" s="252"/>
      <c r="V647" s="252"/>
      <c r="W647" s="252"/>
      <c r="X647" s="252"/>
      <c r="Y647" s="252"/>
      <c r="Z647" s="252"/>
    </row>
    <row r="648" ht="15.75" customHeight="1" spans="1:26">
      <c r="A648" s="252"/>
      <c r="B648" s="252"/>
      <c r="C648" s="252"/>
      <c r="D648" s="252"/>
      <c r="E648" s="252"/>
      <c r="F648" s="252"/>
      <c r="G648" s="252"/>
      <c r="H648" s="252"/>
      <c r="I648" s="252"/>
      <c r="J648" s="252"/>
      <c r="K648" s="252"/>
      <c r="L648" s="252"/>
      <c r="M648" s="252"/>
      <c r="N648" s="252"/>
      <c r="O648" s="252"/>
      <c r="P648" s="252"/>
      <c r="Q648" s="252"/>
      <c r="R648" s="252"/>
      <c r="S648" s="252"/>
      <c r="T648" s="252"/>
      <c r="U648" s="252"/>
      <c r="V648" s="252"/>
      <c r="W648" s="252"/>
      <c r="X648" s="252"/>
      <c r="Y648" s="252"/>
      <c r="Z648" s="252"/>
    </row>
    <row r="649" ht="15.75" customHeight="1" spans="1:26">
      <c r="A649" s="252"/>
      <c r="B649" s="252"/>
      <c r="C649" s="252"/>
      <c r="D649" s="252"/>
      <c r="E649" s="252"/>
      <c r="F649" s="252"/>
      <c r="G649" s="252"/>
      <c r="H649" s="252"/>
      <c r="I649" s="252"/>
      <c r="J649" s="252"/>
      <c r="K649" s="252"/>
      <c r="L649" s="252"/>
      <c r="M649" s="252"/>
      <c r="N649" s="252"/>
      <c r="O649" s="252"/>
      <c r="P649" s="252"/>
      <c r="Q649" s="252"/>
      <c r="R649" s="252"/>
      <c r="S649" s="252"/>
      <c r="T649" s="252"/>
      <c r="U649" s="252"/>
      <c r="V649" s="252"/>
      <c r="W649" s="252"/>
      <c r="X649" s="252"/>
      <c r="Y649" s="252"/>
      <c r="Z649" s="252"/>
    </row>
    <row r="650" ht="15.75" customHeight="1" spans="1:26">
      <c r="A650" s="252"/>
      <c r="B650" s="252"/>
      <c r="C650" s="252"/>
      <c r="D650" s="252"/>
      <c r="E650" s="252"/>
      <c r="F650" s="252"/>
      <c r="G650" s="252"/>
      <c r="H650" s="252"/>
      <c r="I650" s="252"/>
      <c r="J650" s="252"/>
      <c r="K650" s="252"/>
      <c r="L650" s="252"/>
      <c r="M650" s="252"/>
      <c r="N650" s="252"/>
      <c r="O650" s="252"/>
      <c r="P650" s="252"/>
      <c r="Q650" s="252"/>
      <c r="R650" s="252"/>
      <c r="S650" s="252"/>
      <c r="T650" s="252"/>
      <c r="U650" s="252"/>
      <c r="V650" s="252"/>
      <c r="W650" s="252"/>
      <c r="X650" s="252"/>
      <c r="Y650" s="252"/>
      <c r="Z650" s="252"/>
    </row>
    <row r="651" ht="15.75" customHeight="1" spans="1:26">
      <c r="A651" s="252"/>
      <c r="B651" s="252"/>
      <c r="C651" s="252"/>
      <c r="D651" s="252"/>
      <c r="E651" s="252"/>
      <c r="F651" s="252"/>
      <c r="G651" s="252"/>
      <c r="H651" s="252"/>
      <c r="I651" s="252"/>
      <c r="J651" s="252"/>
      <c r="K651" s="252"/>
      <c r="L651" s="252"/>
      <c r="M651" s="252"/>
      <c r="N651" s="252"/>
      <c r="O651" s="252"/>
      <c r="P651" s="252"/>
      <c r="Q651" s="252"/>
      <c r="R651" s="252"/>
      <c r="S651" s="252"/>
      <c r="T651" s="252"/>
      <c r="U651" s="252"/>
      <c r="V651" s="252"/>
      <c r="W651" s="252"/>
      <c r="X651" s="252"/>
      <c r="Y651" s="252"/>
      <c r="Z651" s="252"/>
    </row>
    <row r="652" ht="15.75" customHeight="1" spans="1:26">
      <c r="A652" s="252"/>
      <c r="B652" s="252"/>
      <c r="C652" s="252"/>
      <c r="D652" s="252"/>
      <c r="E652" s="252"/>
      <c r="F652" s="252"/>
      <c r="G652" s="252"/>
      <c r="H652" s="252"/>
      <c r="I652" s="252"/>
      <c r="J652" s="252"/>
      <c r="K652" s="252"/>
      <c r="L652" s="252"/>
      <c r="M652" s="252"/>
      <c r="N652" s="252"/>
      <c r="O652" s="252"/>
      <c r="P652" s="252"/>
      <c r="Q652" s="252"/>
      <c r="R652" s="252"/>
      <c r="S652" s="252"/>
      <c r="T652" s="252"/>
      <c r="U652" s="252"/>
      <c r="V652" s="252"/>
      <c r="W652" s="252"/>
      <c r="X652" s="252"/>
      <c r="Y652" s="252"/>
      <c r="Z652" s="252"/>
    </row>
    <row r="653" ht="15.75" customHeight="1" spans="1:26">
      <c r="A653" s="252"/>
      <c r="B653" s="252"/>
      <c r="C653" s="252"/>
      <c r="D653" s="252"/>
      <c r="E653" s="252"/>
      <c r="F653" s="252"/>
      <c r="G653" s="252"/>
      <c r="H653" s="252"/>
      <c r="I653" s="252"/>
      <c r="J653" s="252"/>
      <c r="K653" s="252"/>
      <c r="L653" s="252"/>
      <c r="M653" s="252"/>
      <c r="N653" s="252"/>
      <c r="O653" s="252"/>
      <c r="P653" s="252"/>
      <c r="Q653" s="252"/>
      <c r="R653" s="252"/>
      <c r="S653" s="252"/>
      <c r="T653" s="252"/>
      <c r="U653" s="252"/>
      <c r="V653" s="252"/>
      <c r="W653" s="252"/>
      <c r="X653" s="252"/>
      <c r="Y653" s="252"/>
      <c r="Z653" s="252"/>
    </row>
    <row r="654" ht="15.75" customHeight="1" spans="1:26">
      <c r="A654" s="252"/>
      <c r="B654" s="252"/>
      <c r="C654" s="252"/>
      <c r="D654" s="252"/>
      <c r="E654" s="252"/>
      <c r="F654" s="252"/>
      <c r="G654" s="252"/>
      <c r="H654" s="252"/>
      <c r="I654" s="252"/>
      <c r="J654" s="252"/>
      <c r="K654" s="252"/>
      <c r="L654" s="252"/>
      <c r="M654" s="252"/>
      <c r="N654" s="252"/>
      <c r="O654" s="252"/>
      <c r="P654" s="252"/>
      <c r="Q654" s="252"/>
      <c r="R654" s="252"/>
      <c r="S654" s="252"/>
      <c r="T654" s="252"/>
      <c r="U654" s="252"/>
      <c r="V654" s="252"/>
      <c r="W654" s="252"/>
      <c r="X654" s="252"/>
      <c r="Y654" s="252"/>
      <c r="Z654" s="252"/>
    </row>
    <row r="655" ht="15.75" customHeight="1" spans="1:26">
      <c r="A655" s="252"/>
      <c r="B655" s="252"/>
      <c r="C655" s="252"/>
      <c r="D655" s="252"/>
      <c r="E655" s="252"/>
      <c r="F655" s="252"/>
      <c r="G655" s="252"/>
      <c r="H655" s="252"/>
      <c r="I655" s="252"/>
      <c r="J655" s="252"/>
      <c r="K655" s="252"/>
      <c r="L655" s="252"/>
      <c r="M655" s="252"/>
      <c r="N655" s="252"/>
      <c r="O655" s="252"/>
      <c r="P655" s="252"/>
      <c r="Q655" s="252"/>
      <c r="R655" s="252"/>
      <c r="S655" s="252"/>
      <c r="T655" s="252"/>
      <c r="U655" s="252"/>
      <c r="V655" s="252"/>
      <c r="W655" s="252"/>
      <c r="X655" s="252"/>
      <c r="Y655" s="252"/>
      <c r="Z655" s="252"/>
    </row>
    <row r="656" ht="15.75" customHeight="1" spans="1:26">
      <c r="A656" s="252"/>
      <c r="B656" s="252"/>
      <c r="C656" s="252"/>
      <c r="D656" s="252"/>
      <c r="E656" s="252"/>
      <c r="F656" s="252"/>
      <c r="G656" s="252"/>
      <c r="H656" s="252"/>
      <c r="I656" s="252"/>
      <c r="J656" s="252"/>
      <c r="K656" s="252"/>
      <c r="L656" s="252"/>
      <c r="M656" s="252"/>
      <c r="N656" s="252"/>
      <c r="O656" s="252"/>
      <c r="P656" s="252"/>
      <c r="Q656" s="252"/>
      <c r="R656" s="252"/>
      <c r="S656" s="252"/>
      <c r="T656" s="252"/>
      <c r="U656" s="252"/>
      <c r="V656" s="252"/>
      <c r="W656" s="252"/>
      <c r="X656" s="252"/>
      <c r="Y656" s="252"/>
      <c r="Z656" s="252"/>
    </row>
    <row r="657" ht="15.75" customHeight="1" spans="1:26">
      <c r="A657" s="252"/>
      <c r="B657" s="252"/>
      <c r="C657" s="252"/>
      <c r="D657" s="252"/>
      <c r="E657" s="252"/>
      <c r="F657" s="252"/>
      <c r="G657" s="252"/>
      <c r="H657" s="252"/>
      <c r="I657" s="252"/>
      <c r="J657" s="252"/>
      <c r="K657" s="252"/>
      <c r="L657" s="252"/>
      <c r="M657" s="252"/>
      <c r="N657" s="252"/>
      <c r="O657" s="252"/>
      <c r="P657" s="252"/>
      <c r="Q657" s="252"/>
      <c r="R657" s="252"/>
      <c r="S657" s="252"/>
      <c r="T657" s="252"/>
      <c r="U657" s="252"/>
      <c r="V657" s="252"/>
      <c r="W657" s="252"/>
      <c r="X657" s="252"/>
      <c r="Y657" s="252"/>
      <c r="Z657" s="252"/>
    </row>
    <row r="658" ht="15.75" customHeight="1" spans="1:26">
      <c r="A658" s="252"/>
      <c r="B658" s="252"/>
      <c r="C658" s="252"/>
      <c r="D658" s="252"/>
      <c r="E658" s="252"/>
      <c r="F658" s="252"/>
      <c r="G658" s="252"/>
      <c r="H658" s="252"/>
      <c r="I658" s="252"/>
      <c r="J658" s="252"/>
      <c r="K658" s="252"/>
      <c r="L658" s="252"/>
      <c r="M658" s="252"/>
      <c r="N658" s="252"/>
      <c r="O658" s="252"/>
      <c r="P658" s="252"/>
      <c r="Q658" s="252"/>
      <c r="R658" s="252"/>
      <c r="S658" s="252"/>
      <c r="T658" s="252"/>
      <c r="U658" s="252"/>
      <c r="V658" s="252"/>
      <c r="W658" s="252"/>
      <c r="X658" s="252"/>
      <c r="Y658" s="252"/>
      <c r="Z658" s="252"/>
    </row>
    <row r="659" ht="15.75" customHeight="1" spans="1:26">
      <c r="A659" s="252"/>
      <c r="B659" s="252"/>
      <c r="C659" s="252"/>
      <c r="D659" s="252"/>
      <c r="E659" s="252"/>
      <c r="F659" s="252"/>
      <c r="G659" s="252"/>
      <c r="H659" s="252"/>
      <c r="I659" s="252"/>
      <c r="J659" s="252"/>
      <c r="K659" s="252"/>
      <c r="L659" s="252"/>
      <c r="M659" s="252"/>
      <c r="N659" s="252"/>
      <c r="O659" s="252"/>
      <c r="P659" s="252"/>
      <c r="Q659" s="252"/>
      <c r="R659" s="252"/>
      <c r="S659" s="252"/>
      <c r="T659" s="252"/>
      <c r="U659" s="252"/>
      <c r="V659" s="252"/>
      <c r="W659" s="252"/>
      <c r="X659" s="252"/>
      <c r="Y659" s="252"/>
      <c r="Z659" s="252"/>
    </row>
    <row r="660" ht="15.75" customHeight="1" spans="1:26">
      <c r="A660" s="252"/>
      <c r="B660" s="252"/>
      <c r="C660" s="252"/>
      <c r="D660" s="252"/>
      <c r="E660" s="252"/>
      <c r="F660" s="252"/>
      <c r="G660" s="252"/>
      <c r="H660" s="252"/>
      <c r="I660" s="252"/>
      <c r="J660" s="252"/>
      <c r="K660" s="252"/>
      <c r="L660" s="252"/>
      <c r="M660" s="252"/>
      <c r="N660" s="252"/>
      <c r="O660" s="252"/>
      <c r="P660" s="252"/>
      <c r="Q660" s="252"/>
      <c r="R660" s="252"/>
      <c r="S660" s="252"/>
      <c r="T660" s="252"/>
      <c r="U660" s="252"/>
      <c r="V660" s="252"/>
      <c r="W660" s="252"/>
      <c r="X660" s="252"/>
      <c r="Y660" s="252"/>
      <c r="Z660" s="252"/>
    </row>
    <row r="661" ht="15.75" customHeight="1" spans="1:26">
      <c r="A661" s="252"/>
      <c r="B661" s="252"/>
      <c r="C661" s="252"/>
      <c r="D661" s="252"/>
      <c r="E661" s="252"/>
      <c r="F661" s="252"/>
      <c r="G661" s="252"/>
      <c r="H661" s="252"/>
      <c r="I661" s="252"/>
      <c r="J661" s="252"/>
      <c r="K661" s="252"/>
      <c r="L661" s="252"/>
      <c r="M661" s="252"/>
      <c r="N661" s="252"/>
      <c r="O661" s="252"/>
      <c r="P661" s="252"/>
      <c r="Q661" s="252"/>
      <c r="R661" s="252"/>
      <c r="S661" s="252"/>
      <c r="T661" s="252"/>
      <c r="U661" s="252"/>
      <c r="V661" s="252"/>
      <c r="W661" s="252"/>
      <c r="X661" s="252"/>
      <c r="Y661" s="252"/>
      <c r="Z661" s="252"/>
    </row>
    <row r="662" ht="15.75" customHeight="1" spans="1:26">
      <c r="A662" s="252"/>
      <c r="B662" s="252"/>
      <c r="C662" s="252"/>
      <c r="D662" s="252"/>
      <c r="E662" s="252"/>
      <c r="F662" s="252"/>
      <c r="G662" s="252"/>
      <c r="H662" s="252"/>
      <c r="I662" s="252"/>
      <c r="J662" s="252"/>
      <c r="K662" s="252"/>
      <c r="L662" s="252"/>
      <c r="M662" s="252"/>
      <c r="N662" s="252"/>
      <c r="O662" s="252"/>
      <c r="P662" s="252"/>
      <c r="Q662" s="252"/>
      <c r="R662" s="252"/>
      <c r="S662" s="252"/>
      <c r="T662" s="252"/>
      <c r="U662" s="252"/>
      <c r="V662" s="252"/>
      <c r="W662" s="252"/>
      <c r="X662" s="252"/>
      <c r="Y662" s="252"/>
      <c r="Z662" s="252"/>
    </row>
    <row r="663" ht="15.75" customHeight="1" spans="1:26">
      <c r="A663" s="252"/>
      <c r="B663" s="252"/>
      <c r="C663" s="252"/>
      <c r="D663" s="252"/>
      <c r="E663" s="252"/>
      <c r="F663" s="252"/>
      <c r="G663" s="252"/>
      <c r="H663" s="252"/>
      <c r="I663" s="252"/>
      <c r="J663" s="252"/>
      <c r="K663" s="252"/>
      <c r="L663" s="252"/>
      <c r="M663" s="252"/>
      <c r="N663" s="252"/>
      <c r="O663" s="252"/>
      <c r="P663" s="252"/>
      <c r="Q663" s="252"/>
      <c r="R663" s="252"/>
      <c r="S663" s="252"/>
      <c r="T663" s="252"/>
      <c r="U663" s="252"/>
      <c r="V663" s="252"/>
      <c r="W663" s="252"/>
      <c r="X663" s="252"/>
      <c r="Y663" s="252"/>
      <c r="Z663" s="252"/>
    </row>
    <row r="664" ht="15.75" customHeight="1" spans="1:26">
      <c r="A664" s="252"/>
      <c r="B664" s="252"/>
      <c r="C664" s="252"/>
      <c r="D664" s="252"/>
      <c r="E664" s="252"/>
      <c r="F664" s="252"/>
      <c r="G664" s="252"/>
      <c r="H664" s="252"/>
      <c r="I664" s="252"/>
      <c r="J664" s="252"/>
      <c r="K664" s="252"/>
      <c r="L664" s="252"/>
      <c r="M664" s="252"/>
      <c r="N664" s="252"/>
      <c r="O664" s="252"/>
      <c r="P664" s="252"/>
      <c r="Q664" s="252"/>
      <c r="R664" s="252"/>
      <c r="S664" s="252"/>
      <c r="T664" s="252"/>
      <c r="U664" s="252"/>
      <c r="V664" s="252"/>
      <c r="W664" s="252"/>
      <c r="X664" s="252"/>
      <c r="Y664" s="252"/>
      <c r="Z664" s="252"/>
    </row>
    <row r="665" ht="15.75" customHeight="1" spans="1:26">
      <c r="A665" s="252"/>
      <c r="B665" s="252"/>
      <c r="C665" s="252"/>
      <c r="D665" s="252"/>
      <c r="E665" s="252"/>
      <c r="F665" s="252"/>
      <c r="G665" s="252"/>
      <c r="H665" s="252"/>
      <c r="I665" s="252"/>
      <c r="J665" s="252"/>
      <c r="K665" s="252"/>
      <c r="L665" s="252"/>
      <c r="M665" s="252"/>
      <c r="N665" s="252"/>
      <c r="O665" s="252"/>
      <c r="P665" s="252"/>
      <c r="Q665" s="252"/>
      <c r="R665" s="252"/>
      <c r="S665" s="252"/>
      <c r="T665" s="252"/>
      <c r="U665" s="252"/>
      <c r="V665" s="252"/>
      <c r="W665" s="252"/>
      <c r="X665" s="252"/>
      <c r="Y665" s="252"/>
      <c r="Z665" s="252"/>
    </row>
    <row r="666" ht="15.75" customHeight="1" spans="1:26">
      <c r="A666" s="252"/>
      <c r="B666" s="252"/>
      <c r="C666" s="252"/>
      <c r="D666" s="252"/>
      <c r="E666" s="252"/>
      <c r="F666" s="252"/>
      <c r="G666" s="252"/>
      <c r="H666" s="252"/>
      <c r="I666" s="252"/>
      <c r="J666" s="252"/>
      <c r="K666" s="252"/>
      <c r="L666" s="252"/>
      <c r="M666" s="252"/>
      <c r="N666" s="252"/>
      <c r="O666" s="252"/>
      <c r="P666" s="252"/>
      <c r="Q666" s="252"/>
      <c r="R666" s="252"/>
      <c r="S666" s="252"/>
      <c r="T666" s="252"/>
      <c r="U666" s="252"/>
      <c r="V666" s="252"/>
      <c r="W666" s="252"/>
      <c r="X666" s="252"/>
      <c r="Y666" s="252"/>
      <c r="Z666" s="252"/>
    </row>
    <row r="667" ht="15.75" customHeight="1" spans="1:26">
      <c r="A667" s="252"/>
      <c r="B667" s="252"/>
      <c r="C667" s="252"/>
      <c r="D667" s="252"/>
      <c r="E667" s="252"/>
      <c r="F667" s="252"/>
      <c r="G667" s="252"/>
      <c r="H667" s="252"/>
      <c r="I667" s="252"/>
      <c r="J667" s="252"/>
      <c r="K667" s="252"/>
      <c r="L667" s="252"/>
      <c r="M667" s="252"/>
      <c r="N667" s="252"/>
      <c r="O667" s="252"/>
      <c r="P667" s="252"/>
      <c r="Q667" s="252"/>
      <c r="R667" s="252"/>
      <c r="S667" s="252"/>
      <c r="T667" s="252"/>
      <c r="U667" s="252"/>
      <c r="V667" s="252"/>
      <c r="W667" s="252"/>
      <c r="X667" s="252"/>
      <c r="Y667" s="252"/>
      <c r="Z667" s="252"/>
    </row>
    <row r="668" ht="15.75" customHeight="1" spans="1:26">
      <c r="A668" s="252"/>
      <c r="B668" s="252"/>
      <c r="C668" s="252"/>
      <c r="D668" s="252"/>
      <c r="E668" s="252"/>
      <c r="F668" s="252"/>
      <c r="G668" s="252"/>
      <c r="H668" s="252"/>
      <c r="I668" s="252"/>
      <c r="J668" s="252"/>
      <c r="K668" s="252"/>
      <c r="L668" s="252"/>
      <c r="M668" s="252"/>
      <c r="N668" s="252"/>
      <c r="O668" s="252"/>
      <c r="P668" s="252"/>
      <c r="Q668" s="252"/>
      <c r="R668" s="252"/>
      <c r="S668" s="252"/>
      <c r="T668" s="252"/>
      <c r="U668" s="252"/>
      <c r="V668" s="252"/>
      <c r="W668" s="252"/>
      <c r="X668" s="252"/>
      <c r="Y668" s="252"/>
      <c r="Z668" s="252"/>
    </row>
    <row r="669" ht="15.75" customHeight="1" spans="1:26">
      <c r="A669" s="252"/>
      <c r="B669" s="252"/>
      <c r="C669" s="252"/>
      <c r="D669" s="252"/>
      <c r="E669" s="252"/>
      <c r="F669" s="252"/>
      <c r="G669" s="252"/>
      <c r="H669" s="252"/>
      <c r="I669" s="252"/>
      <c r="J669" s="252"/>
      <c r="K669" s="252"/>
      <c r="L669" s="252"/>
      <c r="M669" s="252"/>
      <c r="N669" s="252"/>
      <c r="O669" s="252"/>
      <c r="P669" s="252"/>
      <c r="Q669" s="252"/>
      <c r="R669" s="252"/>
      <c r="S669" s="252"/>
      <c r="T669" s="252"/>
      <c r="U669" s="252"/>
      <c r="V669" s="252"/>
      <c r="W669" s="252"/>
      <c r="X669" s="252"/>
      <c r="Y669" s="252"/>
      <c r="Z669" s="252"/>
    </row>
    <row r="670" ht="15.75" customHeight="1" spans="1:26">
      <c r="A670" s="252"/>
      <c r="B670" s="252"/>
      <c r="C670" s="252"/>
      <c r="D670" s="252"/>
      <c r="E670" s="252"/>
      <c r="F670" s="252"/>
      <c r="G670" s="252"/>
      <c r="H670" s="252"/>
      <c r="I670" s="252"/>
      <c r="J670" s="252"/>
      <c r="K670" s="252"/>
      <c r="L670" s="252"/>
      <c r="M670" s="252"/>
      <c r="N670" s="252"/>
      <c r="O670" s="252"/>
      <c r="P670" s="252"/>
      <c r="Q670" s="252"/>
      <c r="R670" s="252"/>
      <c r="S670" s="252"/>
      <c r="T670" s="252"/>
      <c r="U670" s="252"/>
      <c r="V670" s="252"/>
      <c r="W670" s="252"/>
      <c r="X670" s="252"/>
      <c r="Y670" s="252"/>
      <c r="Z670" s="252"/>
    </row>
    <row r="671" ht="15.75" customHeight="1" spans="1:26">
      <c r="A671" s="252"/>
      <c r="B671" s="252"/>
      <c r="C671" s="252"/>
      <c r="D671" s="252"/>
      <c r="E671" s="252"/>
      <c r="F671" s="252"/>
      <c r="G671" s="252"/>
      <c r="H671" s="252"/>
      <c r="I671" s="252"/>
      <c r="J671" s="252"/>
      <c r="K671" s="252"/>
      <c r="L671" s="252"/>
      <c r="M671" s="252"/>
      <c r="N671" s="252"/>
      <c r="O671" s="252"/>
      <c r="P671" s="252"/>
      <c r="Q671" s="252"/>
      <c r="R671" s="252"/>
      <c r="S671" s="252"/>
      <c r="T671" s="252"/>
      <c r="U671" s="252"/>
      <c r="V671" s="252"/>
      <c r="W671" s="252"/>
      <c r="X671" s="252"/>
      <c r="Y671" s="252"/>
      <c r="Z671" s="252"/>
    </row>
    <row r="672" ht="15.75" customHeight="1" spans="1:26">
      <c r="A672" s="252"/>
      <c r="B672" s="252"/>
      <c r="C672" s="252"/>
      <c r="D672" s="252"/>
      <c r="E672" s="252"/>
      <c r="F672" s="252"/>
      <c r="G672" s="252"/>
      <c r="H672" s="252"/>
      <c r="I672" s="252"/>
      <c r="J672" s="252"/>
      <c r="K672" s="252"/>
      <c r="L672" s="252"/>
      <c r="M672" s="252"/>
      <c r="N672" s="252"/>
      <c r="O672" s="252"/>
      <c r="P672" s="252"/>
      <c r="Q672" s="252"/>
      <c r="R672" s="252"/>
      <c r="S672" s="252"/>
      <c r="T672" s="252"/>
      <c r="U672" s="252"/>
      <c r="V672" s="252"/>
      <c r="W672" s="252"/>
      <c r="X672" s="252"/>
      <c r="Y672" s="252"/>
      <c r="Z672" s="252"/>
    </row>
    <row r="673" ht="15.75" customHeight="1" spans="1:26">
      <c r="A673" s="252"/>
      <c r="B673" s="252"/>
      <c r="C673" s="252"/>
      <c r="D673" s="252"/>
      <c r="E673" s="252"/>
      <c r="F673" s="252"/>
      <c r="G673" s="252"/>
      <c r="H673" s="252"/>
      <c r="I673" s="252"/>
      <c r="J673" s="252"/>
      <c r="K673" s="252"/>
      <c r="L673" s="252"/>
      <c r="M673" s="252"/>
      <c r="N673" s="252"/>
      <c r="O673" s="252"/>
      <c r="P673" s="252"/>
      <c r="Q673" s="252"/>
      <c r="R673" s="252"/>
      <c r="S673" s="252"/>
      <c r="T673" s="252"/>
      <c r="U673" s="252"/>
      <c r="V673" s="252"/>
      <c r="W673" s="252"/>
      <c r="X673" s="252"/>
      <c r="Y673" s="252"/>
      <c r="Z673" s="252"/>
    </row>
    <row r="674" ht="15.75" customHeight="1" spans="1:26">
      <c r="A674" s="252"/>
      <c r="B674" s="252"/>
      <c r="C674" s="252"/>
      <c r="D674" s="252"/>
      <c r="E674" s="252"/>
      <c r="F674" s="252"/>
      <c r="G674" s="252"/>
      <c r="H674" s="252"/>
      <c r="I674" s="252"/>
      <c r="J674" s="252"/>
      <c r="K674" s="252"/>
      <c r="L674" s="252"/>
      <c r="M674" s="252"/>
      <c r="N674" s="252"/>
      <c r="O674" s="252"/>
      <c r="P674" s="252"/>
      <c r="Q674" s="252"/>
      <c r="R674" s="252"/>
      <c r="S674" s="252"/>
      <c r="T674" s="252"/>
      <c r="U674" s="252"/>
      <c r="V674" s="252"/>
      <c r="W674" s="252"/>
      <c r="X674" s="252"/>
      <c r="Y674" s="252"/>
      <c r="Z674" s="252"/>
    </row>
    <row r="675" ht="15.75" customHeight="1" spans="1:26">
      <c r="A675" s="252"/>
      <c r="B675" s="252"/>
      <c r="C675" s="252"/>
      <c r="D675" s="252"/>
      <c r="E675" s="252"/>
      <c r="F675" s="252"/>
      <c r="G675" s="252"/>
      <c r="H675" s="252"/>
      <c r="I675" s="252"/>
      <c r="J675" s="252"/>
      <c r="K675" s="252"/>
      <c r="L675" s="252"/>
      <c r="M675" s="252"/>
      <c r="N675" s="252"/>
      <c r="O675" s="252"/>
      <c r="P675" s="252"/>
      <c r="Q675" s="252"/>
      <c r="R675" s="252"/>
      <c r="S675" s="252"/>
      <c r="T675" s="252"/>
      <c r="U675" s="252"/>
      <c r="V675" s="252"/>
      <c r="W675" s="252"/>
      <c r="X675" s="252"/>
      <c r="Y675" s="252"/>
      <c r="Z675" s="252"/>
    </row>
    <row r="676" ht="15.75" customHeight="1" spans="1:26">
      <c r="A676" s="252"/>
      <c r="B676" s="252"/>
      <c r="C676" s="252"/>
      <c r="D676" s="252"/>
      <c r="E676" s="252"/>
      <c r="F676" s="252"/>
      <c r="G676" s="252"/>
      <c r="H676" s="252"/>
      <c r="I676" s="252"/>
      <c r="J676" s="252"/>
      <c r="K676" s="252"/>
      <c r="L676" s="252"/>
      <c r="M676" s="252"/>
      <c r="N676" s="252"/>
      <c r="O676" s="252"/>
      <c r="P676" s="252"/>
      <c r="Q676" s="252"/>
      <c r="R676" s="252"/>
      <c r="S676" s="252"/>
      <c r="T676" s="252"/>
      <c r="U676" s="252"/>
      <c r="V676" s="252"/>
      <c r="W676" s="252"/>
      <c r="X676" s="252"/>
      <c r="Y676" s="252"/>
      <c r="Z676" s="252"/>
    </row>
    <row r="677" ht="15.75" customHeight="1" spans="1:26">
      <c r="A677" s="252"/>
      <c r="B677" s="252"/>
      <c r="C677" s="252"/>
      <c r="D677" s="252"/>
      <c r="E677" s="252"/>
      <c r="F677" s="252"/>
      <c r="G677" s="252"/>
      <c r="H677" s="252"/>
      <c r="I677" s="252"/>
      <c r="J677" s="252"/>
      <c r="K677" s="252"/>
      <c r="L677" s="252"/>
      <c r="M677" s="252"/>
      <c r="N677" s="252"/>
      <c r="O677" s="252"/>
      <c r="P677" s="252"/>
      <c r="Q677" s="252"/>
      <c r="R677" s="252"/>
      <c r="S677" s="252"/>
      <c r="T677" s="252"/>
      <c r="U677" s="252"/>
      <c r="V677" s="252"/>
      <c r="W677" s="252"/>
      <c r="X677" s="252"/>
      <c r="Y677" s="252"/>
      <c r="Z677" s="252"/>
    </row>
    <row r="678" ht="15.75" customHeight="1" spans="1:26">
      <c r="A678" s="252"/>
      <c r="B678" s="252"/>
      <c r="C678" s="252"/>
      <c r="D678" s="252"/>
      <c r="E678" s="252"/>
      <c r="F678" s="252"/>
      <c r="G678" s="252"/>
      <c r="H678" s="252"/>
      <c r="I678" s="252"/>
      <c r="J678" s="252"/>
      <c r="K678" s="252"/>
      <c r="L678" s="252"/>
      <c r="M678" s="252"/>
      <c r="N678" s="252"/>
      <c r="O678" s="252"/>
      <c r="P678" s="252"/>
      <c r="Q678" s="252"/>
      <c r="R678" s="252"/>
      <c r="S678" s="252"/>
      <c r="T678" s="252"/>
      <c r="U678" s="252"/>
      <c r="V678" s="252"/>
      <c r="W678" s="252"/>
      <c r="X678" s="252"/>
      <c r="Y678" s="252"/>
      <c r="Z678" s="252"/>
    </row>
    <row r="679" ht="15.75" customHeight="1" spans="1:26">
      <c r="A679" s="252"/>
      <c r="B679" s="252"/>
      <c r="C679" s="252"/>
      <c r="D679" s="252"/>
      <c r="E679" s="252"/>
      <c r="F679" s="252"/>
      <c r="G679" s="252"/>
      <c r="H679" s="252"/>
      <c r="I679" s="252"/>
      <c r="J679" s="252"/>
      <c r="K679" s="252"/>
      <c r="L679" s="252"/>
      <c r="M679" s="252"/>
      <c r="N679" s="252"/>
      <c r="O679" s="252"/>
      <c r="P679" s="252"/>
      <c r="Q679" s="252"/>
      <c r="R679" s="252"/>
      <c r="S679" s="252"/>
      <c r="T679" s="252"/>
      <c r="U679" s="252"/>
      <c r="V679" s="252"/>
      <c r="W679" s="252"/>
      <c r="X679" s="252"/>
      <c r="Y679" s="252"/>
      <c r="Z679" s="252"/>
    </row>
    <row r="680" ht="15.75" customHeight="1" spans="1:26">
      <c r="A680" s="252"/>
      <c r="B680" s="252"/>
      <c r="C680" s="252"/>
      <c r="D680" s="252"/>
      <c r="E680" s="252"/>
      <c r="F680" s="252"/>
      <c r="G680" s="252"/>
      <c r="H680" s="252"/>
      <c r="I680" s="252"/>
      <c r="J680" s="252"/>
      <c r="K680" s="252"/>
      <c r="L680" s="252"/>
      <c r="M680" s="252"/>
      <c r="N680" s="252"/>
      <c r="O680" s="252"/>
      <c r="P680" s="252"/>
      <c r="Q680" s="252"/>
      <c r="R680" s="252"/>
      <c r="S680" s="252"/>
      <c r="T680" s="252"/>
      <c r="U680" s="252"/>
      <c r="V680" s="252"/>
      <c r="W680" s="252"/>
      <c r="X680" s="252"/>
      <c r="Y680" s="252"/>
      <c r="Z680" s="252"/>
    </row>
    <row r="681" ht="15.75" customHeight="1" spans="1:26">
      <c r="A681" s="252"/>
      <c r="B681" s="252"/>
      <c r="C681" s="252"/>
      <c r="D681" s="252"/>
      <c r="E681" s="252"/>
      <c r="F681" s="252"/>
      <c r="G681" s="252"/>
      <c r="H681" s="252"/>
      <c r="I681" s="252"/>
      <c r="J681" s="252"/>
      <c r="K681" s="252"/>
      <c r="L681" s="252"/>
      <c r="M681" s="252"/>
      <c r="N681" s="252"/>
      <c r="O681" s="252"/>
      <c r="P681" s="252"/>
      <c r="Q681" s="252"/>
      <c r="R681" s="252"/>
      <c r="S681" s="252"/>
      <c r="T681" s="252"/>
      <c r="U681" s="252"/>
      <c r="V681" s="252"/>
      <c r="W681" s="252"/>
      <c r="X681" s="252"/>
      <c r="Y681" s="252"/>
      <c r="Z681" s="252"/>
    </row>
    <row r="682" ht="15.75" customHeight="1" spans="1:26">
      <c r="A682" s="252"/>
      <c r="B682" s="252"/>
      <c r="C682" s="252"/>
      <c r="D682" s="252"/>
      <c r="E682" s="252"/>
      <c r="F682" s="252"/>
      <c r="G682" s="252"/>
      <c r="H682" s="252"/>
      <c r="I682" s="252"/>
      <c r="J682" s="252"/>
      <c r="K682" s="252"/>
      <c r="L682" s="252"/>
      <c r="M682" s="252"/>
      <c r="N682" s="252"/>
      <c r="O682" s="252"/>
      <c r="P682" s="252"/>
      <c r="Q682" s="252"/>
      <c r="R682" s="252"/>
      <c r="S682" s="252"/>
      <c r="T682" s="252"/>
      <c r="U682" s="252"/>
      <c r="V682" s="252"/>
      <c r="W682" s="252"/>
      <c r="X682" s="252"/>
      <c r="Y682" s="252"/>
      <c r="Z682" s="252"/>
    </row>
    <row r="683" ht="15.75" customHeight="1" spans="1:26">
      <c r="A683" s="252"/>
      <c r="B683" s="252"/>
      <c r="C683" s="252"/>
      <c r="D683" s="252"/>
      <c r="E683" s="252"/>
      <c r="F683" s="252"/>
      <c r="G683" s="252"/>
      <c r="H683" s="252"/>
      <c r="I683" s="252"/>
      <c r="J683" s="252"/>
      <c r="K683" s="252"/>
      <c r="L683" s="252"/>
      <c r="M683" s="252"/>
      <c r="N683" s="252"/>
      <c r="O683" s="252"/>
      <c r="P683" s="252"/>
      <c r="Q683" s="252"/>
      <c r="R683" s="252"/>
      <c r="S683" s="252"/>
      <c r="T683" s="252"/>
      <c r="U683" s="252"/>
      <c r="V683" s="252"/>
      <c r="W683" s="252"/>
      <c r="X683" s="252"/>
      <c r="Y683" s="252"/>
      <c r="Z683" s="252"/>
    </row>
    <row r="684" ht="15.75" customHeight="1" spans="1:26">
      <c r="A684" s="252"/>
      <c r="B684" s="252"/>
      <c r="C684" s="252"/>
      <c r="D684" s="252"/>
      <c r="E684" s="252"/>
      <c r="F684" s="252"/>
      <c r="G684" s="252"/>
      <c r="H684" s="252"/>
      <c r="I684" s="252"/>
      <c r="J684" s="252"/>
      <c r="K684" s="252"/>
      <c r="L684" s="252"/>
      <c r="M684" s="252"/>
      <c r="N684" s="252"/>
      <c r="O684" s="252"/>
      <c r="P684" s="252"/>
      <c r="Q684" s="252"/>
      <c r="R684" s="252"/>
      <c r="S684" s="252"/>
      <c r="T684" s="252"/>
      <c r="U684" s="252"/>
      <c r="V684" s="252"/>
      <c r="W684" s="252"/>
      <c r="X684" s="252"/>
      <c r="Y684" s="252"/>
      <c r="Z684" s="252"/>
    </row>
    <row r="685" ht="15.75" customHeight="1" spans="1:26">
      <c r="A685" s="252"/>
      <c r="B685" s="252"/>
      <c r="C685" s="252"/>
      <c r="D685" s="252"/>
      <c r="E685" s="252"/>
      <c r="F685" s="252"/>
      <c r="G685" s="252"/>
      <c r="H685" s="252"/>
      <c r="I685" s="252"/>
      <c r="J685" s="252"/>
      <c r="K685" s="252"/>
      <c r="L685" s="252"/>
      <c r="M685" s="252"/>
      <c r="N685" s="252"/>
      <c r="O685" s="252"/>
      <c r="P685" s="252"/>
      <c r="Q685" s="252"/>
      <c r="R685" s="252"/>
      <c r="S685" s="252"/>
      <c r="T685" s="252"/>
      <c r="U685" s="252"/>
      <c r="V685" s="252"/>
      <c r="W685" s="252"/>
      <c r="X685" s="252"/>
      <c r="Y685" s="252"/>
      <c r="Z685" s="252"/>
    </row>
    <row r="686" ht="15.75" customHeight="1" spans="1:26">
      <c r="A686" s="252"/>
      <c r="B686" s="252"/>
      <c r="C686" s="252"/>
      <c r="D686" s="252"/>
      <c r="E686" s="252"/>
      <c r="F686" s="252"/>
      <c r="G686" s="252"/>
      <c r="H686" s="252"/>
      <c r="I686" s="252"/>
      <c r="J686" s="252"/>
      <c r="K686" s="252"/>
      <c r="L686" s="252"/>
      <c r="M686" s="252"/>
      <c r="N686" s="252"/>
      <c r="O686" s="252"/>
      <c r="P686" s="252"/>
      <c r="Q686" s="252"/>
      <c r="R686" s="252"/>
      <c r="S686" s="252"/>
      <c r="T686" s="252"/>
      <c r="U686" s="252"/>
      <c r="V686" s="252"/>
      <c r="W686" s="252"/>
      <c r="X686" s="252"/>
      <c r="Y686" s="252"/>
      <c r="Z686" s="252"/>
    </row>
    <row r="687" ht="15.75" customHeight="1" spans="1:26">
      <c r="A687" s="252"/>
      <c r="B687" s="252"/>
      <c r="C687" s="252"/>
      <c r="D687" s="252"/>
      <c r="E687" s="252"/>
      <c r="F687" s="252"/>
      <c r="G687" s="252"/>
      <c r="H687" s="252"/>
      <c r="I687" s="252"/>
      <c r="J687" s="252"/>
      <c r="K687" s="252"/>
      <c r="L687" s="252"/>
      <c r="M687" s="252"/>
      <c r="N687" s="252"/>
      <c r="O687" s="252"/>
      <c r="P687" s="252"/>
      <c r="Q687" s="252"/>
      <c r="R687" s="252"/>
      <c r="S687" s="252"/>
      <c r="T687" s="252"/>
      <c r="U687" s="252"/>
      <c r="V687" s="252"/>
      <c r="W687" s="252"/>
      <c r="X687" s="252"/>
      <c r="Y687" s="252"/>
      <c r="Z687" s="252"/>
    </row>
    <row r="688" ht="15.75" customHeight="1" spans="1:26">
      <c r="A688" s="252"/>
      <c r="B688" s="252"/>
      <c r="C688" s="252"/>
      <c r="D688" s="252"/>
      <c r="E688" s="252"/>
      <c r="F688" s="252"/>
      <c r="G688" s="252"/>
      <c r="H688" s="252"/>
      <c r="I688" s="252"/>
      <c r="J688" s="252"/>
      <c r="K688" s="252"/>
      <c r="L688" s="252"/>
      <c r="M688" s="252"/>
      <c r="N688" s="252"/>
      <c r="O688" s="252"/>
      <c r="P688" s="252"/>
      <c r="Q688" s="252"/>
      <c r="R688" s="252"/>
      <c r="S688" s="252"/>
      <c r="T688" s="252"/>
      <c r="U688" s="252"/>
      <c r="V688" s="252"/>
      <c r="W688" s="252"/>
      <c r="X688" s="252"/>
      <c r="Y688" s="252"/>
      <c r="Z688" s="252"/>
    </row>
    <row r="689" ht="15.75" customHeight="1" spans="1:26">
      <c r="A689" s="252"/>
      <c r="B689" s="252"/>
      <c r="C689" s="252"/>
      <c r="D689" s="252"/>
      <c r="E689" s="252"/>
      <c r="F689" s="252"/>
      <c r="G689" s="252"/>
      <c r="H689" s="252"/>
      <c r="I689" s="252"/>
      <c r="J689" s="252"/>
      <c r="K689" s="252"/>
      <c r="L689" s="252"/>
      <c r="M689" s="252"/>
      <c r="N689" s="252"/>
      <c r="O689" s="252"/>
      <c r="P689" s="252"/>
      <c r="Q689" s="252"/>
      <c r="R689" s="252"/>
      <c r="S689" s="252"/>
      <c r="T689" s="252"/>
      <c r="U689" s="252"/>
      <c r="V689" s="252"/>
      <c r="W689" s="252"/>
      <c r="X689" s="252"/>
      <c r="Y689" s="252"/>
      <c r="Z689" s="252"/>
    </row>
    <row r="690" ht="15.75" customHeight="1" spans="1:26">
      <c r="A690" s="252"/>
      <c r="B690" s="252"/>
      <c r="C690" s="252"/>
      <c r="D690" s="252"/>
      <c r="E690" s="252"/>
      <c r="F690" s="252"/>
      <c r="G690" s="252"/>
      <c r="H690" s="252"/>
      <c r="I690" s="252"/>
      <c r="J690" s="252"/>
      <c r="K690" s="252"/>
      <c r="L690" s="252"/>
      <c r="M690" s="252"/>
      <c r="N690" s="252"/>
      <c r="O690" s="252"/>
      <c r="P690" s="252"/>
      <c r="Q690" s="252"/>
      <c r="R690" s="252"/>
      <c r="S690" s="252"/>
      <c r="T690" s="252"/>
      <c r="U690" s="252"/>
      <c r="V690" s="252"/>
      <c r="W690" s="252"/>
      <c r="X690" s="252"/>
      <c r="Y690" s="252"/>
      <c r="Z690" s="252"/>
    </row>
    <row r="691" ht="15.75" customHeight="1" spans="1:26">
      <c r="A691" s="252"/>
      <c r="B691" s="252"/>
      <c r="C691" s="252"/>
      <c r="D691" s="252"/>
      <c r="E691" s="252"/>
      <c r="F691" s="252"/>
      <c r="G691" s="252"/>
      <c r="H691" s="252"/>
      <c r="I691" s="252"/>
      <c r="J691" s="252"/>
      <c r="K691" s="252"/>
      <c r="L691" s="252"/>
      <c r="M691" s="252"/>
      <c r="N691" s="252"/>
      <c r="O691" s="252"/>
      <c r="P691" s="252"/>
      <c r="Q691" s="252"/>
      <c r="R691" s="252"/>
      <c r="S691" s="252"/>
      <c r="T691" s="252"/>
      <c r="U691" s="252"/>
      <c r="V691" s="252"/>
      <c r="W691" s="252"/>
      <c r="X691" s="252"/>
      <c r="Y691" s="252"/>
      <c r="Z691" s="252"/>
    </row>
    <row r="692" ht="15.75" customHeight="1" spans="1:26">
      <c r="A692" s="252"/>
      <c r="B692" s="252"/>
      <c r="C692" s="252"/>
      <c r="D692" s="252"/>
      <c r="E692" s="252"/>
      <c r="F692" s="252"/>
      <c r="G692" s="252"/>
      <c r="H692" s="252"/>
      <c r="I692" s="252"/>
      <c r="J692" s="252"/>
      <c r="K692" s="252"/>
      <c r="L692" s="252"/>
      <c r="M692" s="252"/>
      <c r="N692" s="252"/>
      <c r="O692" s="252"/>
      <c r="P692" s="252"/>
      <c r="Q692" s="252"/>
      <c r="R692" s="252"/>
      <c r="S692" s="252"/>
      <c r="T692" s="252"/>
      <c r="U692" s="252"/>
      <c r="V692" s="252"/>
      <c r="W692" s="252"/>
      <c r="X692" s="252"/>
      <c r="Y692" s="252"/>
      <c r="Z692" s="252"/>
    </row>
    <row r="693" ht="15.75" customHeight="1" spans="1:26">
      <c r="A693" s="252"/>
      <c r="B693" s="252"/>
      <c r="C693" s="252"/>
      <c r="D693" s="252"/>
      <c r="E693" s="252"/>
      <c r="F693" s="252"/>
      <c r="G693" s="252"/>
      <c r="H693" s="252"/>
      <c r="I693" s="252"/>
      <c r="J693" s="252"/>
      <c r="K693" s="252"/>
      <c r="L693" s="252"/>
      <c r="M693" s="252"/>
      <c r="N693" s="252"/>
      <c r="O693" s="252"/>
      <c r="P693" s="252"/>
      <c r="Q693" s="252"/>
      <c r="R693" s="252"/>
      <c r="S693" s="252"/>
      <c r="T693" s="252"/>
      <c r="U693" s="252"/>
      <c r="V693" s="252"/>
      <c r="W693" s="252"/>
      <c r="X693" s="252"/>
      <c r="Y693" s="252"/>
      <c r="Z693" s="252"/>
    </row>
    <row r="694" ht="15.75" customHeight="1" spans="1:26">
      <c r="A694" s="252"/>
      <c r="B694" s="252"/>
      <c r="C694" s="252"/>
      <c r="D694" s="252"/>
      <c r="E694" s="252"/>
      <c r="F694" s="252"/>
      <c r="G694" s="252"/>
      <c r="H694" s="252"/>
      <c r="I694" s="252"/>
      <c r="J694" s="252"/>
      <c r="K694" s="252"/>
      <c r="L694" s="252"/>
      <c r="M694" s="252"/>
      <c r="N694" s="252"/>
      <c r="O694" s="252"/>
      <c r="P694" s="252"/>
      <c r="Q694" s="252"/>
      <c r="R694" s="252"/>
      <c r="S694" s="252"/>
      <c r="T694" s="252"/>
      <c r="U694" s="252"/>
      <c r="V694" s="252"/>
      <c r="W694" s="252"/>
      <c r="X694" s="252"/>
      <c r="Y694" s="252"/>
      <c r="Z694" s="252"/>
    </row>
    <row r="695" ht="15.75" customHeight="1" spans="1:26">
      <c r="A695" s="252"/>
      <c r="B695" s="252"/>
      <c r="C695" s="252"/>
      <c r="D695" s="252"/>
      <c r="E695" s="252"/>
      <c r="F695" s="252"/>
      <c r="G695" s="252"/>
      <c r="H695" s="252"/>
      <c r="I695" s="252"/>
      <c r="J695" s="252"/>
      <c r="K695" s="252"/>
      <c r="L695" s="252"/>
      <c r="M695" s="252"/>
      <c r="N695" s="252"/>
      <c r="O695" s="252"/>
      <c r="P695" s="252"/>
      <c r="Q695" s="252"/>
      <c r="R695" s="252"/>
      <c r="S695" s="252"/>
      <c r="T695" s="252"/>
      <c r="U695" s="252"/>
      <c r="V695" s="252"/>
      <c r="W695" s="252"/>
      <c r="X695" s="252"/>
      <c r="Y695" s="252"/>
      <c r="Z695" s="252"/>
    </row>
    <row r="696" ht="15.75" customHeight="1" spans="1:26">
      <c r="A696" s="252"/>
      <c r="B696" s="252"/>
      <c r="C696" s="252"/>
      <c r="D696" s="252"/>
      <c r="E696" s="252"/>
      <c r="F696" s="252"/>
      <c r="G696" s="252"/>
      <c r="H696" s="252"/>
      <c r="I696" s="252"/>
      <c r="J696" s="252"/>
      <c r="K696" s="252"/>
      <c r="L696" s="252"/>
      <c r="M696" s="252"/>
      <c r="N696" s="252"/>
      <c r="O696" s="252"/>
      <c r="P696" s="252"/>
      <c r="Q696" s="252"/>
      <c r="R696" s="252"/>
      <c r="S696" s="252"/>
      <c r="T696" s="252"/>
      <c r="U696" s="252"/>
      <c r="V696" s="252"/>
      <c r="W696" s="252"/>
      <c r="X696" s="252"/>
      <c r="Y696" s="252"/>
      <c r="Z696" s="252"/>
    </row>
    <row r="697" ht="15.75" customHeight="1" spans="1:26">
      <c r="A697" s="252"/>
      <c r="B697" s="252"/>
      <c r="C697" s="252"/>
      <c r="D697" s="252"/>
      <c r="E697" s="252"/>
      <c r="F697" s="252"/>
      <c r="G697" s="252"/>
      <c r="H697" s="252"/>
      <c r="I697" s="252"/>
      <c r="J697" s="252"/>
      <c r="K697" s="252"/>
      <c r="L697" s="252"/>
      <c r="M697" s="252"/>
      <c r="N697" s="252"/>
      <c r="O697" s="252"/>
      <c r="P697" s="252"/>
      <c r="Q697" s="252"/>
      <c r="R697" s="252"/>
      <c r="S697" s="252"/>
      <c r="T697" s="252"/>
      <c r="U697" s="252"/>
      <c r="V697" s="252"/>
      <c r="W697" s="252"/>
      <c r="X697" s="252"/>
      <c r="Y697" s="252"/>
      <c r="Z697" s="252"/>
    </row>
    <row r="698" ht="15.75" customHeight="1" spans="1:26">
      <c r="A698" s="252"/>
      <c r="B698" s="252"/>
      <c r="C698" s="252"/>
      <c r="D698" s="252"/>
      <c r="E698" s="252"/>
      <c r="F698" s="252"/>
      <c r="G698" s="252"/>
      <c r="H698" s="252"/>
      <c r="I698" s="252"/>
      <c r="J698" s="252"/>
      <c r="K698" s="252"/>
      <c r="L698" s="252"/>
      <c r="M698" s="252"/>
      <c r="N698" s="252"/>
      <c r="O698" s="252"/>
      <c r="P698" s="252"/>
      <c r="Q698" s="252"/>
      <c r="R698" s="252"/>
      <c r="S698" s="252"/>
      <c r="T698" s="252"/>
      <c r="U698" s="252"/>
      <c r="V698" s="252"/>
      <c r="W698" s="252"/>
      <c r="X698" s="252"/>
      <c r="Y698" s="252"/>
      <c r="Z698" s="252"/>
    </row>
    <row r="699" ht="15.75" customHeight="1" spans="1:26">
      <c r="A699" s="252"/>
      <c r="B699" s="252"/>
      <c r="C699" s="252"/>
      <c r="D699" s="252"/>
      <c r="E699" s="252"/>
      <c r="F699" s="252"/>
      <c r="G699" s="252"/>
      <c r="H699" s="252"/>
      <c r="I699" s="252"/>
      <c r="J699" s="252"/>
      <c r="K699" s="252"/>
      <c r="L699" s="252"/>
      <c r="M699" s="252"/>
      <c r="N699" s="252"/>
      <c r="O699" s="252"/>
      <c r="P699" s="252"/>
      <c r="Q699" s="252"/>
      <c r="R699" s="252"/>
      <c r="S699" s="252"/>
      <c r="T699" s="252"/>
      <c r="U699" s="252"/>
      <c r="V699" s="252"/>
      <c r="W699" s="252"/>
      <c r="X699" s="252"/>
      <c r="Y699" s="252"/>
      <c r="Z699" s="252"/>
    </row>
    <row r="700" ht="15.75" customHeight="1" spans="1:26">
      <c r="A700" s="252"/>
      <c r="B700" s="252"/>
      <c r="C700" s="252"/>
      <c r="D700" s="252"/>
      <c r="E700" s="252"/>
      <c r="F700" s="252"/>
      <c r="G700" s="252"/>
      <c r="H700" s="252"/>
      <c r="I700" s="252"/>
      <c r="J700" s="252"/>
      <c r="K700" s="252"/>
      <c r="L700" s="252"/>
      <c r="M700" s="252"/>
      <c r="N700" s="252"/>
      <c r="O700" s="252"/>
      <c r="P700" s="252"/>
      <c r="Q700" s="252"/>
      <c r="R700" s="252"/>
      <c r="S700" s="252"/>
      <c r="T700" s="252"/>
      <c r="U700" s="252"/>
      <c r="V700" s="252"/>
      <c r="W700" s="252"/>
      <c r="X700" s="252"/>
      <c r="Y700" s="252"/>
      <c r="Z700" s="252"/>
    </row>
    <row r="701" ht="15.75" customHeight="1" spans="1:26">
      <c r="A701" s="252"/>
      <c r="B701" s="252"/>
      <c r="C701" s="252"/>
      <c r="D701" s="252"/>
      <c r="E701" s="252"/>
      <c r="F701" s="252"/>
      <c r="G701" s="252"/>
      <c r="H701" s="252"/>
      <c r="I701" s="252"/>
      <c r="J701" s="252"/>
      <c r="K701" s="252"/>
      <c r="L701" s="252"/>
      <c r="M701" s="252"/>
      <c r="N701" s="252"/>
      <c r="O701" s="252"/>
      <c r="P701" s="252"/>
      <c r="Q701" s="252"/>
      <c r="R701" s="252"/>
      <c r="S701" s="252"/>
      <c r="T701" s="252"/>
      <c r="U701" s="252"/>
      <c r="V701" s="252"/>
      <c r="W701" s="252"/>
      <c r="X701" s="252"/>
      <c r="Y701" s="252"/>
      <c r="Z701" s="252"/>
    </row>
    <row r="702" ht="15.75" customHeight="1" spans="1:26">
      <c r="A702" s="252"/>
      <c r="B702" s="252"/>
      <c r="C702" s="252"/>
      <c r="D702" s="252"/>
      <c r="E702" s="252"/>
      <c r="F702" s="252"/>
      <c r="G702" s="252"/>
      <c r="H702" s="252"/>
      <c r="I702" s="252"/>
      <c r="J702" s="252"/>
      <c r="K702" s="252"/>
      <c r="L702" s="252"/>
      <c r="M702" s="252"/>
      <c r="N702" s="252"/>
      <c r="O702" s="252"/>
      <c r="P702" s="252"/>
      <c r="Q702" s="252"/>
      <c r="R702" s="252"/>
      <c r="S702" s="252"/>
      <c r="T702" s="252"/>
      <c r="U702" s="252"/>
      <c r="V702" s="252"/>
      <c r="W702" s="252"/>
      <c r="X702" s="252"/>
      <c r="Y702" s="252"/>
      <c r="Z702" s="252"/>
    </row>
    <row r="703" ht="15.75" customHeight="1" spans="1:26">
      <c r="A703" s="252"/>
      <c r="B703" s="252"/>
      <c r="C703" s="252"/>
      <c r="D703" s="252"/>
      <c r="E703" s="252"/>
      <c r="F703" s="252"/>
      <c r="G703" s="252"/>
      <c r="H703" s="252"/>
      <c r="I703" s="252"/>
      <c r="J703" s="252"/>
      <c r="K703" s="252"/>
      <c r="L703" s="252"/>
      <c r="M703" s="252"/>
      <c r="N703" s="252"/>
      <c r="O703" s="252"/>
      <c r="P703" s="252"/>
      <c r="Q703" s="252"/>
      <c r="R703" s="252"/>
      <c r="S703" s="252"/>
      <c r="T703" s="252"/>
      <c r="U703" s="252"/>
      <c r="V703" s="252"/>
      <c r="W703" s="252"/>
      <c r="X703" s="252"/>
      <c r="Y703" s="252"/>
      <c r="Z703" s="252"/>
    </row>
    <row r="704" ht="15.75" customHeight="1" spans="1:26">
      <c r="A704" s="252"/>
      <c r="B704" s="252"/>
      <c r="C704" s="252"/>
      <c r="D704" s="252"/>
      <c r="E704" s="252"/>
      <c r="F704" s="252"/>
      <c r="G704" s="252"/>
      <c r="H704" s="252"/>
      <c r="I704" s="252"/>
      <c r="J704" s="252"/>
      <c r="K704" s="252"/>
      <c r="L704" s="252"/>
      <c r="M704" s="252"/>
      <c r="N704" s="252"/>
      <c r="O704" s="252"/>
      <c r="P704" s="252"/>
      <c r="Q704" s="252"/>
      <c r="R704" s="252"/>
      <c r="S704" s="252"/>
      <c r="T704" s="252"/>
      <c r="U704" s="252"/>
      <c r="V704" s="252"/>
      <c r="W704" s="252"/>
      <c r="X704" s="252"/>
      <c r="Y704" s="252"/>
      <c r="Z704" s="252"/>
    </row>
    <row r="705" ht="15.75" customHeight="1" spans="1:26">
      <c r="A705" s="252"/>
      <c r="B705" s="252"/>
      <c r="C705" s="252"/>
      <c r="D705" s="252"/>
      <c r="E705" s="252"/>
      <c r="F705" s="252"/>
      <c r="G705" s="252"/>
      <c r="H705" s="252"/>
      <c r="I705" s="252"/>
      <c r="J705" s="252"/>
      <c r="K705" s="252"/>
      <c r="L705" s="252"/>
      <c r="M705" s="252"/>
      <c r="N705" s="252"/>
      <c r="O705" s="252"/>
      <c r="P705" s="252"/>
      <c r="Q705" s="252"/>
      <c r="R705" s="252"/>
      <c r="S705" s="252"/>
      <c r="T705" s="252"/>
      <c r="U705" s="252"/>
      <c r="V705" s="252"/>
      <c r="W705" s="252"/>
      <c r="X705" s="252"/>
      <c r="Y705" s="252"/>
      <c r="Z705" s="252"/>
    </row>
    <row r="706" ht="15.75" customHeight="1" spans="1:26">
      <c r="A706" s="252"/>
      <c r="B706" s="252"/>
      <c r="C706" s="252"/>
      <c r="D706" s="252"/>
      <c r="E706" s="252"/>
      <c r="F706" s="252"/>
      <c r="G706" s="252"/>
      <c r="H706" s="252"/>
      <c r="I706" s="252"/>
      <c r="J706" s="252"/>
      <c r="K706" s="252"/>
      <c r="L706" s="252"/>
      <c r="M706" s="252"/>
      <c r="N706" s="252"/>
      <c r="O706" s="252"/>
      <c r="P706" s="252"/>
      <c r="Q706" s="252"/>
      <c r="R706" s="252"/>
      <c r="S706" s="252"/>
      <c r="T706" s="252"/>
      <c r="U706" s="252"/>
      <c r="V706" s="252"/>
      <c r="W706" s="252"/>
      <c r="X706" s="252"/>
      <c r="Y706" s="252"/>
      <c r="Z706" s="252"/>
    </row>
    <row r="707" ht="15.75" customHeight="1" spans="1:26">
      <c r="A707" s="252"/>
      <c r="B707" s="252"/>
      <c r="C707" s="252"/>
      <c r="D707" s="252"/>
      <c r="E707" s="252"/>
      <c r="F707" s="252"/>
      <c r="G707" s="252"/>
      <c r="H707" s="252"/>
      <c r="I707" s="252"/>
      <c r="J707" s="252"/>
      <c r="K707" s="252"/>
      <c r="L707" s="252"/>
      <c r="M707" s="252"/>
      <c r="N707" s="252"/>
      <c r="O707" s="252"/>
      <c r="P707" s="252"/>
      <c r="Q707" s="252"/>
      <c r="R707" s="252"/>
      <c r="S707" s="252"/>
      <c r="T707" s="252"/>
      <c r="U707" s="252"/>
      <c r="V707" s="252"/>
      <c r="W707" s="252"/>
      <c r="X707" s="252"/>
      <c r="Y707" s="252"/>
      <c r="Z707" s="252"/>
    </row>
    <row r="708" ht="15.75" customHeight="1" spans="1:26">
      <c r="A708" s="252"/>
      <c r="B708" s="252"/>
      <c r="C708" s="252"/>
      <c r="D708" s="252"/>
      <c r="E708" s="252"/>
      <c r="F708" s="252"/>
      <c r="G708" s="252"/>
      <c r="H708" s="252"/>
      <c r="I708" s="252"/>
      <c r="J708" s="252"/>
      <c r="K708" s="252"/>
      <c r="L708" s="252"/>
      <c r="M708" s="252"/>
      <c r="N708" s="252"/>
      <c r="O708" s="252"/>
      <c r="P708" s="252"/>
      <c r="Q708" s="252"/>
      <c r="R708" s="252"/>
      <c r="S708" s="252"/>
      <c r="T708" s="252"/>
      <c r="U708" s="252"/>
      <c r="V708" s="252"/>
      <c r="W708" s="252"/>
      <c r="X708" s="252"/>
      <c r="Y708" s="252"/>
      <c r="Z708" s="252"/>
    </row>
    <row r="709" ht="15.75" customHeight="1" spans="1:26">
      <c r="A709" s="252"/>
      <c r="B709" s="252"/>
      <c r="C709" s="252"/>
      <c r="D709" s="252"/>
      <c r="E709" s="252"/>
      <c r="F709" s="252"/>
      <c r="G709" s="252"/>
      <c r="H709" s="252"/>
      <c r="I709" s="252"/>
      <c r="J709" s="252"/>
      <c r="K709" s="252"/>
      <c r="L709" s="252"/>
      <c r="M709" s="252"/>
      <c r="N709" s="252"/>
      <c r="O709" s="252"/>
      <c r="P709" s="252"/>
      <c r="Q709" s="252"/>
      <c r="R709" s="252"/>
      <c r="S709" s="252"/>
      <c r="T709" s="252"/>
      <c r="U709" s="252"/>
      <c r="V709" s="252"/>
      <c r="W709" s="252"/>
      <c r="X709" s="252"/>
      <c r="Y709" s="252"/>
      <c r="Z709" s="252"/>
    </row>
    <row r="710" ht="15.75" customHeight="1" spans="1:26">
      <c r="A710" s="252"/>
      <c r="B710" s="252"/>
      <c r="C710" s="252"/>
      <c r="D710" s="252"/>
      <c r="E710" s="252"/>
      <c r="F710" s="252"/>
      <c r="G710" s="252"/>
      <c r="H710" s="252"/>
      <c r="I710" s="252"/>
      <c r="J710" s="252"/>
      <c r="K710" s="252"/>
      <c r="L710" s="252"/>
      <c r="M710" s="252"/>
      <c r="N710" s="252"/>
      <c r="O710" s="252"/>
      <c r="P710" s="252"/>
      <c r="Q710" s="252"/>
      <c r="R710" s="252"/>
      <c r="S710" s="252"/>
      <c r="T710" s="252"/>
      <c r="U710" s="252"/>
      <c r="V710" s="252"/>
      <c r="W710" s="252"/>
      <c r="X710" s="252"/>
      <c r="Y710" s="252"/>
      <c r="Z710" s="252"/>
    </row>
    <row r="711" ht="15.75" customHeight="1" spans="1:26">
      <c r="A711" s="252"/>
      <c r="B711" s="252"/>
      <c r="C711" s="252"/>
      <c r="D711" s="252"/>
      <c r="E711" s="252"/>
      <c r="F711" s="252"/>
      <c r="G711" s="252"/>
      <c r="H711" s="252"/>
      <c r="I711" s="252"/>
      <c r="J711" s="252"/>
      <c r="K711" s="252"/>
      <c r="L711" s="252"/>
      <c r="M711" s="252"/>
      <c r="N711" s="252"/>
      <c r="O711" s="252"/>
      <c r="P711" s="252"/>
      <c r="Q711" s="252"/>
      <c r="R711" s="252"/>
      <c r="S711" s="252"/>
      <c r="T711" s="252"/>
      <c r="U711" s="252"/>
      <c r="V711" s="252"/>
      <c r="W711" s="252"/>
      <c r="X711" s="252"/>
      <c r="Y711" s="252"/>
      <c r="Z711" s="252"/>
    </row>
    <row r="712" ht="15.75" customHeight="1" spans="1:26">
      <c r="A712" s="252"/>
      <c r="B712" s="252"/>
      <c r="C712" s="252"/>
      <c r="D712" s="252"/>
      <c r="E712" s="252"/>
      <c r="F712" s="252"/>
      <c r="G712" s="252"/>
      <c r="H712" s="252"/>
      <c r="I712" s="252"/>
      <c r="J712" s="252"/>
      <c r="K712" s="252"/>
      <c r="L712" s="252"/>
      <c r="M712" s="252"/>
      <c r="N712" s="252"/>
      <c r="O712" s="252"/>
      <c r="P712" s="252"/>
      <c r="Q712" s="252"/>
      <c r="R712" s="252"/>
      <c r="S712" s="252"/>
      <c r="T712" s="252"/>
      <c r="U712" s="252"/>
      <c r="V712" s="252"/>
      <c r="W712" s="252"/>
      <c r="X712" s="252"/>
      <c r="Y712" s="252"/>
      <c r="Z712" s="252"/>
    </row>
    <row r="713" ht="15.75" customHeight="1" spans="1:26">
      <c r="A713" s="252"/>
      <c r="B713" s="252"/>
      <c r="C713" s="252"/>
      <c r="D713" s="252"/>
      <c r="E713" s="252"/>
      <c r="F713" s="252"/>
      <c r="G713" s="252"/>
      <c r="H713" s="252"/>
      <c r="I713" s="252"/>
      <c r="J713" s="252"/>
      <c r="K713" s="252"/>
      <c r="L713" s="252"/>
      <c r="M713" s="252"/>
      <c r="N713" s="252"/>
      <c r="O713" s="252"/>
      <c r="P713" s="252"/>
      <c r="Q713" s="252"/>
      <c r="R713" s="252"/>
      <c r="S713" s="252"/>
      <c r="T713" s="252"/>
      <c r="U713" s="252"/>
      <c r="V713" s="252"/>
      <c r="W713" s="252"/>
      <c r="X713" s="252"/>
      <c r="Y713" s="252"/>
      <c r="Z713" s="252"/>
    </row>
    <row r="714" ht="15.75" customHeight="1" spans="1:26">
      <c r="A714" s="252"/>
      <c r="B714" s="252"/>
      <c r="C714" s="252"/>
      <c r="D714" s="252"/>
      <c r="E714" s="252"/>
      <c r="F714" s="252"/>
      <c r="G714" s="252"/>
      <c r="H714" s="252"/>
      <c r="I714" s="252"/>
      <c r="J714" s="252"/>
      <c r="K714" s="252"/>
      <c r="L714" s="252"/>
      <c r="M714" s="252"/>
      <c r="N714" s="252"/>
      <c r="O714" s="252"/>
      <c r="P714" s="252"/>
      <c r="Q714" s="252"/>
      <c r="R714" s="252"/>
      <c r="S714" s="252"/>
      <c r="T714" s="252"/>
      <c r="U714" s="252"/>
      <c r="V714" s="252"/>
      <c r="W714" s="252"/>
      <c r="X714" s="252"/>
      <c r="Y714" s="252"/>
      <c r="Z714" s="252"/>
    </row>
    <row r="715" ht="15.75" customHeight="1" spans="1:26">
      <c r="A715" s="252"/>
      <c r="B715" s="252"/>
      <c r="C715" s="252"/>
      <c r="D715" s="252"/>
      <c r="E715" s="252"/>
      <c r="F715" s="252"/>
      <c r="G715" s="252"/>
      <c r="H715" s="252"/>
      <c r="I715" s="252"/>
      <c r="J715" s="252"/>
      <c r="K715" s="252"/>
      <c r="L715" s="252"/>
      <c r="M715" s="252"/>
      <c r="N715" s="252"/>
      <c r="O715" s="252"/>
      <c r="P715" s="252"/>
      <c r="Q715" s="252"/>
      <c r="R715" s="252"/>
      <c r="S715" s="252"/>
      <c r="T715" s="252"/>
      <c r="U715" s="252"/>
      <c r="V715" s="252"/>
      <c r="W715" s="252"/>
      <c r="X715" s="252"/>
      <c r="Y715" s="252"/>
      <c r="Z715" s="252"/>
    </row>
    <row r="716" ht="15.75" customHeight="1" spans="1:26">
      <c r="A716" s="252"/>
      <c r="B716" s="252"/>
      <c r="C716" s="252"/>
      <c r="D716" s="252"/>
      <c r="E716" s="252"/>
      <c r="F716" s="252"/>
      <c r="G716" s="252"/>
      <c r="H716" s="252"/>
      <c r="I716" s="252"/>
      <c r="J716" s="252"/>
      <c r="K716" s="252"/>
      <c r="L716" s="252"/>
      <c r="M716" s="252"/>
      <c r="N716" s="252"/>
      <c r="O716" s="252"/>
      <c r="P716" s="252"/>
      <c r="Q716" s="252"/>
      <c r="R716" s="252"/>
      <c r="S716" s="252"/>
      <c r="T716" s="252"/>
      <c r="U716" s="252"/>
      <c r="V716" s="252"/>
      <c r="W716" s="252"/>
      <c r="X716" s="252"/>
      <c r="Y716" s="252"/>
      <c r="Z716" s="252"/>
    </row>
    <row r="717" ht="15.75" customHeight="1" spans="1:26">
      <c r="A717" s="252"/>
      <c r="B717" s="252"/>
      <c r="C717" s="252"/>
      <c r="D717" s="252"/>
      <c r="E717" s="252"/>
      <c r="F717" s="252"/>
      <c r="G717" s="252"/>
      <c r="H717" s="252"/>
      <c r="I717" s="252"/>
      <c r="J717" s="252"/>
      <c r="K717" s="252"/>
      <c r="L717" s="252"/>
      <c r="M717" s="252"/>
      <c r="N717" s="252"/>
      <c r="O717" s="252"/>
      <c r="P717" s="252"/>
      <c r="Q717" s="252"/>
      <c r="R717" s="252"/>
      <c r="S717" s="252"/>
      <c r="T717" s="252"/>
      <c r="U717" s="252"/>
      <c r="V717" s="252"/>
      <c r="W717" s="252"/>
      <c r="X717" s="252"/>
      <c r="Y717" s="252"/>
      <c r="Z717" s="252"/>
    </row>
    <row r="718" ht="15.75" customHeight="1" spans="1:26">
      <c r="A718" s="252"/>
      <c r="B718" s="252"/>
      <c r="C718" s="252"/>
      <c r="D718" s="252"/>
      <c r="E718" s="252"/>
      <c r="F718" s="252"/>
      <c r="G718" s="252"/>
      <c r="H718" s="252"/>
      <c r="I718" s="252"/>
      <c r="J718" s="252"/>
      <c r="K718" s="252"/>
      <c r="L718" s="252"/>
      <c r="M718" s="252"/>
      <c r="N718" s="252"/>
      <c r="O718" s="252"/>
      <c r="P718" s="252"/>
      <c r="Q718" s="252"/>
      <c r="R718" s="252"/>
      <c r="S718" s="252"/>
      <c r="T718" s="252"/>
      <c r="U718" s="252"/>
      <c r="V718" s="252"/>
      <c r="W718" s="252"/>
      <c r="X718" s="252"/>
      <c r="Y718" s="252"/>
      <c r="Z718" s="252"/>
    </row>
    <row r="719" ht="15.75" customHeight="1" spans="1:26">
      <c r="A719" s="252"/>
      <c r="B719" s="252"/>
      <c r="C719" s="252"/>
      <c r="D719" s="252"/>
      <c r="E719" s="252"/>
      <c r="F719" s="252"/>
      <c r="G719" s="252"/>
      <c r="H719" s="252"/>
      <c r="I719" s="252"/>
      <c r="J719" s="252"/>
      <c r="K719" s="252"/>
      <c r="L719" s="252"/>
      <c r="M719" s="252"/>
      <c r="N719" s="252"/>
      <c r="O719" s="252"/>
      <c r="P719" s="252"/>
      <c r="Q719" s="252"/>
      <c r="R719" s="252"/>
      <c r="S719" s="252"/>
      <c r="T719" s="252"/>
      <c r="U719" s="252"/>
      <c r="V719" s="252"/>
      <c r="W719" s="252"/>
      <c r="X719" s="252"/>
      <c r="Y719" s="252"/>
      <c r="Z719" s="252"/>
    </row>
    <row r="720" ht="15.75" customHeight="1" spans="1:26">
      <c r="A720" s="252"/>
      <c r="B720" s="252"/>
      <c r="C720" s="252"/>
      <c r="D720" s="252"/>
      <c r="E720" s="252"/>
      <c r="F720" s="252"/>
      <c r="G720" s="252"/>
      <c r="H720" s="252"/>
      <c r="I720" s="252"/>
      <c r="J720" s="252"/>
      <c r="K720" s="252"/>
      <c r="L720" s="252"/>
      <c r="M720" s="252"/>
      <c r="N720" s="252"/>
      <c r="O720" s="252"/>
      <c r="P720" s="252"/>
      <c r="Q720" s="252"/>
      <c r="R720" s="252"/>
      <c r="S720" s="252"/>
      <c r="T720" s="252"/>
      <c r="U720" s="252"/>
      <c r="V720" s="252"/>
      <c r="W720" s="252"/>
      <c r="X720" s="252"/>
      <c r="Y720" s="252"/>
      <c r="Z720" s="252"/>
    </row>
    <row r="721" ht="15.75" customHeight="1" spans="1:26">
      <c r="A721" s="252"/>
      <c r="B721" s="252"/>
      <c r="C721" s="252"/>
      <c r="D721" s="252"/>
      <c r="E721" s="252"/>
      <c r="F721" s="252"/>
      <c r="G721" s="252"/>
      <c r="H721" s="252"/>
      <c r="I721" s="252"/>
      <c r="J721" s="252"/>
      <c r="K721" s="252"/>
      <c r="L721" s="252"/>
      <c r="M721" s="252"/>
      <c r="N721" s="252"/>
      <c r="O721" s="252"/>
      <c r="P721" s="252"/>
      <c r="Q721" s="252"/>
      <c r="R721" s="252"/>
      <c r="S721" s="252"/>
      <c r="T721" s="252"/>
      <c r="U721" s="252"/>
      <c r="V721" s="252"/>
      <c r="W721" s="252"/>
      <c r="X721" s="252"/>
      <c r="Y721" s="252"/>
      <c r="Z721" s="252"/>
    </row>
    <row r="722" ht="15.75" customHeight="1" spans="1:26">
      <c r="A722" s="252"/>
      <c r="B722" s="252"/>
      <c r="C722" s="252"/>
      <c r="D722" s="252"/>
      <c r="E722" s="252"/>
      <c r="F722" s="252"/>
      <c r="G722" s="252"/>
      <c r="H722" s="252"/>
      <c r="I722" s="252"/>
      <c r="J722" s="252"/>
      <c r="K722" s="252"/>
      <c r="L722" s="252"/>
      <c r="M722" s="252"/>
      <c r="N722" s="252"/>
      <c r="O722" s="252"/>
      <c r="P722" s="252"/>
      <c r="Q722" s="252"/>
      <c r="R722" s="252"/>
      <c r="S722" s="252"/>
      <c r="T722" s="252"/>
      <c r="U722" s="252"/>
      <c r="V722" s="252"/>
      <c r="W722" s="252"/>
      <c r="X722" s="252"/>
      <c r="Y722" s="252"/>
      <c r="Z722" s="252"/>
    </row>
    <row r="723" ht="15.75" customHeight="1" spans="1:26">
      <c r="A723" s="252"/>
      <c r="B723" s="252"/>
      <c r="C723" s="252"/>
      <c r="D723" s="252"/>
      <c r="E723" s="252"/>
      <c r="F723" s="252"/>
      <c r="G723" s="252"/>
      <c r="H723" s="252"/>
      <c r="I723" s="252"/>
      <c r="J723" s="252"/>
      <c r="K723" s="252"/>
      <c r="L723" s="252"/>
      <c r="M723" s="252"/>
      <c r="N723" s="252"/>
      <c r="O723" s="252"/>
      <c r="P723" s="252"/>
      <c r="Q723" s="252"/>
      <c r="R723" s="252"/>
      <c r="S723" s="252"/>
      <c r="T723" s="252"/>
      <c r="U723" s="252"/>
      <c r="V723" s="252"/>
      <c r="W723" s="252"/>
      <c r="X723" s="252"/>
      <c r="Y723" s="252"/>
      <c r="Z723" s="252"/>
    </row>
    <row r="724" ht="15.75" customHeight="1" spans="1:26">
      <c r="A724" s="252"/>
      <c r="B724" s="252"/>
      <c r="C724" s="252"/>
      <c r="D724" s="252"/>
      <c r="E724" s="252"/>
      <c r="F724" s="252"/>
      <c r="G724" s="252"/>
      <c r="H724" s="252"/>
      <c r="I724" s="252"/>
      <c r="J724" s="252"/>
      <c r="K724" s="252"/>
      <c r="L724" s="252"/>
      <c r="M724" s="252"/>
      <c r="N724" s="252"/>
      <c r="O724" s="252"/>
      <c r="P724" s="252"/>
      <c r="Q724" s="252"/>
      <c r="R724" s="252"/>
      <c r="S724" s="252"/>
      <c r="T724" s="252"/>
      <c r="U724" s="252"/>
      <c r="V724" s="252"/>
      <c r="W724" s="252"/>
      <c r="X724" s="252"/>
      <c r="Y724" s="252"/>
      <c r="Z724" s="252"/>
    </row>
    <row r="725" ht="15.75" customHeight="1" spans="1:26">
      <c r="A725" s="252"/>
      <c r="B725" s="252"/>
      <c r="C725" s="252"/>
      <c r="D725" s="252"/>
      <c r="E725" s="252"/>
      <c r="F725" s="252"/>
      <c r="G725" s="252"/>
      <c r="H725" s="252"/>
      <c r="I725" s="252"/>
      <c r="J725" s="252"/>
      <c r="K725" s="252"/>
      <c r="L725" s="252"/>
      <c r="M725" s="252"/>
      <c r="N725" s="252"/>
      <c r="O725" s="252"/>
      <c r="P725" s="252"/>
      <c r="Q725" s="252"/>
      <c r="R725" s="252"/>
      <c r="S725" s="252"/>
      <c r="T725" s="252"/>
      <c r="U725" s="252"/>
      <c r="V725" s="252"/>
      <c r="W725" s="252"/>
      <c r="X725" s="252"/>
      <c r="Y725" s="252"/>
      <c r="Z725" s="252"/>
    </row>
    <row r="726" ht="15.75" customHeight="1" spans="1:26">
      <c r="A726" s="252"/>
      <c r="B726" s="252"/>
      <c r="C726" s="252"/>
      <c r="D726" s="252"/>
      <c r="E726" s="252"/>
      <c r="F726" s="252"/>
      <c r="G726" s="252"/>
      <c r="H726" s="252"/>
      <c r="I726" s="252"/>
      <c r="J726" s="252"/>
      <c r="K726" s="252"/>
      <c r="L726" s="252"/>
      <c r="M726" s="252"/>
      <c r="N726" s="252"/>
      <c r="O726" s="252"/>
      <c r="P726" s="252"/>
      <c r="Q726" s="252"/>
      <c r="R726" s="252"/>
      <c r="S726" s="252"/>
      <c r="T726" s="252"/>
      <c r="U726" s="252"/>
      <c r="V726" s="252"/>
      <c r="W726" s="252"/>
      <c r="X726" s="252"/>
      <c r="Y726" s="252"/>
      <c r="Z726" s="252"/>
    </row>
    <row r="727" ht="15.75" customHeight="1" spans="1:26">
      <c r="A727" s="252"/>
      <c r="B727" s="252"/>
      <c r="C727" s="252"/>
      <c r="D727" s="252"/>
      <c r="E727" s="252"/>
      <c r="F727" s="252"/>
      <c r="G727" s="252"/>
      <c r="H727" s="252"/>
      <c r="I727" s="252"/>
      <c r="J727" s="252"/>
      <c r="K727" s="252"/>
      <c r="L727" s="252"/>
      <c r="M727" s="252"/>
      <c r="N727" s="252"/>
      <c r="O727" s="252"/>
      <c r="P727" s="252"/>
      <c r="Q727" s="252"/>
      <c r="R727" s="252"/>
      <c r="S727" s="252"/>
      <c r="T727" s="252"/>
      <c r="U727" s="252"/>
      <c r="V727" s="252"/>
      <c r="W727" s="252"/>
      <c r="X727" s="252"/>
      <c r="Y727" s="252"/>
      <c r="Z727" s="252"/>
    </row>
    <row r="728" ht="15.75" customHeight="1" spans="1:26">
      <c r="A728" s="252"/>
      <c r="B728" s="252"/>
      <c r="C728" s="252"/>
      <c r="D728" s="252"/>
      <c r="E728" s="252"/>
      <c r="F728" s="252"/>
      <c r="G728" s="252"/>
      <c r="H728" s="252"/>
      <c r="I728" s="252"/>
      <c r="J728" s="252"/>
      <c r="K728" s="252"/>
      <c r="L728" s="252"/>
      <c r="M728" s="252"/>
      <c r="N728" s="252"/>
      <c r="O728" s="252"/>
      <c r="P728" s="252"/>
      <c r="Q728" s="252"/>
      <c r="R728" s="252"/>
      <c r="S728" s="252"/>
      <c r="T728" s="252"/>
      <c r="U728" s="252"/>
      <c r="V728" s="252"/>
      <c r="W728" s="252"/>
      <c r="X728" s="252"/>
      <c r="Y728" s="252"/>
      <c r="Z728" s="252"/>
    </row>
    <row r="729" ht="15.75" customHeight="1" spans="1:26">
      <c r="A729" s="252"/>
      <c r="B729" s="252"/>
      <c r="C729" s="252"/>
      <c r="D729" s="252"/>
      <c r="E729" s="252"/>
      <c r="F729" s="252"/>
      <c r="G729" s="252"/>
      <c r="H729" s="252"/>
      <c r="I729" s="252"/>
      <c r="J729" s="252"/>
      <c r="K729" s="252"/>
      <c r="L729" s="252"/>
      <c r="M729" s="252"/>
      <c r="N729" s="252"/>
      <c r="O729" s="252"/>
      <c r="P729" s="252"/>
      <c r="Q729" s="252"/>
      <c r="R729" s="252"/>
      <c r="S729" s="252"/>
      <c r="T729" s="252"/>
      <c r="U729" s="252"/>
      <c r="V729" s="252"/>
      <c r="W729" s="252"/>
      <c r="X729" s="252"/>
      <c r="Y729" s="252"/>
      <c r="Z729" s="252"/>
    </row>
    <row r="730" ht="15.75" customHeight="1" spans="1:26">
      <c r="A730" s="252"/>
      <c r="B730" s="252"/>
      <c r="C730" s="252"/>
      <c r="D730" s="252"/>
      <c r="E730" s="252"/>
      <c r="F730" s="252"/>
      <c r="G730" s="252"/>
      <c r="H730" s="252"/>
      <c r="I730" s="252"/>
      <c r="J730" s="252"/>
      <c r="K730" s="252"/>
      <c r="L730" s="252"/>
      <c r="M730" s="252"/>
      <c r="N730" s="252"/>
      <c r="O730" s="252"/>
      <c r="P730" s="252"/>
      <c r="Q730" s="252"/>
      <c r="R730" s="252"/>
      <c r="S730" s="252"/>
      <c r="T730" s="252"/>
      <c r="U730" s="252"/>
      <c r="V730" s="252"/>
      <c r="W730" s="252"/>
      <c r="X730" s="252"/>
      <c r="Y730" s="252"/>
      <c r="Z730" s="252"/>
    </row>
    <row r="731" ht="15.75" customHeight="1" spans="1:26">
      <c r="A731" s="252"/>
      <c r="B731" s="252"/>
      <c r="C731" s="252"/>
      <c r="D731" s="252"/>
      <c r="E731" s="252"/>
      <c r="F731" s="252"/>
      <c r="G731" s="252"/>
      <c r="H731" s="252"/>
      <c r="I731" s="252"/>
      <c r="J731" s="252"/>
      <c r="K731" s="252"/>
      <c r="L731" s="252"/>
      <c r="M731" s="252"/>
      <c r="N731" s="252"/>
      <c r="O731" s="252"/>
      <c r="P731" s="252"/>
      <c r="Q731" s="252"/>
      <c r="R731" s="252"/>
      <c r="S731" s="252"/>
      <c r="T731" s="252"/>
      <c r="U731" s="252"/>
      <c r="V731" s="252"/>
      <c r="W731" s="252"/>
      <c r="X731" s="252"/>
      <c r="Y731" s="252"/>
      <c r="Z731" s="252"/>
    </row>
    <row r="732" ht="15.75" customHeight="1" spans="1:26">
      <c r="A732" s="252"/>
      <c r="B732" s="252"/>
      <c r="C732" s="252"/>
      <c r="D732" s="252"/>
      <c r="E732" s="252"/>
      <c r="F732" s="252"/>
      <c r="G732" s="252"/>
      <c r="H732" s="252"/>
      <c r="I732" s="252"/>
      <c r="J732" s="252"/>
      <c r="K732" s="252"/>
      <c r="L732" s="252"/>
      <c r="M732" s="252"/>
      <c r="N732" s="252"/>
      <c r="O732" s="252"/>
      <c r="P732" s="252"/>
      <c r="Q732" s="252"/>
      <c r="R732" s="252"/>
      <c r="S732" s="252"/>
      <c r="T732" s="252"/>
      <c r="U732" s="252"/>
      <c r="V732" s="252"/>
      <c r="W732" s="252"/>
      <c r="X732" s="252"/>
      <c r="Y732" s="252"/>
      <c r="Z732" s="252"/>
    </row>
    <row r="733" ht="15.75" customHeight="1" spans="1:26">
      <c r="A733" s="252"/>
      <c r="B733" s="252"/>
      <c r="C733" s="252"/>
      <c r="D733" s="252"/>
      <c r="E733" s="252"/>
      <c r="F733" s="252"/>
      <c r="G733" s="252"/>
      <c r="H733" s="252"/>
      <c r="I733" s="252"/>
      <c r="J733" s="252"/>
      <c r="K733" s="252"/>
      <c r="L733" s="252"/>
      <c r="M733" s="252"/>
      <c r="N733" s="252"/>
      <c r="O733" s="252"/>
      <c r="P733" s="252"/>
      <c r="Q733" s="252"/>
      <c r="R733" s="252"/>
      <c r="S733" s="252"/>
      <c r="T733" s="252"/>
      <c r="U733" s="252"/>
      <c r="V733" s="252"/>
      <c r="W733" s="252"/>
      <c r="X733" s="252"/>
      <c r="Y733" s="252"/>
      <c r="Z733" s="252"/>
    </row>
    <row r="734" ht="15.75" customHeight="1" spans="1:26">
      <c r="A734" s="252"/>
      <c r="B734" s="252"/>
      <c r="C734" s="252"/>
      <c r="D734" s="252"/>
      <c r="E734" s="252"/>
      <c r="F734" s="252"/>
      <c r="G734" s="252"/>
      <c r="H734" s="252"/>
      <c r="I734" s="252"/>
      <c r="J734" s="252"/>
      <c r="K734" s="252"/>
      <c r="L734" s="252"/>
      <c r="M734" s="252"/>
      <c r="N734" s="252"/>
      <c r="O734" s="252"/>
      <c r="P734" s="252"/>
      <c r="Q734" s="252"/>
      <c r="R734" s="252"/>
      <c r="S734" s="252"/>
      <c r="T734" s="252"/>
      <c r="U734" s="252"/>
      <c r="V734" s="252"/>
      <c r="W734" s="252"/>
      <c r="X734" s="252"/>
      <c r="Y734" s="252"/>
      <c r="Z734" s="252"/>
    </row>
    <row r="735" ht="15.75" customHeight="1" spans="1:26">
      <c r="A735" s="252"/>
      <c r="B735" s="252"/>
      <c r="C735" s="252"/>
      <c r="D735" s="252"/>
      <c r="E735" s="252"/>
      <c r="F735" s="252"/>
      <c r="G735" s="252"/>
      <c r="H735" s="252"/>
      <c r="I735" s="252"/>
      <c r="J735" s="252"/>
      <c r="K735" s="252"/>
      <c r="L735" s="252"/>
      <c r="M735" s="252"/>
      <c r="N735" s="252"/>
      <c r="O735" s="252"/>
      <c r="P735" s="252"/>
      <c r="Q735" s="252"/>
      <c r="R735" s="252"/>
      <c r="S735" s="252"/>
      <c r="T735" s="252"/>
      <c r="U735" s="252"/>
      <c r="V735" s="252"/>
      <c r="W735" s="252"/>
      <c r="X735" s="252"/>
      <c r="Y735" s="252"/>
      <c r="Z735" s="252"/>
    </row>
    <row r="736" ht="15.75" customHeight="1" spans="1:26">
      <c r="A736" s="252"/>
      <c r="B736" s="252"/>
      <c r="C736" s="252"/>
      <c r="D736" s="252"/>
      <c r="E736" s="252"/>
      <c r="F736" s="252"/>
      <c r="G736" s="252"/>
      <c r="H736" s="252"/>
      <c r="I736" s="252"/>
      <c r="J736" s="252"/>
      <c r="K736" s="252"/>
      <c r="L736" s="252"/>
      <c r="M736" s="252"/>
      <c r="N736" s="252"/>
      <c r="O736" s="252"/>
      <c r="P736" s="252"/>
      <c r="Q736" s="252"/>
      <c r="R736" s="252"/>
      <c r="S736" s="252"/>
      <c r="T736" s="252"/>
      <c r="U736" s="252"/>
      <c r="V736" s="252"/>
      <c r="W736" s="252"/>
      <c r="X736" s="252"/>
      <c r="Y736" s="252"/>
      <c r="Z736" s="252"/>
    </row>
    <row r="737" ht="15.75" customHeight="1" spans="1:26">
      <c r="A737" s="252"/>
      <c r="B737" s="252"/>
      <c r="C737" s="252"/>
      <c r="D737" s="252"/>
      <c r="E737" s="252"/>
      <c r="F737" s="252"/>
      <c r="G737" s="252"/>
      <c r="H737" s="252"/>
      <c r="I737" s="252"/>
      <c r="J737" s="252"/>
      <c r="K737" s="252"/>
      <c r="L737" s="252"/>
      <c r="M737" s="252"/>
      <c r="N737" s="252"/>
      <c r="O737" s="252"/>
      <c r="P737" s="252"/>
      <c r="Q737" s="252"/>
      <c r="R737" s="252"/>
      <c r="S737" s="252"/>
      <c r="T737" s="252"/>
      <c r="U737" s="252"/>
      <c r="V737" s="252"/>
      <c r="W737" s="252"/>
      <c r="X737" s="252"/>
      <c r="Y737" s="252"/>
      <c r="Z737" s="252"/>
    </row>
    <row r="738" ht="15.75" customHeight="1" spans="1:26">
      <c r="A738" s="252"/>
      <c r="B738" s="252"/>
      <c r="C738" s="252"/>
      <c r="D738" s="252"/>
      <c r="E738" s="252"/>
      <c r="F738" s="252"/>
      <c r="G738" s="252"/>
      <c r="H738" s="252"/>
      <c r="I738" s="252"/>
      <c r="J738" s="252"/>
      <c r="K738" s="252"/>
      <c r="L738" s="252"/>
      <c r="M738" s="252"/>
      <c r="N738" s="252"/>
      <c r="O738" s="252"/>
      <c r="P738" s="252"/>
      <c r="Q738" s="252"/>
      <c r="R738" s="252"/>
      <c r="S738" s="252"/>
      <c r="T738" s="252"/>
      <c r="U738" s="252"/>
      <c r="V738" s="252"/>
      <c r="W738" s="252"/>
      <c r="X738" s="252"/>
      <c r="Y738" s="252"/>
      <c r="Z738" s="252"/>
    </row>
    <row r="739" ht="15.75" customHeight="1" spans="1:26">
      <c r="A739" s="252"/>
      <c r="B739" s="252"/>
      <c r="C739" s="252"/>
      <c r="D739" s="252"/>
      <c r="E739" s="252"/>
      <c r="F739" s="252"/>
      <c r="G739" s="252"/>
      <c r="H739" s="252"/>
      <c r="I739" s="252"/>
      <c r="J739" s="252"/>
      <c r="K739" s="252"/>
      <c r="L739" s="252"/>
      <c r="M739" s="252"/>
      <c r="N739" s="252"/>
      <c r="O739" s="252"/>
      <c r="P739" s="252"/>
      <c r="Q739" s="252"/>
      <c r="R739" s="252"/>
      <c r="S739" s="252"/>
      <c r="T739" s="252"/>
      <c r="U739" s="252"/>
      <c r="V739" s="252"/>
      <c r="W739" s="252"/>
      <c r="X739" s="252"/>
      <c r="Y739" s="252"/>
      <c r="Z739" s="252"/>
    </row>
    <row r="740" ht="15.75" customHeight="1" spans="1:26">
      <c r="A740" s="252"/>
      <c r="B740" s="252"/>
      <c r="C740" s="252"/>
      <c r="D740" s="252"/>
      <c r="E740" s="252"/>
      <c r="F740" s="252"/>
      <c r="G740" s="252"/>
      <c r="H740" s="252"/>
      <c r="I740" s="252"/>
      <c r="J740" s="252"/>
      <c r="K740" s="252"/>
      <c r="L740" s="252"/>
      <c r="M740" s="252"/>
      <c r="N740" s="252"/>
      <c r="O740" s="252"/>
      <c r="P740" s="252"/>
      <c r="Q740" s="252"/>
      <c r="R740" s="252"/>
      <c r="S740" s="252"/>
      <c r="T740" s="252"/>
      <c r="U740" s="252"/>
      <c r="V740" s="252"/>
      <c r="W740" s="252"/>
      <c r="X740" s="252"/>
      <c r="Y740" s="252"/>
      <c r="Z740" s="252"/>
    </row>
    <row r="741" ht="15.75" customHeight="1" spans="1:26">
      <c r="A741" s="252"/>
      <c r="B741" s="252"/>
      <c r="C741" s="252"/>
      <c r="D741" s="252"/>
      <c r="E741" s="252"/>
      <c r="F741" s="252"/>
      <c r="G741" s="252"/>
      <c r="H741" s="252"/>
      <c r="I741" s="252"/>
      <c r="J741" s="252"/>
      <c r="K741" s="252"/>
      <c r="L741" s="252"/>
      <c r="M741" s="252"/>
      <c r="N741" s="252"/>
      <c r="O741" s="252"/>
      <c r="P741" s="252"/>
      <c r="Q741" s="252"/>
      <c r="R741" s="252"/>
      <c r="S741" s="252"/>
      <c r="T741" s="252"/>
      <c r="U741" s="252"/>
      <c r="V741" s="252"/>
      <c r="W741" s="252"/>
      <c r="X741" s="252"/>
      <c r="Y741" s="252"/>
      <c r="Z741" s="252"/>
    </row>
    <row r="742" ht="15.75" customHeight="1" spans="1:26">
      <c r="A742" s="252"/>
      <c r="B742" s="252"/>
      <c r="C742" s="252"/>
      <c r="D742" s="252"/>
      <c r="E742" s="252"/>
      <c r="F742" s="252"/>
      <c r="G742" s="252"/>
      <c r="H742" s="252"/>
      <c r="I742" s="252"/>
      <c r="J742" s="252"/>
      <c r="K742" s="252"/>
      <c r="L742" s="252"/>
      <c r="M742" s="252"/>
      <c r="N742" s="252"/>
      <c r="O742" s="252"/>
      <c r="P742" s="252"/>
      <c r="Q742" s="252"/>
      <c r="R742" s="252"/>
      <c r="S742" s="252"/>
      <c r="T742" s="252"/>
      <c r="U742" s="252"/>
      <c r="V742" s="252"/>
      <c r="W742" s="252"/>
      <c r="X742" s="252"/>
      <c r="Y742" s="252"/>
      <c r="Z742" s="252"/>
    </row>
    <row r="743" ht="15.75" customHeight="1" spans="1:26">
      <c r="A743" s="252"/>
      <c r="B743" s="252"/>
      <c r="C743" s="252"/>
      <c r="D743" s="252"/>
      <c r="E743" s="252"/>
      <c r="F743" s="252"/>
      <c r="G743" s="252"/>
      <c r="H743" s="252"/>
      <c r="I743" s="252"/>
      <c r="J743" s="252"/>
      <c r="K743" s="252"/>
      <c r="L743" s="252"/>
      <c r="M743" s="252"/>
      <c r="N743" s="252"/>
      <c r="O743" s="252"/>
      <c r="P743" s="252"/>
      <c r="Q743" s="252"/>
      <c r="R743" s="252"/>
      <c r="S743" s="252"/>
      <c r="T743" s="252"/>
      <c r="U743" s="252"/>
      <c r="V743" s="252"/>
      <c r="W743" s="252"/>
      <c r="X743" s="252"/>
      <c r="Y743" s="252"/>
      <c r="Z743" s="252"/>
    </row>
    <row r="744" ht="15.75" customHeight="1" spans="1:26">
      <c r="A744" s="252"/>
      <c r="B744" s="252"/>
      <c r="C744" s="252"/>
      <c r="D744" s="252"/>
      <c r="E744" s="252"/>
      <c r="F744" s="252"/>
      <c r="G744" s="252"/>
      <c r="H744" s="252"/>
      <c r="I744" s="252"/>
      <c r="J744" s="252"/>
      <c r="K744" s="252"/>
      <c r="L744" s="252"/>
      <c r="M744" s="252"/>
      <c r="N744" s="252"/>
      <c r="O744" s="252"/>
      <c r="P744" s="252"/>
      <c r="Q744" s="252"/>
      <c r="R744" s="252"/>
      <c r="S744" s="252"/>
      <c r="T744" s="252"/>
      <c r="U744" s="252"/>
      <c r="V744" s="252"/>
      <c r="W744" s="252"/>
      <c r="X744" s="252"/>
      <c r="Y744" s="252"/>
      <c r="Z744" s="252"/>
    </row>
    <row r="745" ht="15.75" customHeight="1" spans="1:26">
      <c r="A745" s="252"/>
      <c r="B745" s="252"/>
      <c r="C745" s="252"/>
      <c r="D745" s="252"/>
      <c r="E745" s="252"/>
      <c r="F745" s="252"/>
      <c r="G745" s="252"/>
      <c r="H745" s="252"/>
      <c r="I745" s="252"/>
      <c r="J745" s="252"/>
      <c r="K745" s="252"/>
      <c r="L745" s="252"/>
      <c r="M745" s="252"/>
      <c r="N745" s="252"/>
      <c r="O745" s="252"/>
      <c r="P745" s="252"/>
      <c r="Q745" s="252"/>
      <c r="R745" s="252"/>
      <c r="S745" s="252"/>
      <c r="T745" s="252"/>
      <c r="U745" s="252"/>
      <c r="V745" s="252"/>
      <c r="W745" s="252"/>
      <c r="X745" s="252"/>
      <c r="Y745" s="252"/>
      <c r="Z745" s="252"/>
    </row>
    <row r="746" ht="15.75" customHeight="1" spans="1:26">
      <c r="A746" s="252"/>
      <c r="B746" s="252"/>
      <c r="C746" s="252"/>
      <c r="D746" s="252"/>
      <c r="E746" s="252"/>
      <c r="F746" s="252"/>
      <c r="G746" s="252"/>
      <c r="H746" s="252"/>
      <c r="I746" s="252"/>
      <c r="J746" s="252"/>
      <c r="K746" s="252"/>
      <c r="L746" s="252"/>
      <c r="M746" s="252"/>
      <c r="N746" s="252"/>
      <c r="O746" s="252"/>
      <c r="P746" s="252"/>
      <c r="Q746" s="252"/>
      <c r="R746" s="252"/>
      <c r="S746" s="252"/>
      <c r="T746" s="252"/>
      <c r="U746" s="252"/>
      <c r="V746" s="252"/>
      <c r="W746" s="252"/>
      <c r="X746" s="252"/>
      <c r="Y746" s="252"/>
      <c r="Z746" s="252"/>
    </row>
    <row r="747" ht="15.75" customHeight="1" spans="1:26">
      <c r="A747" s="252"/>
      <c r="B747" s="252"/>
      <c r="C747" s="252"/>
      <c r="D747" s="252"/>
      <c r="E747" s="252"/>
      <c r="F747" s="252"/>
      <c r="G747" s="252"/>
      <c r="H747" s="252"/>
      <c r="I747" s="252"/>
      <c r="J747" s="252"/>
      <c r="K747" s="252"/>
      <c r="L747" s="252"/>
      <c r="M747" s="252"/>
      <c r="N747" s="252"/>
      <c r="O747" s="252"/>
      <c r="P747" s="252"/>
      <c r="Q747" s="252"/>
      <c r="R747" s="252"/>
      <c r="S747" s="252"/>
      <c r="T747" s="252"/>
      <c r="U747" s="252"/>
      <c r="V747" s="252"/>
      <c r="W747" s="252"/>
      <c r="X747" s="252"/>
      <c r="Y747" s="252"/>
      <c r="Z747" s="252"/>
    </row>
    <row r="748" ht="15.75" customHeight="1" spans="1:26">
      <c r="A748" s="252"/>
      <c r="B748" s="252"/>
      <c r="C748" s="252"/>
      <c r="D748" s="252"/>
      <c r="E748" s="252"/>
      <c r="F748" s="252"/>
      <c r="G748" s="252"/>
      <c r="H748" s="252"/>
      <c r="I748" s="252"/>
      <c r="J748" s="252"/>
      <c r="K748" s="252"/>
      <c r="L748" s="252"/>
      <c r="M748" s="252"/>
      <c r="N748" s="252"/>
      <c r="O748" s="252"/>
      <c r="P748" s="252"/>
      <c r="Q748" s="252"/>
      <c r="R748" s="252"/>
      <c r="S748" s="252"/>
      <c r="T748" s="252"/>
      <c r="U748" s="252"/>
      <c r="V748" s="252"/>
      <c r="W748" s="252"/>
      <c r="X748" s="252"/>
      <c r="Y748" s="252"/>
      <c r="Z748" s="252"/>
    </row>
    <row r="749" ht="15.75" customHeight="1" spans="1:26">
      <c r="A749" s="252"/>
      <c r="B749" s="252"/>
      <c r="C749" s="252"/>
      <c r="D749" s="252"/>
      <c r="E749" s="252"/>
      <c r="F749" s="252"/>
      <c r="G749" s="252"/>
      <c r="H749" s="252"/>
      <c r="I749" s="252"/>
      <c r="J749" s="252"/>
      <c r="K749" s="252"/>
      <c r="L749" s="252"/>
      <c r="M749" s="252"/>
      <c r="N749" s="252"/>
      <c r="O749" s="252"/>
      <c r="P749" s="252"/>
      <c r="Q749" s="252"/>
      <c r="R749" s="252"/>
      <c r="S749" s="252"/>
      <c r="T749" s="252"/>
      <c r="U749" s="252"/>
      <c r="V749" s="252"/>
      <c r="W749" s="252"/>
      <c r="X749" s="252"/>
      <c r="Y749" s="252"/>
      <c r="Z749" s="252"/>
    </row>
    <row r="750" ht="15.75" customHeight="1" spans="1:26">
      <c r="A750" s="252"/>
      <c r="B750" s="252"/>
      <c r="C750" s="252"/>
      <c r="D750" s="252"/>
      <c r="E750" s="252"/>
      <c r="F750" s="252"/>
      <c r="G750" s="252"/>
      <c r="H750" s="252"/>
      <c r="I750" s="252"/>
      <c r="J750" s="252"/>
      <c r="K750" s="252"/>
      <c r="L750" s="252"/>
      <c r="M750" s="252"/>
      <c r="N750" s="252"/>
      <c r="O750" s="252"/>
      <c r="P750" s="252"/>
      <c r="Q750" s="252"/>
      <c r="R750" s="252"/>
      <c r="S750" s="252"/>
      <c r="T750" s="252"/>
      <c r="U750" s="252"/>
      <c r="V750" s="252"/>
      <c r="W750" s="252"/>
      <c r="X750" s="252"/>
      <c r="Y750" s="252"/>
      <c r="Z750" s="252"/>
    </row>
    <row r="751" ht="15.75" customHeight="1" spans="1:26">
      <c r="A751" s="252"/>
      <c r="B751" s="252"/>
      <c r="C751" s="252"/>
      <c r="D751" s="252"/>
      <c r="E751" s="252"/>
      <c r="F751" s="252"/>
      <c r="G751" s="252"/>
      <c r="H751" s="252"/>
      <c r="I751" s="252"/>
      <c r="J751" s="252"/>
      <c r="K751" s="252"/>
      <c r="L751" s="252"/>
      <c r="M751" s="252"/>
      <c r="N751" s="252"/>
      <c r="O751" s="252"/>
      <c r="P751" s="252"/>
      <c r="Q751" s="252"/>
      <c r="R751" s="252"/>
      <c r="S751" s="252"/>
      <c r="T751" s="252"/>
      <c r="U751" s="252"/>
      <c r="V751" s="252"/>
      <c r="W751" s="252"/>
      <c r="X751" s="252"/>
      <c r="Y751" s="252"/>
      <c r="Z751" s="252"/>
    </row>
    <row r="752" ht="15.75" customHeight="1" spans="1:26">
      <c r="A752" s="252"/>
      <c r="B752" s="252"/>
      <c r="C752" s="252"/>
      <c r="D752" s="252"/>
      <c r="E752" s="252"/>
      <c r="F752" s="252"/>
      <c r="G752" s="252"/>
      <c r="H752" s="252"/>
      <c r="I752" s="252"/>
      <c r="J752" s="252"/>
      <c r="K752" s="252"/>
      <c r="L752" s="252"/>
      <c r="M752" s="252"/>
      <c r="N752" s="252"/>
      <c r="O752" s="252"/>
      <c r="P752" s="252"/>
      <c r="Q752" s="252"/>
      <c r="R752" s="252"/>
      <c r="S752" s="252"/>
      <c r="T752" s="252"/>
      <c r="U752" s="252"/>
      <c r="V752" s="252"/>
      <c r="W752" s="252"/>
      <c r="X752" s="252"/>
      <c r="Y752" s="252"/>
      <c r="Z752" s="252"/>
    </row>
    <row r="753" ht="15.75" customHeight="1" spans="1:26">
      <c r="A753" s="252"/>
      <c r="B753" s="252"/>
      <c r="C753" s="252"/>
      <c r="D753" s="252"/>
      <c r="E753" s="252"/>
      <c r="F753" s="252"/>
      <c r="G753" s="252"/>
      <c r="H753" s="252"/>
      <c r="I753" s="252"/>
      <c r="J753" s="252"/>
      <c r="K753" s="252"/>
      <c r="L753" s="252"/>
      <c r="M753" s="252"/>
      <c r="N753" s="252"/>
      <c r="O753" s="252"/>
      <c r="P753" s="252"/>
      <c r="Q753" s="252"/>
      <c r="R753" s="252"/>
      <c r="S753" s="252"/>
      <c r="T753" s="252"/>
      <c r="U753" s="252"/>
      <c r="V753" s="252"/>
      <c r="W753" s="252"/>
      <c r="X753" s="252"/>
      <c r="Y753" s="252"/>
      <c r="Z753" s="252"/>
    </row>
    <row r="754" ht="15.75" customHeight="1" spans="1:26">
      <c r="A754" s="252"/>
      <c r="B754" s="252"/>
      <c r="C754" s="252"/>
      <c r="D754" s="252"/>
      <c r="E754" s="252"/>
      <c r="F754" s="252"/>
      <c r="G754" s="252"/>
      <c r="H754" s="252"/>
      <c r="I754" s="252"/>
      <c r="J754" s="252"/>
      <c r="K754" s="252"/>
      <c r="L754" s="252"/>
      <c r="M754" s="252"/>
      <c r="N754" s="252"/>
      <c r="O754" s="252"/>
      <c r="P754" s="252"/>
      <c r="Q754" s="252"/>
      <c r="R754" s="252"/>
      <c r="S754" s="252"/>
      <c r="T754" s="252"/>
      <c r="U754" s="252"/>
      <c r="V754" s="252"/>
      <c r="W754" s="252"/>
      <c r="X754" s="252"/>
      <c r="Y754" s="252"/>
      <c r="Z754" s="252"/>
    </row>
    <row r="755" ht="15.75" customHeight="1" spans="1:26">
      <c r="A755" s="252"/>
      <c r="B755" s="252"/>
      <c r="C755" s="252"/>
      <c r="D755" s="252"/>
      <c r="E755" s="252"/>
      <c r="F755" s="252"/>
      <c r="G755" s="252"/>
      <c r="H755" s="252"/>
      <c r="I755" s="252"/>
      <c r="J755" s="252"/>
      <c r="K755" s="252"/>
      <c r="L755" s="252"/>
      <c r="M755" s="252"/>
      <c r="N755" s="252"/>
      <c r="O755" s="252"/>
      <c r="P755" s="252"/>
      <c r="Q755" s="252"/>
      <c r="R755" s="252"/>
      <c r="S755" s="252"/>
      <c r="T755" s="252"/>
      <c r="U755" s="252"/>
      <c r="V755" s="252"/>
      <c r="W755" s="252"/>
      <c r="X755" s="252"/>
      <c r="Y755" s="252"/>
      <c r="Z755" s="252"/>
    </row>
    <row r="756" ht="15.75" customHeight="1" spans="1:26">
      <c r="A756" s="252"/>
      <c r="B756" s="252"/>
      <c r="C756" s="252"/>
      <c r="D756" s="252"/>
      <c r="E756" s="252"/>
      <c r="F756" s="252"/>
      <c r="G756" s="252"/>
      <c r="H756" s="252"/>
      <c r="I756" s="252"/>
      <c r="J756" s="252"/>
      <c r="K756" s="252"/>
      <c r="L756" s="252"/>
      <c r="M756" s="252"/>
      <c r="N756" s="252"/>
      <c r="O756" s="252"/>
      <c r="P756" s="252"/>
      <c r="Q756" s="252"/>
      <c r="R756" s="252"/>
      <c r="S756" s="252"/>
      <c r="T756" s="252"/>
      <c r="U756" s="252"/>
      <c r="V756" s="252"/>
      <c r="W756" s="252"/>
      <c r="X756" s="252"/>
      <c r="Y756" s="252"/>
      <c r="Z756" s="252"/>
    </row>
    <row r="757" ht="15.75" customHeight="1" spans="1:26">
      <c r="A757" s="252"/>
      <c r="B757" s="252"/>
      <c r="C757" s="252"/>
      <c r="D757" s="252"/>
      <c r="E757" s="252"/>
      <c r="F757" s="252"/>
      <c r="G757" s="252"/>
      <c r="H757" s="252"/>
      <c r="I757" s="252"/>
      <c r="J757" s="252"/>
      <c r="K757" s="252"/>
      <c r="L757" s="252"/>
      <c r="M757" s="252"/>
      <c r="N757" s="252"/>
      <c r="O757" s="252"/>
      <c r="P757" s="252"/>
      <c r="Q757" s="252"/>
      <c r="R757" s="252"/>
      <c r="S757" s="252"/>
      <c r="T757" s="252"/>
      <c r="U757" s="252"/>
      <c r="V757" s="252"/>
      <c r="W757" s="252"/>
      <c r="X757" s="252"/>
      <c r="Y757" s="252"/>
      <c r="Z757" s="252"/>
    </row>
    <row r="758" ht="15.75" customHeight="1" spans="1:26">
      <c r="A758" s="252"/>
      <c r="B758" s="252"/>
      <c r="C758" s="252"/>
      <c r="D758" s="252"/>
      <c r="E758" s="252"/>
      <c r="F758" s="252"/>
      <c r="G758" s="252"/>
      <c r="H758" s="252"/>
      <c r="I758" s="252"/>
      <c r="J758" s="252"/>
      <c r="K758" s="252"/>
      <c r="L758" s="252"/>
      <c r="M758" s="252"/>
      <c r="N758" s="252"/>
      <c r="O758" s="252"/>
      <c r="P758" s="252"/>
      <c r="Q758" s="252"/>
      <c r="R758" s="252"/>
      <c r="S758" s="252"/>
      <c r="T758" s="252"/>
      <c r="U758" s="252"/>
      <c r="V758" s="252"/>
      <c r="W758" s="252"/>
      <c r="X758" s="252"/>
      <c r="Y758" s="252"/>
      <c r="Z758" s="252"/>
    </row>
    <row r="759" ht="15.75" customHeight="1" spans="1:26">
      <c r="A759" s="252"/>
      <c r="B759" s="252"/>
      <c r="C759" s="252"/>
      <c r="D759" s="252"/>
      <c r="E759" s="252"/>
      <c r="F759" s="252"/>
      <c r="G759" s="252"/>
      <c r="H759" s="252"/>
      <c r="I759" s="252"/>
      <c r="J759" s="252"/>
      <c r="K759" s="252"/>
      <c r="L759" s="252"/>
      <c r="M759" s="252"/>
      <c r="N759" s="252"/>
      <c r="O759" s="252"/>
      <c r="P759" s="252"/>
      <c r="Q759" s="252"/>
      <c r="R759" s="252"/>
      <c r="S759" s="252"/>
      <c r="T759" s="252"/>
      <c r="U759" s="252"/>
      <c r="V759" s="252"/>
      <c r="W759" s="252"/>
      <c r="X759" s="252"/>
      <c r="Y759" s="252"/>
      <c r="Z759" s="252"/>
    </row>
    <row r="760" ht="15.75" customHeight="1" spans="1:26">
      <c r="A760" s="252"/>
      <c r="B760" s="252"/>
      <c r="C760" s="252"/>
      <c r="D760" s="252"/>
      <c r="E760" s="252"/>
      <c r="F760" s="252"/>
      <c r="G760" s="252"/>
      <c r="H760" s="252"/>
      <c r="I760" s="252"/>
      <c r="J760" s="252"/>
      <c r="K760" s="252"/>
      <c r="L760" s="252"/>
      <c r="M760" s="252"/>
      <c r="N760" s="252"/>
      <c r="O760" s="252"/>
      <c r="P760" s="252"/>
      <c r="Q760" s="252"/>
      <c r="R760" s="252"/>
      <c r="S760" s="252"/>
      <c r="T760" s="252"/>
      <c r="U760" s="252"/>
      <c r="V760" s="252"/>
      <c r="W760" s="252"/>
      <c r="X760" s="252"/>
      <c r="Y760" s="252"/>
      <c r="Z760" s="252"/>
    </row>
    <row r="761" ht="15.75" customHeight="1" spans="1:26">
      <c r="A761" s="252"/>
      <c r="B761" s="252"/>
      <c r="C761" s="252"/>
      <c r="D761" s="252"/>
      <c r="E761" s="252"/>
      <c r="F761" s="252"/>
      <c r="G761" s="252"/>
      <c r="H761" s="252"/>
      <c r="I761" s="252"/>
      <c r="J761" s="252"/>
      <c r="K761" s="252"/>
      <c r="L761" s="252"/>
      <c r="M761" s="252"/>
      <c r="N761" s="252"/>
      <c r="O761" s="252"/>
      <c r="P761" s="252"/>
      <c r="Q761" s="252"/>
      <c r="R761" s="252"/>
      <c r="S761" s="252"/>
      <c r="T761" s="252"/>
      <c r="U761" s="252"/>
      <c r="V761" s="252"/>
      <c r="W761" s="252"/>
      <c r="X761" s="252"/>
      <c r="Y761" s="252"/>
      <c r="Z761" s="252"/>
    </row>
    <row r="762" ht="15.75" customHeight="1" spans="1:26">
      <c r="A762" s="252"/>
      <c r="B762" s="252"/>
      <c r="C762" s="252"/>
      <c r="D762" s="252"/>
      <c r="E762" s="252"/>
      <c r="F762" s="252"/>
      <c r="G762" s="252"/>
      <c r="H762" s="252"/>
      <c r="I762" s="252"/>
      <c r="J762" s="252"/>
      <c r="K762" s="252"/>
      <c r="L762" s="252"/>
      <c r="M762" s="252"/>
      <c r="N762" s="252"/>
      <c r="O762" s="252"/>
      <c r="P762" s="252"/>
      <c r="Q762" s="252"/>
      <c r="R762" s="252"/>
      <c r="S762" s="252"/>
      <c r="T762" s="252"/>
      <c r="U762" s="252"/>
      <c r="V762" s="252"/>
      <c r="W762" s="252"/>
      <c r="X762" s="252"/>
      <c r="Y762" s="252"/>
      <c r="Z762" s="252"/>
    </row>
    <row r="763" ht="15.75" customHeight="1" spans="1:26">
      <c r="A763" s="252"/>
      <c r="B763" s="252"/>
      <c r="C763" s="252"/>
      <c r="D763" s="252"/>
      <c r="E763" s="252"/>
      <c r="F763" s="252"/>
      <c r="G763" s="252"/>
      <c r="H763" s="252"/>
      <c r="I763" s="252"/>
      <c r="J763" s="252"/>
      <c r="K763" s="252"/>
      <c r="L763" s="252"/>
      <c r="M763" s="252"/>
      <c r="N763" s="252"/>
      <c r="O763" s="252"/>
      <c r="P763" s="252"/>
      <c r="Q763" s="252"/>
      <c r="R763" s="252"/>
      <c r="S763" s="252"/>
      <c r="T763" s="252"/>
      <c r="U763" s="252"/>
      <c r="V763" s="252"/>
      <c r="W763" s="252"/>
      <c r="X763" s="252"/>
      <c r="Y763" s="252"/>
      <c r="Z763" s="252"/>
    </row>
    <row r="764" ht="15.75" customHeight="1" spans="1:26">
      <c r="A764" s="252"/>
      <c r="B764" s="252"/>
      <c r="C764" s="252"/>
      <c r="D764" s="252"/>
      <c r="E764" s="252"/>
      <c r="F764" s="252"/>
      <c r="G764" s="252"/>
      <c r="H764" s="252"/>
      <c r="I764" s="252"/>
      <c r="J764" s="252"/>
      <c r="K764" s="252"/>
      <c r="L764" s="252"/>
      <c r="M764" s="252"/>
      <c r="N764" s="252"/>
      <c r="O764" s="252"/>
      <c r="P764" s="252"/>
      <c r="Q764" s="252"/>
      <c r="R764" s="252"/>
      <c r="S764" s="252"/>
      <c r="T764" s="252"/>
      <c r="U764" s="252"/>
      <c r="V764" s="252"/>
      <c r="W764" s="252"/>
      <c r="X764" s="252"/>
      <c r="Y764" s="252"/>
      <c r="Z764" s="252"/>
    </row>
    <row r="765" ht="15.75" customHeight="1" spans="1:26">
      <c r="A765" s="252"/>
      <c r="B765" s="252"/>
      <c r="C765" s="252"/>
      <c r="D765" s="252"/>
      <c r="E765" s="252"/>
      <c r="F765" s="252"/>
      <c r="G765" s="252"/>
      <c r="H765" s="252"/>
      <c r="I765" s="252"/>
      <c r="J765" s="252"/>
      <c r="K765" s="252"/>
      <c r="L765" s="252"/>
      <c r="M765" s="252"/>
      <c r="N765" s="252"/>
      <c r="O765" s="252"/>
      <c r="P765" s="252"/>
      <c r="Q765" s="252"/>
      <c r="R765" s="252"/>
      <c r="S765" s="252"/>
      <c r="T765" s="252"/>
      <c r="U765" s="252"/>
      <c r="V765" s="252"/>
      <c r="W765" s="252"/>
      <c r="X765" s="252"/>
      <c r="Y765" s="252"/>
      <c r="Z765" s="252"/>
    </row>
    <row r="766" ht="15.75" customHeight="1" spans="1:26">
      <c r="A766" s="252"/>
      <c r="B766" s="252"/>
      <c r="C766" s="252"/>
      <c r="D766" s="252"/>
      <c r="E766" s="252"/>
      <c r="F766" s="252"/>
      <c r="G766" s="252"/>
      <c r="H766" s="252"/>
      <c r="I766" s="252"/>
      <c r="J766" s="252"/>
      <c r="K766" s="252"/>
      <c r="L766" s="252"/>
      <c r="M766" s="252"/>
      <c r="N766" s="252"/>
      <c r="O766" s="252"/>
      <c r="P766" s="252"/>
      <c r="Q766" s="252"/>
      <c r="R766" s="252"/>
      <c r="S766" s="252"/>
      <c r="T766" s="252"/>
      <c r="U766" s="252"/>
      <c r="V766" s="252"/>
      <c r="W766" s="252"/>
      <c r="X766" s="252"/>
      <c r="Y766" s="252"/>
      <c r="Z766" s="252"/>
    </row>
    <row r="767" ht="15.75" customHeight="1" spans="1:26">
      <c r="A767" s="252"/>
      <c r="B767" s="252"/>
      <c r="C767" s="252"/>
      <c r="D767" s="252"/>
      <c r="E767" s="252"/>
      <c r="F767" s="252"/>
      <c r="G767" s="252"/>
      <c r="H767" s="252"/>
      <c r="I767" s="252"/>
      <c r="J767" s="252"/>
      <c r="K767" s="252"/>
      <c r="L767" s="252"/>
      <c r="M767" s="252"/>
      <c r="N767" s="252"/>
      <c r="O767" s="252"/>
      <c r="P767" s="252"/>
      <c r="Q767" s="252"/>
      <c r="R767" s="252"/>
      <c r="S767" s="252"/>
      <c r="T767" s="252"/>
      <c r="U767" s="252"/>
      <c r="V767" s="252"/>
      <c r="W767" s="252"/>
      <c r="X767" s="252"/>
      <c r="Y767" s="252"/>
      <c r="Z767" s="252"/>
    </row>
    <row r="768" ht="15.75" customHeight="1" spans="1:26">
      <c r="A768" s="252"/>
      <c r="B768" s="252"/>
      <c r="C768" s="252"/>
      <c r="D768" s="252"/>
      <c r="E768" s="252"/>
      <c r="F768" s="252"/>
      <c r="G768" s="252"/>
      <c r="H768" s="252"/>
      <c r="I768" s="252"/>
      <c r="J768" s="252"/>
      <c r="K768" s="252"/>
      <c r="L768" s="252"/>
      <c r="M768" s="252"/>
      <c r="N768" s="252"/>
      <c r="O768" s="252"/>
      <c r="P768" s="252"/>
      <c r="Q768" s="252"/>
      <c r="R768" s="252"/>
      <c r="S768" s="252"/>
      <c r="T768" s="252"/>
      <c r="U768" s="252"/>
      <c r="V768" s="252"/>
      <c r="W768" s="252"/>
      <c r="X768" s="252"/>
      <c r="Y768" s="252"/>
      <c r="Z768" s="252"/>
    </row>
    <row r="769" ht="15.75" customHeight="1" spans="1:26">
      <c r="A769" s="252"/>
      <c r="B769" s="252"/>
      <c r="C769" s="252"/>
      <c r="D769" s="252"/>
      <c r="E769" s="252"/>
      <c r="F769" s="252"/>
      <c r="G769" s="252"/>
      <c r="H769" s="252"/>
      <c r="I769" s="252"/>
      <c r="J769" s="252"/>
      <c r="K769" s="252"/>
      <c r="L769" s="252"/>
      <c r="M769" s="252"/>
      <c r="N769" s="252"/>
      <c r="O769" s="252"/>
      <c r="P769" s="252"/>
      <c r="Q769" s="252"/>
      <c r="R769" s="252"/>
      <c r="S769" s="252"/>
      <c r="T769" s="252"/>
      <c r="U769" s="252"/>
      <c r="V769" s="252"/>
      <c r="W769" s="252"/>
      <c r="X769" s="252"/>
      <c r="Y769" s="252"/>
      <c r="Z769" s="252"/>
    </row>
    <row r="770" ht="15.75" customHeight="1" spans="1:26">
      <c r="A770" s="252"/>
      <c r="B770" s="252"/>
      <c r="C770" s="252"/>
      <c r="D770" s="252"/>
      <c r="E770" s="252"/>
      <c r="F770" s="252"/>
      <c r="G770" s="252"/>
      <c r="H770" s="252"/>
      <c r="I770" s="252"/>
      <c r="J770" s="252"/>
      <c r="K770" s="252"/>
      <c r="L770" s="252"/>
      <c r="M770" s="252"/>
      <c r="N770" s="252"/>
      <c r="O770" s="252"/>
      <c r="P770" s="252"/>
      <c r="Q770" s="252"/>
      <c r="R770" s="252"/>
      <c r="S770" s="252"/>
      <c r="T770" s="252"/>
      <c r="U770" s="252"/>
      <c r="V770" s="252"/>
      <c r="W770" s="252"/>
      <c r="X770" s="252"/>
      <c r="Y770" s="252"/>
      <c r="Z770" s="252"/>
    </row>
    <row r="771" ht="15.75" customHeight="1" spans="1:26">
      <c r="A771" s="252"/>
      <c r="B771" s="252"/>
      <c r="C771" s="252"/>
      <c r="D771" s="252"/>
      <c r="E771" s="252"/>
      <c r="F771" s="252"/>
      <c r="G771" s="252"/>
      <c r="H771" s="252"/>
      <c r="I771" s="252"/>
      <c r="J771" s="252"/>
      <c r="K771" s="252"/>
      <c r="L771" s="252"/>
      <c r="M771" s="252"/>
      <c r="N771" s="252"/>
      <c r="O771" s="252"/>
      <c r="P771" s="252"/>
      <c r="Q771" s="252"/>
      <c r="R771" s="252"/>
      <c r="S771" s="252"/>
      <c r="T771" s="252"/>
      <c r="U771" s="252"/>
      <c r="V771" s="252"/>
      <c r="W771" s="252"/>
      <c r="X771" s="252"/>
      <c r="Y771" s="252"/>
      <c r="Z771" s="252"/>
    </row>
    <row r="772" ht="15.75" customHeight="1" spans="1:26">
      <c r="A772" s="252"/>
      <c r="B772" s="252"/>
      <c r="C772" s="252"/>
      <c r="D772" s="252"/>
      <c r="E772" s="252"/>
      <c r="F772" s="252"/>
      <c r="G772" s="252"/>
      <c r="H772" s="252"/>
      <c r="I772" s="252"/>
      <c r="J772" s="252"/>
      <c r="K772" s="252"/>
      <c r="L772" s="252"/>
      <c r="M772" s="252"/>
      <c r="N772" s="252"/>
      <c r="O772" s="252"/>
      <c r="P772" s="252"/>
      <c r="Q772" s="252"/>
      <c r="R772" s="252"/>
      <c r="S772" s="252"/>
      <c r="T772" s="252"/>
      <c r="U772" s="252"/>
      <c r="V772" s="252"/>
      <c r="W772" s="252"/>
      <c r="X772" s="252"/>
      <c r="Y772" s="252"/>
      <c r="Z772" s="252"/>
    </row>
    <row r="773" ht="15.75" customHeight="1" spans="1:26">
      <c r="A773" s="252"/>
      <c r="B773" s="252"/>
      <c r="C773" s="252"/>
      <c r="D773" s="252"/>
      <c r="E773" s="252"/>
      <c r="F773" s="252"/>
      <c r="G773" s="252"/>
      <c r="H773" s="252"/>
      <c r="I773" s="252"/>
      <c r="J773" s="252"/>
      <c r="K773" s="252"/>
      <c r="L773" s="252"/>
      <c r="M773" s="252"/>
      <c r="N773" s="252"/>
      <c r="O773" s="252"/>
      <c r="P773" s="252"/>
      <c r="Q773" s="252"/>
      <c r="R773" s="252"/>
      <c r="S773" s="252"/>
      <c r="T773" s="252"/>
      <c r="U773" s="252"/>
      <c r="V773" s="252"/>
      <c r="W773" s="252"/>
      <c r="X773" s="252"/>
      <c r="Y773" s="252"/>
      <c r="Z773" s="252"/>
    </row>
    <row r="774" ht="15.75" customHeight="1" spans="1:26">
      <c r="A774" s="252"/>
      <c r="B774" s="252"/>
      <c r="C774" s="252"/>
      <c r="D774" s="252"/>
      <c r="E774" s="252"/>
      <c r="F774" s="252"/>
      <c r="G774" s="252"/>
      <c r="H774" s="252"/>
      <c r="I774" s="252"/>
      <c r="J774" s="252"/>
      <c r="K774" s="252"/>
      <c r="L774" s="252"/>
      <c r="M774" s="252"/>
      <c r="N774" s="252"/>
      <c r="O774" s="252"/>
      <c r="P774" s="252"/>
      <c r="Q774" s="252"/>
      <c r="R774" s="252"/>
      <c r="S774" s="252"/>
      <c r="T774" s="252"/>
      <c r="U774" s="252"/>
      <c r="V774" s="252"/>
      <c r="W774" s="252"/>
      <c r="X774" s="252"/>
      <c r="Y774" s="252"/>
      <c r="Z774" s="252"/>
    </row>
    <row r="775" ht="15.75" customHeight="1" spans="1:26">
      <c r="A775" s="252"/>
      <c r="B775" s="252"/>
      <c r="C775" s="252"/>
      <c r="D775" s="252"/>
      <c r="E775" s="252"/>
      <c r="F775" s="252"/>
      <c r="G775" s="252"/>
      <c r="H775" s="252"/>
      <c r="I775" s="252"/>
      <c r="J775" s="252"/>
      <c r="K775" s="252"/>
      <c r="L775" s="252"/>
      <c r="M775" s="252"/>
      <c r="N775" s="252"/>
      <c r="O775" s="252"/>
      <c r="P775" s="252"/>
      <c r="Q775" s="252"/>
      <c r="R775" s="252"/>
      <c r="S775" s="252"/>
      <c r="T775" s="252"/>
      <c r="U775" s="252"/>
      <c r="V775" s="252"/>
      <c r="W775" s="252"/>
      <c r="X775" s="252"/>
      <c r="Y775" s="252"/>
      <c r="Z775" s="252"/>
    </row>
    <row r="776" ht="15.75" customHeight="1" spans="1:26">
      <c r="A776" s="252"/>
      <c r="B776" s="252"/>
      <c r="C776" s="252"/>
      <c r="D776" s="252"/>
      <c r="E776" s="252"/>
      <c r="F776" s="252"/>
      <c r="G776" s="252"/>
      <c r="H776" s="252"/>
      <c r="I776" s="252"/>
      <c r="J776" s="252"/>
      <c r="K776" s="252"/>
      <c r="L776" s="252"/>
      <c r="M776" s="252"/>
      <c r="N776" s="252"/>
      <c r="O776" s="252"/>
      <c r="P776" s="252"/>
      <c r="Q776" s="252"/>
      <c r="R776" s="252"/>
      <c r="S776" s="252"/>
      <c r="T776" s="252"/>
      <c r="U776" s="252"/>
      <c r="V776" s="252"/>
      <c r="W776" s="252"/>
      <c r="X776" s="252"/>
      <c r="Y776" s="252"/>
      <c r="Z776" s="252"/>
    </row>
    <row r="777" ht="15.75" customHeight="1" spans="1:26">
      <c r="A777" s="252"/>
      <c r="B777" s="252"/>
      <c r="C777" s="252"/>
      <c r="D777" s="252"/>
      <c r="E777" s="252"/>
      <c r="F777" s="252"/>
      <c r="G777" s="252"/>
      <c r="H777" s="252"/>
      <c r="I777" s="252"/>
      <c r="J777" s="252"/>
      <c r="K777" s="252"/>
      <c r="L777" s="252"/>
      <c r="M777" s="252"/>
      <c r="N777" s="252"/>
      <c r="O777" s="252"/>
      <c r="P777" s="252"/>
      <c r="Q777" s="252"/>
      <c r="R777" s="252"/>
      <c r="S777" s="252"/>
      <c r="T777" s="252"/>
      <c r="U777" s="252"/>
      <c r="V777" s="252"/>
      <c r="W777" s="252"/>
      <c r="X777" s="252"/>
      <c r="Y777" s="252"/>
      <c r="Z777" s="252"/>
    </row>
    <row r="778" ht="15.75" customHeight="1" spans="1:26">
      <c r="A778" s="252"/>
      <c r="B778" s="252"/>
      <c r="C778" s="252"/>
      <c r="D778" s="252"/>
      <c r="E778" s="252"/>
      <c r="F778" s="252"/>
      <c r="G778" s="252"/>
      <c r="H778" s="252"/>
      <c r="I778" s="252"/>
      <c r="J778" s="252"/>
      <c r="K778" s="252"/>
      <c r="L778" s="252"/>
      <c r="M778" s="252"/>
      <c r="N778" s="252"/>
      <c r="O778" s="252"/>
      <c r="P778" s="252"/>
      <c r="Q778" s="252"/>
      <c r="R778" s="252"/>
      <c r="S778" s="252"/>
      <c r="T778" s="252"/>
      <c r="U778" s="252"/>
      <c r="V778" s="252"/>
      <c r="W778" s="252"/>
      <c r="X778" s="252"/>
      <c r="Y778" s="252"/>
      <c r="Z778" s="252"/>
    </row>
    <row r="779" ht="15.75" customHeight="1" spans="1:26">
      <c r="A779" s="252"/>
      <c r="B779" s="252"/>
      <c r="C779" s="252"/>
      <c r="D779" s="252"/>
      <c r="E779" s="252"/>
      <c r="F779" s="252"/>
      <c r="G779" s="252"/>
      <c r="H779" s="252"/>
      <c r="I779" s="252"/>
      <c r="J779" s="252"/>
      <c r="K779" s="252"/>
      <c r="L779" s="252"/>
      <c r="M779" s="252"/>
      <c r="N779" s="252"/>
      <c r="O779" s="252"/>
      <c r="P779" s="252"/>
      <c r="Q779" s="252"/>
      <c r="R779" s="252"/>
      <c r="S779" s="252"/>
      <c r="T779" s="252"/>
      <c r="U779" s="252"/>
      <c r="V779" s="252"/>
      <c r="W779" s="252"/>
      <c r="X779" s="252"/>
      <c r="Y779" s="252"/>
      <c r="Z779" s="252"/>
    </row>
    <row r="780" ht="15.75" customHeight="1" spans="1:26">
      <c r="A780" s="252"/>
      <c r="B780" s="252"/>
      <c r="C780" s="252"/>
      <c r="D780" s="252"/>
      <c r="E780" s="252"/>
      <c r="F780" s="252"/>
      <c r="G780" s="252"/>
      <c r="H780" s="252"/>
      <c r="I780" s="252"/>
      <c r="J780" s="252"/>
      <c r="K780" s="252"/>
      <c r="L780" s="252"/>
      <c r="M780" s="252"/>
      <c r="N780" s="252"/>
      <c r="O780" s="252"/>
      <c r="P780" s="252"/>
      <c r="Q780" s="252"/>
      <c r="R780" s="252"/>
      <c r="S780" s="252"/>
      <c r="T780" s="252"/>
      <c r="U780" s="252"/>
      <c r="V780" s="252"/>
      <c r="W780" s="252"/>
      <c r="X780" s="252"/>
      <c r="Y780" s="252"/>
      <c r="Z780" s="252"/>
    </row>
    <row r="781" ht="15.75" customHeight="1" spans="1:26">
      <c r="A781" s="252"/>
      <c r="B781" s="252"/>
      <c r="C781" s="252"/>
      <c r="D781" s="252"/>
      <c r="E781" s="252"/>
      <c r="F781" s="252"/>
      <c r="G781" s="252"/>
      <c r="H781" s="252"/>
      <c r="I781" s="252"/>
      <c r="J781" s="252"/>
      <c r="K781" s="252"/>
      <c r="L781" s="252"/>
      <c r="M781" s="252"/>
      <c r="N781" s="252"/>
      <c r="O781" s="252"/>
      <c r="P781" s="252"/>
      <c r="Q781" s="252"/>
      <c r="R781" s="252"/>
      <c r="S781" s="252"/>
      <c r="T781" s="252"/>
      <c r="U781" s="252"/>
      <c r="V781" s="252"/>
      <c r="W781" s="252"/>
      <c r="X781" s="252"/>
      <c r="Y781" s="252"/>
      <c r="Z781" s="252"/>
    </row>
    <row r="782" ht="15.75" customHeight="1" spans="1:26">
      <c r="A782" s="252"/>
      <c r="B782" s="252"/>
      <c r="C782" s="252"/>
      <c r="D782" s="252"/>
      <c r="E782" s="252"/>
      <c r="F782" s="252"/>
      <c r="G782" s="252"/>
      <c r="H782" s="252"/>
      <c r="I782" s="252"/>
      <c r="J782" s="252"/>
      <c r="K782" s="252"/>
      <c r="L782" s="252"/>
      <c r="M782" s="252"/>
      <c r="N782" s="252"/>
      <c r="O782" s="252"/>
      <c r="P782" s="252"/>
      <c r="Q782" s="252"/>
      <c r="R782" s="252"/>
      <c r="S782" s="252"/>
      <c r="T782" s="252"/>
      <c r="U782" s="252"/>
      <c r="V782" s="252"/>
      <c r="W782" s="252"/>
      <c r="X782" s="252"/>
      <c r="Y782" s="252"/>
      <c r="Z782" s="252"/>
    </row>
    <row r="783" ht="15.75" customHeight="1" spans="1:26">
      <c r="A783" s="252"/>
      <c r="B783" s="252"/>
      <c r="C783" s="252"/>
      <c r="D783" s="252"/>
      <c r="E783" s="252"/>
      <c r="F783" s="252"/>
      <c r="G783" s="252"/>
      <c r="H783" s="252"/>
      <c r="I783" s="252"/>
      <c r="J783" s="252"/>
      <c r="K783" s="252"/>
      <c r="L783" s="252"/>
      <c r="M783" s="252"/>
      <c r="N783" s="252"/>
      <c r="O783" s="252"/>
      <c r="P783" s="252"/>
      <c r="Q783" s="252"/>
      <c r="R783" s="252"/>
      <c r="S783" s="252"/>
      <c r="T783" s="252"/>
      <c r="U783" s="252"/>
      <c r="V783" s="252"/>
      <c r="W783" s="252"/>
      <c r="X783" s="252"/>
      <c r="Y783" s="252"/>
      <c r="Z783" s="252"/>
    </row>
    <row r="784" ht="15.75" customHeight="1" spans="1:26">
      <c r="A784" s="252"/>
      <c r="B784" s="252"/>
      <c r="C784" s="252"/>
      <c r="D784" s="252"/>
      <c r="E784" s="252"/>
      <c r="F784" s="252"/>
      <c r="G784" s="252"/>
      <c r="H784" s="252"/>
      <c r="I784" s="252"/>
      <c r="J784" s="252"/>
      <c r="K784" s="252"/>
      <c r="L784" s="252"/>
      <c r="M784" s="252"/>
      <c r="N784" s="252"/>
      <c r="O784" s="252"/>
      <c r="P784" s="252"/>
      <c r="Q784" s="252"/>
      <c r="R784" s="252"/>
      <c r="S784" s="252"/>
      <c r="T784" s="252"/>
      <c r="U784" s="252"/>
      <c r="V784" s="252"/>
      <c r="W784" s="252"/>
      <c r="X784" s="252"/>
      <c r="Y784" s="252"/>
      <c r="Z784" s="252"/>
    </row>
    <row r="785" ht="15.75" customHeight="1" spans="1:26">
      <c r="A785" s="252"/>
      <c r="B785" s="252"/>
      <c r="C785" s="252"/>
      <c r="D785" s="252"/>
      <c r="E785" s="252"/>
      <c r="F785" s="252"/>
      <c r="G785" s="252"/>
      <c r="H785" s="252"/>
      <c r="I785" s="252"/>
      <c r="J785" s="252"/>
      <c r="K785" s="252"/>
      <c r="L785" s="252"/>
      <c r="M785" s="252"/>
      <c r="N785" s="252"/>
      <c r="O785" s="252"/>
      <c r="P785" s="252"/>
      <c r="Q785" s="252"/>
      <c r="R785" s="252"/>
      <c r="S785" s="252"/>
      <c r="T785" s="252"/>
      <c r="U785" s="252"/>
      <c r="V785" s="252"/>
      <c r="W785" s="252"/>
      <c r="X785" s="252"/>
      <c r="Y785" s="252"/>
      <c r="Z785" s="252"/>
    </row>
    <row r="786" ht="15.75" customHeight="1" spans="1:26">
      <c r="A786" s="252"/>
      <c r="B786" s="252"/>
      <c r="C786" s="252"/>
      <c r="D786" s="252"/>
      <c r="E786" s="252"/>
      <c r="F786" s="252"/>
      <c r="G786" s="252"/>
      <c r="H786" s="252"/>
      <c r="I786" s="252"/>
      <c r="J786" s="252"/>
      <c r="K786" s="252"/>
      <c r="L786" s="252"/>
      <c r="M786" s="252"/>
      <c r="N786" s="252"/>
      <c r="O786" s="252"/>
      <c r="P786" s="252"/>
      <c r="Q786" s="252"/>
      <c r="R786" s="252"/>
      <c r="S786" s="252"/>
      <c r="T786" s="252"/>
      <c r="U786" s="252"/>
      <c r="V786" s="252"/>
      <c r="W786" s="252"/>
      <c r="X786" s="252"/>
      <c r="Y786" s="252"/>
      <c r="Z786" s="252"/>
    </row>
    <row r="787" ht="15.75" customHeight="1" spans="1:26">
      <c r="A787" s="252"/>
      <c r="B787" s="252"/>
      <c r="C787" s="252"/>
      <c r="D787" s="252"/>
      <c r="E787" s="252"/>
      <c r="F787" s="252"/>
      <c r="G787" s="252"/>
      <c r="H787" s="252"/>
      <c r="I787" s="252"/>
      <c r="J787" s="252"/>
      <c r="K787" s="252"/>
      <c r="L787" s="252"/>
      <c r="M787" s="252"/>
      <c r="N787" s="252"/>
      <c r="O787" s="252"/>
      <c r="P787" s="252"/>
      <c r="Q787" s="252"/>
      <c r="R787" s="252"/>
      <c r="S787" s="252"/>
      <c r="T787" s="252"/>
      <c r="U787" s="252"/>
      <c r="V787" s="252"/>
      <c r="W787" s="252"/>
      <c r="X787" s="252"/>
      <c r="Y787" s="252"/>
      <c r="Z787" s="252"/>
    </row>
    <row r="788" ht="15.75" customHeight="1" spans="1:26">
      <c r="A788" s="252"/>
      <c r="B788" s="252"/>
      <c r="C788" s="252"/>
      <c r="D788" s="252"/>
      <c r="E788" s="252"/>
      <c r="F788" s="252"/>
      <c r="G788" s="252"/>
      <c r="H788" s="252"/>
      <c r="I788" s="252"/>
      <c r="J788" s="252"/>
      <c r="K788" s="252"/>
      <c r="L788" s="252"/>
      <c r="M788" s="252"/>
      <c r="N788" s="252"/>
      <c r="O788" s="252"/>
      <c r="P788" s="252"/>
      <c r="Q788" s="252"/>
      <c r="R788" s="252"/>
      <c r="S788" s="252"/>
      <c r="T788" s="252"/>
      <c r="U788" s="252"/>
      <c r="V788" s="252"/>
      <c r="W788" s="252"/>
      <c r="X788" s="252"/>
      <c r="Y788" s="252"/>
      <c r="Z788" s="252"/>
    </row>
    <row r="789" ht="15.75" customHeight="1" spans="1:26">
      <c r="A789" s="252"/>
      <c r="B789" s="252"/>
      <c r="C789" s="252"/>
      <c r="D789" s="252"/>
      <c r="E789" s="252"/>
      <c r="F789" s="252"/>
      <c r="G789" s="252"/>
      <c r="H789" s="252"/>
      <c r="I789" s="252"/>
      <c r="J789" s="252"/>
      <c r="K789" s="252"/>
      <c r="L789" s="252"/>
      <c r="M789" s="252"/>
      <c r="N789" s="252"/>
      <c r="O789" s="252"/>
      <c r="P789" s="252"/>
      <c r="Q789" s="252"/>
      <c r="R789" s="252"/>
      <c r="S789" s="252"/>
      <c r="T789" s="252"/>
      <c r="U789" s="252"/>
      <c r="V789" s="252"/>
      <c r="W789" s="252"/>
      <c r="X789" s="252"/>
      <c r="Y789" s="252"/>
      <c r="Z789" s="252"/>
    </row>
    <row r="790" ht="15.75" customHeight="1" spans="1:26">
      <c r="A790" s="252"/>
      <c r="B790" s="252"/>
      <c r="C790" s="252"/>
      <c r="D790" s="252"/>
      <c r="E790" s="252"/>
      <c r="F790" s="252"/>
      <c r="G790" s="252"/>
      <c r="H790" s="252"/>
      <c r="I790" s="252"/>
      <c r="J790" s="252"/>
      <c r="K790" s="252"/>
      <c r="L790" s="252"/>
      <c r="M790" s="252"/>
      <c r="N790" s="252"/>
      <c r="O790" s="252"/>
      <c r="P790" s="252"/>
      <c r="Q790" s="252"/>
      <c r="R790" s="252"/>
      <c r="S790" s="252"/>
      <c r="T790" s="252"/>
      <c r="U790" s="252"/>
      <c r="V790" s="252"/>
      <c r="W790" s="252"/>
      <c r="X790" s="252"/>
      <c r="Y790" s="252"/>
      <c r="Z790" s="252"/>
    </row>
    <row r="791" ht="15.75" customHeight="1" spans="1:26">
      <c r="A791" s="252"/>
      <c r="B791" s="252"/>
      <c r="C791" s="252"/>
      <c r="D791" s="252"/>
      <c r="E791" s="252"/>
      <c r="F791" s="252"/>
      <c r="G791" s="252"/>
      <c r="H791" s="252"/>
      <c r="I791" s="252"/>
      <c r="J791" s="252"/>
      <c r="K791" s="252"/>
      <c r="L791" s="252"/>
      <c r="M791" s="252"/>
      <c r="N791" s="252"/>
      <c r="O791" s="252"/>
      <c r="P791" s="252"/>
      <c r="Q791" s="252"/>
      <c r="R791" s="252"/>
      <c r="S791" s="252"/>
      <c r="T791" s="252"/>
      <c r="U791" s="252"/>
      <c r="V791" s="252"/>
      <c r="W791" s="252"/>
      <c r="X791" s="252"/>
      <c r="Y791" s="252"/>
      <c r="Z791" s="252"/>
    </row>
    <row r="792" ht="15.75" customHeight="1" spans="1:26">
      <c r="A792" s="252"/>
      <c r="B792" s="252"/>
      <c r="C792" s="252"/>
      <c r="D792" s="252"/>
      <c r="E792" s="252"/>
      <c r="F792" s="252"/>
      <c r="G792" s="252"/>
      <c r="H792" s="252"/>
      <c r="I792" s="252"/>
      <c r="J792" s="252"/>
      <c r="K792" s="252"/>
      <c r="L792" s="252"/>
      <c r="M792" s="252"/>
      <c r="N792" s="252"/>
      <c r="O792" s="252"/>
      <c r="P792" s="252"/>
      <c r="Q792" s="252"/>
      <c r="R792" s="252"/>
      <c r="S792" s="252"/>
      <c r="T792" s="252"/>
      <c r="U792" s="252"/>
      <c r="V792" s="252"/>
      <c r="W792" s="252"/>
      <c r="X792" s="252"/>
      <c r="Y792" s="252"/>
      <c r="Z792" s="252"/>
    </row>
    <row r="793" ht="15.75" customHeight="1" spans="1:26">
      <c r="A793" s="252"/>
      <c r="B793" s="252"/>
      <c r="C793" s="252"/>
      <c r="D793" s="252"/>
      <c r="E793" s="252"/>
      <c r="F793" s="252"/>
      <c r="G793" s="252"/>
      <c r="H793" s="252"/>
      <c r="I793" s="252"/>
      <c r="J793" s="252"/>
      <c r="K793" s="252"/>
      <c r="L793" s="252"/>
      <c r="M793" s="252"/>
      <c r="N793" s="252"/>
      <c r="O793" s="252"/>
      <c r="P793" s="252"/>
      <c r="Q793" s="252"/>
      <c r="R793" s="252"/>
      <c r="S793" s="252"/>
      <c r="T793" s="252"/>
      <c r="U793" s="252"/>
      <c r="V793" s="252"/>
      <c r="W793" s="252"/>
      <c r="X793" s="252"/>
      <c r="Y793" s="252"/>
      <c r="Z793" s="252"/>
    </row>
    <row r="794" ht="15.75" customHeight="1" spans="1:26">
      <c r="A794" s="252"/>
      <c r="B794" s="252"/>
      <c r="C794" s="252"/>
      <c r="D794" s="252"/>
      <c r="E794" s="252"/>
      <c r="F794" s="252"/>
      <c r="G794" s="252"/>
      <c r="H794" s="252"/>
      <c r="I794" s="252"/>
      <c r="J794" s="252"/>
      <c r="K794" s="252"/>
      <c r="L794" s="252"/>
      <c r="M794" s="252"/>
      <c r="N794" s="252"/>
      <c r="O794" s="252"/>
      <c r="P794" s="252"/>
      <c r="Q794" s="252"/>
      <c r="R794" s="252"/>
      <c r="S794" s="252"/>
      <c r="T794" s="252"/>
      <c r="U794" s="252"/>
      <c r="V794" s="252"/>
      <c r="W794" s="252"/>
      <c r="X794" s="252"/>
      <c r="Y794" s="252"/>
      <c r="Z794" s="252"/>
    </row>
    <row r="795" ht="15.75" customHeight="1" spans="1:26">
      <c r="A795" s="252"/>
      <c r="B795" s="252"/>
      <c r="C795" s="252"/>
      <c r="D795" s="252"/>
      <c r="E795" s="252"/>
      <c r="F795" s="252"/>
      <c r="G795" s="252"/>
      <c r="H795" s="252"/>
      <c r="I795" s="252"/>
      <c r="J795" s="252"/>
      <c r="K795" s="252"/>
      <c r="L795" s="252"/>
      <c r="M795" s="252"/>
      <c r="N795" s="252"/>
      <c r="O795" s="252"/>
      <c r="P795" s="252"/>
      <c r="Q795" s="252"/>
      <c r="R795" s="252"/>
      <c r="S795" s="252"/>
      <c r="T795" s="252"/>
      <c r="U795" s="252"/>
      <c r="V795" s="252"/>
      <c r="W795" s="252"/>
      <c r="X795" s="252"/>
      <c r="Y795" s="252"/>
      <c r="Z795" s="252"/>
    </row>
    <row r="796" ht="15.75" customHeight="1" spans="1:26">
      <c r="A796" s="252"/>
      <c r="B796" s="252"/>
      <c r="C796" s="252"/>
      <c r="D796" s="252"/>
      <c r="E796" s="252"/>
      <c r="F796" s="252"/>
      <c r="G796" s="252"/>
      <c r="H796" s="252"/>
      <c r="I796" s="252"/>
      <c r="J796" s="252"/>
      <c r="K796" s="252"/>
      <c r="L796" s="252"/>
      <c r="M796" s="252"/>
      <c r="N796" s="252"/>
      <c r="O796" s="252"/>
      <c r="P796" s="252"/>
      <c r="Q796" s="252"/>
      <c r="R796" s="252"/>
      <c r="S796" s="252"/>
      <c r="T796" s="252"/>
      <c r="U796" s="252"/>
      <c r="V796" s="252"/>
      <c r="W796" s="252"/>
      <c r="X796" s="252"/>
      <c r="Y796" s="252"/>
      <c r="Z796" s="252"/>
    </row>
    <row r="797" ht="15.75" customHeight="1" spans="1:26">
      <c r="A797" s="252"/>
      <c r="B797" s="252"/>
      <c r="C797" s="252"/>
      <c r="D797" s="252"/>
      <c r="E797" s="252"/>
      <c r="F797" s="252"/>
      <c r="G797" s="252"/>
      <c r="H797" s="252"/>
      <c r="I797" s="252"/>
      <c r="J797" s="252"/>
      <c r="K797" s="252"/>
      <c r="L797" s="252"/>
      <c r="M797" s="252"/>
      <c r="N797" s="252"/>
      <c r="O797" s="252"/>
      <c r="P797" s="252"/>
      <c r="Q797" s="252"/>
      <c r="R797" s="252"/>
      <c r="S797" s="252"/>
      <c r="T797" s="252"/>
      <c r="U797" s="252"/>
      <c r="V797" s="252"/>
      <c r="W797" s="252"/>
      <c r="X797" s="252"/>
      <c r="Y797" s="252"/>
      <c r="Z797" s="252"/>
    </row>
    <row r="798" ht="15.75" customHeight="1" spans="1:26">
      <c r="A798" s="252"/>
      <c r="B798" s="252"/>
      <c r="C798" s="252"/>
      <c r="D798" s="252"/>
      <c r="E798" s="252"/>
      <c r="F798" s="252"/>
      <c r="G798" s="252"/>
      <c r="H798" s="252"/>
      <c r="I798" s="252"/>
      <c r="J798" s="252"/>
      <c r="K798" s="252"/>
      <c r="L798" s="252"/>
      <c r="M798" s="252"/>
      <c r="N798" s="252"/>
      <c r="O798" s="252"/>
      <c r="P798" s="252"/>
      <c r="Q798" s="252"/>
      <c r="R798" s="252"/>
      <c r="S798" s="252"/>
      <c r="T798" s="252"/>
      <c r="U798" s="252"/>
      <c r="V798" s="252"/>
      <c r="W798" s="252"/>
      <c r="X798" s="252"/>
      <c r="Y798" s="252"/>
      <c r="Z798" s="252"/>
    </row>
    <row r="799" ht="15.75" customHeight="1" spans="1:26">
      <c r="A799" s="252"/>
      <c r="B799" s="252"/>
      <c r="C799" s="252"/>
      <c r="D799" s="252"/>
      <c r="E799" s="252"/>
      <c r="F799" s="252"/>
      <c r="G799" s="252"/>
      <c r="H799" s="252"/>
      <c r="I799" s="252"/>
      <c r="J799" s="252"/>
      <c r="K799" s="252"/>
      <c r="L799" s="252"/>
      <c r="M799" s="252"/>
      <c r="N799" s="252"/>
      <c r="O799" s="252"/>
      <c r="P799" s="252"/>
      <c r="Q799" s="252"/>
      <c r="R799" s="252"/>
      <c r="S799" s="252"/>
      <c r="T799" s="252"/>
      <c r="U799" s="252"/>
      <c r="V799" s="252"/>
      <c r="W799" s="252"/>
      <c r="X799" s="252"/>
      <c r="Y799" s="252"/>
      <c r="Z799" s="252"/>
    </row>
    <row r="800" ht="15.75" customHeight="1" spans="1:26">
      <c r="A800" s="252"/>
      <c r="B800" s="252"/>
      <c r="C800" s="252"/>
      <c r="D800" s="252"/>
      <c r="E800" s="252"/>
      <c r="F800" s="252"/>
      <c r="G800" s="252"/>
      <c r="H800" s="252"/>
      <c r="I800" s="252"/>
      <c r="J800" s="252"/>
      <c r="K800" s="252"/>
      <c r="L800" s="252"/>
      <c r="M800" s="252"/>
      <c r="N800" s="252"/>
      <c r="O800" s="252"/>
      <c r="P800" s="252"/>
      <c r="Q800" s="252"/>
      <c r="R800" s="252"/>
      <c r="S800" s="252"/>
      <c r="T800" s="252"/>
      <c r="U800" s="252"/>
      <c r="V800" s="252"/>
      <c r="W800" s="252"/>
      <c r="X800" s="252"/>
      <c r="Y800" s="252"/>
      <c r="Z800" s="252"/>
    </row>
    <row r="801" ht="15.75" customHeight="1" spans="1:26">
      <c r="A801" s="252"/>
      <c r="B801" s="252"/>
      <c r="C801" s="252"/>
      <c r="D801" s="252"/>
      <c r="E801" s="252"/>
      <c r="F801" s="252"/>
      <c r="G801" s="252"/>
      <c r="H801" s="252"/>
      <c r="I801" s="252"/>
      <c r="J801" s="252"/>
      <c r="K801" s="252"/>
      <c r="L801" s="252"/>
      <c r="M801" s="252"/>
      <c r="N801" s="252"/>
      <c r="O801" s="252"/>
      <c r="P801" s="252"/>
      <c r="Q801" s="252"/>
      <c r="R801" s="252"/>
      <c r="S801" s="252"/>
      <c r="T801" s="252"/>
      <c r="U801" s="252"/>
      <c r="V801" s="252"/>
      <c r="W801" s="252"/>
      <c r="X801" s="252"/>
      <c r="Y801" s="252"/>
      <c r="Z801" s="252"/>
    </row>
    <row r="802" ht="15.75" customHeight="1" spans="1:26">
      <c r="A802" s="252"/>
      <c r="B802" s="252"/>
      <c r="C802" s="252"/>
      <c r="D802" s="252"/>
      <c r="E802" s="252"/>
      <c r="F802" s="252"/>
      <c r="G802" s="252"/>
      <c r="H802" s="252"/>
      <c r="I802" s="252"/>
      <c r="J802" s="252"/>
      <c r="K802" s="252"/>
      <c r="L802" s="252"/>
      <c r="M802" s="252"/>
      <c r="N802" s="252"/>
      <c r="O802" s="252"/>
      <c r="P802" s="252"/>
      <c r="Q802" s="252"/>
      <c r="R802" s="252"/>
      <c r="S802" s="252"/>
      <c r="T802" s="252"/>
      <c r="U802" s="252"/>
      <c r="V802" s="252"/>
      <c r="W802" s="252"/>
      <c r="X802" s="252"/>
      <c r="Y802" s="252"/>
      <c r="Z802" s="252"/>
    </row>
    <row r="803" ht="15.75" customHeight="1" spans="1:26">
      <c r="A803" s="252"/>
      <c r="B803" s="252"/>
      <c r="C803" s="252"/>
      <c r="D803" s="252"/>
      <c r="E803" s="252"/>
      <c r="F803" s="252"/>
      <c r="G803" s="252"/>
      <c r="H803" s="252"/>
      <c r="I803" s="252"/>
      <c r="J803" s="252"/>
      <c r="K803" s="252"/>
      <c r="L803" s="252"/>
      <c r="M803" s="252"/>
      <c r="N803" s="252"/>
      <c r="O803" s="252"/>
      <c r="P803" s="252"/>
      <c r="Q803" s="252"/>
      <c r="R803" s="252"/>
      <c r="S803" s="252"/>
      <c r="T803" s="252"/>
      <c r="U803" s="252"/>
      <c r="V803" s="252"/>
      <c r="W803" s="252"/>
      <c r="X803" s="252"/>
      <c r="Y803" s="252"/>
      <c r="Z803" s="252"/>
    </row>
    <row r="804" ht="15.75" customHeight="1" spans="1:26">
      <c r="A804" s="252"/>
      <c r="B804" s="252"/>
      <c r="C804" s="252"/>
      <c r="D804" s="252"/>
      <c r="E804" s="252"/>
      <c r="F804" s="252"/>
      <c r="G804" s="252"/>
      <c r="H804" s="252"/>
      <c r="I804" s="252"/>
      <c r="J804" s="252"/>
      <c r="K804" s="252"/>
      <c r="L804" s="252"/>
      <c r="M804" s="252"/>
      <c r="N804" s="252"/>
      <c r="O804" s="252"/>
      <c r="P804" s="252"/>
      <c r="Q804" s="252"/>
      <c r="R804" s="252"/>
      <c r="S804" s="252"/>
      <c r="T804" s="252"/>
      <c r="U804" s="252"/>
      <c r="V804" s="252"/>
      <c r="W804" s="252"/>
      <c r="X804" s="252"/>
      <c r="Y804" s="252"/>
      <c r="Z804" s="252"/>
    </row>
    <row r="805" ht="15.75" customHeight="1" spans="1:26">
      <c r="A805" s="252"/>
      <c r="B805" s="252"/>
      <c r="C805" s="252"/>
      <c r="D805" s="252"/>
      <c r="E805" s="252"/>
      <c r="F805" s="252"/>
      <c r="G805" s="252"/>
      <c r="H805" s="252"/>
      <c r="I805" s="252"/>
      <c r="J805" s="252"/>
      <c r="K805" s="252"/>
      <c r="L805" s="252"/>
      <c r="M805" s="252"/>
      <c r="N805" s="252"/>
      <c r="O805" s="252"/>
      <c r="P805" s="252"/>
      <c r="Q805" s="252"/>
      <c r="R805" s="252"/>
      <c r="S805" s="252"/>
      <c r="T805" s="252"/>
      <c r="U805" s="252"/>
      <c r="V805" s="252"/>
      <c r="W805" s="252"/>
      <c r="X805" s="252"/>
      <c r="Y805" s="252"/>
      <c r="Z805" s="252"/>
    </row>
    <row r="806" ht="15.75" customHeight="1" spans="1:26">
      <c r="A806" s="252"/>
      <c r="B806" s="252"/>
      <c r="C806" s="252"/>
      <c r="D806" s="252"/>
      <c r="E806" s="252"/>
      <c r="F806" s="252"/>
      <c r="G806" s="252"/>
      <c r="H806" s="252"/>
      <c r="I806" s="252"/>
      <c r="J806" s="252"/>
      <c r="K806" s="252"/>
      <c r="L806" s="252"/>
      <c r="M806" s="252"/>
      <c r="N806" s="252"/>
      <c r="O806" s="252"/>
      <c r="P806" s="252"/>
      <c r="Q806" s="252"/>
      <c r="R806" s="252"/>
      <c r="S806" s="252"/>
      <c r="T806" s="252"/>
      <c r="U806" s="252"/>
      <c r="V806" s="252"/>
      <c r="W806" s="252"/>
      <c r="X806" s="252"/>
      <c r="Y806" s="252"/>
      <c r="Z806" s="252"/>
    </row>
    <row r="807" ht="15.75" customHeight="1" spans="1:26">
      <c r="A807" s="252"/>
      <c r="B807" s="252"/>
      <c r="C807" s="252"/>
      <c r="D807" s="252"/>
      <c r="E807" s="252"/>
      <c r="F807" s="252"/>
      <c r="G807" s="252"/>
      <c r="H807" s="252"/>
      <c r="I807" s="252"/>
      <c r="J807" s="252"/>
      <c r="K807" s="252"/>
      <c r="L807" s="252"/>
      <c r="M807" s="252"/>
      <c r="N807" s="252"/>
      <c r="O807" s="252"/>
      <c r="P807" s="252"/>
      <c r="Q807" s="252"/>
      <c r="R807" s="252"/>
      <c r="S807" s="252"/>
      <c r="T807" s="252"/>
      <c r="U807" s="252"/>
      <c r="V807" s="252"/>
      <c r="W807" s="252"/>
      <c r="X807" s="252"/>
      <c r="Y807" s="252"/>
      <c r="Z807" s="252"/>
    </row>
    <row r="808" ht="15.75" customHeight="1" spans="1:26">
      <c r="A808" s="252"/>
      <c r="B808" s="252"/>
      <c r="C808" s="252"/>
      <c r="D808" s="252"/>
      <c r="E808" s="252"/>
      <c r="F808" s="252"/>
      <c r="G808" s="252"/>
      <c r="H808" s="252"/>
      <c r="I808" s="252"/>
      <c r="J808" s="252"/>
      <c r="K808" s="252"/>
      <c r="L808" s="252"/>
      <c r="M808" s="252"/>
      <c r="N808" s="252"/>
      <c r="O808" s="252"/>
      <c r="P808" s="252"/>
      <c r="Q808" s="252"/>
      <c r="R808" s="252"/>
      <c r="S808" s="252"/>
      <c r="T808" s="252"/>
      <c r="U808" s="252"/>
      <c r="V808" s="252"/>
      <c r="W808" s="252"/>
      <c r="X808" s="252"/>
      <c r="Y808" s="252"/>
      <c r="Z808" s="252"/>
    </row>
    <row r="809" ht="15.75" customHeight="1" spans="1:26">
      <c r="A809" s="252"/>
      <c r="B809" s="252"/>
      <c r="C809" s="252"/>
      <c r="D809" s="252"/>
      <c r="E809" s="252"/>
      <c r="F809" s="252"/>
      <c r="G809" s="252"/>
      <c r="H809" s="252"/>
      <c r="I809" s="252"/>
      <c r="J809" s="252"/>
      <c r="K809" s="252"/>
      <c r="L809" s="252"/>
      <c r="M809" s="252"/>
      <c r="N809" s="252"/>
      <c r="O809" s="252"/>
      <c r="P809" s="252"/>
      <c r="Q809" s="252"/>
      <c r="R809" s="252"/>
      <c r="S809" s="252"/>
      <c r="T809" s="252"/>
      <c r="U809" s="252"/>
      <c r="V809" s="252"/>
      <c r="W809" s="252"/>
      <c r="X809" s="252"/>
      <c r="Y809" s="252"/>
      <c r="Z809" s="252"/>
    </row>
    <row r="810" ht="15.75" customHeight="1" spans="1:26">
      <c r="A810" s="252"/>
      <c r="B810" s="252"/>
      <c r="C810" s="252"/>
      <c r="D810" s="252"/>
      <c r="E810" s="252"/>
      <c r="F810" s="252"/>
      <c r="G810" s="252"/>
      <c r="H810" s="252"/>
      <c r="I810" s="252"/>
      <c r="J810" s="252"/>
      <c r="K810" s="252"/>
      <c r="L810" s="252"/>
      <c r="M810" s="252"/>
      <c r="N810" s="252"/>
      <c r="O810" s="252"/>
      <c r="P810" s="252"/>
      <c r="Q810" s="252"/>
      <c r="R810" s="252"/>
      <c r="S810" s="252"/>
      <c r="T810" s="252"/>
      <c r="U810" s="252"/>
      <c r="V810" s="252"/>
      <c r="W810" s="252"/>
      <c r="X810" s="252"/>
      <c r="Y810" s="252"/>
      <c r="Z810" s="252"/>
    </row>
    <row r="811" ht="15.75" customHeight="1" spans="1:26">
      <c r="A811" s="252"/>
      <c r="B811" s="252"/>
      <c r="C811" s="252"/>
      <c r="D811" s="252"/>
      <c r="E811" s="252"/>
      <c r="F811" s="252"/>
      <c r="G811" s="252"/>
      <c r="H811" s="252"/>
      <c r="I811" s="252"/>
      <c r="J811" s="252"/>
      <c r="K811" s="252"/>
      <c r="L811" s="252"/>
      <c r="M811" s="252"/>
      <c r="N811" s="252"/>
      <c r="O811" s="252"/>
      <c r="P811" s="252"/>
      <c r="Q811" s="252"/>
      <c r="R811" s="252"/>
      <c r="S811" s="252"/>
      <c r="T811" s="252"/>
      <c r="U811" s="252"/>
      <c r="V811" s="252"/>
      <c r="W811" s="252"/>
      <c r="X811" s="252"/>
      <c r="Y811" s="252"/>
      <c r="Z811" s="252"/>
    </row>
    <row r="812" ht="15.75" customHeight="1" spans="1:26">
      <c r="A812" s="252"/>
      <c r="B812" s="252"/>
      <c r="C812" s="252"/>
      <c r="D812" s="252"/>
      <c r="E812" s="252"/>
      <c r="F812" s="252"/>
      <c r="G812" s="252"/>
      <c r="H812" s="252"/>
      <c r="I812" s="252"/>
      <c r="J812" s="252"/>
      <c r="K812" s="252"/>
      <c r="L812" s="252"/>
      <c r="M812" s="252"/>
      <c r="N812" s="252"/>
      <c r="O812" s="252"/>
      <c r="P812" s="252"/>
      <c r="Q812" s="252"/>
      <c r="R812" s="252"/>
      <c r="S812" s="252"/>
      <c r="T812" s="252"/>
      <c r="U812" s="252"/>
      <c r="V812" s="252"/>
      <c r="W812" s="252"/>
      <c r="X812" s="252"/>
      <c r="Y812" s="252"/>
      <c r="Z812" s="252"/>
    </row>
    <row r="813" ht="15.75" customHeight="1" spans="1:26">
      <c r="A813" s="252"/>
      <c r="B813" s="252"/>
      <c r="C813" s="252"/>
      <c r="D813" s="252"/>
      <c r="E813" s="252"/>
      <c r="F813" s="252"/>
      <c r="G813" s="252"/>
      <c r="H813" s="252"/>
      <c r="I813" s="252"/>
      <c r="J813" s="252"/>
      <c r="K813" s="252"/>
      <c r="L813" s="252"/>
      <c r="M813" s="252"/>
      <c r="N813" s="252"/>
      <c r="O813" s="252"/>
      <c r="P813" s="252"/>
      <c r="Q813" s="252"/>
      <c r="R813" s="252"/>
      <c r="S813" s="252"/>
      <c r="T813" s="252"/>
      <c r="U813" s="252"/>
      <c r="V813" s="252"/>
      <c r="W813" s="252"/>
      <c r="X813" s="252"/>
      <c r="Y813" s="252"/>
      <c r="Z813" s="252"/>
    </row>
    <row r="814" ht="15.75" customHeight="1" spans="1:26">
      <c r="A814" s="252"/>
      <c r="B814" s="252"/>
      <c r="C814" s="252"/>
      <c r="D814" s="252"/>
      <c r="E814" s="252"/>
      <c r="F814" s="252"/>
      <c r="G814" s="252"/>
      <c r="H814" s="252"/>
      <c r="I814" s="252"/>
      <c r="J814" s="252"/>
      <c r="K814" s="252"/>
      <c r="L814" s="252"/>
      <c r="M814" s="252"/>
      <c r="N814" s="252"/>
      <c r="O814" s="252"/>
      <c r="P814" s="252"/>
      <c r="Q814" s="252"/>
      <c r="R814" s="252"/>
      <c r="S814" s="252"/>
      <c r="T814" s="252"/>
      <c r="U814" s="252"/>
      <c r="V814" s="252"/>
      <c r="W814" s="252"/>
      <c r="X814" s="252"/>
      <c r="Y814" s="252"/>
      <c r="Z814" s="252"/>
    </row>
    <row r="815" ht="15.75" customHeight="1" spans="1:26">
      <c r="A815" s="252"/>
      <c r="B815" s="252"/>
      <c r="C815" s="252"/>
      <c r="D815" s="252"/>
      <c r="E815" s="252"/>
      <c r="F815" s="252"/>
      <c r="G815" s="252"/>
      <c r="H815" s="252"/>
      <c r="I815" s="252"/>
      <c r="J815" s="252"/>
      <c r="K815" s="252"/>
      <c r="L815" s="252"/>
      <c r="M815" s="252"/>
      <c r="N815" s="252"/>
      <c r="O815" s="252"/>
      <c r="P815" s="252"/>
      <c r="Q815" s="252"/>
      <c r="R815" s="252"/>
      <c r="S815" s="252"/>
      <c r="T815" s="252"/>
      <c r="U815" s="252"/>
      <c r="V815" s="252"/>
      <c r="W815" s="252"/>
      <c r="X815" s="252"/>
      <c r="Y815" s="252"/>
      <c r="Z815" s="252"/>
    </row>
    <row r="816" ht="15.75" customHeight="1" spans="1:26">
      <c r="A816" s="252"/>
      <c r="B816" s="252"/>
      <c r="C816" s="252"/>
      <c r="D816" s="252"/>
      <c r="E816" s="252"/>
      <c r="F816" s="252"/>
      <c r="G816" s="252"/>
      <c r="H816" s="252"/>
      <c r="I816" s="252"/>
      <c r="J816" s="252"/>
      <c r="K816" s="252"/>
      <c r="L816" s="252"/>
      <c r="M816" s="252"/>
      <c r="N816" s="252"/>
      <c r="O816" s="252"/>
      <c r="P816" s="252"/>
      <c r="Q816" s="252"/>
      <c r="R816" s="252"/>
      <c r="S816" s="252"/>
      <c r="T816" s="252"/>
      <c r="U816" s="252"/>
      <c r="V816" s="252"/>
      <c r="W816" s="252"/>
      <c r="X816" s="252"/>
      <c r="Y816" s="252"/>
      <c r="Z816" s="252"/>
    </row>
    <row r="817" ht="15.75" customHeight="1" spans="1:26">
      <c r="A817" s="252"/>
      <c r="B817" s="252"/>
      <c r="C817" s="252"/>
      <c r="D817" s="252"/>
      <c r="E817" s="252"/>
      <c r="F817" s="252"/>
      <c r="G817" s="252"/>
      <c r="H817" s="252"/>
      <c r="I817" s="252"/>
      <c r="J817" s="252"/>
      <c r="K817" s="252"/>
      <c r="L817" s="252"/>
      <c r="M817" s="252"/>
      <c r="N817" s="252"/>
      <c r="O817" s="252"/>
      <c r="P817" s="252"/>
      <c r="Q817" s="252"/>
      <c r="R817" s="252"/>
      <c r="S817" s="252"/>
      <c r="T817" s="252"/>
      <c r="U817" s="252"/>
      <c r="V817" s="252"/>
      <c r="W817" s="252"/>
      <c r="X817" s="252"/>
      <c r="Y817" s="252"/>
      <c r="Z817" s="252"/>
    </row>
    <row r="818" ht="15.75" customHeight="1" spans="1:26">
      <c r="A818" s="252"/>
      <c r="B818" s="252"/>
      <c r="C818" s="252"/>
      <c r="D818" s="252"/>
      <c r="E818" s="252"/>
      <c r="F818" s="252"/>
      <c r="G818" s="252"/>
      <c r="H818" s="252"/>
      <c r="I818" s="252"/>
      <c r="J818" s="252"/>
      <c r="K818" s="252"/>
      <c r="L818" s="252"/>
      <c r="M818" s="252"/>
      <c r="N818" s="252"/>
      <c r="O818" s="252"/>
      <c r="P818" s="252"/>
      <c r="Q818" s="252"/>
      <c r="R818" s="252"/>
      <c r="S818" s="252"/>
      <c r="T818" s="252"/>
      <c r="U818" s="252"/>
      <c r="V818" s="252"/>
      <c r="W818" s="252"/>
      <c r="X818" s="252"/>
      <c r="Y818" s="252"/>
      <c r="Z818" s="252"/>
    </row>
    <row r="819" ht="15.75" customHeight="1" spans="1:26">
      <c r="A819" s="252"/>
      <c r="B819" s="252"/>
      <c r="C819" s="252"/>
      <c r="D819" s="252"/>
      <c r="E819" s="252"/>
      <c r="F819" s="252"/>
      <c r="G819" s="252"/>
      <c r="H819" s="252"/>
      <c r="I819" s="252"/>
      <c r="J819" s="252"/>
      <c r="K819" s="252"/>
      <c r="L819" s="252"/>
      <c r="M819" s="252"/>
      <c r="N819" s="252"/>
      <c r="O819" s="252"/>
      <c r="P819" s="252"/>
      <c r="Q819" s="252"/>
      <c r="R819" s="252"/>
      <c r="S819" s="252"/>
      <c r="T819" s="252"/>
      <c r="U819" s="252"/>
      <c r="V819" s="252"/>
      <c r="W819" s="252"/>
      <c r="X819" s="252"/>
      <c r="Y819" s="252"/>
      <c r="Z819" s="252"/>
    </row>
    <row r="820" ht="15.75" customHeight="1" spans="1:26">
      <c r="A820" s="252"/>
      <c r="B820" s="252"/>
      <c r="C820" s="252"/>
      <c r="D820" s="252"/>
      <c r="E820" s="252"/>
      <c r="F820" s="252"/>
      <c r="G820" s="252"/>
      <c r="H820" s="252"/>
      <c r="I820" s="252"/>
      <c r="J820" s="252"/>
      <c r="K820" s="252"/>
      <c r="L820" s="252"/>
      <c r="M820" s="252"/>
      <c r="N820" s="252"/>
      <c r="O820" s="252"/>
      <c r="P820" s="252"/>
      <c r="Q820" s="252"/>
      <c r="R820" s="252"/>
      <c r="S820" s="252"/>
      <c r="T820" s="252"/>
      <c r="U820" s="252"/>
      <c r="V820" s="252"/>
      <c r="W820" s="252"/>
      <c r="X820" s="252"/>
      <c r="Y820" s="252"/>
      <c r="Z820" s="252"/>
    </row>
    <row r="821" ht="15.75" customHeight="1" spans="1:26">
      <c r="A821" s="252"/>
      <c r="B821" s="252"/>
      <c r="C821" s="252"/>
      <c r="D821" s="252"/>
      <c r="E821" s="252"/>
      <c r="F821" s="252"/>
      <c r="G821" s="252"/>
      <c r="H821" s="252"/>
      <c r="I821" s="252"/>
      <c r="J821" s="252"/>
      <c r="K821" s="252"/>
      <c r="L821" s="252"/>
      <c r="M821" s="252"/>
      <c r="N821" s="252"/>
      <c r="O821" s="252"/>
      <c r="P821" s="252"/>
      <c r="Q821" s="252"/>
      <c r="R821" s="252"/>
      <c r="S821" s="252"/>
      <c r="T821" s="252"/>
      <c r="U821" s="252"/>
      <c r="V821" s="252"/>
      <c r="W821" s="252"/>
      <c r="X821" s="252"/>
      <c r="Y821" s="252"/>
      <c r="Z821" s="252"/>
    </row>
    <row r="822" ht="15.75" customHeight="1" spans="1:26">
      <c r="A822" s="252"/>
      <c r="B822" s="252"/>
      <c r="C822" s="252"/>
      <c r="D822" s="252"/>
      <c r="E822" s="252"/>
      <c r="F822" s="252"/>
      <c r="G822" s="252"/>
      <c r="H822" s="252"/>
      <c r="I822" s="252"/>
      <c r="J822" s="252"/>
      <c r="K822" s="252"/>
      <c r="L822" s="252"/>
      <c r="M822" s="252"/>
      <c r="N822" s="252"/>
      <c r="O822" s="252"/>
      <c r="P822" s="252"/>
      <c r="Q822" s="252"/>
      <c r="R822" s="252"/>
      <c r="S822" s="252"/>
      <c r="T822" s="252"/>
      <c r="U822" s="252"/>
      <c r="V822" s="252"/>
      <c r="W822" s="252"/>
      <c r="X822" s="252"/>
      <c r="Y822" s="252"/>
      <c r="Z822" s="252"/>
    </row>
    <row r="823" ht="15.75" customHeight="1" spans="1:26">
      <c r="A823" s="252"/>
      <c r="B823" s="252"/>
      <c r="C823" s="252"/>
      <c r="D823" s="252"/>
      <c r="E823" s="252"/>
      <c r="F823" s="252"/>
      <c r="G823" s="252"/>
      <c r="H823" s="252"/>
      <c r="I823" s="252"/>
      <c r="J823" s="252"/>
      <c r="K823" s="252"/>
      <c r="L823" s="252"/>
      <c r="M823" s="252"/>
      <c r="N823" s="252"/>
      <c r="O823" s="252"/>
      <c r="P823" s="252"/>
      <c r="Q823" s="252"/>
      <c r="R823" s="252"/>
      <c r="S823" s="252"/>
      <c r="T823" s="252"/>
      <c r="U823" s="252"/>
      <c r="V823" s="252"/>
      <c r="W823" s="252"/>
      <c r="X823" s="252"/>
      <c r="Y823" s="252"/>
      <c r="Z823" s="252"/>
    </row>
    <row r="824" ht="15.75" customHeight="1" spans="1:26">
      <c r="A824" s="252"/>
      <c r="B824" s="252"/>
      <c r="C824" s="252"/>
      <c r="D824" s="252"/>
      <c r="E824" s="252"/>
      <c r="F824" s="252"/>
      <c r="G824" s="252"/>
      <c r="H824" s="252"/>
      <c r="I824" s="252"/>
      <c r="J824" s="252"/>
      <c r="K824" s="252"/>
      <c r="L824" s="252"/>
      <c r="M824" s="252"/>
      <c r="N824" s="252"/>
      <c r="O824" s="252"/>
      <c r="P824" s="252"/>
      <c r="Q824" s="252"/>
      <c r="R824" s="252"/>
      <c r="S824" s="252"/>
      <c r="T824" s="252"/>
      <c r="U824" s="252"/>
      <c r="V824" s="252"/>
      <c r="W824" s="252"/>
      <c r="X824" s="252"/>
      <c r="Y824" s="252"/>
      <c r="Z824" s="252"/>
    </row>
    <row r="825" ht="15.75" customHeight="1" spans="1:26">
      <c r="A825" s="252"/>
      <c r="B825" s="252"/>
      <c r="C825" s="252"/>
      <c r="D825" s="252"/>
      <c r="E825" s="252"/>
      <c r="F825" s="252"/>
      <c r="G825" s="252"/>
      <c r="H825" s="252"/>
      <c r="I825" s="252"/>
      <c r="J825" s="252"/>
      <c r="K825" s="252"/>
      <c r="L825" s="252"/>
      <c r="M825" s="252"/>
      <c r="N825" s="252"/>
      <c r="O825" s="252"/>
      <c r="P825" s="252"/>
      <c r="Q825" s="252"/>
      <c r="R825" s="252"/>
      <c r="S825" s="252"/>
      <c r="T825" s="252"/>
      <c r="U825" s="252"/>
      <c r="V825" s="252"/>
      <c r="W825" s="252"/>
      <c r="X825" s="252"/>
      <c r="Y825" s="252"/>
      <c r="Z825" s="252"/>
    </row>
    <row r="826" ht="15.75" customHeight="1" spans="1:26">
      <c r="A826" s="252"/>
      <c r="B826" s="252"/>
      <c r="C826" s="252"/>
      <c r="D826" s="252"/>
      <c r="E826" s="252"/>
      <c r="F826" s="252"/>
      <c r="G826" s="252"/>
      <c r="H826" s="252"/>
      <c r="I826" s="252"/>
      <c r="J826" s="252"/>
      <c r="K826" s="252"/>
      <c r="L826" s="252"/>
      <c r="M826" s="252"/>
      <c r="N826" s="252"/>
      <c r="O826" s="252"/>
      <c r="P826" s="252"/>
      <c r="Q826" s="252"/>
      <c r="R826" s="252"/>
      <c r="S826" s="252"/>
      <c r="T826" s="252"/>
      <c r="U826" s="252"/>
      <c r="V826" s="252"/>
      <c r="W826" s="252"/>
      <c r="X826" s="252"/>
      <c r="Y826" s="252"/>
      <c r="Z826" s="252"/>
    </row>
    <row r="827" ht="15.75" customHeight="1" spans="1:26">
      <c r="A827" s="252"/>
      <c r="B827" s="252"/>
      <c r="C827" s="252"/>
      <c r="D827" s="252"/>
      <c r="E827" s="252"/>
      <c r="F827" s="252"/>
      <c r="G827" s="252"/>
      <c r="H827" s="252"/>
      <c r="I827" s="252"/>
      <c r="J827" s="252"/>
      <c r="K827" s="252"/>
      <c r="L827" s="252"/>
      <c r="M827" s="252"/>
      <c r="N827" s="252"/>
      <c r="O827" s="252"/>
      <c r="P827" s="252"/>
      <c r="Q827" s="252"/>
      <c r="R827" s="252"/>
      <c r="S827" s="252"/>
      <c r="T827" s="252"/>
      <c r="U827" s="252"/>
      <c r="V827" s="252"/>
      <c r="W827" s="252"/>
      <c r="X827" s="252"/>
      <c r="Y827" s="252"/>
      <c r="Z827" s="252"/>
    </row>
    <row r="828" ht="15.75" customHeight="1" spans="1:26">
      <c r="A828" s="252"/>
      <c r="B828" s="252"/>
      <c r="C828" s="252"/>
      <c r="D828" s="252"/>
      <c r="E828" s="252"/>
      <c r="F828" s="252"/>
      <c r="G828" s="252"/>
      <c r="H828" s="252"/>
      <c r="I828" s="252"/>
      <c r="J828" s="252"/>
      <c r="K828" s="252"/>
      <c r="L828" s="252"/>
      <c r="M828" s="252"/>
      <c r="N828" s="252"/>
      <c r="O828" s="252"/>
      <c r="P828" s="252"/>
      <c r="Q828" s="252"/>
      <c r="R828" s="252"/>
      <c r="S828" s="252"/>
      <c r="T828" s="252"/>
      <c r="U828" s="252"/>
      <c r="V828" s="252"/>
      <c r="W828" s="252"/>
      <c r="X828" s="252"/>
      <c r="Y828" s="252"/>
      <c r="Z828" s="252"/>
    </row>
    <row r="829" ht="15.75" customHeight="1" spans="1:26">
      <c r="A829" s="252"/>
      <c r="B829" s="252"/>
      <c r="C829" s="252"/>
      <c r="D829" s="252"/>
      <c r="E829" s="252"/>
      <c r="F829" s="252"/>
      <c r="G829" s="252"/>
      <c r="H829" s="252"/>
      <c r="I829" s="252"/>
      <c r="J829" s="252"/>
      <c r="K829" s="252"/>
      <c r="L829" s="252"/>
      <c r="M829" s="252"/>
      <c r="N829" s="252"/>
      <c r="O829" s="252"/>
      <c r="P829" s="252"/>
      <c r="Q829" s="252"/>
      <c r="R829" s="252"/>
      <c r="S829" s="252"/>
      <c r="T829" s="252"/>
      <c r="U829" s="252"/>
      <c r="V829" s="252"/>
      <c r="W829" s="252"/>
      <c r="X829" s="252"/>
      <c r="Y829" s="252"/>
      <c r="Z829" s="252"/>
    </row>
    <row r="830" ht="15.75" customHeight="1" spans="1:26">
      <c r="A830" s="252"/>
      <c r="B830" s="252"/>
      <c r="C830" s="252"/>
      <c r="D830" s="252"/>
      <c r="E830" s="252"/>
      <c r="F830" s="252"/>
      <c r="G830" s="252"/>
      <c r="H830" s="252"/>
      <c r="I830" s="252"/>
      <c r="J830" s="252"/>
      <c r="K830" s="252"/>
      <c r="L830" s="252"/>
      <c r="M830" s="252"/>
      <c r="N830" s="252"/>
      <c r="O830" s="252"/>
      <c r="P830" s="252"/>
      <c r="Q830" s="252"/>
      <c r="R830" s="252"/>
      <c r="S830" s="252"/>
      <c r="T830" s="252"/>
      <c r="U830" s="252"/>
      <c r="V830" s="252"/>
      <c r="W830" s="252"/>
      <c r="X830" s="252"/>
      <c r="Y830" s="252"/>
      <c r="Z830" s="252"/>
    </row>
    <row r="831" ht="15.75" customHeight="1" spans="1:26">
      <c r="A831" s="252"/>
      <c r="B831" s="252"/>
      <c r="C831" s="252"/>
      <c r="D831" s="252"/>
      <c r="E831" s="252"/>
      <c r="F831" s="252"/>
      <c r="G831" s="252"/>
      <c r="H831" s="252"/>
      <c r="I831" s="252"/>
      <c r="J831" s="252"/>
      <c r="K831" s="252"/>
      <c r="L831" s="252"/>
      <c r="M831" s="252"/>
      <c r="N831" s="252"/>
      <c r="O831" s="252"/>
      <c r="P831" s="252"/>
      <c r="Q831" s="252"/>
      <c r="R831" s="252"/>
      <c r="S831" s="252"/>
      <c r="T831" s="252"/>
      <c r="U831" s="252"/>
      <c r="V831" s="252"/>
      <c r="W831" s="252"/>
      <c r="X831" s="252"/>
      <c r="Y831" s="252"/>
      <c r="Z831" s="252"/>
    </row>
    <row r="832" ht="15.75" customHeight="1" spans="1:26">
      <c r="A832" s="252"/>
      <c r="B832" s="252"/>
      <c r="C832" s="252"/>
      <c r="D832" s="252"/>
      <c r="E832" s="252"/>
      <c r="F832" s="252"/>
      <c r="G832" s="252"/>
      <c r="H832" s="252"/>
      <c r="I832" s="252"/>
      <c r="J832" s="252"/>
      <c r="K832" s="252"/>
      <c r="L832" s="252"/>
      <c r="M832" s="252"/>
      <c r="N832" s="252"/>
      <c r="O832" s="252"/>
      <c r="P832" s="252"/>
      <c r="Q832" s="252"/>
      <c r="R832" s="252"/>
      <c r="S832" s="252"/>
      <c r="T832" s="252"/>
      <c r="U832" s="252"/>
      <c r="V832" s="252"/>
      <c r="W832" s="252"/>
      <c r="X832" s="252"/>
      <c r="Y832" s="252"/>
      <c r="Z832" s="252"/>
    </row>
    <row r="833" ht="15.75" customHeight="1" spans="1:26">
      <c r="A833" s="252"/>
      <c r="B833" s="252"/>
      <c r="C833" s="252"/>
      <c r="D833" s="252"/>
      <c r="E833" s="252"/>
      <c r="F833" s="252"/>
      <c r="G833" s="252"/>
      <c r="H833" s="252"/>
      <c r="I833" s="252"/>
      <c r="J833" s="252"/>
      <c r="K833" s="252"/>
      <c r="L833" s="252"/>
      <c r="M833" s="252"/>
      <c r="N833" s="252"/>
      <c r="O833" s="252"/>
      <c r="P833" s="252"/>
      <c r="Q833" s="252"/>
      <c r="R833" s="252"/>
      <c r="S833" s="252"/>
      <c r="T833" s="252"/>
      <c r="U833" s="252"/>
      <c r="V833" s="252"/>
      <c r="W833" s="252"/>
      <c r="X833" s="252"/>
      <c r="Y833" s="252"/>
      <c r="Z833" s="252"/>
    </row>
    <row r="834" ht="15.75" customHeight="1" spans="1:26">
      <c r="A834" s="252"/>
      <c r="B834" s="252"/>
      <c r="C834" s="252"/>
      <c r="D834" s="252"/>
      <c r="E834" s="252"/>
      <c r="F834" s="252"/>
      <c r="G834" s="252"/>
      <c r="H834" s="252"/>
      <c r="I834" s="252"/>
      <c r="J834" s="252"/>
      <c r="K834" s="252"/>
      <c r="L834" s="252"/>
      <c r="M834" s="252"/>
      <c r="N834" s="252"/>
      <c r="O834" s="252"/>
      <c r="P834" s="252"/>
      <c r="Q834" s="252"/>
      <c r="R834" s="252"/>
      <c r="S834" s="252"/>
      <c r="T834" s="252"/>
      <c r="U834" s="252"/>
      <c r="V834" s="252"/>
      <c r="W834" s="252"/>
      <c r="X834" s="252"/>
      <c r="Y834" s="252"/>
      <c r="Z834" s="252"/>
    </row>
    <row r="835" ht="15.75" customHeight="1" spans="1:26">
      <c r="A835" s="252"/>
      <c r="B835" s="252"/>
      <c r="C835" s="252"/>
      <c r="D835" s="252"/>
      <c r="E835" s="252"/>
      <c r="F835" s="252"/>
      <c r="G835" s="252"/>
      <c r="H835" s="252"/>
      <c r="I835" s="252"/>
      <c r="J835" s="252"/>
      <c r="K835" s="252"/>
      <c r="L835" s="252"/>
      <c r="M835" s="252"/>
      <c r="N835" s="252"/>
      <c r="O835" s="252"/>
      <c r="P835" s="252"/>
      <c r="Q835" s="252"/>
      <c r="R835" s="252"/>
      <c r="S835" s="252"/>
      <c r="T835" s="252"/>
      <c r="U835" s="252"/>
      <c r="V835" s="252"/>
      <c r="W835" s="252"/>
      <c r="X835" s="252"/>
      <c r="Y835" s="252"/>
      <c r="Z835" s="252"/>
    </row>
    <row r="836" ht="15.75" customHeight="1" spans="1:26">
      <c r="A836" s="252"/>
      <c r="B836" s="252"/>
      <c r="C836" s="252"/>
      <c r="D836" s="252"/>
      <c r="E836" s="252"/>
      <c r="F836" s="252"/>
      <c r="G836" s="252"/>
      <c r="H836" s="252"/>
      <c r="I836" s="252"/>
      <c r="J836" s="252"/>
      <c r="K836" s="252"/>
      <c r="L836" s="252"/>
      <c r="M836" s="252"/>
      <c r="N836" s="252"/>
      <c r="O836" s="252"/>
      <c r="P836" s="252"/>
      <c r="Q836" s="252"/>
      <c r="R836" s="252"/>
      <c r="S836" s="252"/>
      <c r="T836" s="252"/>
      <c r="U836" s="252"/>
      <c r="V836" s="252"/>
      <c r="W836" s="252"/>
      <c r="X836" s="252"/>
      <c r="Y836" s="252"/>
      <c r="Z836" s="252"/>
    </row>
    <row r="837" ht="15.75" customHeight="1" spans="1:26">
      <c r="A837" s="252"/>
      <c r="B837" s="252"/>
      <c r="C837" s="252"/>
      <c r="D837" s="252"/>
      <c r="E837" s="252"/>
      <c r="F837" s="252"/>
      <c r="G837" s="252"/>
      <c r="H837" s="252"/>
      <c r="I837" s="252"/>
      <c r="J837" s="252"/>
      <c r="K837" s="252"/>
      <c r="L837" s="252"/>
      <c r="M837" s="252"/>
      <c r="N837" s="252"/>
      <c r="O837" s="252"/>
      <c r="P837" s="252"/>
      <c r="Q837" s="252"/>
      <c r="R837" s="252"/>
      <c r="S837" s="252"/>
      <c r="T837" s="252"/>
      <c r="U837" s="252"/>
      <c r="V837" s="252"/>
      <c r="W837" s="252"/>
      <c r="X837" s="252"/>
      <c r="Y837" s="252"/>
      <c r="Z837" s="252"/>
    </row>
    <row r="838" ht="15.75" customHeight="1" spans="1:26">
      <c r="A838" s="252"/>
      <c r="B838" s="252"/>
      <c r="C838" s="252"/>
      <c r="D838" s="252"/>
      <c r="E838" s="252"/>
      <c r="F838" s="252"/>
      <c r="G838" s="252"/>
      <c r="H838" s="252"/>
      <c r="I838" s="252"/>
      <c r="J838" s="252"/>
      <c r="K838" s="252"/>
      <c r="L838" s="252"/>
      <c r="M838" s="252"/>
      <c r="N838" s="252"/>
      <c r="O838" s="252"/>
      <c r="P838" s="252"/>
      <c r="Q838" s="252"/>
      <c r="R838" s="252"/>
      <c r="S838" s="252"/>
      <c r="T838" s="252"/>
      <c r="U838" s="252"/>
      <c r="V838" s="252"/>
      <c r="W838" s="252"/>
      <c r="X838" s="252"/>
      <c r="Y838" s="252"/>
      <c r="Z838" s="252"/>
    </row>
    <row r="839" ht="15.75" customHeight="1" spans="1:26">
      <c r="A839" s="252"/>
      <c r="B839" s="252"/>
      <c r="C839" s="252"/>
      <c r="D839" s="252"/>
      <c r="E839" s="252"/>
      <c r="F839" s="252"/>
      <c r="G839" s="252"/>
      <c r="H839" s="252"/>
      <c r="I839" s="252"/>
      <c r="J839" s="252"/>
      <c r="K839" s="252"/>
      <c r="L839" s="252"/>
      <c r="M839" s="252"/>
      <c r="N839" s="252"/>
      <c r="O839" s="252"/>
      <c r="P839" s="252"/>
      <c r="Q839" s="252"/>
      <c r="R839" s="252"/>
      <c r="S839" s="252"/>
      <c r="T839" s="252"/>
      <c r="U839" s="252"/>
      <c r="V839" s="252"/>
      <c r="W839" s="252"/>
      <c r="X839" s="252"/>
      <c r="Y839" s="252"/>
      <c r="Z839" s="252"/>
    </row>
    <row r="840" ht="15.75" customHeight="1" spans="1:26">
      <c r="A840" s="252"/>
      <c r="B840" s="252"/>
      <c r="C840" s="252"/>
      <c r="D840" s="252"/>
      <c r="E840" s="252"/>
      <c r="F840" s="252"/>
      <c r="G840" s="252"/>
      <c r="H840" s="252"/>
      <c r="I840" s="252"/>
      <c r="J840" s="252"/>
      <c r="K840" s="252"/>
      <c r="L840" s="252"/>
      <c r="M840" s="252"/>
      <c r="N840" s="252"/>
      <c r="O840" s="252"/>
      <c r="P840" s="252"/>
      <c r="Q840" s="252"/>
      <c r="R840" s="252"/>
      <c r="S840" s="252"/>
      <c r="T840" s="252"/>
      <c r="U840" s="252"/>
      <c r="V840" s="252"/>
      <c r="W840" s="252"/>
      <c r="X840" s="252"/>
      <c r="Y840" s="252"/>
      <c r="Z840" s="252"/>
    </row>
    <row r="841" ht="15.75" customHeight="1" spans="1:26">
      <c r="A841" s="252"/>
      <c r="B841" s="252"/>
      <c r="C841" s="252"/>
      <c r="D841" s="252"/>
      <c r="E841" s="252"/>
      <c r="F841" s="252"/>
      <c r="G841" s="252"/>
      <c r="H841" s="252"/>
      <c r="I841" s="252"/>
      <c r="J841" s="252"/>
      <c r="K841" s="252"/>
      <c r="L841" s="252"/>
      <c r="M841" s="252"/>
      <c r="N841" s="252"/>
      <c r="O841" s="252"/>
      <c r="P841" s="252"/>
      <c r="Q841" s="252"/>
      <c r="R841" s="252"/>
      <c r="S841" s="252"/>
      <c r="T841" s="252"/>
      <c r="U841" s="252"/>
      <c r="V841" s="252"/>
      <c r="W841" s="252"/>
      <c r="X841" s="252"/>
      <c r="Y841" s="252"/>
      <c r="Z841" s="252"/>
    </row>
    <row r="842" ht="15.75" customHeight="1" spans="1:26">
      <c r="A842" s="252"/>
      <c r="B842" s="252"/>
      <c r="C842" s="252"/>
      <c r="D842" s="252"/>
      <c r="E842" s="252"/>
      <c r="F842" s="252"/>
      <c r="G842" s="252"/>
      <c r="H842" s="252"/>
      <c r="I842" s="252"/>
      <c r="J842" s="252"/>
      <c r="K842" s="252"/>
      <c r="L842" s="252"/>
      <c r="M842" s="252"/>
      <c r="N842" s="252"/>
      <c r="O842" s="252"/>
      <c r="P842" s="252"/>
      <c r="Q842" s="252"/>
      <c r="R842" s="252"/>
      <c r="S842" s="252"/>
      <c r="T842" s="252"/>
      <c r="U842" s="252"/>
      <c r="V842" s="252"/>
      <c r="W842" s="252"/>
      <c r="X842" s="252"/>
      <c r="Y842" s="252"/>
      <c r="Z842" s="252"/>
    </row>
    <row r="843" ht="15.75" customHeight="1" spans="1:26">
      <c r="A843" s="252"/>
      <c r="B843" s="252"/>
      <c r="C843" s="252"/>
      <c r="D843" s="252"/>
      <c r="E843" s="252"/>
      <c r="F843" s="252"/>
      <c r="G843" s="252"/>
      <c r="H843" s="252"/>
      <c r="I843" s="252"/>
      <c r="J843" s="252"/>
      <c r="K843" s="252"/>
      <c r="L843" s="252"/>
      <c r="M843" s="252"/>
      <c r="N843" s="252"/>
      <c r="O843" s="252"/>
      <c r="P843" s="252"/>
      <c r="Q843" s="252"/>
      <c r="R843" s="252"/>
      <c r="S843" s="252"/>
      <c r="T843" s="252"/>
      <c r="U843" s="252"/>
      <c r="V843" s="252"/>
      <c r="W843" s="252"/>
      <c r="X843" s="252"/>
      <c r="Y843" s="252"/>
      <c r="Z843" s="252"/>
    </row>
    <row r="844" ht="15.75" customHeight="1" spans="1:26">
      <c r="A844" s="252"/>
      <c r="B844" s="252"/>
      <c r="C844" s="252"/>
      <c r="D844" s="252"/>
      <c r="E844" s="252"/>
      <c r="F844" s="252"/>
      <c r="G844" s="252"/>
      <c r="H844" s="252"/>
      <c r="I844" s="252"/>
      <c r="J844" s="252"/>
      <c r="K844" s="252"/>
      <c r="L844" s="252"/>
      <c r="M844" s="252"/>
      <c r="N844" s="252"/>
      <c r="O844" s="252"/>
      <c r="P844" s="252"/>
      <c r="Q844" s="252"/>
      <c r="R844" s="252"/>
      <c r="S844" s="252"/>
      <c r="T844" s="252"/>
      <c r="U844" s="252"/>
      <c r="V844" s="252"/>
      <c r="W844" s="252"/>
      <c r="X844" s="252"/>
      <c r="Y844" s="252"/>
      <c r="Z844" s="252"/>
    </row>
    <row r="845" ht="15.75" customHeight="1" spans="1:26">
      <c r="A845" s="252"/>
      <c r="B845" s="252"/>
      <c r="C845" s="252"/>
      <c r="D845" s="252"/>
      <c r="E845" s="252"/>
      <c r="F845" s="252"/>
      <c r="G845" s="252"/>
      <c r="H845" s="252"/>
      <c r="I845" s="252"/>
      <c r="J845" s="252"/>
      <c r="K845" s="252"/>
      <c r="L845" s="252"/>
      <c r="M845" s="252"/>
      <c r="N845" s="252"/>
      <c r="O845" s="252"/>
      <c r="P845" s="252"/>
      <c r="Q845" s="252"/>
      <c r="R845" s="252"/>
      <c r="S845" s="252"/>
      <c r="T845" s="252"/>
      <c r="U845" s="252"/>
      <c r="V845" s="252"/>
      <c r="W845" s="252"/>
      <c r="X845" s="252"/>
      <c r="Y845" s="252"/>
      <c r="Z845" s="252"/>
    </row>
    <row r="846" ht="15.75" customHeight="1" spans="1:26">
      <c r="A846" s="252"/>
      <c r="B846" s="252"/>
      <c r="C846" s="252"/>
      <c r="D846" s="252"/>
      <c r="E846" s="252"/>
      <c r="F846" s="252"/>
      <c r="G846" s="252"/>
      <c r="H846" s="252"/>
      <c r="I846" s="252"/>
      <c r="J846" s="252"/>
      <c r="K846" s="252"/>
      <c r="L846" s="252"/>
      <c r="M846" s="252"/>
      <c r="N846" s="252"/>
      <c r="O846" s="252"/>
      <c r="P846" s="252"/>
      <c r="Q846" s="252"/>
      <c r="R846" s="252"/>
      <c r="S846" s="252"/>
      <c r="T846" s="252"/>
      <c r="U846" s="252"/>
      <c r="V846" s="252"/>
      <c r="W846" s="252"/>
      <c r="X846" s="252"/>
      <c r="Y846" s="252"/>
      <c r="Z846" s="252"/>
    </row>
    <row r="847" ht="15.75" customHeight="1" spans="1:26">
      <c r="A847" s="252"/>
      <c r="B847" s="252"/>
      <c r="C847" s="252"/>
      <c r="D847" s="252"/>
      <c r="E847" s="252"/>
      <c r="F847" s="252"/>
      <c r="G847" s="252"/>
      <c r="H847" s="252"/>
      <c r="I847" s="252"/>
      <c r="J847" s="252"/>
      <c r="K847" s="252"/>
      <c r="L847" s="252"/>
      <c r="M847" s="252"/>
      <c r="N847" s="252"/>
      <c r="O847" s="252"/>
      <c r="P847" s="252"/>
      <c r="Q847" s="252"/>
      <c r="R847" s="252"/>
      <c r="S847" s="252"/>
      <c r="T847" s="252"/>
      <c r="U847" s="252"/>
      <c r="V847" s="252"/>
      <c r="W847" s="252"/>
      <c r="X847" s="252"/>
      <c r="Y847" s="252"/>
      <c r="Z847" s="252"/>
    </row>
    <row r="848" ht="15.75" customHeight="1" spans="1:26">
      <c r="A848" s="252"/>
      <c r="B848" s="252"/>
      <c r="C848" s="252"/>
      <c r="D848" s="252"/>
      <c r="E848" s="252"/>
      <c r="F848" s="252"/>
      <c r="G848" s="252"/>
      <c r="H848" s="252"/>
      <c r="I848" s="252"/>
      <c r="J848" s="252"/>
      <c r="K848" s="252"/>
      <c r="L848" s="252"/>
      <c r="M848" s="252"/>
      <c r="N848" s="252"/>
      <c r="O848" s="252"/>
      <c r="P848" s="252"/>
      <c r="Q848" s="252"/>
      <c r="R848" s="252"/>
      <c r="S848" s="252"/>
      <c r="T848" s="252"/>
      <c r="U848" s="252"/>
      <c r="V848" s="252"/>
      <c r="W848" s="252"/>
      <c r="X848" s="252"/>
      <c r="Y848" s="252"/>
      <c r="Z848" s="252"/>
    </row>
    <row r="849" ht="15.75" customHeight="1" spans="1:26">
      <c r="A849" s="252"/>
      <c r="B849" s="252"/>
      <c r="C849" s="252"/>
      <c r="D849" s="252"/>
      <c r="E849" s="252"/>
      <c r="F849" s="252"/>
      <c r="G849" s="252"/>
      <c r="H849" s="252"/>
      <c r="I849" s="252"/>
      <c r="J849" s="252"/>
      <c r="K849" s="252"/>
      <c r="L849" s="252"/>
      <c r="M849" s="252"/>
      <c r="N849" s="252"/>
      <c r="O849" s="252"/>
      <c r="P849" s="252"/>
      <c r="Q849" s="252"/>
      <c r="R849" s="252"/>
      <c r="S849" s="252"/>
      <c r="T849" s="252"/>
      <c r="U849" s="252"/>
      <c r="V849" s="252"/>
      <c r="W849" s="252"/>
      <c r="X849" s="252"/>
      <c r="Y849" s="252"/>
      <c r="Z849" s="252"/>
    </row>
    <row r="850" ht="15.75" customHeight="1" spans="1:26">
      <c r="A850" s="252"/>
      <c r="B850" s="252"/>
      <c r="C850" s="252"/>
      <c r="D850" s="252"/>
      <c r="E850" s="252"/>
      <c r="F850" s="252"/>
      <c r="G850" s="252"/>
      <c r="H850" s="252"/>
      <c r="I850" s="252"/>
      <c r="J850" s="252"/>
      <c r="K850" s="252"/>
      <c r="L850" s="252"/>
      <c r="M850" s="252"/>
      <c r="N850" s="252"/>
      <c r="O850" s="252"/>
      <c r="P850" s="252"/>
      <c r="Q850" s="252"/>
      <c r="R850" s="252"/>
      <c r="S850" s="252"/>
      <c r="T850" s="252"/>
      <c r="U850" s="252"/>
      <c r="V850" s="252"/>
      <c r="W850" s="252"/>
      <c r="X850" s="252"/>
      <c r="Y850" s="252"/>
      <c r="Z850" s="252"/>
    </row>
    <row r="851" ht="15.75" customHeight="1" spans="1:26">
      <c r="A851" s="252"/>
      <c r="B851" s="252"/>
      <c r="C851" s="252"/>
      <c r="D851" s="252"/>
      <c r="E851" s="252"/>
      <c r="F851" s="252"/>
      <c r="G851" s="252"/>
      <c r="H851" s="252"/>
      <c r="I851" s="252"/>
      <c r="J851" s="252"/>
      <c r="K851" s="252"/>
      <c r="L851" s="252"/>
      <c r="M851" s="252"/>
      <c r="N851" s="252"/>
      <c r="O851" s="252"/>
      <c r="P851" s="252"/>
      <c r="Q851" s="252"/>
      <c r="R851" s="252"/>
      <c r="S851" s="252"/>
      <c r="T851" s="252"/>
      <c r="U851" s="252"/>
      <c r="V851" s="252"/>
      <c r="W851" s="252"/>
      <c r="X851" s="252"/>
      <c r="Y851" s="252"/>
      <c r="Z851" s="252"/>
    </row>
    <row r="852" ht="15.75" customHeight="1" spans="1:26">
      <c r="A852" s="252"/>
      <c r="B852" s="252"/>
      <c r="C852" s="252"/>
      <c r="D852" s="252"/>
      <c r="E852" s="252"/>
      <c r="F852" s="252"/>
      <c r="G852" s="252"/>
      <c r="H852" s="252"/>
      <c r="I852" s="252"/>
      <c r="J852" s="252"/>
      <c r="K852" s="252"/>
      <c r="L852" s="252"/>
      <c r="M852" s="252"/>
      <c r="N852" s="252"/>
      <c r="O852" s="252"/>
      <c r="P852" s="252"/>
      <c r="Q852" s="252"/>
      <c r="R852" s="252"/>
      <c r="S852" s="252"/>
      <c r="T852" s="252"/>
      <c r="U852" s="252"/>
      <c r="V852" s="252"/>
      <c r="W852" s="252"/>
      <c r="X852" s="252"/>
      <c r="Y852" s="252"/>
      <c r="Z852" s="252"/>
    </row>
    <row r="853" ht="15.75" customHeight="1" spans="1:26">
      <c r="A853" s="252"/>
      <c r="B853" s="252"/>
      <c r="C853" s="252"/>
      <c r="D853" s="252"/>
      <c r="E853" s="252"/>
      <c r="F853" s="252"/>
      <c r="G853" s="252"/>
      <c r="H853" s="252"/>
      <c r="I853" s="252"/>
      <c r="J853" s="252"/>
      <c r="K853" s="252"/>
      <c r="L853" s="252"/>
      <c r="M853" s="252"/>
      <c r="N853" s="252"/>
      <c r="O853" s="252"/>
      <c r="P853" s="252"/>
      <c r="Q853" s="252"/>
      <c r="R853" s="252"/>
      <c r="S853" s="252"/>
      <c r="T853" s="252"/>
      <c r="U853" s="252"/>
      <c r="V853" s="252"/>
      <c r="W853" s="252"/>
      <c r="X853" s="252"/>
      <c r="Y853" s="252"/>
      <c r="Z853" s="252"/>
    </row>
    <row r="854" ht="15.75" customHeight="1" spans="1:26">
      <c r="A854" s="252"/>
      <c r="B854" s="252"/>
      <c r="C854" s="252"/>
      <c r="D854" s="252"/>
      <c r="E854" s="252"/>
      <c r="F854" s="252"/>
      <c r="G854" s="252"/>
      <c r="H854" s="252"/>
      <c r="I854" s="252"/>
      <c r="J854" s="252"/>
      <c r="K854" s="252"/>
      <c r="L854" s="252"/>
      <c r="M854" s="252"/>
      <c r="N854" s="252"/>
      <c r="O854" s="252"/>
      <c r="P854" s="252"/>
      <c r="Q854" s="252"/>
      <c r="R854" s="252"/>
      <c r="S854" s="252"/>
      <c r="T854" s="252"/>
      <c r="U854" s="252"/>
      <c r="V854" s="252"/>
      <c r="W854" s="252"/>
      <c r="X854" s="252"/>
      <c r="Y854" s="252"/>
      <c r="Z854" s="252"/>
    </row>
    <row r="855" ht="15.75" customHeight="1" spans="1:26">
      <c r="A855" s="252"/>
      <c r="B855" s="252"/>
      <c r="C855" s="252"/>
      <c r="D855" s="252"/>
      <c r="E855" s="252"/>
      <c r="F855" s="252"/>
      <c r="G855" s="252"/>
      <c r="H855" s="252"/>
      <c r="I855" s="252"/>
      <c r="J855" s="252"/>
      <c r="K855" s="252"/>
      <c r="L855" s="252"/>
      <c r="M855" s="252"/>
      <c r="N855" s="252"/>
      <c r="O855" s="252"/>
      <c r="P855" s="252"/>
      <c r="Q855" s="252"/>
      <c r="R855" s="252"/>
      <c r="S855" s="252"/>
      <c r="T855" s="252"/>
      <c r="U855" s="252"/>
      <c r="V855" s="252"/>
      <c r="W855" s="252"/>
      <c r="X855" s="252"/>
      <c r="Y855" s="252"/>
      <c r="Z855" s="252"/>
    </row>
    <row r="856" ht="15.75" customHeight="1" spans="1:26">
      <c r="A856" s="252"/>
      <c r="B856" s="252"/>
      <c r="C856" s="252"/>
      <c r="D856" s="252"/>
      <c r="E856" s="252"/>
      <c r="F856" s="252"/>
      <c r="G856" s="252"/>
      <c r="H856" s="252"/>
      <c r="I856" s="252"/>
      <c r="J856" s="252"/>
      <c r="K856" s="252"/>
      <c r="L856" s="252"/>
      <c r="M856" s="252"/>
      <c r="N856" s="252"/>
      <c r="O856" s="252"/>
      <c r="P856" s="252"/>
      <c r="Q856" s="252"/>
      <c r="R856" s="252"/>
      <c r="S856" s="252"/>
      <c r="T856" s="252"/>
      <c r="U856" s="252"/>
      <c r="V856" s="252"/>
      <c r="W856" s="252"/>
      <c r="X856" s="252"/>
      <c r="Y856" s="252"/>
      <c r="Z856" s="252"/>
    </row>
    <row r="857" ht="15.75" customHeight="1" spans="1:26">
      <c r="A857" s="252"/>
      <c r="B857" s="252"/>
      <c r="C857" s="252"/>
      <c r="D857" s="252"/>
      <c r="E857" s="252"/>
      <c r="F857" s="252"/>
      <c r="G857" s="252"/>
      <c r="H857" s="252"/>
      <c r="I857" s="252"/>
      <c r="J857" s="252"/>
      <c r="K857" s="252"/>
      <c r="L857" s="252"/>
      <c r="M857" s="252"/>
      <c r="N857" s="252"/>
      <c r="O857" s="252"/>
      <c r="P857" s="252"/>
      <c r="Q857" s="252"/>
      <c r="R857" s="252"/>
      <c r="S857" s="252"/>
      <c r="T857" s="252"/>
      <c r="U857" s="252"/>
      <c r="V857" s="252"/>
      <c r="W857" s="252"/>
      <c r="X857" s="252"/>
      <c r="Y857" s="252"/>
      <c r="Z857" s="252"/>
    </row>
    <row r="858" ht="15.75" customHeight="1" spans="1:26">
      <c r="A858" s="252"/>
      <c r="B858" s="252"/>
      <c r="C858" s="252"/>
      <c r="D858" s="252"/>
      <c r="E858" s="252"/>
      <c r="F858" s="252"/>
      <c r="G858" s="252"/>
      <c r="H858" s="252"/>
      <c r="I858" s="252"/>
      <c r="J858" s="252"/>
      <c r="K858" s="252"/>
      <c r="L858" s="252"/>
      <c r="M858" s="252"/>
      <c r="N858" s="252"/>
      <c r="O858" s="252"/>
      <c r="P858" s="252"/>
      <c r="Q858" s="252"/>
      <c r="R858" s="252"/>
      <c r="S858" s="252"/>
      <c r="T858" s="252"/>
      <c r="U858" s="252"/>
      <c r="V858" s="252"/>
      <c r="W858" s="252"/>
      <c r="X858" s="252"/>
      <c r="Y858" s="252"/>
      <c r="Z858" s="252"/>
    </row>
    <row r="859" ht="15.75" customHeight="1" spans="1:26">
      <c r="A859" s="252"/>
      <c r="B859" s="252"/>
      <c r="C859" s="252"/>
      <c r="D859" s="252"/>
      <c r="E859" s="252"/>
      <c r="F859" s="252"/>
      <c r="G859" s="252"/>
      <c r="H859" s="252"/>
      <c r="I859" s="252"/>
      <c r="J859" s="252"/>
      <c r="K859" s="252"/>
      <c r="L859" s="252"/>
      <c r="M859" s="252"/>
      <c r="N859" s="252"/>
      <c r="O859" s="252"/>
      <c r="P859" s="252"/>
      <c r="Q859" s="252"/>
      <c r="R859" s="252"/>
      <c r="S859" s="252"/>
      <c r="T859" s="252"/>
      <c r="U859" s="252"/>
      <c r="V859" s="252"/>
      <c r="W859" s="252"/>
      <c r="X859" s="252"/>
      <c r="Y859" s="252"/>
      <c r="Z859" s="252"/>
    </row>
    <row r="860" ht="15.75" customHeight="1" spans="1:26">
      <c r="A860" s="252"/>
      <c r="B860" s="252"/>
      <c r="C860" s="252"/>
      <c r="D860" s="252"/>
      <c r="E860" s="252"/>
      <c r="F860" s="252"/>
      <c r="G860" s="252"/>
      <c r="H860" s="252"/>
      <c r="I860" s="252"/>
      <c r="J860" s="252"/>
      <c r="K860" s="252"/>
      <c r="L860" s="252"/>
      <c r="M860" s="252"/>
      <c r="N860" s="252"/>
      <c r="O860" s="252"/>
      <c r="P860" s="252"/>
      <c r="Q860" s="252"/>
      <c r="R860" s="252"/>
      <c r="S860" s="252"/>
      <c r="T860" s="252"/>
      <c r="U860" s="252"/>
      <c r="V860" s="252"/>
      <c r="W860" s="252"/>
      <c r="X860" s="252"/>
      <c r="Y860" s="252"/>
      <c r="Z860" s="252"/>
    </row>
    <row r="861" ht="15.75" customHeight="1" spans="1:26">
      <c r="A861" s="252"/>
      <c r="B861" s="252"/>
      <c r="C861" s="252"/>
      <c r="D861" s="252"/>
      <c r="E861" s="252"/>
      <c r="F861" s="252"/>
      <c r="G861" s="252"/>
      <c r="H861" s="252"/>
      <c r="I861" s="252"/>
      <c r="J861" s="252"/>
      <c r="K861" s="252"/>
      <c r="L861" s="252"/>
      <c r="M861" s="252"/>
      <c r="N861" s="252"/>
      <c r="O861" s="252"/>
      <c r="P861" s="252"/>
      <c r="Q861" s="252"/>
      <c r="R861" s="252"/>
      <c r="S861" s="252"/>
      <c r="T861" s="252"/>
      <c r="U861" s="252"/>
      <c r="V861" s="252"/>
      <c r="W861" s="252"/>
      <c r="X861" s="252"/>
      <c r="Y861" s="252"/>
      <c r="Z861" s="252"/>
    </row>
    <row r="862" ht="15.75" customHeight="1" spans="1:26">
      <c r="A862" s="252"/>
      <c r="B862" s="252"/>
      <c r="C862" s="252"/>
      <c r="D862" s="252"/>
      <c r="E862" s="252"/>
      <c r="F862" s="252"/>
      <c r="G862" s="252"/>
      <c r="H862" s="252"/>
      <c r="I862" s="252"/>
      <c r="J862" s="252"/>
      <c r="K862" s="252"/>
      <c r="L862" s="252"/>
      <c r="M862" s="252"/>
      <c r="N862" s="252"/>
      <c r="O862" s="252"/>
      <c r="P862" s="252"/>
      <c r="Q862" s="252"/>
      <c r="R862" s="252"/>
      <c r="S862" s="252"/>
      <c r="T862" s="252"/>
      <c r="U862" s="252"/>
      <c r="V862" s="252"/>
      <c r="W862" s="252"/>
      <c r="X862" s="252"/>
      <c r="Y862" s="252"/>
      <c r="Z862" s="252"/>
    </row>
    <row r="863" ht="15.75" customHeight="1" spans="1:26">
      <c r="A863" s="252"/>
      <c r="B863" s="252"/>
      <c r="C863" s="252"/>
      <c r="D863" s="252"/>
      <c r="E863" s="252"/>
      <c r="F863" s="252"/>
      <c r="G863" s="252"/>
      <c r="H863" s="252"/>
      <c r="I863" s="252"/>
      <c r="J863" s="252"/>
      <c r="K863" s="252"/>
      <c r="L863" s="252"/>
      <c r="M863" s="252"/>
      <c r="N863" s="252"/>
      <c r="O863" s="252"/>
      <c r="P863" s="252"/>
      <c r="Q863" s="252"/>
      <c r="R863" s="252"/>
      <c r="S863" s="252"/>
      <c r="T863" s="252"/>
      <c r="U863" s="252"/>
      <c r="V863" s="252"/>
      <c r="W863" s="252"/>
      <c r="X863" s="252"/>
      <c r="Y863" s="252"/>
      <c r="Z863" s="252"/>
    </row>
    <row r="864" ht="15.75" customHeight="1" spans="1:26">
      <c r="A864" s="252"/>
      <c r="B864" s="252"/>
      <c r="C864" s="252"/>
      <c r="D864" s="252"/>
      <c r="E864" s="252"/>
      <c r="F864" s="252"/>
      <c r="G864" s="252"/>
      <c r="H864" s="252"/>
      <c r="I864" s="252"/>
      <c r="J864" s="252"/>
      <c r="K864" s="252"/>
      <c r="L864" s="252"/>
      <c r="M864" s="252"/>
      <c r="N864" s="252"/>
      <c r="O864" s="252"/>
      <c r="P864" s="252"/>
      <c r="Q864" s="252"/>
      <c r="R864" s="252"/>
      <c r="S864" s="252"/>
      <c r="T864" s="252"/>
      <c r="U864" s="252"/>
      <c r="V864" s="252"/>
      <c r="W864" s="252"/>
      <c r="X864" s="252"/>
      <c r="Y864" s="252"/>
      <c r="Z864" s="252"/>
    </row>
    <row r="865" ht="15.75" customHeight="1" spans="1:26">
      <c r="A865" s="252"/>
      <c r="B865" s="252"/>
      <c r="C865" s="252"/>
      <c r="D865" s="252"/>
      <c r="E865" s="252"/>
      <c r="F865" s="252"/>
      <c r="G865" s="252"/>
      <c r="H865" s="252"/>
      <c r="I865" s="252"/>
      <c r="J865" s="252"/>
      <c r="K865" s="252"/>
      <c r="L865" s="252"/>
      <c r="M865" s="252"/>
      <c r="N865" s="252"/>
      <c r="O865" s="252"/>
      <c r="P865" s="252"/>
      <c r="Q865" s="252"/>
      <c r="R865" s="252"/>
      <c r="S865" s="252"/>
      <c r="T865" s="252"/>
      <c r="U865" s="252"/>
      <c r="V865" s="252"/>
      <c r="W865" s="252"/>
      <c r="X865" s="252"/>
      <c r="Y865" s="252"/>
      <c r="Z865" s="252"/>
    </row>
    <row r="866" ht="15.75" customHeight="1" spans="1:26">
      <c r="A866" s="252"/>
      <c r="B866" s="252"/>
      <c r="C866" s="252"/>
      <c r="D866" s="252"/>
      <c r="E866" s="252"/>
      <c r="F866" s="252"/>
      <c r="G866" s="252"/>
      <c r="H866" s="252"/>
      <c r="I866" s="252"/>
      <c r="J866" s="252"/>
      <c r="K866" s="252"/>
      <c r="L866" s="252"/>
      <c r="M866" s="252"/>
      <c r="N866" s="252"/>
      <c r="O866" s="252"/>
      <c r="P866" s="252"/>
      <c r="Q866" s="252"/>
      <c r="R866" s="252"/>
      <c r="S866" s="252"/>
      <c r="T866" s="252"/>
      <c r="U866" s="252"/>
      <c r="V866" s="252"/>
      <c r="W866" s="252"/>
      <c r="X866" s="252"/>
      <c r="Y866" s="252"/>
      <c r="Z866" s="252"/>
    </row>
    <row r="867" ht="15.75" customHeight="1" spans="1:26">
      <c r="A867" s="252"/>
      <c r="B867" s="252"/>
      <c r="C867" s="252"/>
      <c r="D867" s="252"/>
      <c r="E867" s="252"/>
      <c r="F867" s="252"/>
      <c r="G867" s="252"/>
      <c r="H867" s="252"/>
      <c r="I867" s="252"/>
      <c r="J867" s="252"/>
      <c r="K867" s="252"/>
      <c r="L867" s="252"/>
      <c r="M867" s="252"/>
      <c r="N867" s="252"/>
      <c r="O867" s="252"/>
      <c r="P867" s="252"/>
      <c r="Q867" s="252"/>
      <c r="R867" s="252"/>
      <c r="S867" s="252"/>
      <c r="T867" s="252"/>
      <c r="U867" s="252"/>
      <c r="V867" s="252"/>
      <c r="W867" s="252"/>
      <c r="X867" s="252"/>
      <c r="Y867" s="252"/>
      <c r="Z867" s="252"/>
    </row>
    <row r="868" ht="15.75" customHeight="1" spans="1:26">
      <c r="A868" s="252"/>
      <c r="B868" s="252"/>
      <c r="C868" s="252"/>
      <c r="D868" s="252"/>
      <c r="E868" s="252"/>
      <c r="F868" s="252"/>
      <c r="G868" s="252"/>
      <c r="H868" s="252"/>
      <c r="I868" s="252"/>
      <c r="J868" s="252"/>
      <c r="K868" s="252"/>
      <c r="L868" s="252"/>
      <c r="M868" s="252"/>
      <c r="N868" s="252"/>
      <c r="O868" s="252"/>
      <c r="P868" s="252"/>
      <c r="Q868" s="252"/>
      <c r="R868" s="252"/>
      <c r="S868" s="252"/>
      <c r="T868" s="252"/>
      <c r="U868" s="252"/>
      <c r="V868" s="252"/>
      <c r="W868" s="252"/>
      <c r="X868" s="252"/>
      <c r="Y868" s="252"/>
      <c r="Z868" s="252"/>
    </row>
    <row r="869" ht="15.75" customHeight="1" spans="1:26">
      <c r="A869" s="252"/>
      <c r="B869" s="252"/>
      <c r="C869" s="252"/>
      <c r="D869" s="252"/>
      <c r="E869" s="252"/>
      <c r="F869" s="252"/>
      <c r="G869" s="252"/>
      <c r="H869" s="252"/>
      <c r="I869" s="252"/>
      <c r="J869" s="252"/>
      <c r="K869" s="252"/>
      <c r="L869" s="252"/>
      <c r="M869" s="252"/>
      <c r="N869" s="252"/>
      <c r="O869" s="252"/>
      <c r="P869" s="252"/>
      <c r="Q869" s="252"/>
      <c r="R869" s="252"/>
      <c r="S869" s="252"/>
      <c r="T869" s="252"/>
      <c r="U869" s="252"/>
      <c r="V869" s="252"/>
      <c r="W869" s="252"/>
      <c r="X869" s="252"/>
      <c r="Y869" s="252"/>
      <c r="Z869" s="252"/>
    </row>
    <row r="870" ht="15.75" customHeight="1" spans="1:26">
      <c r="A870" s="252"/>
      <c r="B870" s="252"/>
      <c r="C870" s="252"/>
      <c r="D870" s="252"/>
      <c r="E870" s="252"/>
      <c r="F870" s="252"/>
      <c r="G870" s="252"/>
      <c r="H870" s="252"/>
      <c r="I870" s="252"/>
      <c r="J870" s="252"/>
      <c r="K870" s="252"/>
      <c r="L870" s="252"/>
      <c r="M870" s="252"/>
      <c r="N870" s="252"/>
      <c r="O870" s="252"/>
      <c r="P870" s="252"/>
      <c r="Q870" s="252"/>
      <c r="R870" s="252"/>
      <c r="S870" s="252"/>
      <c r="T870" s="252"/>
      <c r="U870" s="252"/>
      <c r="V870" s="252"/>
      <c r="W870" s="252"/>
      <c r="X870" s="252"/>
      <c r="Y870" s="252"/>
      <c r="Z870" s="252"/>
    </row>
    <row r="871" ht="15.75" customHeight="1" spans="1:26">
      <c r="A871" s="252"/>
      <c r="B871" s="252"/>
      <c r="C871" s="252"/>
      <c r="D871" s="252"/>
      <c r="E871" s="252"/>
      <c r="F871" s="252"/>
      <c r="G871" s="252"/>
      <c r="H871" s="252"/>
      <c r="I871" s="252"/>
      <c r="J871" s="252"/>
      <c r="K871" s="252"/>
      <c r="L871" s="252"/>
      <c r="M871" s="252"/>
      <c r="N871" s="252"/>
      <c r="O871" s="252"/>
      <c r="P871" s="252"/>
      <c r="Q871" s="252"/>
      <c r="R871" s="252"/>
      <c r="S871" s="252"/>
      <c r="T871" s="252"/>
      <c r="U871" s="252"/>
      <c r="V871" s="252"/>
      <c r="W871" s="252"/>
      <c r="X871" s="252"/>
      <c r="Y871" s="252"/>
      <c r="Z871" s="252"/>
    </row>
    <row r="872" ht="15.75" customHeight="1" spans="1:26">
      <c r="A872" s="252"/>
      <c r="B872" s="252"/>
      <c r="C872" s="252"/>
      <c r="D872" s="252"/>
      <c r="E872" s="252"/>
      <c r="F872" s="252"/>
      <c r="G872" s="252"/>
      <c r="H872" s="252"/>
      <c r="I872" s="252"/>
      <c r="J872" s="252"/>
      <c r="K872" s="252"/>
      <c r="L872" s="252"/>
      <c r="M872" s="252"/>
      <c r="N872" s="252"/>
      <c r="O872" s="252"/>
      <c r="P872" s="252"/>
      <c r="Q872" s="252"/>
      <c r="R872" s="252"/>
      <c r="S872" s="252"/>
      <c r="T872" s="252"/>
      <c r="U872" s="252"/>
      <c r="V872" s="252"/>
      <c r="W872" s="252"/>
      <c r="X872" s="252"/>
      <c r="Y872" s="252"/>
      <c r="Z872" s="252"/>
    </row>
    <row r="873" ht="15.75" customHeight="1" spans="1:26">
      <c r="A873" s="252"/>
      <c r="B873" s="252"/>
      <c r="C873" s="252"/>
      <c r="D873" s="252"/>
      <c r="E873" s="252"/>
      <c r="F873" s="252"/>
      <c r="G873" s="252"/>
      <c r="H873" s="252"/>
      <c r="I873" s="252"/>
      <c r="J873" s="252"/>
      <c r="K873" s="252"/>
      <c r="L873" s="252"/>
      <c r="M873" s="252"/>
      <c r="N873" s="252"/>
      <c r="O873" s="252"/>
      <c r="P873" s="252"/>
      <c r="Q873" s="252"/>
      <c r="R873" s="252"/>
      <c r="S873" s="252"/>
      <c r="T873" s="252"/>
      <c r="U873" s="252"/>
      <c r="V873" s="252"/>
      <c r="W873" s="252"/>
      <c r="X873" s="252"/>
      <c r="Y873" s="252"/>
      <c r="Z873" s="252"/>
    </row>
    <row r="874" ht="15.75" customHeight="1" spans="1:26">
      <c r="A874" s="252"/>
      <c r="B874" s="252"/>
      <c r="C874" s="252"/>
      <c r="D874" s="252"/>
      <c r="E874" s="252"/>
      <c r="F874" s="252"/>
      <c r="G874" s="252"/>
      <c r="H874" s="252"/>
      <c r="I874" s="252"/>
      <c r="J874" s="252"/>
      <c r="K874" s="252"/>
      <c r="L874" s="252"/>
      <c r="M874" s="252"/>
      <c r="N874" s="252"/>
      <c r="O874" s="252"/>
      <c r="P874" s="252"/>
      <c r="Q874" s="252"/>
      <c r="R874" s="252"/>
      <c r="S874" s="252"/>
      <c r="T874" s="252"/>
      <c r="U874" s="252"/>
      <c r="V874" s="252"/>
      <c r="W874" s="252"/>
      <c r="X874" s="252"/>
      <c r="Y874" s="252"/>
      <c r="Z874" s="252"/>
    </row>
    <row r="875" ht="15.75" customHeight="1" spans="1:26">
      <c r="A875" s="252"/>
      <c r="B875" s="252"/>
      <c r="C875" s="252"/>
      <c r="D875" s="252"/>
      <c r="E875" s="252"/>
      <c r="F875" s="252"/>
      <c r="G875" s="252"/>
      <c r="H875" s="252"/>
      <c r="I875" s="252"/>
      <c r="J875" s="252"/>
      <c r="K875" s="252"/>
      <c r="L875" s="252"/>
      <c r="M875" s="252"/>
      <c r="N875" s="252"/>
      <c r="O875" s="252"/>
      <c r="P875" s="252"/>
      <c r="Q875" s="252"/>
      <c r="R875" s="252"/>
      <c r="S875" s="252"/>
      <c r="T875" s="252"/>
      <c r="U875" s="252"/>
      <c r="V875" s="252"/>
      <c r="W875" s="252"/>
      <c r="X875" s="252"/>
      <c r="Y875" s="252"/>
      <c r="Z875" s="252"/>
    </row>
    <row r="876" ht="15.75" customHeight="1" spans="1:26">
      <c r="A876" s="252"/>
      <c r="B876" s="252"/>
      <c r="C876" s="252"/>
      <c r="D876" s="252"/>
      <c r="E876" s="252"/>
      <c r="F876" s="252"/>
      <c r="G876" s="252"/>
      <c r="H876" s="252"/>
      <c r="I876" s="252"/>
      <c r="J876" s="252"/>
      <c r="K876" s="252"/>
      <c r="L876" s="252"/>
      <c r="M876" s="252"/>
      <c r="N876" s="252"/>
      <c r="O876" s="252"/>
      <c r="P876" s="252"/>
      <c r="Q876" s="252"/>
      <c r="R876" s="252"/>
      <c r="S876" s="252"/>
      <c r="T876" s="252"/>
      <c r="U876" s="252"/>
      <c r="V876" s="252"/>
      <c r="W876" s="252"/>
      <c r="X876" s="252"/>
      <c r="Y876" s="252"/>
      <c r="Z876" s="252"/>
    </row>
    <row r="877" ht="15.75" customHeight="1" spans="1:26">
      <c r="A877" s="252"/>
      <c r="B877" s="252"/>
      <c r="C877" s="252"/>
      <c r="D877" s="252"/>
      <c r="E877" s="252"/>
      <c r="F877" s="252"/>
      <c r="G877" s="252"/>
      <c r="H877" s="252"/>
      <c r="I877" s="252"/>
      <c r="J877" s="252"/>
      <c r="K877" s="252"/>
      <c r="L877" s="252"/>
      <c r="M877" s="252"/>
      <c r="N877" s="252"/>
      <c r="O877" s="252"/>
      <c r="P877" s="252"/>
      <c r="Q877" s="252"/>
      <c r="R877" s="252"/>
      <c r="S877" s="252"/>
      <c r="T877" s="252"/>
      <c r="U877" s="252"/>
      <c r="V877" s="252"/>
      <c r="W877" s="252"/>
      <c r="X877" s="252"/>
      <c r="Y877" s="252"/>
      <c r="Z877" s="252"/>
    </row>
    <row r="878" ht="15.75" customHeight="1" spans="1:26">
      <c r="A878" s="252"/>
      <c r="B878" s="252"/>
      <c r="C878" s="252"/>
      <c r="D878" s="252"/>
      <c r="E878" s="252"/>
      <c r="F878" s="252"/>
      <c r="G878" s="252"/>
      <c r="H878" s="252"/>
      <c r="I878" s="252"/>
      <c r="J878" s="252"/>
      <c r="K878" s="252"/>
      <c r="L878" s="252"/>
      <c r="M878" s="252"/>
      <c r="N878" s="252"/>
      <c r="O878" s="252"/>
      <c r="P878" s="252"/>
      <c r="Q878" s="252"/>
      <c r="R878" s="252"/>
      <c r="S878" s="252"/>
      <c r="T878" s="252"/>
      <c r="U878" s="252"/>
      <c r="V878" s="252"/>
      <c r="W878" s="252"/>
      <c r="X878" s="252"/>
      <c r="Y878" s="252"/>
      <c r="Z878" s="252"/>
    </row>
    <row r="879" ht="15.75" customHeight="1" spans="1:26">
      <c r="A879" s="252"/>
      <c r="B879" s="252"/>
      <c r="C879" s="252"/>
      <c r="D879" s="252"/>
      <c r="E879" s="252"/>
      <c r="F879" s="252"/>
      <c r="G879" s="252"/>
      <c r="H879" s="252"/>
      <c r="I879" s="252"/>
      <c r="J879" s="252"/>
      <c r="K879" s="252"/>
      <c r="L879" s="252"/>
      <c r="M879" s="252"/>
      <c r="N879" s="252"/>
      <c r="O879" s="252"/>
      <c r="P879" s="252"/>
      <c r="Q879" s="252"/>
      <c r="R879" s="252"/>
      <c r="S879" s="252"/>
      <c r="T879" s="252"/>
      <c r="U879" s="252"/>
      <c r="V879" s="252"/>
      <c r="W879" s="252"/>
      <c r="X879" s="252"/>
      <c r="Y879" s="252"/>
      <c r="Z879" s="252"/>
    </row>
    <row r="880" ht="15.75" customHeight="1" spans="1:26">
      <c r="A880" s="252"/>
      <c r="B880" s="252"/>
      <c r="C880" s="252"/>
      <c r="D880" s="252"/>
      <c r="E880" s="252"/>
      <c r="F880" s="252"/>
      <c r="G880" s="252"/>
      <c r="H880" s="252"/>
      <c r="I880" s="252"/>
      <c r="J880" s="252"/>
      <c r="K880" s="252"/>
      <c r="L880" s="252"/>
      <c r="M880" s="252"/>
      <c r="N880" s="252"/>
      <c r="O880" s="252"/>
      <c r="P880" s="252"/>
      <c r="Q880" s="252"/>
      <c r="R880" s="252"/>
      <c r="S880" s="252"/>
      <c r="T880" s="252"/>
      <c r="U880" s="252"/>
      <c r="V880" s="252"/>
      <c r="W880" s="252"/>
      <c r="X880" s="252"/>
      <c r="Y880" s="252"/>
      <c r="Z880" s="252"/>
    </row>
    <row r="881" ht="15.75" customHeight="1" spans="1:26">
      <c r="A881" s="252"/>
      <c r="B881" s="252"/>
      <c r="C881" s="252"/>
      <c r="D881" s="252"/>
      <c r="E881" s="252"/>
      <c r="F881" s="252"/>
      <c r="G881" s="252"/>
      <c r="H881" s="252"/>
      <c r="I881" s="252"/>
      <c r="J881" s="252"/>
      <c r="K881" s="252"/>
      <c r="L881" s="252"/>
      <c r="M881" s="252"/>
      <c r="N881" s="252"/>
      <c r="O881" s="252"/>
      <c r="P881" s="252"/>
      <c r="Q881" s="252"/>
      <c r="R881" s="252"/>
      <c r="S881" s="252"/>
      <c r="T881" s="252"/>
      <c r="U881" s="252"/>
      <c r="V881" s="252"/>
      <c r="W881" s="252"/>
      <c r="X881" s="252"/>
      <c r="Y881" s="252"/>
      <c r="Z881" s="252"/>
    </row>
    <row r="882" ht="15.75" customHeight="1" spans="1:26">
      <c r="A882" s="252"/>
      <c r="B882" s="252"/>
      <c r="C882" s="252"/>
      <c r="D882" s="252"/>
      <c r="E882" s="252"/>
      <c r="F882" s="252"/>
      <c r="G882" s="252"/>
      <c r="H882" s="252"/>
      <c r="I882" s="252"/>
      <c r="J882" s="252"/>
      <c r="K882" s="252"/>
      <c r="L882" s="252"/>
      <c r="M882" s="252"/>
      <c r="N882" s="252"/>
      <c r="O882" s="252"/>
      <c r="P882" s="252"/>
      <c r="Q882" s="252"/>
      <c r="R882" s="252"/>
      <c r="S882" s="252"/>
      <c r="T882" s="252"/>
      <c r="U882" s="252"/>
      <c r="V882" s="252"/>
      <c r="W882" s="252"/>
      <c r="X882" s="252"/>
      <c r="Y882" s="252"/>
      <c r="Z882" s="252"/>
    </row>
    <row r="883" ht="15.75" customHeight="1" spans="1:26">
      <c r="A883" s="252"/>
      <c r="B883" s="252"/>
      <c r="C883" s="252"/>
      <c r="D883" s="252"/>
      <c r="E883" s="252"/>
      <c r="F883" s="252"/>
      <c r="G883" s="252"/>
      <c r="H883" s="252"/>
      <c r="I883" s="252"/>
      <c r="J883" s="252"/>
      <c r="K883" s="252"/>
      <c r="L883" s="252"/>
      <c r="M883" s="252"/>
      <c r="N883" s="252"/>
      <c r="O883" s="252"/>
      <c r="P883" s="252"/>
      <c r="Q883" s="252"/>
      <c r="R883" s="252"/>
      <c r="S883" s="252"/>
      <c r="T883" s="252"/>
      <c r="U883" s="252"/>
      <c r="V883" s="252"/>
      <c r="W883" s="252"/>
      <c r="X883" s="252"/>
      <c r="Y883" s="252"/>
      <c r="Z883" s="252"/>
    </row>
    <row r="884" ht="15.75" customHeight="1" spans="1:26">
      <c r="A884" s="252"/>
      <c r="B884" s="252"/>
      <c r="C884" s="252"/>
      <c r="D884" s="252"/>
      <c r="E884" s="252"/>
      <c r="F884" s="252"/>
      <c r="G884" s="252"/>
      <c r="H884" s="252"/>
      <c r="I884" s="252"/>
      <c r="J884" s="252"/>
      <c r="K884" s="252"/>
      <c r="L884" s="252"/>
      <c r="M884" s="252"/>
      <c r="N884" s="252"/>
      <c r="O884" s="252"/>
      <c r="P884" s="252"/>
      <c r="Q884" s="252"/>
      <c r="R884" s="252"/>
      <c r="S884" s="252"/>
      <c r="T884" s="252"/>
      <c r="U884" s="252"/>
      <c r="V884" s="252"/>
      <c r="W884" s="252"/>
      <c r="X884" s="252"/>
      <c r="Y884" s="252"/>
      <c r="Z884" s="252"/>
    </row>
    <row r="885" ht="15.75" customHeight="1" spans="1:26">
      <c r="A885" s="252"/>
      <c r="B885" s="252"/>
      <c r="C885" s="252"/>
      <c r="D885" s="252"/>
      <c r="E885" s="252"/>
      <c r="F885" s="252"/>
      <c r="G885" s="252"/>
      <c r="H885" s="252"/>
      <c r="I885" s="252"/>
      <c r="J885" s="252"/>
      <c r="K885" s="252"/>
      <c r="L885" s="252"/>
      <c r="M885" s="252"/>
      <c r="N885" s="252"/>
      <c r="O885" s="252"/>
      <c r="P885" s="252"/>
      <c r="Q885" s="252"/>
      <c r="R885" s="252"/>
      <c r="S885" s="252"/>
      <c r="T885" s="252"/>
      <c r="U885" s="252"/>
      <c r="V885" s="252"/>
      <c r="W885" s="252"/>
      <c r="X885" s="252"/>
      <c r="Y885" s="252"/>
      <c r="Z885" s="252"/>
    </row>
    <row r="886" ht="15.75" customHeight="1" spans="1:26">
      <c r="A886" s="252"/>
      <c r="B886" s="252"/>
      <c r="C886" s="252"/>
      <c r="D886" s="252"/>
      <c r="E886" s="252"/>
      <c r="F886" s="252"/>
      <c r="G886" s="252"/>
      <c r="H886" s="252"/>
      <c r="I886" s="252"/>
      <c r="J886" s="252"/>
      <c r="K886" s="252"/>
      <c r="L886" s="252"/>
      <c r="M886" s="252"/>
      <c r="N886" s="252"/>
      <c r="O886" s="252"/>
      <c r="P886" s="252"/>
      <c r="Q886" s="252"/>
      <c r="R886" s="252"/>
      <c r="S886" s="252"/>
      <c r="T886" s="252"/>
      <c r="U886" s="252"/>
      <c r="V886" s="252"/>
      <c r="W886" s="252"/>
      <c r="X886" s="252"/>
      <c r="Y886" s="252"/>
      <c r="Z886" s="252"/>
    </row>
    <row r="887" ht="15.75" customHeight="1" spans="1:26">
      <c r="A887" s="252"/>
      <c r="B887" s="252"/>
      <c r="C887" s="252"/>
      <c r="D887" s="252"/>
      <c r="E887" s="252"/>
      <c r="F887" s="252"/>
      <c r="G887" s="252"/>
      <c r="H887" s="252"/>
      <c r="I887" s="252"/>
      <c r="J887" s="252"/>
      <c r="K887" s="252"/>
      <c r="L887" s="252"/>
      <c r="M887" s="252"/>
      <c r="N887" s="252"/>
      <c r="O887" s="252"/>
      <c r="P887" s="252"/>
      <c r="Q887" s="252"/>
      <c r="R887" s="252"/>
      <c r="S887" s="252"/>
      <c r="T887" s="252"/>
      <c r="U887" s="252"/>
      <c r="V887" s="252"/>
      <c r="W887" s="252"/>
      <c r="X887" s="252"/>
      <c r="Y887" s="252"/>
      <c r="Z887" s="252"/>
    </row>
    <row r="888" ht="15.75" customHeight="1" spans="1:26">
      <c r="A888" s="252"/>
      <c r="B888" s="252"/>
      <c r="C888" s="252"/>
      <c r="D888" s="252"/>
      <c r="E888" s="252"/>
      <c r="F888" s="252"/>
      <c r="G888" s="252"/>
      <c r="H888" s="252"/>
      <c r="I888" s="252"/>
      <c r="J888" s="252"/>
      <c r="K888" s="252"/>
      <c r="L888" s="252"/>
      <c r="M888" s="252"/>
      <c r="N888" s="252"/>
      <c r="O888" s="252"/>
      <c r="P888" s="252"/>
      <c r="Q888" s="252"/>
      <c r="R888" s="252"/>
      <c r="S888" s="252"/>
      <c r="T888" s="252"/>
      <c r="U888" s="252"/>
      <c r="V888" s="252"/>
      <c r="W888" s="252"/>
      <c r="X888" s="252"/>
      <c r="Y888" s="252"/>
      <c r="Z888" s="252"/>
    </row>
    <row r="889" ht="15.75" customHeight="1" spans="1:26">
      <c r="A889" s="252"/>
      <c r="B889" s="252"/>
      <c r="C889" s="252"/>
      <c r="D889" s="252"/>
      <c r="E889" s="252"/>
      <c r="F889" s="252"/>
      <c r="G889" s="252"/>
      <c r="H889" s="252"/>
      <c r="I889" s="252"/>
      <c r="J889" s="252"/>
      <c r="K889" s="252"/>
      <c r="L889" s="252"/>
      <c r="M889" s="252"/>
      <c r="N889" s="252"/>
      <c r="O889" s="252"/>
      <c r="P889" s="252"/>
      <c r="Q889" s="252"/>
      <c r="R889" s="252"/>
      <c r="S889" s="252"/>
      <c r="T889" s="252"/>
      <c r="U889" s="252"/>
      <c r="V889" s="252"/>
      <c r="W889" s="252"/>
      <c r="X889" s="252"/>
      <c r="Y889" s="252"/>
      <c r="Z889" s="252"/>
    </row>
    <row r="890" ht="15.75" customHeight="1" spans="1:26">
      <c r="A890" s="252"/>
      <c r="B890" s="252"/>
      <c r="C890" s="252"/>
      <c r="D890" s="252"/>
      <c r="E890" s="252"/>
      <c r="F890" s="252"/>
      <c r="G890" s="252"/>
      <c r="H890" s="252"/>
      <c r="I890" s="252"/>
      <c r="J890" s="252"/>
      <c r="K890" s="252"/>
      <c r="L890" s="252"/>
      <c r="M890" s="252"/>
      <c r="N890" s="252"/>
      <c r="O890" s="252"/>
      <c r="P890" s="252"/>
      <c r="Q890" s="252"/>
      <c r="R890" s="252"/>
      <c r="S890" s="252"/>
      <c r="T890" s="252"/>
      <c r="U890" s="252"/>
      <c r="V890" s="252"/>
      <c r="W890" s="252"/>
      <c r="X890" s="252"/>
      <c r="Y890" s="252"/>
      <c r="Z890" s="252"/>
    </row>
    <row r="891" ht="15.75" customHeight="1" spans="1:26">
      <c r="A891" s="252"/>
      <c r="B891" s="252"/>
      <c r="C891" s="252"/>
      <c r="D891" s="252"/>
      <c r="E891" s="252"/>
      <c r="F891" s="252"/>
      <c r="G891" s="252"/>
      <c r="H891" s="252"/>
      <c r="I891" s="252"/>
      <c r="J891" s="252"/>
      <c r="K891" s="252"/>
      <c r="L891" s="252"/>
      <c r="M891" s="252"/>
      <c r="N891" s="252"/>
      <c r="O891" s="252"/>
      <c r="P891" s="252"/>
      <c r="Q891" s="252"/>
      <c r="R891" s="252"/>
      <c r="S891" s="252"/>
      <c r="T891" s="252"/>
      <c r="U891" s="252"/>
      <c r="V891" s="252"/>
      <c r="W891" s="252"/>
      <c r="X891" s="252"/>
      <c r="Y891" s="252"/>
      <c r="Z891" s="252"/>
    </row>
    <row r="892" ht="15.75" customHeight="1" spans="1:26">
      <c r="A892" s="252"/>
      <c r="B892" s="252"/>
      <c r="C892" s="252"/>
      <c r="D892" s="252"/>
      <c r="E892" s="252"/>
      <c r="F892" s="252"/>
      <c r="G892" s="252"/>
      <c r="H892" s="252"/>
      <c r="I892" s="252"/>
      <c r="J892" s="252"/>
      <c r="K892" s="252"/>
      <c r="L892" s="252"/>
      <c r="M892" s="252"/>
      <c r="N892" s="252"/>
      <c r="O892" s="252"/>
      <c r="P892" s="252"/>
      <c r="Q892" s="252"/>
      <c r="R892" s="252"/>
      <c r="S892" s="252"/>
      <c r="T892" s="252"/>
      <c r="U892" s="252"/>
      <c r="V892" s="252"/>
      <c r="W892" s="252"/>
      <c r="X892" s="252"/>
      <c r="Y892" s="252"/>
      <c r="Z892" s="252"/>
    </row>
    <row r="893" ht="15.75" customHeight="1" spans="1:26">
      <c r="A893" s="252"/>
      <c r="B893" s="252"/>
      <c r="C893" s="252"/>
      <c r="D893" s="252"/>
      <c r="E893" s="252"/>
      <c r="F893" s="252"/>
      <c r="G893" s="252"/>
      <c r="H893" s="252"/>
      <c r="I893" s="252"/>
      <c r="J893" s="252"/>
      <c r="K893" s="252"/>
      <c r="L893" s="252"/>
      <c r="M893" s="252"/>
      <c r="N893" s="252"/>
      <c r="O893" s="252"/>
      <c r="P893" s="252"/>
      <c r="Q893" s="252"/>
      <c r="R893" s="252"/>
      <c r="S893" s="252"/>
      <c r="T893" s="252"/>
      <c r="U893" s="252"/>
      <c r="V893" s="252"/>
      <c r="W893" s="252"/>
      <c r="X893" s="252"/>
      <c r="Y893" s="252"/>
      <c r="Z893" s="252"/>
    </row>
    <row r="894" ht="15.75" customHeight="1" spans="1:26">
      <c r="A894" s="252"/>
      <c r="B894" s="252"/>
      <c r="C894" s="252"/>
      <c r="D894" s="252"/>
      <c r="E894" s="252"/>
      <c r="F894" s="252"/>
      <c r="G894" s="252"/>
      <c r="H894" s="252"/>
      <c r="I894" s="252"/>
      <c r="J894" s="252"/>
      <c r="K894" s="252"/>
      <c r="L894" s="252"/>
      <c r="M894" s="252"/>
      <c r="N894" s="252"/>
      <c r="O894" s="252"/>
      <c r="P894" s="252"/>
      <c r="Q894" s="252"/>
      <c r="R894" s="252"/>
      <c r="S894" s="252"/>
      <c r="T894" s="252"/>
      <c r="U894" s="252"/>
      <c r="V894" s="252"/>
      <c r="W894" s="252"/>
      <c r="X894" s="252"/>
      <c r="Y894" s="252"/>
      <c r="Z894" s="252"/>
    </row>
    <row r="895" ht="15.75" customHeight="1" spans="1:26">
      <c r="A895" s="252"/>
      <c r="B895" s="252"/>
      <c r="C895" s="252"/>
      <c r="D895" s="252"/>
      <c r="E895" s="252"/>
      <c r="F895" s="252"/>
      <c r="G895" s="252"/>
      <c r="H895" s="252"/>
      <c r="I895" s="252"/>
      <c r="J895" s="252"/>
      <c r="K895" s="252"/>
      <c r="L895" s="252"/>
      <c r="M895" s="252"/>
      <c r="N895" s="252"/>
      <c r="O895" s="252"/>
      <c r="P895" s="252"/>
      <c r="Q895" s="252"/>
      <c r="R895" s="252"/>
      <c r="S895" s="252"/>
      <c r="T895" s="252"/>
      <c r="U895" s="252"/>
      <c r="V895" s="252"/>
      <c r="W895" s="252"/>
      <c r="X895" s="252"/>
      <c r="Y895" s="252"/>
      <c r="Z895" s="252"/>
    </row>
    <row r="896" ht="15.75" customHeight="1" spans="1:26">
      <c r="A896" s="252"/>
      <c r="B896" s="252"/>
      <c r="C896" s="252"/>
      <c r="D896" s="252"/>
      <c r="E896" s="252"/>
      <c r="F896" s="252"/>
      <c r="G896" s="252"/>
      <c r="H896" s="252"/>
      <c r="I896" s="252"/>
      <c r="J896" s="252"/>
      <c r="K896" s="252"/>
      <c r="L896" s="252"/>
      <c r="M896" s="252"/>
      <c r="N896" s="252"/>
      <c r="O896" s="252"/>
      <c r="P896" s="252"/>
      <c r="Q896" s="252"/>
      <c r="R896" s="252"/>
      <c r="S896" s="252"/>
      <c r="T896" s="252"/>
      <c r="U896" s="252"/>
      <c r="V896" s="252"/>
      <c r="W896" s="252"/>
      <c r="X896" s="252"/>
      <c r="Y896" s="252"/>
      <c r="Z896" s="252"/>
    </row>
    <row r="897" ht="15.75" customHeight="1" spans="1:26">
      <c r="A897" s="252"/>
      <c r="B897" s="252"/>
      <c r="C897" s="252"/>
      <c r="D897" s="252"/>
      <c r="E897" s="252"/>
      <c r="F897" s="252"/>
      <c r="G897" s="252"/>
      <c r="H897" s="252"/>
      <c r="I897" s="252"/>
      <c r="J897" s="252"/>
      <c r="K897" s="252"/>
      <c r="L897" s="252"/>
      <c r="M897" s="252"/>
      <c r="N897" s="252"/>
      <c r="O897" s="252"/>
      <c r="P897" s="252"/>
      <c r="Q897" s="252"/>
      <c r="R897" s="252"/>
      <c r="S897" s="252"/>
      <c r="T897" s="252"/>
      <c r="U897" s="252"/>
      <c r="V897" s="252"/>
      <c r="W897" s="252"/>
      <c r="X897" s="252"/>
      <c r="Y897" s="252"/>
      <c r="Z897" s="252"/>
    </row>
    <row r="898" ht="15.75" customHeight="1" spans="1:26">
      <c r="A898" s="252"/>
      <c r="B898" s="252"/>
      <c r="C898" s="252"/>
      <c r="D898" s="252"/>
      <c r="E898" s="252"/>
      <c r="F898" s="252"/>
      <c r="G898" s="252"/>
      <c r="H898" s="252"/>
      <c r="I898" s="252"/>
      <c r="J898" s="252"/>
      <c r="K898" s="252"/>
      <c r="L898" s="252"/>
      <c r="M898" s="252"/>
      <c r="N898" s="252"/>
      <c r="O898" s="252"/>
      <c r="P898" s="252"/>
      <c r="Q898" s="252"/>
      <c r="R898" s="252"/>
      <c r="S898" s="252"/>
      <c r="T898" s="252"/>
      <c r="U898" s="252"/>
      <c r="V898" s="252"/>
      <c r="W898" s="252"/>
      <c r="X898" s="252"/>
      <c r="Y898" s="252"/>
      <c r="Z898" s="252"/>
    </row>
    <row r="899" ht="15.75" customHeight="1" spans="1:26">
      <c r="A899" s="252"/>
      <c r="B899" s="252"/>
      <c r="C899" s="252"/>
      <c r="D899" s="252"/>
      <c r="E899" s="252"/>
      <c r="F899" s="252"/>
      <c r="G899" s="252"/>
      <c r="H899" s="252"/>
      <c r="I899" s="252"/>
      <c r="J899" s="252"/>
      <c r="K899" s="252"/>
      <c r="L899" s="252"/>
      <c r="M899" s="252"/>
      <c r="N899" s="252"/>
      <c r="O899" s="252"/>
      <c r="P899" s="252"/>
      <c r="Q899" s="252"/>
      <c r="R899" s="252"/>
      <c r="S899" s="252"/>
      <c r="T899" s="252"/>
      <c r="U899" s="252"/>
      <c r="V899" s="252"/>
      <c r="W899" s="252"/>
      <c r="X899" s="252"/>
      <c r="Y899" s="252"/>
      <c r="Z899" s="252"/>
    </row>
    <row r="900" ht="15.75" customHeight="1" spans="1:26">
      <c r="A900" s="252"/>
      <c r="B900" s="252"/>
      <c r="C900" s="252"/>
      <c r="D900" s="252"/>
      <c r="E900" s="252"/>
      <c r="F900" s="252"/>
      <c r="G900" s="252"/>
      <c r="H900" s="252"/>
      <c r="I900" s="252"/>
      <c r="J900" s="252"/>
      <c r="K900" s="252"/>
      <c r="L900" s="252"/>
      <c r="M900" s="252"/>
      <c r="N900" s="252"/>
      <c r="O900" s="252"/>
      <c r="P900" s="252"/>
      <c r="Q900" s="252"/>
      <c r="R900" s="252"/>
      <c r="S900" s="252"/>
      <c r="T900" s="252"/>
      <c r="U900" s="252"/>
      <c r="V900" s="252"/>
      <c r="W900" s="252"/>
      <c r="X900" s="252"/>
      <c r="Y900" s="252"/>
      <c r="Z900" s="252"/>
    </row>
    <row r="901" ht="15.75" customHeight="1" spans="1:26">
      <c r="A901" s="252"/>
      <c r="B901" s="252"/>
      <c r="C901" s="252"/>
      <c r="D901" s="252"/>
      <c r="E901" s="252"/>
      <c r="F901" s="252"/>
      <c r="G901" s="252"/>
      <c r="H901" s="252"/>
      <c r="I901" s="252"/>
      <c r="J901" s="252"/>
      <c r="K901" s="252"/>
      <c r="L901" s="252"/>
      <c r="M901" s="252"/>
      <c r="N901" s="252"/>
      <c r="O901" s="252"/>
      <c r="P901" s="252"/>
      <c r="Q901" s="252"/>
      <c r="R901" s="252"/>
      <c r="S901" s="252"/>
      <c r="T901" s="252"/>
      <c r="U901" s="252"/>
      <c r="V901" s="252"/>
      <c r="W901" s="252"/>
      <c r="X901" s="252"/>
      <c r="Y901" s="252"/>
      <c r="Z901" s="252"/>
    </row>
    <row r="902" ht="15.75" customHeight="1" spans="1:26">
      <c r="A902" s="252"/>
      <c r="B902" s="252"/>
      <c r="C902" s="252"/>
      <c r="D902" s="252"/>
      <c r="E902" s="252"/>
      <c r="F902" s="252"/>
      <c r="G902" s="252"/>
      <c r="H902" s="252"/>
      <c r="I902" s="252"/>
      <c r="J902" s="252"/>
      <c r="K902" s="252"/>
      <c r="L902" s="252"/>
      <c r="M902" s="252"/>
      <c r="N902" s="252"/>
      <c r="O902" s="252"/>
      <c r="P902" s="252"/>
      <c r="Q902" s="252"/>
      <c r="R902" s="252"/>
      <c r="S902" s="252"/>
      <c r="T902" s="252"/>
      <c r="U902" s="252"/>
      <c r="V902" s="252"/>
      <c r="W902" s="252"/>
      <c r="X902" s="252"/>
      <c r="Y902" s="252"/>
      <c r="Z902" s="252"/>
    </row>
    <row r="903" ht="15.75" customHeight="1" spans="1:26">
      <c r="A903" s="252"/>
      <c r="B903" s="252"/>
      <c r="C903" s="252"/>
      <c r="D903" s="252"/>
      <c r="E903" s="252"/>
      <c r="F903" s="252"/>
      <c r="G903" s="252"/>
      <c r="H903" s="252"/>
      <c r="I903" s="252"/>
      <c r="J903" s="252"/>
      <c r="K903" s="252"/>
      <c r="L903" s="252"/>
      <c r="M903" s="252"/>
      <c r="N903" s="252"/>
      <c r="O903" s="252"/>
      <c r="P903" s="252"/>
      <c r="Q903" s="252"/>
      <c r="R903" s="252"/>
      <c r="S903" s="252"/>
      <c r="T903" s="252"/>
      <c r="U903" s="252"/>
      <c r="V903" s="252"/>
      <c r="W903" s="252"/>
      <c r="X903" s="252"/>
      <c r="Y903" s="252"/>
      <c r="Z903" s="252"/>
    </row>
    <row r="904" ht="15.75" customHeight="1" spans="1:26">
      <c r="A904" s="252"/>
      <c r="B904" s="252"/>
      <c r="C904" s="252"/>
      <c r="D904" s="252"/>
      <c r="E904" s="252"/>
      <c r="F904" s="252"/>
      <c r="G904" s="252"/>
      <c r="H904" s="252"/>
      <c r="I904" s="252"/>
      <c r="J904" s="252"/>
      <c r="K904" s="252"/>
      <c r="L904" s="252"/>
      <c r="M904" s="252"/>
      <c r="N904" s="252"/>
      <c r="O904" s="252"/>
      <c r="P904" s="252"/>
      <c r="Q904" s="252"/>
      <c r="R904" s="252"/>
      <c r="S904" s="252"/>
      <c r="T904" s="252"/>
      <c r="U904" s="252"/>
      <c r="V904" s="252"/>
      <c r="W904" s="252"/>
      <c r="X904" s="252"/>
      <c r="Y904" s="252"/>
      <c r="Z904" s="252"/>
    </row>
    <row r="905" ht="15.75" customHeight="1" spans="1:26">
      <c r="A905" s="252"/>
      <c r="B905" s="252"/>
      <c r="C905" s="252"/>
      <c r="D905" s="252"/>
      <c r="E905" s="252"/>
      <c r="F905" s="252"/>
      <c r="G905" s="252"/>
      <c r="H905" s="252"/>
      <c r="I905" s="252"/>
      <c r="J905" s="252"/>
      <c r="K905" s="252"/>
      <c r="L905" s="252"/>
      <c r="M905" s="252"/>
      <c r="N905" s="252"/>
      <c r="O905" s="252"/>
      <c r="P905" s="252"/>
      <c r="Q905" s="252"/>
      <c r="R905" s="252"/>
      <c r="S905" s="252"/>
      <c r="T905" s="252"/>
      <c r="U905" s="252"/>
      <c r="V905" s="252"/>
      <c r="W905" s="252"/>
      <c r="X905" s="252"/>
      <c r="Y905" s="252"/>
      <c r="Z905" s="252"/>
    </row>
    <row r="906" ht="15.75" customHeight="1" spans="1:26">
      <c r="A906" s="252"/>
      <c r="B906" s="252"/>
      <c r="C906" s="252"/>
      <c r="D906" s="252"/>
      <c r="E906" s="252"/>
      <c r="F906" s="252"/>
      <c r="G906" s="252"/>
      <c r="H906" s="252"/>
      <c r="I906" s="252"/>
      <c r="J906" s="252"/>
      <c r="K906" s="252"/>
      <c r="L906" s="252"/>
      <c r="M906" s="252"/>
      <c r="N906" s="252"/>
      <c r="O906" s="252"/>
      <c r="P906" s="252"/>
      <c r="Q906" s="252"/>
      <c r="R906" s="252"/>
      <c r="S906" s="252"/>
      <c r="T906" s="252"/>
      <c r="U906" s="252"/>
      <c r="V906" s="252"/>
      <c r="W906" s="252"/>
      <c r="X906" s="252"/>
      <c r="Y906" s="252"/>
      <c r="Z906" s="252"/>
    </row>
    <row r="907" ht="15.75" customHeight="1" spans="1:26">
      <c r="A907" s="252"/>
      <c r="B907" s="252"/>
      <c r="C907" s="252"/>
      <c r="D907" s="252"/>
      <c r="E907" s="252"/>
      <c r="F907" s="252"/>
      <c r="G907" s="252"/>
      <c r="H907" s="252"/>
      <c r="I907" s="252"/>
      <c r="J907" s="252"/>
      <c r="K907" s="252"/>
      <c r="L907" s="252"/>
      <c r="M907" s="252"/>
      <c r="N907" s="252"/>
      <c r="O907" s="252"/>
      <c r="P907" s="252"/>
      <c r="Q907" s="252"/>
      <c r="R907" s="252"/>
      <c r="S907" s="252"/>
      <c r="T907" s="252"/>
      <c r="U907" s="252"/>
      <c r="V907" s="252"/>
      <c r="W907" s="252"/>
      <c r="X907" s="252"/>
      <c r="Y907" s="252"/>
      <c r="Z907" s="252"/>
    </row>
    <row r="908" ht="15.75" customHeight="1" spans="1:26">
      <c r="A908" s="252"/>
      <c r="B908" s="252"/>
      <c r="C908" s="252"/>
      <c r="D908" s="252"/>
      <c r="E908" s="252"/>
      <c r="F908" s="252"/>
      <c r="G908" s="252"/>
      <c r="H908" s="252"/>
      <c r="I908" s="252"/>
      <c r="J908" s="252"/>
      <c r="K908" s="252"/>
      <c r="L908" s="252"/>
      <c r="M908" s="252"/>
      <c r="N908" s="252"/>
      <c r="O908" s="252"/>
      <c r="P908" s="252"/>
      <c r="Q908" s="252"/>
      <c r="R908" s="252"/>
      <c r="S908" s="252"/>
      <c r="T908" s="252"/>
      <c r="U908" s="252"/>
      <c r="V908" s="252"/>
      <c r="W908" s="252"/>
      <c r="X908" s="252"/>
      <c r="Y908" s="252"/>
      <c r="Z908" s="252"/>
    </row>
    <row r="909" ht="15.75" customHeight="1" spans="1:26">
      <c r="A909" s="252"/>
      <c r="B909" s="252"/>
      <c r="C909" s="252"/>
      <c r="D909" s="252"/>
      <c r="E909" s="252"/>
      <c r="F909" s="252"/>
      <c r="G909" s="252"/>
      <c r="H909" s="252"/>
      <c r="I909" s="252"/>
      <c r="J909" s="252"/>
      <c r="K909" s="252"/>
      <c r="L909" s="252"/>
      <c r="M909" s="252"/>
      <c r="N909" s="252"/>
      <c r="O909" s="252"/>
      <c r="P909" s="252"/>
      <c r="Q909" s="252"/>
      <c r="R909" s="252"/>
      <c r="S909" s="252"/>
      <c r="T909" s="252"/>
      <c r="U909" s="252"/>
      <c r="V909" s="252"/>
      <c r="W909" s="252"/>
      <c r="X909" s="252"/>
      <c r="Y909" s="252"/>
      <c r="Z909" s="252"/>
    </row>
    <row r="910" ht="15.75" customHeight="1" spans="1:26">
      <c r="A910" s="252"/>
      <c r="B910" s="252"/>
      <c r="C910" s="252"/>
      <c r="D910" s="252"/>
      <c r="E910" s="252"/>
      <c r="F910" s="252"/>
      <c r="G910" s="252"/>
      <c r="H910" s="252"/>
      <c r="I910" s="252"/>
      <c r="J910" s="252"/>
      <c r="K910" s="252"/>
      <c r="L910" s="252"/>
      <c r="M910" s="252"/>
      <c r="N910" s="252"/>
      <c r="O910" s="252"/>
      <c r="P910" s="252"/>
      <c r="Q910" s="252"/>
      <c r="R910" s="252"/>
      <c r="S910" s="252"/>
      <c r="T910" s="252"/>
      <c r="U910" s="252"/>
      <c r="V910" s="252"/>
      <c r="W910" s="252"/>
      <c r="X910" s="252"/>
      <c r="Y910" s="252"/>
      <c r="Z910" s="252"/>
    </row>
    <row r="911" ht="15.75" customHeight="1" spans="1:26">
      <c r="A911" s="252"/>
      <c r="B911" s="252"/>
      <c r="C911" s="252"/>
      <c r="D911" s="252"/>
      <c r="E911" s="252"/>
      <c r="F911" s="252"/>
      <c r="G911" s="252"/>
      <c r="H911" s="252"/>
      <c r="I911" s="252"/>
      <c r="J911" s="252"/>
      <c r="K911" s="252"/>
      <c r="L911" s="252"/>
      <c r="M911" s="252"/>
      <c r="N911" s="252"/>
      <c r="O911" s="252"/>
      <c r="P911" s="252"/>
      <c r="Q911" s="252"/>
      <c r="R911" s="252"/>
      <c r="S911" s="252"/>
      <c r="T911" s="252"/>
      <c r="U911" s="252"/>
      <c r="V911" s="252"/>
      <c r="W911" s="252"/>
      <c r="X911" s="252"/>
      <c r="Y911" s="252"/>
      <c r="Z911" s="252"/>
    </row>
    <row r="912" ht="15.75" customHeight="1" spans="1:26">
      <c r="A912" s="252"/>
      <c r="B912" s="252"/>
      <c r="C912" s="252"/>
      <c r="D912" s="252"/>
      <c r="E912" s="252"/>
      <c r="F912" s="252"/>
      <c r="G912" s="252"/>
      <c r="H912" s="252"/>
      <c r="I912" s="252"/>
      <c r="J912" s="252"/>
      <c r="K912" s="252"/>
      <c r="L912" s="252"/>
      <c r="M912" s="252"/>
      <c r="N912" s="252"/>
      <c r="O912" s="252"/>
      <c r="P912" s="252"/>
      <c r="Q912" s="252"/>
      <c r="R912" s="252"/>
      <c r="S912" s="252"/>
      <c r="T912" s="252"/>
      <c r="U912" s="252"/>
      <c r="V912" s="252"/>
      <c r="W912" s="252"/>
      <c r="X912" s="252"/>
      <c r="Y912" s="252"/>
      <c r="Z912" s="252"/>
    </row>
    <row r="913" ht="15.75" customHeight="1" spans="1:26">
      <c r="A913" s="252"/>
      <c r="B913" s="252"/>
      <c r="C913" s="252"/>
      <c r="D913" s="252"/>
      <c r="E913" s="252"/>
      <c r="F913" s="252"/>
      <c r="G913" s="252"/>
      <c r="H913" s="252"/>
      <c r="I913" s="252"/>
      <c r="J913" s="252"/>
      <c r="K913" s="252"/>
      <c r="L913" s="252"/>
      <c r="M913" s="252"/>
      <c r="N913" s="252"/>
      <c r="O913" s="252"/>
      <c r="P913" s="252"/>
      <c r="Q913" s="252"/>
      <c r="R913" s="252"/>
      <c r="S913" s="252"/>
      <c r="T913" s="252"/>
      <c r="U913" s="252"/>
      <c r="V913" s="252"/>
      <c r="W913" s="252"/>
      <c r="X913" s="252"/>
      <c r="Y913" s="252"/>
      <c r="Z913" s="252"/>
    </row>
    <row r="914" ht="15.75" customHeight="1" spans="1:26">
      <c r="A914" s="252"/>
      <c r="B914" s="252"/>
      <c r="C914" s="252"/>
      <c r="D914" s="252"/>
      <c r="E914" s="252"/>
      <c r="F914" s="252"/>
      <c r="G914" s="252"/>
      <c r="H914" s="252"/>
      <c r="I914" s="252"/>
      <c r="J914" s="252"/>
      <c r="K914" s="252"/>
      <c r="L914" s="252"/>
      <c r="M914" s="252"/>
      <c r="N914" s="252"/>
      <c r="O914" s="252"/>
      <c r="P914" s="252"/>
      <c r="Q914" s="252"/>
      <c r="R914" s="252"/>
      <c r="S914" s="252"/>
      <c r="T914" s="252"/>
      <c r="U914" s="252"/>
      <c r="V914" s="252"/>
      <c r="W914" s="252"/>
      <c r="X914" s="252"/>
      <c r="Y914" s="252"/>
      <c r="Z914" s="252"/>
    </row>
    <row r="915" ht="15.75" customHeight="1" spans="1:26">
      <c r="A915" s="252"/>
      <c r="B915" s="252"/>
      <c r="C915" s="252"/>
      <c r="D915" s="252"/>
      <c r="E915" s="252"/>
      <c r="F915" s="252"/>
      <c r="G915" s="252"/>
      <c r="H915" s="252"/>
      <c r="I915" s="252"/>
      <c r="J915" s="252"/>
      <c r="K915" s="252"/>
      <c r="L915" s="252"/>
      <c r="M915" s="252"/>
      <c r="N915" s="252"/>
      <c r="O915" s="252"/>
      <c r="P915" s="252"/>
      <c r="Q915" s="252"/>
      <c r="R915" s="252"/>
      <c r="S915" s="252"/>
      <c r="T915" s="252"/>
      <c r="U915" s="252"/>
      <c r="V915" s="252"/>
      <c r="W915" s="252"/>
      <c r="X915" s="252"/>
      <c r="Y915" s="252"/>
      <c r="Z915" s="252"/>
    </row>
    <row r="916" ht="15.75" customHeight="1" spans="1:26">
      <c r="A916" s="252"/>
      <c r="B916" s="252"/>
      <c r="C916" s="252"/>
      <c r="D916" s="252"/>
      <c r="E916" s="252"/>
      <c r="F916" s="252"/>
      <c r="G916" s="252"/>
      <c r="H916" s="252"/>
      <c r="I916" s="252"/>
      <c r="J916" s="252"/>
      <c r="K916" s="252"/>
      <c r="L916" s="252"/>
      <c r="M916" s="252"/>
      <c r="N916" s="252"/>
      <c r="O916" s="252"/>
      <c r="P916" s="252"/>
      <c r="Q916" s="252"/>
      <c r="R916" s="252"/>
      <c r="S916" s="252"/>
      <c r="T916" s="252"/>
      <c r="U916" s="252"/>
      <c r="V916" s="252"/>
      <c r="W916" s="252"/>
      <c r="X916" s="252"/>
      <c r="Y916" s="252"/>
      <c r="Z916" s="252"/>
    </row>
    <row r="917" ht="15.75" customHeight="1" spans="1:26">
      <c r="A917" s="252"/>
      <c r="B917" s="252"/>
      <c r="C917" s="252"/>
      <c r="D917" s="252"/>
      <c r="E917" s="252"/>
      <c r="F917" s="252"/>
      <c r="G917" s="252"/>
      <c r="H917" s="252"/>
      <c r="I917" s="252"/>
      <c r="J917" s="252"/>
      <c r="K917" s="252"/>
      <c r="L917" s="252"/>
      <c r="M917" s="252"/>
      <c r="N917" s="252"/>
      <c r="O917" s="252"/>
      <c r="P917" s="252"/>
      <c r="Q917" s="252"/>
      <c r="R917" s="252"/>
      <c r="S917" s="252"/>
      <c r="T917" s="252"/>
      <c r="U917" s="252"/>
      <c r="V917" s="252"/>
      <c r="W917" s="252"/>
      <c r="X917" s="252"/>
      <c r="Y917" s="252"/>
      <c r="Z917" s="252"/>
    </row>
    <row r="918" ht="15.75" customHeight="1" spans="1:26">
      <c r="A918" s="252"/>
      <c r="B918" s="252"/>
      <c r="C918" s="252"/>
      <c r="D918" s="252"/>
      <c r="E918" s="252"/>
      <c r="F918" s="252"/>
      <c r="G918" s="252"/>
      <c r="H918" s="252"/>
      <c r="I918" s="252"/>
      <c r="J918" s="252"/>
      <c r="K918" s="252"/>
      <c r="L918" s="252"/>
      <c r="M918" s="252"/>
      <c r="N918" s="252"/>
      <c r="O918" s="252"/>
      <c r="P918" s="252"/>
      <c r="Q918" s="252"/>
      <c r="R918" s="252"/>
      <c r="S918" s="252"/>
      <c r="T918" s="252"/>
      <c r="U918" s="252"/>
      <c r="V918" s="252"/>
      <c r="W918" s="252"/>
      <c r="X918" s="252"/>
      <c r="Y918" s="252"/>
      <c r="Z918" s="252"/>
    </row>
    <row r="919" ht="15.75" customHeight="1" spans="1:26">
      <c r="A919" s="252"/>
      <c r="B919" s="252"/>
      <c r="C919" s="252"/>
      <c r="D919" s="252"/>
      <c r="E919" s="252"/>
      <c r="F919" s="252"/>
      <c r="G919" s="252"/>
      <c r="H919" s="252"/>
      <c r="I919" s="252"/>
      <c r="J919" s="252"/>
      <c r="K919" s="252"/>
      <c r="L919" s="252"/>
      <c r="M919" s="252"/>
      <c r="N919" s="252"/>
      <c r="O919" s="252"/>
      <c r="P919" s="252"/>
      <c r="Q919" s="252"/>
      <c r="R919" s="252"/>
      <c r="S919" s="252"/>
      <c r="T919" s="252"/>
      <c r="U919" s="252"/>
      <c r="V919" s="252"/>
      <c r="W919" s="252"/>
      <c r="X919" s="252"/>
      <c r="Y919" s="252"/>
      <c r="Z919" s="252"/>
    </row>
    <row r="920" ht="15.75" customHeight="1" spans="1:26">
      <c r="A920" s="252"/>
      <c r="B920" s="252"/>
      <c r="C920" s="252"/>
      <c r="D920" s="252"/>
      <c r="E920" s="252"/>
      <c r="F920" s="252"/>
      <c r="G920" s="252"/>
      <c r="H920" s="252"/>
      <c r="I920" s="252"/>
      <c r="J920" s="252"/>
      <c r="K920" s="252"/>
      <c r="L920" s="252"/>
      <c r="M920" s="252"/>
      <c r="N920" s="252"/>
      <c r="O920" s="252"/>
      <c r="P920" s="252"/>
      <c r="Q920" s="252"/>
      <c r="R920" s="252"/>
      <c r="S920" s="252"/>
      <c r="T920" s="252"/>
      <c r="U920" s="252"/>
      <c r="V920" s="252"/>
      <c r="W920" s="252"/>
      <c r="X920" s="252"/>
      <c r="Y920" s="252"/>
      <c r="Z920" s="252"/>
    </row>
    <row r="921" ht="15.75" customHeight="1" spans="1:26">
      <c r="A921" s="252"/>
      <c r="B921" s="252"/>
      <c r="C921" s="252"/>
      <c r="D921" s="252"/>
      <c r="E921" s="252"/>
      <c r="F921" s="252"/>
      <c r="G921" s="252"/>
      <c r="H921" s="252"/>
      <c r="I921" s="252"/>
      <c r="J921" s="252"/>
      <c r="K921" s="252"/>
      <c r="L921" s="252"/>
      <c r="M921" s="252"/>
      <c r="N921" s="252"/>
      <c r="O921" s="252"/>
      <c r="P921" s="252"/>
      <c r="Q921" s="252"/>
      <c r="R921" s="252"/>
      <c r="S921" s="252"/>
      <c r="T921" s="252"/>
      <c r="U921" s="252"/>
      <c r="V921" s="252"/>
      <c r="W921" s="252"/>
      <c r="X921" s="252"/>
      <c r="Y921" s="252"/>
      <c r="Z921" s="252"/>
    </row>
    <row r="922" ht="15.75" customHeight="1" spans="1:26">
      <c r="A922" s="252"/>
      <c r="B922" s="252"/>
      <c r="C922" s="252"/>
      <c r="D922" s="252"/>
      <c r="E922" s="252"/>
      <c r="F922" s="252"/>
      <c r="G922" s="252"/>
      <c r="H922" s="252"/>
      <c r="I922" s="252"/>
      <c r="J922" s="252"/>
      <c r="K922" s="252"/>
      <c r="L922" s="252"/>
      <c r="M922" s="252"/>
      <c r="N922" s="252"/>
      <c r="O922" s="252"/>
      <c r="P922" s="252"/>
      <c r="Q922" s="252"/>
      <c r="R922" s="252"/>
      <c r="S922" s="252"/>
      <c r="T922" s="252"/>
      <c r="U922" s="252"/>
      <c r="V922" s="252"/>
      <c r="W922" s="252"/>
      <c r="X922" s="252"/>
      <c r="Y922" s="252"/>
      <c r="Z922" s="252"/>
    </row>
    <row r="923" ht="15.75" customHeight="1" spans="1:26">
      <c r="A923" s="252"/>
      <c r="B923" s="252"/>
      <c r="C923" s="252"/>
      <c r="D923" s="252"/>
      <c r="E923" s="252"/>
      <c r="F923" s="252"/>
      <c r="G923" s="252"/>
      <c r="H923" s="252"/>
      <c r="I923" s="252"/>
      <c r="J923" s="252"/>
      <c r="K923" s="252"/>
      <c r="L923" s="252"/>
      <c r="M923" s="252"/>
      <c r="N923" s="252"/>
      <c r="O923" s="252"/>
      <c r="P923" s="252"/>
      <c r="Q923" s="252"/>
      <c r="R923" s="252"/>
      <c r="S923" s="252"/>
      <c r="T923" s="252"/>
      <c r="U923" s="252"/>
      <c r="V923" s="252"/>
      <c r="W923" s="252"/>
      <c r="X923" s="252"/>
      <c r="Y923" s="252"/>
      <c r="Z923" s="252"/>
    </row>
    <row r="924" ht="15.75" customHeight="1" spans="1:26">
      <c r="A924" s="252"/>
      <c r="B924" s="252"/>
      <c r="C924" s="252"/>
      <c r="D924" s="252"/>
      <c r="E924" s="252"/>
      <c r="F924" s="252"/>
      <c r="G924" s="252"/>
      <c r="H924" s="252"/>
      <c r="I924" s="252"/>
      <c r="J924" s="252"/>
      <c r="K924" s="252"/>
      <c r="L924" s="252"/>
      <c r="M924" s="252"/>
      <c r="N924" s="252"/>
      <c r="O924" s="252"/>
      <c r="P924" s="252"/>
      <c r="Q924" s="252"/>
      <c r="R924" s="252"/>
      <c r="S924" s="252"/>
      <c r="T924" s="252"/>
      <c r="U924" s="252"/>
      <c r="V924" s="252"/>
      <c r="W924" s="252"/>
      <c r="X924" s="252"/>
      <c r="Y924" s="252"/>
      <c r="Z924" s="252"/>
    </row>
    <row r="925" ht="15.75" customHeight="1" spans="1:26">
      <c r="A925" s="252"/>
      <c r="B925" s="252"/>
      <c r="C925" s="252"/>
      <c r="D925" s="252"/>
      <c r="E925" s="252"/>
      <c r="F925" s="252"/>
      <c r="G925" s="252"/>
      <c r="H925" s="252"/>
      <c r="I925" s="252"/>
      <c r="J925" s="252"/>
      <c r="K925" s="252"/>
      <c r="L925" s="252"/>
      <c r="M925" s="252"/>
      <c r="N925" s="252"/>
      <c r="O925" s="252"/>
      <c r="P925" s="252"/>
      <c r="Q925" s="252"/>
      <c r="R925" s="252"/>
      <c r="S925" s="252"/>
      <c r="T925" s="252"/>
      <c r="U925" s="252"/>
      <c r="V925" s="252"/>
      <c r="W925" s="252"/>
      <c r="X925" s="252"/>
      <c r="Y925" s="252"/>
      <c r="Z925" s="252"/>
    </row>
    <row r="926" ht="15.75" customHeight="1" spans="1:26">
      <c r="A926" s="252"/>
      <c r="B926" s="252"/>
      <c r="C926" s="252"/>
      <c r="D926" s="252"/>
      <c r="E926" s="252"/>
      <c r="F926" s="252"/>
      <c r="G926" s="252"/>
      <c r="H926" s="252"/>
      <c r="I926" s="252"/>
      <c r="J926" s="252"/>
      <c r="K926" s="252"/>
      <c r="L926" s="252"/>
      <c r="M926" s="252"/>
      <c r="N926" s="252"/>
      <c r="O926" s="252"/>
      <c r="P926" s="252"/>
      <c r="Q926" s="252"/>
      <c r="R926" s="252"/>
      <c r="S926" s="252"/>
      <c r="T926" s="252"/>
      <c r="U926" s="252"/>
      <c r="V926" s="252"/>
      <c r="W926" s="252"/>
      <c r="X926" s="252"/>
      <c r="Y926" s="252"/>
      <c r="Z926" s="252"/>
    </row>
    <row r="927" ht="15.75" customHeight="1" spans="1:26">
      <c r="A927" s="252"/>
      <c r="B927" s="252"/>
      <c r="C927" s="252"/>
      <c r="D927" s="252"/>
      <c r="E927" s="252"/>
      <c r="F927" s="252"/>
      <c r="G927" s="252"/>
      <c r="H927" s="252"/>
      <c r="I927" s="252"/>
      <c r="J927" s="252"/>
      <c r="K927" s="252"/>
      <c r="L927" s="252"/>
      <c r="M927" s="252"/>
      <c r="N927" s="252"/>
      <c r="O927" s="252"/>
      <c r="P927" s="252"/>
      <c r="Q927" s="252"/>
      <c r="R927" s="252"/>
      <c r="S927" s="252"/>
      <c r="T927" s="252"/>
      <c r="U927" s="252"/>
      <c r="V927" s="252"/>
      <c r="W927" s="252"/>
      <c r="X927" s="252"/>
      <c r="Y927" s="252"/>
      <c r="Z927" s="252"/>
    </row>
    <row r="928" ht="15.75" customHeight="1" spans="1:26">
      <c r="A928" s="252"/>
      <c r="B928" s="252"/>
      <c r="C928" s="252"/>
      <c r="D928" s="252"/>
      <c r="E928" s="252"/>
      <c r="F928" s="252"/>
      <c r="G928" s="252"/>
      <c r="H928" s="252"/>
      <c r="I928" s="252"/>
      <c r="J928" s="252"/>
      <c r="K928" s="252"/>
      <c r="L928" s="252"/>
      <c r="M928" s="252"/>
      <c r="N928" s="252"/>
      <c r="O928" s="252"/>
      <c r="P928" s="252"/>
      <c r="Q928" s="252"/>
      <c r="R928" s="252"/>
      <c r="S928" s="252"/>
      <c r="T928" s="252"/>
      <c r="U928" s="252"/>
      <c r="V928" s="252"/>
      <c r="W928" s="252"/>
      <c r="X928" s="252"/>
      <c r="Y928" s="252"/>
      <c r="Z928" s="252"/>
    </row>
    <row r="929" ht="15.75" customHeight="1" spans="1:26">
      <c r="A929" s="252"/>
      <c r="B929" s="252"/>
      <c r="C929" s="252"/>
      <c r="D929" s="252"/>
      <c r="E929" s="252"/>
      <c r="F929" s="252"/>
      <c r="G929" s="252"/>
      <c r="H929" s="252"/>
      <c r="I929" s="252"/>
      <c r="J929" s="252"/>
      <c r="K929" s="252"/>
      <c r="L929" s="252"/>
      <c r="M929" s="252"/>
      <c r="N929" s="252"/>
      <c r="O929" s="252"/>
      <c r="P929" s="252"/>
      <c r="Q929" s="252"/>
      <c r="R929" s="252"/>
      <c r="S929" s="252"/>
      <c r="T929" s="252"/>
      <c r="U929" s="252"/>
      <c r="V929" s="252"/>
      <c r="W929" s="252"/>
      <c r="X929" s="252"/>
      <c r="Y929" s="252"/>
      <c r="Z929" s="252"/>
    </row>
    <row r="930" ht="15.75" customHeight="1" spans="1:26">
      <c r="A930" s="252"/>
      <c r="B930" s="252"/>
      <c r="C930" s="252"/>
      <c r="D930" s="252"/>
      <c r="E930" s="252"/>
      <c r="F930" s="252"/>
      <c r="G930" s="252"/>
      <c r="H930" s="252"/>
      <c r="I930" s="252"/>
      <c r="J930" s="252"/>
      <c r="K930" s="252"/>
      <c r="L930" s="252"/>
      <c r="M930" s="252"/>
      <c r="N930" s="252"/>
      <c r="O930" s="252"/>
      <c r="P930" s="252"/>
      <c r="Q930" s="252"/>
      <c r="R930" s="252"/>
      <c r="S930" s="252"/>
      <c r="T930" s="252"/>
      <c r="U930" s="252"/>
      <c r="V930" s="252"/>
      <c r="W930" s="252"/>
      <c r="X930" s="252"/>
      <c r="Y930" s="252"/>
      <c r="Z930" s="252"/>
    </row>
    <row r="931" ht="15.75" customHeight="1" spans="1:26">
      <c r="A931" s="252"/>
      <c r="B931" s="252"/>
      <c r="C931" s="252"/>
      <c r="D931" s="252"/>
      <c r="E931" s="252"/>
      <c r="F931" s="252"/>
      <c r="G931" s="252"/>
      <c r="H931" s="252"/>
      <c r="I931" s="252"/>
      <c r="J931" s="252"/>
      <c r="K931" s="252"/>
      <c r="L931" s="252"/>
      <c r="M931" s="252"/>
      <c r="N931" s="252"/>
      <c r="O931" s="252"/>
      <c r="P931" s="252"/>
      <c r="Q931" s="252"/>
      <c r="R931" s="252"/>
      <c r="S931" s="252"/>
      <c r="T931" s="252"/>
      <c r="U931" s="252"/>
      <c r="V931" s="252"/>
      <c r="W931" s="252"/>
      <c r="X931" s="252"/>
      <c r="Y931" s="252"/>
      <c r="Z931" s="252"/>
    </row>
    <row r="932" ht="15.75" customHeight="1" spans="1:26">
      <c r="A932" s="252"/>
      <c r="B932" s="252"/>
      <c r="C932" s="252"/>
      <c r="D932" s="252"/>
      <c r="E932" s="252"/>
      <c r="F932" s="252"/>
      <c r="G932" s="252"/>
      <c r="H932" s="252"/>
      <c r="I932" s="252"/>
      <c r="J932" s="252"/>
      <c r="K932" s="252"/>
      <c r="L932" s="252"/>
      <c r="M932" s="252"/>
      <c r="N932" s="252"/>
      <c r="O932" s="252"/>
      <c r="P932" s="252"/>
      <c r="Q932" s="252"/>
      <c r="R932" s="252"/>
      <c r="S932" s="252"/>
      <c r="T932" s="252"/>
      <c r="U932" s="252"/>
      <c r="V932" s="252"/>
      <c r="W932" s="252"/>
      <c r="X932" s="252"/>
      <c r="Y932" s="252"/>
      <c r="Z932" s="252"/>
    </row>
    <row r="933" ht="15.75" customHeight="1" spans="1:26">
      <c r="A933" s="252"/>
      <c r="B933" s="252"/>
      <c r="C933" s="252"/>
      <c r="D933" s="252"/>
      <c r="E933" s="252"/>
      <c r="F933" s="252"/>
      <c r="G933" s="252"/>
      <c r="H933" s="252"/>
      <c r="I933" s="252"/>
      <c r="J933" s="252"/>
      <c r="K933" s="252"/>
      <c r="L933" s="252"/>
      <c r="M933" s="252"/>
      <c r="N933" s="252"/>
      <c r="O933" s="252"/>
      <c r="P933" s="252"/>
      <c r="Q933" s="252"/>
      <c r="R933" s="252"/>
      <c r="S933" s="252"/>
      <c r="T933" s="252"/>
      <c r="U933" s="252"/>
      <c r="V933" s="252"/>
      <c r="W933" s="252"/>
      <c r="X933" s="252"/>
      <c r="Y933" s="252"/>
      <c r="Z933" s="252"/>
    </row>
    <row r="934" ht="15.75" customHeight="1" spans="1:26">
      <c r="A934" s="252"/>
      <c r="B934" s="252"/>
      <c r="C934" s="252"/>
      <c r="D934" s="252"/>
      <c r="E934" s="252"/>
      <c r="F934" s="252"/>
      <c r="G934" s="252"/>
      <c r="H934" s="252"/>
      <c r="I934" s="252"/>
      <c r="J934" s="252"/>
      <c r="K934" s="252"/>
      <c r="L934" s="252"/>
      <c r="M934" s="252"/>
      <c r="N934" s="252"/>
      <c r="O934" s="252"/>
      <c r="P934" s="252"/>
      <c r="Q934" s="252"/>
      <c r="R934" s="252"/>
      <c r="S934" s="252"/>
      <c r="T934" s="252"/>
      <c r="U934" s="252"/>
      <c r="V934" s="252"/>
      <c r="W934" s="252"/>
      <c r="X934" s="252"/>
      <c r="Y934" s="252"/>
      <c r="Z934" s="252"/>
    </row>
    <row r="935" ht="15.75" customHeight="1" spans="1:26">
      <c r="A935" s="252"/>
      <c r="B935" s="252"/>
      <c r="C935" s="252"/>
      <c r="D935" s="252"/>
      <c r="E935" s="252"/>
      <c r="F935" s="252"/>
      <c r="G935" s="252"/>
      <c r="H935" s="252"/>
      <c r="I935" s="252"/>
      <c r="J935" s="252"/>
      <c r="K935" s="252"/>
      <c r="L935" s="252"/>
      <c r="M935" s="252"/>
      <c r="N935" s="252"/>
      <c r="O935" s="252"/>
      <c r="P935" s="252"/>
      <c r="Q935" s="252"/>
      <c r="R935" s="252"/>
      <c r="S935" s="252"/>
      <c r="T935" s="252"/>
      <c r="U935" s="252"/>
      <c r="V935" s="252"/>
      <c r="W935" s="252"/>
      <c r="X935" s="252"/>
      <c r="Y935" s="252"/>
      <c r="Z935" s="252"/>
    </row>
    <row r="936" ht="15.75" customHeight="1" spans="1:26">
      <c r="A936" s="252"/>
      <c r="B936" s="252"/>
      <c r="C936" s="252"/>
      <c r="D936" s="252"/>
      <c r="E936" s="252"/>
      <c r="F936" s="252"/>
      <c r="G936" s="252"/>
      <c r="H936" s="252"/>
      <c r="I936" s="252"/>
      <c r="J936" s="252"/>
      <c r="K936" s="252"/>
      <c r="L936" s="252"/>
      <c r="M936" s="252"/>
      <c r="N936" s="252"/>
      <c r="O936" s="252"/>
      <c r="P936" s="252"/>
      <c r="Q936" s="252"/>
      <c r="R936" s="252"/>
      <c r="S936" s="252"/>
      <c r="T936" s="252"/>
      <c r="U936" s="252"/>
      <c r="V936" s="252"/>
      <c r="W936" s="252"/>
      <c r="X936" s="252"/>
      <c r="Y936" s="252"/>
      <c r="Z936" s="252"/>
    </row>
    <row r="937" ht="15.75" customHeight="1" spans="1:26">
      <c r="A937" s="252"/>
      <c r="B937" s="252"/>
      <c r="C937" s="252"/>
      <c r="D937" s="252"/>
      <c r="E937" s="252"/>
      <c r="F937" s="252"/>
      <c r="G937" s="252"/>
      <c r="H937" s="252"/>
      <c r="I937" s="252"/>
      <c r="J937" s="252"/>
      <c r="K937" s="252"/>
      <c r="L937" s="252"/>
      <c r="M937" s="252"/>
      <c r="N937" s="252"/>
      <c r="O937" s="252"/>
      <c r="P937" s="252"/>
      <c r="Q937" s="252"/>
      <c r="R937" s="252"/>
      <c r="S937" s="252"/>
      <c r="T937" s="252"/>
      <c r="U937" s="252"/>
      <c r="V937" s="252"/>
      <c r="W937" s="252"/>
      <c r="X937" s="252"/>
      <c r="Y937" s="252"/>
      <c r="Z937" s="252"/>
    </row>
    <row r="938" ht="15.75" customHeight="1" spans="1:26">
      <c r="A938" s="252"/>
      <c r="B938" s="252"/>
      <c r="C938" s="252"/>
      <c r="D938" s="252"/>
      <c r="E938" s="252"/>
      <c r="F938" s="252"/>
      <c r="G938" s="252"/>
      <c r="H938" s="252"/>
      <c r="I938" s="252"/>
      <c r="J938" s="252"/>
      <c r="K938" s="252"/>
      <c r="L938" s="252"/>
      <c r="M938" s="252"/>
      <c r="N938" s="252"/>
      <c r="O938" s="252"/>
      <c r="P938" s="252"/>
      <c r="Q938" s="252"/>
      <c r="R938" s="252"/>
      <c r="S938" s="252"/>
      <c r="T938" s="252"/>
      <c r="U938" s="252"/>
      <c r="V938" s="252"/>
      <c r="W938" s="252"/>
      <c r="X938" s="252"/>
      <c r="Y938" s="252"/>
      <c r="Z938" s="252"/>
    </row>
    <row r="939" ht="15.75" customHeight="1" spans="1:26">
      <c r="A939" s="252"/>
      <c r="B939" s="252"/>
      <c r="C939" s="252"/>
      <c r="D939" s="252"/>
      <c r="E939" s="252"/>
      <c r="F939" s="252"/>
      <c r="G939" s="252"/>
      <c r="H939" s="252"/>
      <c r="I939" s="252"/>
      <c r="J939" s="252"/>
      <c r="K939" s="252"/>
      <c r="L939" s="252"/>
      <c r="M939" s="252"/>
      <c r="N939" s="252"/>
      <c r="O939" s="252"/>
      <c r="P939" s="252"/>
      <c r="Q939" s="252"/>
      <c r="R939" s="252"/>
      <c r="S939" s="252"/>
      <c r="T939" s="252"/>
      <c r="U939" s="252"/>
      <c r="V939" s="252"/>
      <c r="W939" s="252"/>
      <c r="X939" s="252"/>
      <c r="Y939" s="252"/>
      <c r="Z939" s="252"/>
    </row>
    <row r="940" ht="15.75" customHeight="1" spans="1:26">
      <c r="A940" s="252"/>
      <c r="B940" s="252"/>
      <c r="C940" s="252"/>
      <c r="D940" s="252"/>
      <c r="E940" s="252"/>
      <c r="F940" s="252"/>
      <c r="G940" s="252"/>
      <c r="H940" s="252"/>
      <c r="I940" s="252"/>
      <c r="J940" s="252"/>
      <c r="K940" s="252"/>
      <c r="L940" s="252"/>
      <c r="M940" s="252"/>
      <c r="N940" s="252"/>
      <c r="O940" s="252"/>
      <c r="P940" s="252"/>
      <c r="Q940" s="252"/>
      <c r="R940" s="252"/>
      <c r="S940" s="252"/>
      <c r="T940" s="252"/>
      <c r="U940" s="252"/>
      <c r="V940" s="252"/>
      <c r="W940" s="252"/>
      <c r="X940" s="252"/>
      <c r="Y940" s="252"/>
      <c r="Z940" s="252"/>
    </row>
    <row r="941" ht="15.75" customHeight="1" spans="1:26">
      <c r="A941" s="252"/>
      <c r="B941" s="252"/>
      <c r="C941" s="252"/>
      <c r="D941" s="252"/>
      <c r="E941" s="252"/>
      <c r="F941" s="252"/>
      <c r="G941" s="252"/>
      <c r="H941" s="252"/>
      <c r="I941" s="252"/>
      <c r="J941" s="252"/>
      <c r="K941" s="252"/>
      <c r="L941" s="252"/>
      <c r="M941" s="252"/>
      <c r="N941" s="252"/>
      <c r="O941" s="252"/>
      <c r="P941" s="252"/>
      <c r="Q941" s="252"/>
      <c r="R941" s="252"/>
      <c r="S941" s="252"/>
      <c r="T941" s="252"/>
      <c r="U941" s="252"/>
      <c r="V941" s="252"/>
      <c r="W941" s="252"/>
      <c r="X941" s="252"/>
      <c r="Y941" s="252"/>
      <c r="Z941" s="252"/>
    </row>
    <row r="942" ht="15.75" customHeight="1" spans="1:26">
      <c r="A942" s="252"/>
      <c r="B942" s="252"/>
      <c r="C942" s="252"/>
      <c r="D942" s="252"/>
      <c r="E942" s="252"/>
      <c r="F942" s="252"/>
      <c r="G942" s="252"/>
      <c r="H942" s="252"/>
      <c r="I942" s="252"/>
      <c r="J942" s="252"/>
      <c r="K942" s="252"/>
      <c r="L942" s="252"/>
      <c r="M942" s="252"/>
      <c r="N942" s="252"/>
      <c r="O942" s="252"/>
      <c r="P942" s="252"/>
      <c r="Q942" s="252"/>
      <c r="R942" s="252"/>
      <c r="S942" s="252"/>
      <c r="T942" s="252"/>
      <c r="U942" s="252"/>
      <c r="V942" s="252"/>
      <c r="W942" s="252"/>
      <c r="X942" s="252"/>
      <c r="Y942" s="252"/>
      <c r="Z942" s="252"/>
    </row>
    <row r="943" ht="15.75" customHeight="1" spans="1:26">
      <c r="A943" s="252"/>
      <c r="B943" s="252"/>
      <c r="C943" s="252"/>
      <c r="D943" s="252"/>
      <c r="E943" s="252"/>
      <c r="F943" s="252"/>
      <c r="G943" s="252"/>
      <c r="H943" s="252"/>
      <c r="I943" s="252"/>
      <c r="J943" s="252"/>
      <c r="K943" s="252"/>
      <c r="L943" s="252"/>
      <c r="M943" s="252"/>
      <c r="N943" s="252"/>
      <c r="O943" s="252"/>
      <c r="P943" s="252"/>
      <c r="Q943" s="252"/>
      <c r="R943" s="252"/>
      <c r="S943" s="252"/>
      <c r="T943" s="252"/>
      <c r="U943" s="252"/>
      <c r="V943" s="252"/>
      <c r="W943" s="252"/>
      <c r="X943" s="252"/>
      <c r="Y943" s="252"/>
      <c r="Z943" s="252"/>
    </row>
    <row r="944" ht="15.75" customHeight="1" spans="1:26">
      <c r="A944" s="252"/>
      <c r="B944" s="252"/>
      <c r="C944" s="252"/>
      <c r="D944" s="252"/>
      <c r="E944" s="252"/>
      <c r="F944" s="252"/>
      <c r="G944" s="252"/>
      <c r="H944" s="252"/>
      <c r="I944" s="252"/>
      <c r="J944" s="252"/>
      <c r="K944" s="252"/>
      <c r="L944" s="252"/>
      <c r="M944" s="252"/>
      <c r="N944" s="252"/>
      <c r="O944" s="252"/>
      <c r="P944" s="252"/>
      <c r="Q944" s="252"/>
      <c r="R944" s="252"/>
      <c r="S944" s="252"/>
      <c r="T944" s="252"/>
      <c r="U944" s="252"/>
      <c r="V944" s="252"/>
      <c r="W944" s="252"/>
      <c r="X944" s="252"/>
      <c r="Y944" s="252"/>
      <c r="Z944" s="252"/>
    </row>
    <row r="945" ht="15.75" customHeight="1" spans="1:26">
      <c r="A945" s="252"/>
      <c r="B945" s="252"/>
      <c r="C945" s="252"/>
      <c r="D945" s="252"/>
      <c r="E945" s="252"/>
      <c r="F945" s="252"/>
      <c r="G945" s="252"/>
      <c r="H945" s="252"/>
      <c r="I945" s="252"/>
      <c r="J945" s="252"/>
      <c r="K945" s="252"/>
      <c r="L945" s="252"/>
      <c r="M945" s="252"/>
      <c r="N945" s="252"/>
      <c r="O945" s="252"/>
      <c r="P945" s="252"/>
      <c r="Q945" s="252"/>
      <c r="R945" s="252"/>
      <c r="S945" s="252"/>
      <c r="T945" s="252"/>
      <c r="U945" s="252"/>
      <c r="V945" s="252"/>
      <c r="W945" s="252"/>
      <c r="X945" s="252"/>
      <c r="Y945" s="252"/>
      <c r="Z945" s="252"/>
    </row>
    <row r="946" ht="15.75" customHeight="1" spans="1:26">
      <c r="A946" s="252"/>
      <c r="B946" s="252"/>
      <c r="C946" s="252"/>
      <c r="D946" s="252"/>
      <c r="E946" s="252"/>
      <c r="F946" s="252"/>
      <c r="G946" s="252"/>
      <c r="H946" s="252"/>
      <c r="I946" s="252"/>
      <c r="J946" s="252"/>
      <c r="K946" s="252"/>
      <c r="L946" s="252"/>
      <c r="M946" s="252"/>
      <c r="N946" s="252"/>
      <c r="O946" s="252"/>
      <c r="P946" s="252"/>
      <c r="Q946" s="252"/>
      <c r="R946" s="252"/>
      <c r="S946" s="252"/>
      <c r="T946" s="252"/>
      <c r="U946" s="252"/>
      <c r="V946" s="252"/>
      <c r="W946" s="252"/>
      <c r="X946" s="252"/>
      <c r="Y946" s="252"/>
      <c r="Z946" s="252"/>
    </row>
    <row r="947" ht="15.75" customHeight="1" spans="1:26">
      <c r="A947" s="252"/>
      <c r="B947" s="252"/>
      <c r="C947" s="252"/>
      <c r="D947" s="252"/>
      <c r="E947" s="252"/>
      <c r="F947" s="252"/>
      <c r="G947" s="252"/>
      <c r="H947" s="252"/>
      <c r="I947" s="252"/>
      <c r="J947" s="252"/>
      <c r="K947" s="252"/>
      <c r="L947" s="252"/>
      <c r="M947" s="252"/>
      <c r="N947" s="252"/>
      <c r="O947" s="252"/>
      <c r="P947" s="252"/>
      <c r="Q947" s="252"/>
      <c r="R947" s="252"/>
      <c r="S947" s="252"/>
      <c r="T947" s="252"/>
      <c r="U947" s="252"/>
      <c r="V947" s="252"/>
      <c r="W947" s="252"/>
      <c r="X947" s="252"/>
      <c r="Y947" s="252"/>
      <c r="Z947" s="252"/>
    </row>
    <row r="948" ht="15.75" customHeight="1" spans="1:26">
      <c r="A948" s="252"/>
      <c r="B948" s="252"/>
      <c r="C948" s="252"/>
      <c r="D948" s="252"/>
      <c r="E948" s="252"/>
      <c r="F948" s="252"/>
      <c r="G948" s="252"/>
      <c r="H948" s="252"/>
      <c r="I948" s="252"/>
      <c r="J948" s="252"/>
      <c r="K948" s="252"/>
      <c r="L948" s="252"/>
      <c r="M948" s="252"/>
      <c r="N948" s="252"/>
      <c r="O948" s="252"/>
      <c r="P948" s="252"/>
      <c r="Q948" s="252"/>
      <c r="R948" s="252"/>
      <c r="S948" s="252"/>
      <c r="T948" s="252"/>
      <c r="U948" s="252"/>
      <c r="V948" s="252"/>
      <c r="W948" s="252"/>
      <c r="X948" s="252"/>
      <c r="Y948" s="252"/>
      <c r="Z948" s="252"/>
    </row>
    <row r="949" ht="15.75" customHeight="1" spans="1:26">
      <c r="A949" s="252"/>
      <c r="B949" s="252"/>
      <c r="C949" s="252"/>
      <c r="D949" s="252"/>
      <c r="E949" s="252"/>
      <c r="F949" s="252"/>
      <c r="G949" s="252"/>
      <c r="H949" s="252"/>
      <c r="I949" s="252"/>
      <c r="J949" s="252"/>
      <c r="K949" s="252"/>
      <c r="L949" s="252"/>
      <c r="M949" s="252"/>
      <c r="N949" s="252"/>
      <c r="O949" s="252"/>
      <c r="P949" s="252"/>
      <c r="Q949" s="252"/>
      <c r="R949" s="252"/>
      <c r="S949" s="252"/>
      <c r="T949" s="252"/>
      <c r="U949" s="252"/>
      <c r="V949" s="252"/>
      <c r="W949" s="252"/>
      <c r="X949" s="252"/>
      <c r="Y949" s="252"/>
      <c r="Z949" s="252"/>
    </row>
    <row r="950" ht="15.75" customHeight="1" spans="1:26">
      <c r="A950" s="252"/>
      <c r="B950" s="252"/>
      <c r="C950" s="252"/>
      <c r="D950" s="252"/>
      <c r="E950" s="252"/>
      <c r="F950" s="252"/>
      <c r="G950" s="252"/>
      <c r="H950" s="252"/>
      <c r="I950" s="252"/>
      <c r="J950" s="252"/>
      <c r="K950" s="252"/>
      <c r="L950" s="252"/>
      <c r="M950" s="252"/>
      <c r="N950" s="252"/>
      <c r="O950" s="252"/>
      <c r="P950" s="252"/>
      <c r="Q950" s="252"/>
      <c r="R950" s="252"/>
      <c r="S950" s="252"/>
      <c r="T950" s="252"/>
      <c r="U950" s="252"/>
      <c r="V950" s="252"/>
      <c r="W950" s="252"/>
      <c r="X950" s="252"/>
      <c r="Y950" s="252"/>
      <c r="Z950" s="252"/>
    </row>
    <row r="951" ht="15.75" customHeight="1" spans="1:26">
      <c r="A951" s="252"/>
      <c r="B951" s="252"/>
      <c r="C951" s="252"/>
      <c r="D951" s="252"/>
      <c r="E951" s="252"/>
      <c r="F951" s="252"/>
      <c r="G951" s="252"/>
      <c r="H951" s="252"/>
      <c r="I951" s="252"/>
      <c r="J951" s="252"/>
      <c r="K951" s="252"/>
      <c r="L951" s="252"/>
      <c r="M951" s="252"/>
      <c r="N951" s="252"/>
      <c r="O951" s="252"/>
      <c r="P951" s="252"/>
      <c r="Q951" s="252"/>
      <c r="R951" s="252"/>
      <c r="S951" s="252"/>
      <c r="T951" s="252"/>
      <c r="U951" s="252"/>
      <c r="V951" s="252"/>
      <c r="W951" s="252"/>
      <c r="X951" s="252"/>
      <c r="Y951" s="252"/>
      <c r="Z951" s="252"/>
    </row>
    <row r="952" ht="15.75" customHeight="1" spans="1:26">
      <c r="A952" s="252"/>
      <c r="B952" s="252"/>
      <c r="C952" s="252"/>
      <c r="D952" s="252"/>
      <c r="E952" s="252"/>
      <c r="F952" s="252"/>
      <c r="G952" s="252"/>
      <c r="H952" s="252"/>
      <c r="I952" s="252"/>
      <c r="J952" s="252"/>
      <c r="K952" s="252"/>
      <c r="L952" s="252"/>
      <c r="M952" s="252"/>
      <c r="N952" s="252"/>
      <c r="O952" s="252"/>
      <c r="P952" s="252"/>
      <c r="Q952" s="252"/>
      <c r="R952" s="252"/>
      <c r="S952" s="252"/>
      <c r="T952" s="252"/>
      <c r="U952" s="252"/>
      <c r="V952" s="252"/>
      <c r="W952" s="252"/>
      <c r="X952" s="252"/>
      <c r="Y952" s="252"/>
      <c r="Z952" s="252"/>
    </row>
    <row r="953" ht="15.75" customHeight="1" spans="1:26">
      <c r="A953" s="252"/>
      <c r="B953" s="252"/>
      <c r="C953" s="252"/>
      <c r="D953" s="252"/>
      <c r="E953" s="252"/>
      <c r="F953" s="252"/>
      <c r="G953" s="252"/>
      <c r="H953" s="252"/>
      <c r="I953" s="252"/>
      <c r="J953" s="252"/>
      <c r="K953" s="252"/>
      <c r="L953" s="252"/>
      <c r="M953" s="252"/>
      <c r="N953" s="252"/>
      <c r="O953" s="252"/>
      <c r="P953" s="252"/>
      <c r="Q953" s="252"/>
      <c r="R953" s="252"/>
      <c r="S953" s="252"/>
      <c r="T953" s="252"/>
      <c r="U953" s="252"/>
      <c r="V953" s="252"/>
      <c r="W953" s="252"/>
      <c r="X953" s="252"/>
      <c r="Y953" s="252"/>
      <c r="Z953" s="252"/>
    </row>
    <row r="954" ht="15.75" customHeight="1" spans="1:26">
      <c r="A954" s="252"/>
      <c r="B954" s="252"/>
      <c r="C954" s="252"/>
      <c r="D954" s="252"/>
      <c r="E954" s="252"/>
      <c r="F954" s="252"/>
      <c r="G954" s="252"/>
      <c r="H954" s="252"/>
      <c r="I954" s="252"/>
      <c r="J954" s="252"/>
      <c r="K954" s="252"/>
      <c r="L954" s="252"/>
      <c r="M954" s="252"/>
      <c r="N954" s="252"/>
      <c r="O954" s="252"/>
      <c r="P954" s="252"/>
      <c r="Q954" s="252"/>
      <c r="R954" s="252"/>
      <c r="S954" s="252"/>
      <c r="T954" s="252"/>
      <c r="U954" s="252"/>
      <c r="V954" s="252"/>
      <c r="W954" s="252"/>
      <c r="X954" s="252"/>
      <c r="Y954" s="252"/>
      <c r="Z954" s="252"/>
    </row>
    <row r="955" ht="15.75" customHeight="1" spans="1:26">
      <c r="A955" s="252"/>
      <c r="B955" s="252"/>
      <c r="C955" s="252"/>
      <c r="D955" s="252"/>
      <c r="E955" s="252"/>
      <c r="F955" s="252"/>
      <c r="G955" s="252"/>
      <c r="H955" s="252"/>
      <c r="I955" s="252"/>
      <c r="J955" s="252"/>
      <c r="K955" s="252"/>
      <c r="L955" s="252"/>
      <c r="M955" s="252"/>
      <c r="N955" s="252"/>
      <c r="O955" s="252"/>
      <c r="P955" s="252"/>
      <c r="Q955" s="252"/>
      <c r="R955" s="252"/>
      <c r="S955" s="252"/>
      <c r="T955" s="252"/>
      <c r="U955" s="252"/>
      <c r="V955" s="252"/>
      <c r="W955" s="252"/>
      <c r="X955" s="252"/>
      <c r="Y955" s="252"/>
      <c r="Z955" s="252"/>
    </row>
    <row r="956" ht="15.75" customHeight="1" spans="1:26">
      <c r="A956" s="252"/>
      <c r="B956" s="252"/>
      <c r="C956" s="252"/>
      <c r="D956" s="252"/>
      <c r="E956" s="252"/>
      <c r="F956" s="252"/>
      <c r="G956" s="252"/>
      <c r="H956" s="252"/>
      <c r="I956" s="252"/>
      <c r="J956" s="252"/>
      <c r="K956" s="252"/>
      <c r="L956" s="252"/>
      <c r="M956" s="252"/>
      <c r="N956" s="252"/>
      <c r="O956" s="252"/>
      <c r="P956" s="252"/>
      <c r="Q956" s="252"/>
      <c r="R956" s="252"/>
      <c r="S956" s="252"/>
      <c r="T956" s="252"/>
      <c r="U956" s="252"/>
      <c r="V956" s="252"/>
      <c r="W956" s="252"/>
      <c r="X956" s="252"/>
      <c r="Y956" s="252"/>
      <c r="Z956" s="252"/>
    </row>
    <row r="957" ht="15.75" customHeight="1" spans="1:26">
      <c r="A957" s="252"/>
      <c r="B957" s="252"/>
      <c r="C957" s="252"/>
      <c r="D957" s="252"/>
      <c r="E957" s="252"/>
      <c r="F957" s="252"/>
      <c r="G957" s="252"/>
      <c r="H957" s="252"/>
      <c r="I957" s="252"/>
      <c r="J957" s="252"/>
      <c r="K957" s="252"/>
      <c r="L957" s="252"/>
      <c r="M957" s="252"/>
      <c r="N957" s="252"/>
      <c r="O957" s="252"/>
      <c r="P957" s="252"/>
      <c r="Q957" s="252"/>
      <c r="R957" s="252"/>
      <c r="S957" s="252"/>
      <c r="T957" s="252"/>
      <c r="U957" s="252"/>
      <c r="V957" s="252"/>
      <c r="W957" s="252"/>
      <c r="X957" s="252"/>
      <c r="Y957" s="252"/>
      <c r="Z957" s="252"/>
    </row>
    <row r="958" ht="15.75" customHeight="1" spans="1:26">
      <c r="A958" s="252"/>
      <c r="B958" s="252"/>
      <c r="C958" s="252"/>
      <c r="D958" s="252"/>
      <c r="E958" s="252"/>
      <c r="F958" s="252"/>
      <c r="G958" s="252"/>
      <c r="H958" s="252"/>
      <c r="I958" s="252"/>
      <c r="J958" s="252"/>
      <c r="K958" s="252"/>
      <c r="L958" s="252"/>
      <c r="M958" s="252"/>
      <c r="N958" s="252"/>
      <c r="O958" s="252"/>
      <c r="P958" s="252"/>
      <c r="Q958" s="252"/>
      <c r="R958" s="252"/>
      <c r="S958" s="252"/>
      <c r="T958" s="252"/>
      <c r="U958" s="252"/>
      <c r="V958" s="252"/>
      <c r="W958" s="252"/>
      <c r="X958" s="252"/>
      <c r="Y958" s="252"/>
      <c r="Z958" s="252"/>
    </row>
    <row r="959" ht="15.75" customHeight="1" spans="1:26">
      <c r="A959" s="252"/>
      <c r="B959" s="252"/>
      <c r="C959" s="252"/>
      <c r="D959" s="252"/>
      <c r="E959" s="252"/>
      <c r="F959" s="252"/>
      <c r="G959" s="252"/>
      <c r="H959" s="252"/>
      <c r="I959" s="252"/>
      <c r="J959" s="252"/>
      <c r="K959" s="252"/>
      <c r="L959" s="252"/>
      <c r="M959" s="252"/>
      <c r="N959" s="252"/>
      <c r="O959" s="252"/>
      <c r="P959" s="252"/>
      <c r="Q959" s="252"/>
      <c r="R959" s="252"/>
      <c r="S959" s="252"/>
      <c r="T959" s="252"/>
      <c r="U959" s="252"/>
      <c r="V959" s="252"/>
      <c r="W959" s="252"/>
      <c r="X959" s="252"/>
      <c r="Y959" s="252"/>
      <c r="Z959" s="252"/>
    </row>
    <row r="960" ht="15.75" customHeight="1" spans="1:26">
      <c r="A960" s="252"/>
      <c r="B960" s="252"/>
      <c r="C960" s="252"/>
      <c r="D960" s="252"/>
      <c r="E960" s="252"/>
      <c r="F960" s="252"/>
      <c r="G960" s="252"/>
      <c r="H960" s="252"/>
      <c r="I960" s="252"/>
      <c r="J960" s="252"/>
      <c r="K960" s="252"/>
      <c r="L960" s="252"/>
      <c r="M960" s="252"/>
      <c r="N960" s="252"/>
      <c r="O960" s="252"/>
      <c r="P960" s="252"/>
      <c r="Q960" s="252"/>
      <c r="R960" s="252"/>
      <c r="S960" s="252"/>
      <c r="T960" s="252"/>
      <c r="U960" s="252"/>
      <c r="V960" s="252"/>
      <c r="W960" s="252"/>
      <c r="X960" s="252"/>
      <c r="Y960" s="252"/>
      <c r="Z960" s="252"/>
    </row>
    <row r="961" ht="15.75" customHeight="1" spans="1:26">
      <c r="A961" s="252"/>
      <c r="B961" s="252"/>
      <c r="C961" s="252"/>
      <c r="D961" s="252"/>
      <c r="E961" s="252"/>
      <c r="F961" s="252"/>
      <c r="G961" s="252"/>
      <c r="H961" s="252"/>
      <c r="I961" s="252"/>
      <c r="J961" s="252"/>
      <c r="K961" s="252"/>
      <c r="L961" s="252"/>
      <c r="M961" s="252"/>
      <c r="N961" s="252"/>
      <c r="O961" s="252"/>
      <c r="P961" s="252"/>
      <c r="Q961" s="252"/>
      <c r="R961" s="252"/>
      <c r="S961" s="252"/>
      <c r="T961" s="252"/>
      <c r="U961" s="252"/>
      <c r="V961" s="252"/>
      <c r="W961" s="252"/>
      <c r="X961" s="252"/>
      <c r="Y961" s="252"/>
      <c r="Z961" s="252"/>
    </row>
    <row r="962" ht="15.75" customHeight="1" spans="1:26">
      <c r="A962" s="252"/>
      <c r="B962" s="252"/>
      <c r="C962" s="252"/>
      <c r="D962" s="252"/>
      <c r="E962" s="252"/>
      <c r="F962" s="252"/>
      <c r="G962" s="252"/>
      <c r="H962" s="252"/>
      <c r="I962" s="252"/>
      <c r="J962" s="252"/>
      <c r="K962" s="252"/>
      <c r="L962" s="252"/>
      <c r="M962" s="252"/>
      <c r="N962" s="252"/>
      <c r="O962" s="252"/>
      <c r="P962" s="252"/>
      <c r="Q962" s="252"/>
      <c r="R962" s="252"/>
      <c r="S962" s="252"/>
      <c r="T962" s="252"/>
      <c r="U962" s="252"/>
      <c r="V962" s="252"/>
      <c r="W962" s="252"/>
      <c r="X962" s="252"/>
      <c r="Y962" s="252"/>
      <c r="Z962" s="252"/>
    </row>
    <row r="963" ht="15.75" customHeight="1" spans="1:26">
      <c r="A963" s="252"/>
      <c r="B963" s="252"/>
      <c r="C963" s="252"/>
      <c r="D963" s="252"/>
      <c r="E963" s="252"/>
      <c r="F963" s="252"/>
      <c r="G963" s="252"/>
      <c r="H963" s="252"/>
      <c r="I963" s="252"/>
      <c r="J963" s="252"/>
      <c r="K963" s="252"/>
      <c r="L963" s="252"/>
      <c r="M963" s="252"/>
      <c r="N963" s="252"/>
      <c r="O963" s="252"/>
      <c r="P963" s="252"/>
      <c r="Q963" s="252"/>
      <c r="R963" s="252"/>
      <c r="S963" s="252"/>
      <c r="T963" s="252"/>
      <c r="U963" s="252"/>
      <c r="V963" s="252"/>
      <c r="W963" s="252"/>
      <c r="X963" s="252"/>
      <c r="Y963" s="252"/>
      <c r="Z963" s="252"/>
    </row>
    <row r="964" ht="15.75" customHeight="1" spans="1:26">
      <c r="A964" s="252"/>
      <c r="B964" s="252"/>
      <c r="C964" s="252"/>
      <c r="D964" s="252"/>
      <c r="E964" s="252"/>
      <c r="F964" s="252"/>
      <c r="G964" s="252"/>
      <c r="H964" s="252"/>
      <c r="I964" s="252"/>
      <c r="J964" s="252"/>
      <c r="K964" s="252"/>
      <c r="L964" s="252"/>
      <c r="M964" s="252"/>
      <c r="N964" s="252"/>
      <c r="O964" s="252"/>
      <c r="P964" s="252"/>
      <c r="Q964" s="252"/>
      <c r="R964" s="252"/>
      <c r="S964" s="252"/>
      <c r="T964" s="252"/>
      <c r="U964" s="252"/>
      <c r="V964" s="252"/>
      <c r="W964" s="252"/>
      <c r="X964" s="252"/>
      <c r="Y964" s="252"/>
      <c r="Z964" s="252"/>
    </row>
    <row r="965" ht="15.75" customHeight="1" spans="1:26">
      <c r="A965" s="252"/>
      <c r="B965" s="252"/>
      <c r="C965" s="252"/>
      <c r="D965" s="252"/>
      <c r="E965" s="252"/>
      <c r="F965" s="252"/>
      <c r="G965" s="252"/>
      <c r="H965" s="252"/>
      <c r="I965" s="252"/>
      <c r="J965" s="252"/>
      <c r="K965" s="252"/>
      <c r="L965" s="252"/>
      <c r="M965" s="252"/>
      <c r="N965" s="252"/>
      <c r="O965" s="252"/>
      <c r="P965" s="252"/>
      <c r="Q965" s="252"/>
      <c r="R965" s="252"/>
      <c r="S965" s="252"/>
      <c r="T965" s="252"/>
      <c r="U965" s="252"/>
      <c r="V965" s="252"/>
      <c r="W965" s="252"/>
      <c r="X965" s="252"/>
      <c r="Y965" s="252"/>
      <c r="Z965" s="252"/>
    </row>
    <row r="966" ht="15.75" customHeight="1" spans="1:26">
      <c r="A966" s="252"/>
      <c r="B966" s="252"/>
      <c r="C966" s="252"/>
      <c r="D966" s="252"/>
      <c r="E966" s="252"/>
      <c r="F966" s="252"/>
      <c r="G966" s="252"/>
      <c r="H966" s="252"/>
      <c r="I966" s="252"/>
      <c r="J966" s="252"/>
      <c r="K966" s="252"/>
      <c r="L966" s="252"/>
      <c r="M966" s="252"/>
      <c r="N966" s="252"/>
      <c r="O966" s="252"/>
      <c r="P966" s="252"/>
      <c r="Q966" s="252"/>
      <c r="R966" s="252"/>
      <c r="S966" s="252"/>
      <c r="T966" s="252"/>
      <c r="U966" s="252"/>
      <c r="V966" s="252"/>
      <c r="W966" s="252"/>
      <c r="X966" s="252"/>
      <c r="Y966" s="252"/>
      <c r="Z966" s="252"/>
    </row>
    <row r="967" ht="15.75" customHeight="1" spans="1:26">
      <c r="A967" s="252"/>
      <c r="B967" s="252"/>
      <c r="C967" s="252"/>
      <c r="D967" s="252"/>
      <c r="E967" s="252"/>
      <c r="F967" s="252"/>
      <c r="G967" s="252"/>
      <c r="H967" s="252"/>
      <c r="I967" s="252"/>
      <c r="J967" s="252"/>
      <c r="K967" s="252"/>
      <c r="L967" s="252"/>
      <c r="M967" s="252"/>
      <c r="N967" s="252"/>
      <c r="O967" s="252"/>
      <c r="P967" s="252"/>
      <c r="Q967" s="252"/>
      <c r="R967" s="252"/>
      <c r="S967" s="252"/>
      <c r="T967" s="252"/>
      <c r="U967" s="252"/>
      <c r="V967" s="252"/>
      <c r="W967" s="252"/>
      <c r="X967" s="252"/>
      <c r="Y967" s="252"/>
      <c r="Z967" s="252"/>
    </row>
    <row r="968" ht="15.75" customHeight="1" spans="1:26">
      <c r="A968" s="252"/>
      <c r="B968" s="252"/>
      <c r="C968" s="252"/>
      <c r="D968" s="252"/>
      <c r="E968" s="252"/>
      <c r="F968" s="252"/>
      <c r="G968" s="252"/>
      <c r="H968" s="252"/>
      <c r="I968" s="252"/>
      <c r="J968" s="252"/>
      <c r="K968" s="252"/>
      <c r="L968" s="252"/>
      <c r="M968" s="252"/>
      <c r="N968" s="252"/>
      <c r="O968" s="252"/>
      <c r="P968" s="252"/>
      <c r="Q968" s="252"/>
      <c r="R968" s="252"/>
      <c r="S968" s="252"/>
      <c r="T968" s="252"/>
      <c r="U968" s="252"/>
      <c r="V968" s="252"/>
      <c r="W968" s="252"/>
      <c r="X968" s="252"/>
      <c r="Y968" s="252"/>
      <c r="Z968" s="252"/>
    </row>
    <row r="969" ht="15.75" customHeight="1" spans="1:26">
      <c r="A969" s="252"/>
      <c r="B969" s="252"/>
      <c r="C969" s="252"/>
      <c r="D969" s="252"/>
      <c r="E969" s="252"/>
      <c r="F969" s="252"/>
      <c r="G969" s="252"/>
      <c r="H969" s="252"/>
      <c r="I969" s="252"/>
      <c r="J969" s="252"/>
      <c r="K969" s="252"/>
      <c r="L969" s="252"/>
      <c r="M969" s="252"/>
      <c r="N969" s="252"/>
      <c r="O969" s="252"/>
      <c r="P969" s="252"/>
      <c r="Q969" s="252"/>
      <c r="R969" s="252"/>
      <c r="S969" s="252"/>
      <c r="T969" s="252"/>
      <c r="U969" s="252"/>
      <c r="V969" s="252"/>
      <c r="W969" s="252"/>
      <c r="X969" s="252"/>
      <c r="Y969" s="252"/>
      <c r="Z969" s="252"/>
    </row>
    <row r="970" ht="15.75" customHeight="1" spans="1:26">
      <c r="A970" s="252"/>
      <c r="B970" s="252"/>
      <c r="C970" s="252"/>
      <c r="D970" s="252"/>
      <c r="E970" s="252"/>
      <c r="F970" s="252"/>
      <c r="G970" s="252"/>
      <c r="H970" s="252"/>
      <c r="I970" s="252"/>
      <c r="J970" s="252"/>
      <c r="K970" s="252"/>
      <c r="L970" s="252"/>
      <c r="M970" s="252"/>
      <c r="N970" s="252"/>
      <c r="O970" s="252"/>
      <c r="P970" s="252"/>
      <c r="Q970" s="252"/>
      <c r="R970" s="252"/>
      <c r="S970" s="252"/>
      <c r="T970" s="252"/>
      <c r="U970" s="252"/>
      <c r="V970" s="252"/>
      <c r="W970" s="252"/>
      <c r="X970" s="252"/>
      <c r="Y970" s="252"/>
      <c r="Z970" s="252"/>
    </row>
    <row r="971" ht="15.75" customHeight="1" spans="1:26">
      <c r="A971" s="252"/>
      <c r="B971" s="252"/>
      <c r="C971" s="252"/>
      <c r="D971" s="252"/>
      <c r="E971" s="252"/>
      <c r="F971" s="252"/>
      <c r="G971" s="252"/>
      <c r="H971" s="252"/>
      <c r="I971" s="252"/>
      <c r="J971" s="252"/>
      <c r="K971" s="252"/>
      <c r="L971" s="252"/>
      <c r="M971" s="252"/>
      <c r="N971" s="252"/>
      <c r="O971" s="252"/>
      <c r="P971" s="252"/>
      <c r="Q971" s="252"/>
      <c r="R971" s="252"/>
      <c r="S971" s="252"/>
      <c r="T971" s="252"/>
      <c r="U971" s="252"/>
      <c r="V971" s="252"/>
      <c r="W971" s="252"/>
      <c r="X971" s="252"/>
      <c r="Y971" s="252"/>
      <c r="Z971" s="252"/>
    </row>
    <row r="972" ht="15.75" customHeight="1" spans="1:26">
      <c r="A972" s="252"/>
      <c r="B972" s="252"/>
      <c r="C972" s="252"/>
      <c r="D972" s="252"/>
      <c r="E972" s="252"/>
      <c r="F972" s="252"/>
      <c r="G972" s="252"/>
      <c r="H972" s="252"/>
      <c r="I972" s="252"/>
      <c r="J972" s="252"/>
      <c r="K972" s="252"/>
      <c r="L972" s="252"/>
      <c r="M972" s="252"/>
      <c r="N972" s="252"/>
      <c r="O972" s="252"/>
      <c r="P972" s="252"/>
      <c r="Q972" s="252"/>
      <c r="R972" s="252"/>
      <c r="S972" s="252"/>
      <c r="T972" s="252"/>
      <c r="U972" s="252"/>
      <c r="V972" s="252"/>
      <c r="W972" s="252"/>
      <c r="X972" s="252"/>
      <c r="Y972" s="252"/>
      <c r="Z972" s="252"/>
    </row>
    <row r="973" ht="15.75" customHeight="1" spans="1:26">
      <c r="A973" s="252"/>
      <c r="B973" s="252"/>
      <c r="C973" s="252"/>
      <c r="D973" s="252"/>
      <c r="E973" s="252"/>
      <c r="F973" s="252"/>
      <c r="G973" s="252"/>
      <c r="H973" s="252"/>
      <c r="I973" s="252"/>
      <c r="J973" s="252"/>
      <c r="K973" s="252"/>
      <c r="L973" s="252"/>
      <c r="M973" s="252"/>
      <c r="N973" s="252"/>
      <c r="O973" s="252"/>
      <c r="P973" s="252"/>
      <c r="Q973" s="252"/>
      <c r="R973" s="252"/>
      <c r="S973" s="252"/>
      <c r="T973" s="252"/>
      <c r="U973" s="252"/>
      <c r="V973" s="252"/>
      <c r="W973" s="252"/>
      <c r="X973" s="252"/>
      <c r="Y973" s="252"/>
      <c r="Z973" s="252"/>
    </row>
    <row r="974" ht="15.75" customHeight="1" spans="1:26">
      <c r="A974" s="252"/>
      <c r="B974" s="252"/>
      <c r="C974" s="252"/>
      <c r="D974" s="252"/>
      <c r="E974" s="252"/>
      <c r="F974" s="252"/>
      <c r="G974" s="252"/>
      <c r="H974" s="252"/>
      <c r="I974" s="252"/>
      <c r="J974" s="252"/>
      <c r="K974" s="252"/>
      <c r="L974" s="252"/>
      <c r="M974" s="252"/>
      <c r="N974" s="252"/>
      <c r="O974" s="252"/>
      <c r="P974" s="252"/>
      <c r="Q974" s="252"/>
      <c r="R974" s="252"/>
      <c r="S974" s="252"/>
      <c r="T974" s="252"/>
      <c r="U974" s="252"/>
      <c r="V974" s="252"/>
      <c r="W974" s="252"/>
      <c r="X974" s="252"/>
      <c r="Y974" s="252"/>
      <c r="Z974" s="252"/>
    </row>
  </sheetData>
  <mergeCells count="24">
    <mergeCell ref="A11:I11"/>
    <mergeCell ref="A12:D12"/>
    <mergeCell ref="E12:I12"/>
    <mergeCell ref="A13:D13"/>
    <mergeCell ref="E13:I13"/>
    <mergeCell ref="A14:D14"/>
    <mergeCell ref="A15:D15"/>
    <mergeCell ref="A16:I16"/>
    <mergeCell ref="B17:G17"/>
    <mergeCell ref="B18:G18"/>
    <mergeCell ref="B19:G19"/>
    <mergeCell ref="B20:G20"/>
    <mergeCell ref="B21:G21"/>
    <mergeCell ref="B22:G22"/>
    <mergeCell ref="B23:G23"/>
    <mergeCell ref="B24:G24"/>
    <mergeCell ref="B25:G25"/>
    <mergeCell ref="B26:G26"/>
    <mergeCell ref="B27:G27"/>
    <mergeCell ref="B28:G28"/>
    <mergeCell ref="B29:G29"/>
    <mergeCell ref="B30:G30"/>
    <mergeCell ref="A31:G31"/>
    <mergeCell ref="A1:I10"/>
  </mergeCells>
  <pageMargins left="0.7" right="0.7" top="0.75" bottom="0.75" header="0" footer="0"/>
  <pageSetup paperSize="9" scale="56"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926"/>
  <sheetViews>
    <sheetView view="pageBreakPreview" zoomScaleNormal="100" topLeftCell="A12" workbookViewId="0">
      <selection activeCell="F19" sqref="F19"/>
    </sheetView>
  </sheetViews>
  <sheetFormatPr defaultColWidth="14.4285714285714" defaultRowHeight="15" customHeight="1"/>
  <cols>
    <col min="1" max="1" width="8.71428571428571" customWidth="1"/>
    <col min="2" max="2" width="12.2857142857143" customWidth="1"/>
    <col min="3" max="3" width="11" customWidth="1"/>
    <col min="4" max="4" width="61.5714285714286" customWidth="1"/>
    <col min="5" max="5" width="8.71428571428571" customWidth="1"/>
    <col min="6" max="6" width="12.5714285714286" customWidth="1"/>
    <col min="7" max="7" width="15.8571428571429" customWidth="1"/>
    <col min="8" max="8" width="13.7142857142857" customWidth="1"/>
    <col min="9" max="9" width="15.8571428571429" customWidth="1"/>
    <col min="10" max="10" width="15.8571428571429" style="554" customWidth="1"/>
    <col min="11" max="11" width="17.8571428571429" customWidth="1"/>
    <col min="12" max="20" width="9.14285714285714" customWidth="1"/>
    <col min="21" max="27" width="8" customWidth="1"/>
  </cols>
  <sheetData>
    <row r="1" spans="1:27">
      <c r="A1" s="555"/>
      <c r="B1" s="556"/>
      <c r="C1" s="556"/>
      <c r="D1" s="556"/>
      <c r="E1" s="556"/>
      <c r="F1" s="556"/>
      <c r="G1" s="556"/>
      <c r="H1" s="556"/>
      <c r="I1" s="573"/>
      <c r="J1" s="574"/>
      <c r="K1" s="252"/>
      <c r="L1" s="252"/>
      <c r="M1" s="252"/>
      <c r="N1" s="252"/>
      <c r="O1" s="252"/>
      <c r="P1" s="252"/>
      <c r="Q1" s="252"/>
      <c r="R1" s="252"/>
      <c r="S1" s="252"/>
      <c r="T1" s="252"/>
      <c r="U1" s="252"/>
      <c r="V1" s="252"/>
      <c r="W1" s="252"/>
      <c r="X1" s="252"/>
      <c r="Y1" s="252"/>
      <c r="Z1" s="252"/>
      <c r="AA1" s="252"/>
    </row>
    <row r="2" spans="1:27">
      <c r="A2" s="557"/>
      <c r="I2" s="575"/>
      <c r="J2" s="574"/>
      <c r="K2" s="252"/>
      <c r="L2" s="252"/>
      <c r="M2" s="252"/>
      <c r="N2" s="252"/>
      <c r="O2" s="252"/>
      <c r="P2" s="252"/>
      <c r="Q2" s="252"/>
      <c r="R2" s="252"/>
      <c r="S2" s="252"/>
      <c r="T2" s="252"/>
      <c r="U2" s="252"/>
      <c r="V2" s="252"/>
      <c r="W2" s="252"/>
      <c r="X2" s="252"/>
      <c r="Y2" s="252"/>
      <c r="Z2" s="252"/>
      <c r="AA2" s="252"/>
    </row>
    <row r="3" ht="1.5" customHeight="1" spans="1:27">
      <c r="A3" s="557"/>
      <c r="I3" s="575"/>
      <c r="J3" s="574"/>
      <c r="K3" s="252"/>
      <c r="L3" s="252"/>
      <c r="M3" s="252"/>
      <c r="N3" s="252"/>
      <c r="O3" s="252"/>
      <c r="P3" s="252"/>
      <c r="Q3" s="252"/>
      <c r="R3" s="252"/>
      <c r="S3" s="252"/>
      <c r="T3" s="252"/>
      <c r="U3" s="252"/>
      <c r="V3" s="252"/>
      <c r="W3" s="252"/>
      <c r="X3" s="252"/>
      <c r="Y3" s="252"/>
      <c r="Z3" s="252"/>
      <c r="AA3" s="252"/>
    </row>
    <row r="4" spans="1:27">
      <c r="A4" s="557"/>
      <c r="I4" s="575"/>
      <c r="J4" s="574"/>
      <c r="K4" s="576"/>
      <c r="L4" s="252"/>
      <c r="M4" s="252"/>
      <c r="N4" s="252"/>
      <c r="O4" s="252"/>
      <c r="P4" s="252"/>
      <c r="Q4" s="252"/>
      <c r="R4" s="252"/>
      <c r="S4" s="252"/>
      <c r="T4" s="252"/>
      <c r="U4" s="252"/>
      <c r="V4" s="252"/>
      <c r="W4" s="252"/>
      <c r="X4" s="252"/>
      <c r="Y4" s="252"/>
      <c r="Z4" s="252"/>
      <c r="AA4" s="252"/>
    </row>
    <row r="5" spans="1:27">
      <c r="A5" s="557"/>
      <c r="I5" s="575"/>
      <c r="J5" s="574"/>
      <c r="K5" s="576"/>
      <c r="L5" s="252"/>
      <c r="M5" s="252"/>
      <c r="N5" s="252"/>
      <c r="O5" s="252"/>
      <c r="P5" s="252"/>
      <c r="Q5" s="252"/>
      <c r="R5" s="252"/>
      <c r="S5" s="252"/>
      <c r="T5" s="252"/>
      <c r="U5" s="252"/>
      <c r="V5" s="252"/>
      <c r="W5" s="252"/>
      <c r="X5" s="252"/>
      <c r="Y5" s="252"/>
      <c r="Z5" s="252"/>
      <c r="AA5" s="252"/>
    </row>
    <row r="6" ht="1.5" customHeight="1" spans="1:27">
      <c r="A6" s="557"/>
      <c r="I6" s="575"/>
      <c r="J6" s="574"/>
      <c r="K6" s="576"/>
      <c r="L6" s="252"/>
      <c r="M6" s="252"/>
      <c r="N6" s="252"/>
      <c r="O6" s="252"/>
      <c r="P6" s="252"/>
      <c r="Q6" s="252"/>
      <c r="R6" s="252"/>
      <c r="S6" s="252"/>
      <c r="T6" s="252"/>
      <c r="U6" s="252"/>
      <c r="V6" s="252"/>
      <c r="W6" s="252"/>
      <c r="X6" s="252"/>
      <c r="Y6" s="252"/>
      <c r="Z6" s="252"/>
      <c r="AA6" s="252"/>
    </row>
    <row r="7" ht="9.75" customHeight="1" spans="1:27">
      <c r="A7" s="557"/>
      <c r="I7" s="575"/>
      <c r="J7" s="574"/>
      <c r="K7" s="576"/>
      <c r="L7" s="252"/>
      <c r="M7" s="252"/>
      <c r="N7" s="252"/>
      <c r="O7" s="252"/>
      <c r="P7" s="252"/>
      <c r="Q7" s="252"/>
      <c r="R7" s="252"/>
      <c r="S7" s="252"/>
      <c r="T7" s="252"/>
      <c r="U7" s="252"/>
      <c r="V7" s="252"/>
      <c r="W7" s="252"/>
      <c r="X7" s="252"/>
      <c r="Y7" s="252"/>
      <c r="Z7" s="252"/>
      <c r="AA7" s="252"/>
    </row>
    <row r="8" spans="1:27">
      <c r="A8" s="557"/>
      <c r="I8" s="575"/>
      <c r="J8" s="574"/>
      <c r="K8" s="576"/>
      <c r="L8" s="252"/>
      <c r="M8" s="252"/>
      <c r="N8" s="252"/>
      <c r="O8" s="252"/>
      <c r="P8" s="252"/>
      <c r="Q8" s="252"/>
      <c r="R8" s="252"/>
      <c r="S8" s="252"/>
      <c r="T8" s="252"/>
      <c r="U8" s="252"/>
      <c r="V8" s="252"/>
      <c r="W8" s="252"/>
      <c r="X8" s="252"/>
      <c r="Y8" s="252"/>
      <c r="Z8" s="252"/>
      <c r="AA8" s="252"/>
    </row>
    <row r="9" spans="1:27">
      <c r="A9" s="557"/>
      <c r="I9" s="575"/>
      <c r="J9" s="574"/>
      <c r="K9" s="576"/>
      <c r="L9" s="252"/>
      <c r="M9" s="252"/>
      <c r="N9" s="252"/>
      <c r="O9" s="252"/>
      <c r="P9" s="252"/>
      <c r="Q9" s="252"/>
      <c r="R9" s="252"/>
      <c r="S9" s="252"/>
      <c r="T9" s="252"/>
      <c r="U9" s="252"/>
      <c r="V9" s="252"/>
      <c r="W9" s="252"/>
      <c r="X9" s="252"/>
      <c r="Y9" s="252"/>
      <c r="Z9" s="252"/>
      <c r="AA9" s="252"/>
    </row>
    <row r="10" spans="1:27">
      <c r="A10" s="558"/>
      <c r="B10" s="522"/>
      <c r="C10" s="522"/>
      <c r="D10" s="522"/>
      <c r="E10" s="522"/>
      <c r="F10" s="522"/>
      <c r="G10" s="522"/>
      <c r="H10" s="522"/>
      <c r="I10" s="577"/>
      <c r="J10" s="574"/>
      <c r="K10" s="252"/>
      <c r="L10" s="252"/>
      <c r="M10" s="252"/>
      <c r="N10" s="252"/>
      <c r="O10" s="252"/>
      <c r="P10" s="252"/>
      <c r="Q10" s="252"/>
      <c r="R10" s="252"/>
      <c r="S10" s="252"/>
      <c r="T10" s="252"/>
      <c r="U10" s="252"/>
      <c r="V10" s="252"/>
      <c r="W10" s="252"/>
      <c r="X10" s="252"/>
      <c r="Y10" s="252"/>
      <c r="Z10" s="252"/>
      <c r="AA10" s="252"/>
    </row>
    <row r="11" spans="1:27">
      <c r="A11" s="559" t="s">
        <v>46</v>
      </c>
      <c r="B11" s="330"/>
      <c r="C11" s="330"/>
      <c r="D11" s="330"/>
      <c r="E11" s="330"/>
      <c r="F11" s="330"/>
      <c r="G11" s="330"/>
      <c r="H11" s="330"/>
      <c r="I11" s="578"/>
      <c r="J11" s="574"/>
      <c r="K11" s="576"/>
      <c r="L11" s="576"/>
      <c r="M11" s="576"/>
      <c r="N11" s="576"/>
      <c r="O11" s="576"/>
      <c r="P11" s="576"/>
      <c r="Q11" s="576"/>
      <c r="R11" s="576"/>
      <c r="S11" s="576"/>
      <c r="T11" s="576"/>
      <c r="U11" s="576"/>
      <c r="V11" s="576"/>
      <c r="W11" s="576"/>
      <c r="X11" s="576"/>
      <c r="Y11" s="576"/>
      <c r="Z11" s="252"/>
      <c r="AA11" s="252"/>
    </row>
    <row r="12" spans="1:27">
      <c r="A12" s="176" t="str">
        <f>Resumo!A12</f>
        <v>UFF- DIREITO II</v>
      </c>
      <c r="B12" s="174"/>
      <c r="C12" s="174"/>
      <c r="D12" s="175"/>
      <c r="E12" s="329" t="str">
        <f>Resumo!E12</f>
        <v>PROCESSO: 23069.164735/2025-38</v>
      </c>
      <c r="F12" s="330"/>
      <c r="G12" s="330"/>
      <c r="H12" s="330"/>
      <c r="I12" s="578"/>
      <c r="J12" s="574"/>
      <c r="K12" s="576"/>
      <c r="L12" s="576"/>
      <c r="M12" s="576"/>
      <c r="N12" s="576"/>
      <c r="O12" s="576"/>
      <c r="P12" s="576"/>
      <c r="Q12" s="576"/>
      <c r="R12" s="576"/>
      <c r="S12" s="576"/>
      <c r="T12" s="576"/>
      <c r="U12" s="576"/>
      <c r="V12" s="576"/>
      <c r="W12" s="576"/>
      <c r="X12" s="576"/>
      <c r="Y12" s="576"/>
      <c r="Z12" s="252"/>
      <c r="AA12" s="252"/>
    </row>
    <row r="13" spans="1:27">
      <c r="A13" s="176" t="str">
        <f>Resumo!A13</f>
        <v>LOCAL: RUA TIRADENTES, 17, INGÁ, NITERÓI/RJ, CEP 24210-510</v>
      </c>
      <c r="B13" s="174"/>
      <c r="C13" s="174"/>
      <c r="D13" s="175"/>
      <c r="E13" s="329" t="str">
        <f>Resumo!E13</f>
        <v>ARTs: ANEXADAS AO PROCESSO</v>
      </c>
      <c r="F13" s="330"/>
      <c r="G13" s="330"/>
      <c r="H13" s="330"/>
      <c r="I13" s="578"/>
      <c r="J13" s="574"/>
      <c r="K13" s="576"/>
      <c r="L13" s="576"/>
      <c r="M13" s="576"/>
      <c r="N13" s="576"/>
      <c r="O13" s="576"/>
      <c r="P13" s="576"/>
      <c r="Q13" s="576"/>
      <c r="R13" s="576"/>
      <c r="S13" s="576"/>
      <c r="T13" s="576"/>
      <c r="U13" s="576"/>
      <c r="V13" s="576"/>
      <c r="W13" s="576"/>
      <c r="X13" s="576"/>
      <c r="Y13" s="576"/>
      <c r="Z13" s="252"/>
      <c r="AA13" s="252"/>
    </row>
    <row r="14" spans="1:27">
      <c r="A14" s="176" t="str">
        <f>Resumo!A14</f>
        <v>NOME DA OBRA: RECUPERAÇÃO DO TELHADO DA FACULDADE DE DIREITO - CAMPUS II</v>
      </c>
      <c r="B14" s="174"/>
      <c r="C14" s="174"/>
      <c r="D14" s="175"/>
      <c r="E14" s="180" t="str">
        <f>Resumo!E14</f>
        <v>BDI</v>
      </c>
      <c r="F14" s="180" t="str">
        <f>Resumo!F14</f>
        <v>BDI DIF.</v>
      </c>
      <c r="G14" s="180" t="str">
        <f>Resumo!G14</f>
        <v>REGIME TRIBUTÁRIO</v>
      </c>
      <c r="H14" s="180" t="str">
        <f>Resumo!H14</f>
        <v>DATA-BASE</v>
      </c>
      <c r="I14" s="180" t="str">
        <f>Resumo!I14</f>
        <v>REVISÃO</v>
      </c>
      <c r="J14" s="579"/>
      <c r="K14" s="576"/>
      <c r="L14" s="576"/>
      <c r="M14" s="576"/>
      <c r="N14" s="576"/>
      <c r="O14" s="576"/>
      <c r="P14" s="576"/>
      <c r="Q14" s="576"/>
      <c r="R14" s="576"/>
      <c r="S14" s="576"/>
      <c r="T14" s="576"/>
      <c r="U14" s="576"/>
      <c r="V14" s="576"/>
      <c r="W14" s="576"/>
      <c r="X14" s="576"/>
      <c r="Y14" s="576"/>
      <c r="Z14" s="252"/>
      <c r="AA14" s="252"/>
    </row>
    <row r="15" spans="1:27">
      <c r="A15" s="560" t="str">
        <f>Resumo!A15</f>
        <v>BASE DE DADOS: SINAPI, SICRO 3, SBC, EMOP e SCO (RJ)</v>
      </c>
      <c r="B15" s="174"/>
      <c r="C15" s="174"/>
      <c r="D15" s="175"/>
      <c r="E15" s="561">
        <f>Resumo!E15</f>
        <v>0.2267</v>
      </c>
      <c r="F15" s="561">
        <f>Resumo!F15</f>
        <v>0</v>
      </c>
      <c r="G15" s="562" t="str">
        <f>Resumo!G15</f>
        <v>NÃO DESONERADO</v>
      </c>
      <c r="H15" s="563">
        <f>Resumo!H15</f>
        <v>45778</v>
      </c>
      <c r="I15" s="580" t="str">
        <f>Resumo!I15</f>
        <v>R00</v>
      </c>
      <c r="J15" s="581"/>
      <c r="K15" s="576"/>
      <c r="L15" s="576"/>
      <c r="M15" s="576"/>
      <c r="N15" s="576"/>
      <c r="O15" s="576"/>
      <c r="P15" s="576"/>
      <c r="Q15" s="576"/>
      <c r="R15" s="576"/>
      <c r="S15" s="576"/>
      <c r="T15" s="576"/>
      <c r="U15" s="576"/>
      <c r="V15" s="576"/>
      <c r="W15" s="576"/>
      <c r="X15" s="576"/>
      <c r="Y15" s="576"/>
      <c r="Z15" s="252"/>
      <c r="AA15" s="252"/>
    </row>
    <row r="16" ht="30" customHeight="1" spans="1:27">
      <c r="A16" s="564" t="s">
        <v>15</v>
      </c>
      <c r="B16" s="180" t="s">
        <v>47</v>
      </c>
      <c r="C16" s="181" t="s">
        <v>48</v>
      </c>
      <c r="D16" s="180" t="s">
        <v>16</v>
      </c>
      <c r="E16" s="180" t="s">
        <v>49</v>
      </c>
      <c r="F16" s="181" t="s">
        <v>50</v>
      </c>
      <c r="G16" s="181" t="s">
        <v>51</v>
      </c>
      <c r="H16" s="181" t="s">
        <v>52</v>
      </c>
      <c r="I16" s="582" t="s">
        <v>53</v>
      </c>
      <c r="J16" s="583" t="s">
        <v>54</v>
      </c>
      <c r="K16" s="584" t="s">
        <v>55</v>
      </c>
      <c r="L16" s="576"/>
      <c r="M16" s="576"/>
      <c r="N16" s="576"/>
      <c r="O16" s="576"/>
      <c r="P16" s="576"/>
      <c r="Q16" s="576"/>
      <c r="R16" s="576"/>
      <c r="S16" s="576"/>
      <c r="T16" s="576"/>
      <c r="U16" s="576"/>
      <c r="V16" s="576"/>
      <c r="W16" s="576"/>
      <c r="X16" s="576"/>
      <c r="Y16" s="576"/>
      <c r="Z16" s="252"/>
      <c r="AA16" s="252"/>
    </row>
    <row r="17" spans="1:27">
      <c r="A17" s="565" t="s">
        <v>19</v>
      </c>
      <c r="B17" s="565" t="s">
        <v>56</v>
      </c>
      <c r="C17" s="565"/>
      <c r="D17" s="565" t="s">
        <v>20</v>
      </c>
      <c r="E17" s="566"/>
      <c r="F17" s="567">
        <v>1</v>
      </c>
      <c r="G17" s="567" t="s">
        <v>57</v>
      </c>
      <c r="H17" s="568">
        <v>22145.34</v>
      </c>
      <c r="I17" s="585">
        <v>22145.34</v>
      </c>
      <c r="J17" s="586">
        <f>$I$176</f>
        <v>0</v>
      </c>
      <c r="K17" s="587">
        <f>I17-(I17*J17)</f>
        <v>22145.34</v>
      </c>
      <c r="L17" s="576"/>
      <c r="M17" s="576"/>
      <c r="N17" s="576"/>
      <c r="O17" s="576"/>
      <c r="P17" s="576"/>
      <c r="Q17" s="576"/>
      <c r="R17" s="576"/>
      <c r="S17" s="576"/>
      <c r="T17" s="576"/>
      <c r="U17" s="576"/>
      <c r="V17" s="576"/>
      <c r="W17" s="576"/>
      <c r="X17" s="576"/>
      <c r="Y17" s="576"/>
      <c r="Z17" s="252"/>
      <c r="AA17" s="252"/>
    </row>
    <row r="18" ht="51" spans="1:27">
      <c r="A18" s="569" t="s">
        <v>58</v>
      </c>
      <c r="B18" s="569" t="s">
        <v>59</v>
      </c>
      <c r="C18" s="569" t="s">
        <v>60</v>
      </c>
      <c r="D18" s="569" t="s">
        <v>61</v>
      </c>
      <c r="E18" s="570" t="s">
        <v>62</v>
      </c>
      <c r="F18" s="571">
        <v>1</v>
      </c>
      <c r="G18" s="572">
        <v>1854.54</v>
      </c>
      <c r="H18" s="572">
        <v>2274.96</v>
      </c>
      <c r="I18" s="588">
        <v>2274.96</v>
      </c>
      <c r="J18" s="586">
        <f t="shared" ref="J18:J27" si="0">$I$176</f>
        <v>0</v>
      </c>
      <c r="K18" s="589">
        <f>I18-(I18*J18)</f>
        <v>2274.96</v>
      </c>
      <c r="L18" s="576"/>
      <c r="M18" s="576"/>
      <c r="N18" s="576"/>
      <c r="O18" s="576"/>
      <c r="P18" s="576"/>
      <c r="Q18" s="576"/>
      <c r="R18" s="576"/>
      <c r="S18" s="576"/>
      <c r="T18" s="576"/>
      <c r="U18" s="576"/>
      <c r="V18" s="576"/>
      <c r="W18" s="576"/>
      <c r="X18" s="576"/>
      <c r="Y18" s="576"/>
      <c r="Z18" s="252"/>
      <c r="AA18" s="252"/>
    </row>
    <row r="19" ht="38.25" spans="1:27">
      <c r="A19" s="569" t="s">
        <v>63</v>
      </c>
      <c r="B19" s="569" t="s">
        <v>64</v>
      </c>
      <c r="C19" s="569" t="s">
        <v>60</v>
      </c>
      <c r="D19" s="569" t="s">
        <v>65</v>
      </c>
      <c r="E19" s="570" t="s">
        <v>62</v>
      </c>
      <c r="F19" s="571">
        <v>1</v>
      </c>
      <c r="G19" s="572">
        <v>1236.36</v>
      </c>
      <c r="H19" s="572">
        <v>1516.64</v>
      </c>
      <c r="I19" s="588">
        <v>1516.64</v>
      </c>
      <c r="J19" s="586">
        <f t="shared" si="0"/>
        <v>0</v>
      </c>
      <c r="K19" s="589">
        <f>I19-(I19*J19)</f>
        <v>1516.64</v>
      </c>
      <c r="L19" s="576"/>
      <c r="M19" s="576"/>
      <c r="N19" s="576"/>
      <c r="O19" s="576"/>
      <c r="P19" s="576"/>
      <c r="Q19" s="576"/>
      <c r="R19" s="576"/>
      <c r="S19" s="576"/>
      <c r="T19" s="576"/>
      <c r="U19" s="576"/>
      <c r="V19" s="576"/>
      <c r="W19" s="576"/>
      <c r="X19" s="576"/>
      <c r="Y19" s="576"/>
      <c r="Z19" s="252"/>
      <c r="AA19" s="252"/>
    </row>
    <row r="20" ht="76.5" spans="1:27">
      <c r="A20" s="569" t="s">
        <v>66</v>
      </c>
      <c r="B20" s="569" t="s">
        <v>67</v>
      </c>
      <c r="C20" s="569" t="s">
        <v>60</v>
      </c>
      <c r="D20" s="569" t="s">
        <v>68</v>
      </c>
      <c r="E20" s="570" t="s">
        <v>69</v>
      </c>
      <c r="F20" s="571">
        <v>1591.6</v>
      </c>
      <c r="G20" s="572">
        <v>6.3</v>
      </c>
      <c r="H20" s="572">
        <v>7.72</v>
      </c>
      <c r="I20" s="588">
        <v>12287.15</v>
      </c>
      <c r="J20" s="586">
        <f t="shared" si="0"/>
        <v>0</v>
      </c>
      <c r="K20" s="589">
        <f>I20-(I20*J20)</f>
        <v>12287.15</v>
      </c>
      <c r="L20" s="576"/>
      <c r="M20" s="576"/>
      <c r="N20" s="576"/>
      <c r="O20" s="576"/>
      <c r="P20" s="576"/>
      <c r="Q20" s="576"/>
      <c r="R20" s="576"/>
      <c r="S20" s="576"/>
      <c r="T20" s="576"/>
      <c r="U20" s="576"/>
      <c r="V20" s="576"/>
      <c r="W20" s="576"/>
      <c r="X20" s="576"/>
      <c r="Y20" s="576"/>
      <c r="Z20" s="252"/>
      <c r="AA20" s="252"/>
    </row>
    <row r="21" ht="38.25" spans="1:27">
      <c r="A21" s="569" t="s">
        <v>70</v>
      </c>
      <c r="B21" s="569" t="s">
        <v>71</v>
      </c>
      <c r="C21" s="569" t="s">
        <v>60</v>
      </c>
      <c r="D21" s="569" t="s">
        <v>72</v>
      </c>
      <c r="E21" s="570" t="s">
        <v>62</v>
      </c>
      <c r="F21" s="571">
        <v>1</v>
      </c>
      <c r="G21" s="572">
        <v>4945.46</v>
      </c>
      <c r="H21" s="572">
        <v>6066.59</v>
      </c>
      <c r="I21" s="588">
        <v>6066.59</v>
      </c>
      <c r="J21" s="586">
        <f t="shared" si="0"/>
        <v>0</v>
      </c>
      <c r="K21" s="589">
        <f>I21-(I21*J21)</f>
        <v>6066.59</v>
      </c>
      <c r="L21" s="576"/>
      <c r="M21" s="576"/>
      <c r="N21" s="576"/>
      <c r="O21" s="576"/>
      <c r="P21" s="576"/>
      <c r="Q21" s="576"/>
      <c r="R21" s="576"/>
      <c r="S21" s="576"/>
      <c r="T21" s="576"/>
      <c r="U21" s="576"/>
      <c r="V21" s="576"/>
      <c r="W21" s="576"/>
      <c r="X21" s="576"/>
      <c r="Y21" s="576"/>
      <c r="Z21" s="252"/>
      <c r="AA21" s="252"/>
    </row>
    <row r="22" spans="1:27">
      <c r="A22" s="565" t="s">
        <v>21</v>
      </c>
      <c r="B22" s="565" t="s">
        <v>56</v>
      </c>
      <c r="C22" s="565"/>
      <c r="D22" s="565" t="s">
        <v>22</v>
      </c>
      <c r="E22" s="566"/>
      <c r="F22" s="567">
        <v>1</v>
      </c>
      <c r="G22" s="567" t="s">
        <v>57</v>
      </c>
      <c r="H22" s="568">
        <v>120434.96</v>
      </c>
      <c r="I22" s="585">
        <v>120434.96</v>
      </c>
      <c r="J22" s="586">
        <f t="shared" si="0"/>
        <v>0</v>
      </c>
      <c r="K22" s="587">
        <f t="shared" ref="K22:K53" si="1">I22-(I22*J22)</f>
        <v>120434.96</v>
      </c>
      <c r="L22" s="576"/>
      <c r="M22" s="576"/>
      <c r="N22" s="576"/>
      <c r="O22" s="576"/>
      <c r="P22" s="576"/>
      <c r="Q22" s="576"/>
      <c r="R22" s="576"/>
      <c r="S22" s="576"/>
      <c r="T22" s="576"/>
      <c r="U22" s="576"/>
      <c r="V22" s="576"/>
      <c r="W22" s="576"/>
      <c r="X22" s="576"/>
      <c r="Y22" s="576"/>
      <c r="Z22" s="252"/>
      <c r="AA22" s="252"/>
    </row>
    <row r="23" ht="25.5" spans="1:27">
      <c r="A23" s="569" t="s">
        <v>73</v>
      </c>
      <c r="B23" s="569" t="s">
        <v>74</v>
      </c>
      <c r="C23" s="569" t="s">
        <v>60</v>
      </c>
      <c r="D23" s="569" t="s">
        <v>75</v>
      </c>
      <c r="E23" s="570" t="s">
        <v>62</v>
      </c>
      <c r="F23" s="571">
        <v>1</v>
      </c>
      <c r="G23" s="572">
        <v>98178.01</v>
      </c>
      <c r="H23" s="572">
        <v>120434.96</v>
      </c>
      <c r="I23" s="588">
        <v>120434.96</v>
      </c>
      <c r="J23" s="586">
        <f t="shared" si="0"/>
        <v>0</v>
      </c>
      <c r="K23" s="589">
        <f t="shared" si="1"/>
        <v>120434.96</v>
      </c>
      <c r="L23" s="576"/>
      <c r="M23" s="576"/>
      <c r="N23" s="576"/>
      <c r="O23" s="576"/>
      <c r="P23" s="576"/>
      <c r="Q23" s="576"/>
      <c r="R23" s="576"/>
      <c r="S23" s="576"/>
      <c r="T23" s="576"/>
      <c r="U23" s="576"/>
      <c r="V23" s="576"/>
      <c r="W23" s="576"/>
      <c r="X23" s="576"/>
      <c r="Y23" s="576"/>
      <c r="Z23" s="252"/>
      <c r="AA23" s="252"/>
    </row>
    <row r="24" spans="1:27">
      <c r="A24" s="565" t="s">
        <v>23</v>
      </c>
      <c r="B24" s="565" t="s">
        <v>56</v>
      </c>
      <c r="C24" s="565"/>
      <c r="D24" s="565" t="s">
        <v>24</v>
      </c>
      <c r="E24" s="566"/>
      <c r="F24" s="567">
        <v>1</v>
      </c>
      <c r="G24" s="567" t="s">
        <v>57</v>
      </c>
      <c r="H24" s="568">
        <v>74708.6</v>
      </c>
      <c r="I24" s="585">
        <v>74708.6</v>
      </c>
      <c r="J24" s="586">
        <f t="shared" si="0"/>
        <v>0</v>
      </c>
      <c r="K24" s="587">
        <f t="shared" si="1"/>
        <v>74708.6</v>
      </c>
      <c r="L24" s="576"/>
      <c r="M24" s="576"/>
      <c r="N24" s="576"/>
      <c r="O24" s="576"/>
      <c r="P24" s="576"/>
      <c r="Q24" s="576"/>
      <c r="R24" s="576"/>
      <c r="S24" s="576"/>
      <c r="T24" s="576"/>
      <c r="U24" s="576"/>
      <c r="V24" s="576"/>
      <c r="W24" s="576"/>
      <c r="X24" s="576"/>
      <c r="Y24" s="576"/>
      <c r="Z24" s="252"/>
      <c r="AA24" s="252"/>
    </row>
    <row r="25" spans="1:27">
      <c r="A25" s="565" t="s">
        <v>76</v>
      </c>
      <c r="B25" s="565" t="s">
        <v>56</v>
      </c>
      <c r="C25" s="565"/>
      <c r="D25" s="565" t="s">
        <v>77</v>
      </c>
      <c r="E25" s="566"/>
      <c r="F25" s="567">
        <v>1</v>
      </c>
      <c r="G25" s="567" t="s">
        <v>57</v>
      </c>
      <c r="H25" s="568">
        <v>31297.65</v>
      </c>
      <c r="I25" s="585">
        <v>31297.65</v>
      </c>
      <c r="J25" s="586">
        <f t="shared" si="0"/>
        <v>0</v>
      </c>
      <c r="K25" s="587">
        <f t="shared" si="1"/>
        <v>31297.65</v>
      </c>
      <c r="L25" s="576"/>
      <c r="M25" s="576"/>
      <c r="N25" s="576"/>
      <c r="O25" s="576"/>
      <c r="P25" s="576"/>
      <c r="Q25" s="576"/>
      <c r="R25" s="576"/>
      <c r="S25" s="576"/>
      <c r="T25" s="576"/>
      <c r="U25" s="576"/>
      <c r="V25" s="576"/>
      <c r="W25" s="576"/>
      <c r="X25" s="576"/>
      <c r="Y25" s="576"/>
      <c r="Z25" s="252"/>
      <c r="AA25" s="252"/>
    </row>
    <row r="26" ht="12.75" customHeight="1" spans="1:27">
      <c r="A26" s="569" t="s">
        <v>78</v>
      </c>
      <c r="B26" s="569" t="s">
        <v>79</v>
      </c>
      <c r="C26" s="569" t="s">
        <v>60</v>
      </c>
      <c r="D26" s="569" t="s">
        <v>80</v>
      </c>
      <c r="E26" s="570" t="s">
        <v>62</v>
      </c>
      <c r="F26" s="571">
        <v>1</v>
      </c>
      <c r="G26" s="572">
        <v>1436.8</v>
      </c>
      <c r="H26" s="572">
        <v>1762.52</v>
      </c>
      <c r="I26" s="588">
        <v>1762.52</v>
      </c>
      <c r="J26" s="586">
        <f t="shared" si="0"/>
        <v>0</v>
      </c>
      <c r="K26" s="589">
        <f t="shared" si="1"/>
        <v>1762.52</v>
      </c>
      <c r="L26" s="576"/>
      <c r="M26" s="576"/>
      <c r="N26" s="576"/>
      <c r="O26" s="576"/>
      <c r="P26" s="576"/>
      <c r="Q26" s="576"/>
      <c r="R26" s="576"/>
      <c r="S26" s="576"/>
      <c r="T26" s="576"/>
      <c r="U26" s="576"/>
      <c r="V26" s="576"/>
      <c r="W26" s="576"/>
      <c r="X26" s="576"/>
      <c r="Y26" s="576"/>
      <c r="Z26" s="252"/>
      <c r="AA26" s="252"/>
    </row>
    <row r="27" ht="25.5" spans="1:27">
      <c r="A27" s="569" t="s">
        <v>81</v>
      </c>
      <c r="B27" s="569" t="s">
        <v>82</v>
      </c>
      <c r="C27" s="569" t="s">
        <v>83</v>
      </c>
      <c r="D27" s="569" t="s">
        <v>84</v>
      </c>
      <c r="E27" s="570" t="s">
        <v>69</v>
      </c>
      <c r="F27" s="571">
        <v>3.15</v>
      </c>
      <c r="G27" s="572">
        <v>479.95</v>
      </c>
      <c r="H27" s="572">
        <v>588.75</v>
      </c>
      <c r="I27" s="588">
        <v>1854.56</v>
      </c>
      <c r="J27" s="586">
        <f t="shared" si="0"/>
        <v>0</v>
      </c>
      <c r="K27" s="589">
        <f t="shared" si="1"/>
        <v>1854.56</v>
      </c>
      <c r="L27" s="576"/>
      <c r="M27" s="576"/>
      <c r="N27" s="576"/>
      <c r="O27" s="576"/>
      <c r="P27" s="576"/>
      <c r="Q27" s="576"/>
      <c r="R27" s="576"/>
      <c r="S27" s="576"/>
      <c r="T27" s="576"/>
      <c r="U27" s="576"/>
      <c r="V27" s="576"/>
      <c r="W27" s="576"/>
      <c r="X27" s="576"/>
      <c r="Y27" s="576"/>
      <c r="Z27" s="252"/>
      <c r="AA27" s="252"/>
    </row>
    <row r="28" ht="25.5" spans="1:27">
      <c r="A28" s="569" t="s">
        <v>85</v>
      </c>
      <c r="B28" s="569" t="s">
        <v>86</v>
      </c>
      <c r="C28" s="569" t="s">
        <v>60</v>
      </c>
      <c r="D28" s="569" t="s">
        <v>87</v>
      </c>
      <c r="E28" s="570" t="s">
        <v>88</v>
      </c>
      <c r="F28" s="571">
        <v>1</v>
      </c>
      <c r="G28" s="572">
        <v>2262.89</v>
      </c>
      <c r="H28" s="572">
        <v>2775.88</v>
      </c>
      <c r="I28" s="588">
        <v>2775.88</v>
      </c>
      <c r="J28" s="586">
        <f t="shared" ref="J28:J37" si="2">$I$176</f>
        <v>0</v>
      </c>
      <c r="K28" s="589">
        <f t="shared" si="1"/>
        <v>2775.88</v>
      </c>
      <c r="L28" s="576"/>
      <c r="M28" s="576"/>
      <c r="N28" s="576"/>
      <c r="O28" s="576"/>
      <c r="P28" s="576"/>
      <c r="Q28" s="576"/>
      <c r="R28" s="576"/>
      <c r="S28" s="576"/>
      <c r="T28" s="576"/>
      <c r="U28" s="576"/>
      <c r="V28" s="576"/>
      <c r="W28" s="576"/>
      <c r="X28" s="576"/>
      <c r="Y28" s="576"/>
      <c r="Z28" s="252"/>
      <c r="AA28" s="252"/>
    </row>
    <row r="29" ht="38.25" spans="1:27">
      <c r="A29" s="569" t="s">
        <v>89</v>
      </c>
      <c r="B29" s="569" t="s">
        <v>90</v>
      </c>
      <c r="C29" s="569" t="s">
        <v>60</v>
      </c>
      <c r="D29" s="569" t="s">
        <v>91</v>
      </c>
      <c r="E29" s="570" t="s">
        <v>88</v>
      </c>
      <c r="F29" s="571">
        <v>1</v>
      </c>
      <c r="G29" s="572">
        <v>2543.99</v>
      </c>
      <c r="H29" s="572">
        <v>3120.71</v>
      </c>
      <c r="I29" s="588">
        <v>3120.71</v>
      </c>
      <c r="J29" s="586">
        <f t="shared" si="2"/>
        <v>0</v>
      </c>
      <c r="K29" s="589">
        <f t="shared" si="1"/>
        <v>3120.71</v>
      </c>
      <c r="L29" s="576"/>
      <c r="M29" s="576"/>
      <c r="N29" s="576"/>
      <c r="O29" s="576"/>
      <c r="P29" s="576"/>
      <c r="Q29" s="576"/>
      <c r="R29" s="576"/>
      <c r="S29" s="576"/>
      <c r="T29" s="576"/>
      <c r="U29" s="576"/>
      <c r="V29" s="576"/>
      <c r="W29" s="576"/>
      <c r="X29" s="576"/>
      <c r="Y29" s="576"/>
      <c r="Z29" s="252"/>
      <c r="AA29" s="252"/>
    </row>
    <row r="30" ht="76.5" spans="1:27">
      <c r="A30" s="569" t="s">
        <v>92</v>
      </c>
      <c r="B30" s="569" t="s">
        <v>93</v>
      </c>
      <c r="C30" s="569" t="s">
        <v>94</v>
      </c>
      <c r="D30" s="569" t="s">
        <v>95</v>
      </c>
      <c r="E30" s="570" t="s">
        <v>69</v>
      </c>
      <c r="F30" s="571">
        <v>96.8</v>
      </c>
      <c r="G30" s="572">
        <v>44.21</v>
      </c>
      <c r="H30" s="572">
        <v>54.23</v>
      </c>
      <c r="I30" s="588">
        <v>5249.46</v>
      </c>
      <c r="J30" s="586">
        <f t="shared" si="2"/>
        <v>0</v>
      </c>
      <c r="K30" s="589">
        <f t="shared" si="1"/>
        <v>5249.46</v>
      </c>
      <c r="L30" s="576"/>
      <c r="M30" s="576"/>
      <c r="N30" s="576"/>
      <c r="O30" s="576"/>
      <c r="P30" s="576"/>
      <c r="Q30" s="576"/>
      <c r="R30" s="576"/>
      <c r="S30" s="576"/>
      <c r="T30" s="576"/>
      <c r="U30" s="576"/>
      <c r="V30" s="576"/>
      <c r="W30" s="576"/>
      <c r="X30" s="576"/>
      <c r="Y30" s="576"/>
      <c r="Z30" s="252"/>
      <c r="AA30" s="252"/>
    </row>
    <row r="31" ht="280.5" spans="1:27">
      <c r="A31" s="569" t="s">
        <v>96</v>
      </c>
      <c r="B31" s="569" t="s">
        <v>97</v>
      </c>
      <c r="C31" s="569" t="s">
        <v>94</v>
      </c>
      <c r="D31" s="569" t="s">
        <v>98</v>
      </c>
      <c r="E31" s="570" t="s">
        <v>69</v>
      </c>
      <c r="F31" s="571">
        <v>28</v>
      </c>
      <c r="G31" s="572">
        <v>471.75</v>
      </c>
      <c r="H31" s="572">
        <v>578.69</v>
      </c>
      <c r="I31" s="588">
        <v>16203.32</v>
      </c>
      <c r="J31" s="586">
        <f t="shared" si="2"/>
        <v>0</v>
      </c>
      <c r="K31" s="589">
        <f t="shared" si="1"/>
        <v>16203.32</v>
      </c>
      <c r="L31" s="576"/>
      <c r="M31" s="576"/>
      <c r="N31" s="576"/>
      <c r="O31" s="576"/>
      <c r="P31" s="576"/>
      <c r="Q31" s="576"/>
      <c r="R31" s="576"/>
      <c r="S31" s="576"/>
      <c r="T31" s="576"/>
      <c r="U31" s="576"/>
      <c r="V31" s="576"/>
      <c r="W31" s="576"/>
      <c r="X31" s="576"/>
      <c r="Y31" s="576"/>
      <c r="Z31" s="252"/>
      <c r="AA31" s="252"/>
    </row>
    <row r="32" ht="12.75" customHeight="1" spans="1:27">
      <c r="A32" s="569" t="s">
        <v>99</v>
      </c>
      <c r="B32" s="569" t="s">
        <v>100</v>
      </c>
      <c r="C32" s="569" t="s">
        <v>101</v>
      </c>
      <c r="D32" s="569" t="s">
        <v>102</v>
      </c>
      <c r="E32" s="570" t="s">
        <v>103</v>
      </c>
      <c r="F32" s="571">
        <v>3</v>
      </c>
      <c r="G32" s="572">
        <v>90</v>
      </c>
      <c r="H32" s="572">
        <v>110.4</v>
      </c>
      <c r="I32" s="588">
        <v>331.2</v>
      </c>
      <c r="J32" s="586">
        <f t="shared" si="2"/>
        <v>0</v>
      </c>
      <c r="K32" s="589">
        <f t="shared" si="1"/>
        <v>331.2</v>
      </c>
      <c r="L32" s="576"/>
      <c r="M32" s="576"/>
      <c r="N32" s="576"/>
      <c r="O32" s="576"/>
      <c r="P32" s="576"/>
      <c r="Q32" s="576"/>
      <c r="R32" s="576"/>
      <c r="S32" s="576"/>
      <c r="T32" s="576"/>
      <c r="U32" s="576"/>
      <c r="V32" s="576"/>
      <c r="W32" s="576"/>
      <c r="X32" s="576"/>
      <c r="Y32" s="576"/>
      <c r="Z32" s="252"/>
      <c r="AA32" s="252"/>
    </row>
    <row r="33" ht="12.75" customHeight="1" spans="1:27">
      <c r="A33" s="565" t="s">
        <v>104</v>
      </c>
      <c r="B33" s="565" t="s">
        <v>56</v>
      </c>
      <c r="C33" s="565"/>
      <c r="D33" s="565" t="s">
        <v>105</v>
      </c>
      <c r="E33" s="566"/>
      <c r="F33" s="567">
        <v>1</v>
      </c>
      <c r="G33" s="567" t="s">
        <v>57</v>
      </c>
      <c r="H33" s="568">
        <v>2529.29</v>
      </c>
      <c r="I33" s="585">
        <v>2529.29</v>
      </c>
      <c r="J33" s="586">
        <f t="shared" si="2"/>
        <v>0</v>
      </c>
      <c r="K33" s="587">
        <f t="shared" si="1"/>
        <v>2529.29</v>
      </c>
      <c r="L33" s="576"/>
      <c r="M33" s="576"/>
      <c r="N33" s="576"/>
      <c r="O33" s="576"/>
      <c r="P33" s="576"/>
      <c r="Q33" s="576"/>
      <c r="R33" s="576"/>
      <c r="S33" s="576"/>
      <c r="T33" s="576"/>
      <c r="U33" s="576"/>
      <c r="V33" s="576"/>
      <c r="W33" s="576"/>
      <c r="X33" s="576"/>
      <c r="Y33" s="576"/>
      <c r="Z33" s="252"/>
      <c r="AA33" s="252"/>
    </row>
    <row r="34" ht="25.5" spans="1:27">
      <c r="A34" s="569" t="s">
        <v>106</v>
      </c>
      <c r="B34" s="569" t="s">
        <v>107</v>
      </c>
      <c r="C34" s="569" t="s">
        <v>83</v>
      </c>
      <c r="D34" s="569" t="s">
        <v>108</v>
      </c>
      <c r="E34" s="570" t="s">
        <v>69</v>
      </c>
      <c r="F34" s="571">
        <v>189.9126</v>
      </c>
      <c r="G34" s="572">
        <v>6.69</v>
      </c>
      <c r="H34" s="572">
        <v>8.2</v>
      </c>
      <c r="I34" s="588">
        <v>1557.28</v>
      </c>
      <c r="J34" s="586">
        <f t="shared" si="2"/>
        <v>0</v>
      </c>
      <c r="K34" s="589">
        <f t="shared" si="1"/>
        <v>1557.28</v>
      </c>
      <c r="L34" s="576"/>
      <c r="M34" s="576"/>
      <c r="N34" s="576"/>
      <c r="O34" s="576"/>
      <c r="P34" s="576"/>
      <c r="Q34" s="576"/>
      <c r="R34" s="576"/>
      <c r="S34" s="576"/>
      <c r="T34" s="576"/>
      <c r="U34" s="576"/>
      <c r="V34" s="576"/>
      <c r="W34" s="576"/>
      <c r="X34" s="576"/>
      <c r="Y34" s="576"/>
      <c r="Z34" s="252"/>
      <c r="AA34" s="252"/>
    </row>
    <row r="35" ht="25.5" spans="1:27">
      <c r="A35" s="569" t="s">
        <v>109</v>
      </c>
      <c r="B35" s="569" t="s">
        <v>110</v>
      </c>
      <c r="C35" s="569" t="s">
        <v>83</v>
      </c>
      <c r="D35" s="569" t="s">
        <v>111</v>
      </c>
      <c r="E35" s="570" t="s">
        <v>103</v>
      </c>
      <c r="F35" s="571">
        <v>2</v>
      </c>
      <c r="G35" s="572">
        <v>150.24</v>
      </c>
      <c r="H35" s="572">
        <v>184.29</v>
      </c>
      <c r="I35" s="588">
        <v>368.58</v>
      </c>
      <c r="J35" s="586">
        <f t="shared" si="2"/>
        <v>0</v>
      </c>
      <c r="K35" s="589">
        <f t="shared" si="1"/>
        <v>368.58</v>
      </c>
      <c r="L35" s="576"/>
      <c r="M35" s="576"/>
      <c r="N35" s="576"/>
      <c r="O35" s="576"/>
      <c r="P35" s="576"/>
      <c r="Q35" s="576"/>
      <c r="R35" s="576"/>
      <c r="S35" s="576"/>
      <c r="T35" s="576"/>
      <c r="U35" s="576"/>
      <c r="V35" s="576"/>
      <c r="W35" s="576"/>
      <c r="X35" s="576"/>
      <c r="Y35" s="576"/>
      <c r="Z35" s="252"/>
      <c r="AA35" s="252"/>
    </row>
    <row r="36" ht="25.5" spans="1:27">
      <c r="A36" s="569" t="s">
        <v>112</v>
      </c>
      <c r="B36" s="569" t="s">
        <v>113</v>
      </c>
      <c r="C36" s="569" t="s">
        <v>83</v>
      </c>
      <c r="D36" s="569" t="s">
        <v>114</v>
      </c>
      <c r="E36" s="570" t="s">
        <v>103</v>
      </c>
      <c r="F36" s="571">
        <v>1</v>
      </c>
      <c r="G36" s="572">
        <v>491.92</v>
      </c>
      <c r="H36" s="572">
        <v>603.43</v>
      </c>
      <c r="I36" s="588">
        <v>603.43</v>
      </c>
      <c r="J36" s="586">
        <f t="shared" si="2"/>
        <v>0</v>
      </c>
      <c r="K36" s="589">
        <f t="shared" si="1"/>
        <v>603.43</v>
      </c>
      <c r="L36" s="576"/>
      <c r="M36" s="576"/>
      <c r="N36" s="576"/>
      <c r="O36" s="576"/>
      <c r="P36" s="576"/>
      <c r="Q36" s="576"/>
      <c r="R36" s="576"/>
      <c r="S36" s="576"/>
      <c r="T36" s="576"/>
      <c r="U36" s="576"/>
      <c r="V36" s="576"/>
      <c r="W36" s="576"/>
      <c r="X36" s="576"/>
      <c r="Y36" s="576"/>
      <c r="Z36" s="252"/>
      <c r="AA36" s="252"/>
    </row>
    <row r="37" ht="12.75" customHeight="1" spans="1:27">
      <c r="A37" s="565" t="s">
        <v>115</v>
      </c>
      <c r="B37" s="565" t="s">
        <v>56</v>
      </c>
      <c r="C37" s="565"/>
      <c r="D37" s="565" t="s">
        <v>116</v>
      </c>
      <c r="E37" s="566"/>
      <c r="F37" s="567">
        <v>1</v>
      </c>
      <c r="G37" s="567" t="s">
        <v>57</v>
      </c>
      <c r="H37" s="568">
        <v>32569.32</v>
      </c>
      <c r="I37" s="585">
        <v>32569.32</v>
      </c>
      <c r="J37" s="586">
        <f t="shared" si="2"/>
        <v>0</v>
      </c>
      <c r="K37" s="587">
        <f t="shared" si="1"/>
        <v>32569.32</v>
      </c>
      <c r="L37" s="576"/>
      <c r="M37" s="576"/>
      <c r="N37" s="576"/>
      <c r="O37" s="576"/>
      <c r="P37" s="576"/>
      <c r="Q37" s="576"/>
      <c r="R37" s="576"/>
      <c r="S37" s="576"/>
      <c r="T37" s="576"/>
      <c r="U37" s="576"/>
      <c r="V37" s="576"/>
      <c r="W37" s="576"/>
      <c r="X37" s="576"/>
      <c r="Y37" s="576"/>
      <c r="Z37" s="252"/>
      <c r="AA37" s="252"/>
    </row>
    <row r="38" ht="25.5" spans="1:27">
      <c r="A38" s="569" t="s">
        <v>117</v>
      </c>
      <c r="B38" s="569" t="s">
        <v>118</v>
      </c>
      <c r="C38" s="569" t="s">
        <v>83</v>
      </c>
      <c r="D38" s="569" t="s">
        <v>119</v>
      </c>
      <c r="E38" s="570" t="s">
        <v>69</v>
      </c>
      <c r="F38" s="571">
        <v>737.2883</v>
      </c>
      <c r="G38" s="572">
        <v>16.76</v>
      </c>
      <c r="H38" s="572">
        <v>20.55</v>
      </c>
      <c r="I38" s="588">
        <v>15151.27</v>
      </c>
      <c r="J38" s="586">
        <f t="shared" ref="J38:J47" si="3">$I$176</f>
        <v>0</v>
      </c>
      <c r="K38" s="589">
        <f t="shared" si="1"/>
        <v>15151.27</v>
      </c>
      <c r="L38" s="576"/>
      <c r="M38" s="576"/>
      <c r="N38" s="576"/>
      <c r="O38" s="576"/>
      <c r="P38" s="576"/>
      <c r="Q38" s="576"/>
      <c r="R38" s="576"/>
      <c r="S38" s="576"/>
      <c r="T38" s="576"/>
      <c r="U38" s="576"/>
      <c r="V38" s="576"/>
      <c r="W38" s="576"/>
      <c r="X38" s="576"/>
      <c r="Y38" s="576"/>
      <c r="Z38" s="252"/>
      <c r="AA38" s="252"/>
    </row>
    <row r="39" spans="1:27">
      <c r="A39" s="569" t="s">
        <v>120</v>
      </c>
      <c r="B39" s="569" t="s">
        <v>121</v>
      </c>
      <c r="C39" s="569" t="s">
        <v>101</v>
      </c>
      <c r="D39" s="569" t="s">
        <v>122</v>
      </c>
      <c r="E39" s="570" t="s">
        <v>123</v>
      </c>
      <c r="F39" s="571">
        <v>1.8</v>
      </c>
      <c r="G39" s="572">
        <v>104.29</v>
      </c>
      <c r="H39" s="572">
        <v>127.93</v>
      </c>
      <c r="I39" s="588">
        <v>230.27</v>
      </c>
      <c r="J39" s="586">
        <f t="shared" si="3"/>
        <v>0</v>
      </c>
      <c r="K39" s="589">
        <f t="shared" si="1"/>
        <v>230.27</v>
      </c>
      <c r="L39" s="576"/>
      <c r="M39" s="576"/>
      <c r="N39" s="576"/>
      <c r="O39" s="576"/>
      <c r="P39" s="576"/>
      <c r="Q39" s="576"/>
      <c r="R39" s="576"/>
      <c r="S39" s="576"/>
      <c r="T39" s="576"/>
      <c r="U39" s="576"/>
      <c r="V39" s="576"/>
      <c r="W39" s="576"/>
      <c r="X39" s="576"/>
      <c r="Y39" s="576"/>
      <c r="Z39" s="252"/>
      <c r="AA39" s="252"/>
    </row>
    <row r="40" ht="25.5" spans="1:27">
      <c r="A40" s="569" t="s">
        <v>124</v>
      </c>
      <c r="B40" s="569" t="s">
        <v>125</v>
      </c>
      <c r="C40" s="569" t="s">
        <v>83</v>
      </c>
      <c r="D40" s="569" t="s">
        <v>126</v>
      </c>
      <c r="E40" s="570" t="s">
        <v>123</v>
      </c>
      <c r="F40" s="571">
        <v>1.535</v>
      </c>
      <c r="G40" s="572">
        <v>292.5</v>
      </c>
      <c r="H40" s="572">
        <v>358.8</v>
      </c>
      <c r="I40" s="588">
        <v>550.75</v>
      </c>
      <c r="J40" s="586">
        <f t="shared" si="3"/>
        <v>0</v>
      </c>
      <c r="K40" s="589">
        <f t="shared" si="1"/>
        <v>550.75</v>
      </c>
      <c r="L40" s="576"/>
      <c r="M40" s="576"/>
      <c r="N40" s="576"/>
      <c r="O40" s="576"/>
      <c r="P40" s="576"/>
      <c r="Q40" s="576"/>
      <c r="R40" s="576"/>
      <c r="S40" s="576"/>
      <c r="T40" s="576"/>
      <c r="U40" s="576"/>
      <c r="V40" s="576"/>
      <c r="W40" s="576"/>
      <c r="X40" s="576"/>
      <c r="Y40" s="576"/>
      <c r="Z40" s="252"/>
      <c r="AA40" s="252"/>
    </row>
    <row r="41" ht="38.25" spans="1:27">
      <c r="A41" s="569" t="s">
        <v>127</v>
      </c>
      <c r="B41" s="569" t="s">
        <v>128</v>
      </c>
      <c r="C41" s="569" t="s">
        <v>60</v>
      </c>
      <c r="D41" s="569" t="s">
        <v>129</v>
      </c>
      <c r="E41" s="570" t="s">
        <v>69</v>
      </c>
      <c r="F41" s="571">
        <v>512.6</v>
      </c>
      <c r="G41" s="572">
        <v>5.19</v>
      </c>
      <c r="H41" s="572">
        <v>6.36</v>
      </c>
      <c r="I41" s="588">
        <v>3260.13</v>
      </c>
      <c r="J41" s="586">
        <f t="shared" si="3"/>
        <v>0</v>
      </c>
      <c r="K41" s="589">
        <f t="shared" si="1"/>
        <v>3260.13</v>
      </c>
      <c r="L41" s="576"/>
      <c r="M41" s="576"/>
      <c r="N41" s="576"/>
      <c r="O41" s="576"/>
      <c r="P41" s="576"/>
      <c r="Q41" s="576"/>
      <c r="R41" s="576"/>
      <c r="S41" s="576"/>
      <c r="T41" s="576"/>
      <c r="U41" s="576"/>
      <c r="V41" s="576"/>
      <c r="W41" s="576"/>
      <c r="X41" s="576"/>
      <c r="Y41" s="576"/>
      <c r="Z41" s="252"/>
      <c r="AA41" s="252"/>
    </row>
    <row r="42" ht="38.25" spans="1:27">
      <c r="A42" s="569" t="s">
        <v>130</v>
      </c>
      <c r="B42" s="569" t="s">
        <v>131</v>
      </c>
      <c r="C42" s="569" t="s">
        <v>60</v>
      </c>
      <c r="D42" s="569" t="s">
        <v>132</v>
      </c>
      <c r="E42" s="570" t="s">
        <v>69</v>
      </c>
      <c r="F42" s="571">
        <v>145.56</v>
      </c>
      <c r="G42" s="572">
        <v>11.65</v>
      </c>
      <c r="H42" s="572">
        <v>14.29</v>
      </c>
      <c r="I42" s="588">
        <v>2080.05</v>
      </c>
      <c r="J42" s="586">
        <f t="shared" si="3"/>
        <v>0</v>
      </c>
      <c r="K42" s="589">
        <f t="shared" si="1"/>
        <v>2080.05</v>
      </c>
      <c r="L42" s="576"/>
      <c r="M42" s="576"/>
      <c r="N42" s="576"/>
      <c r="O42" s="576"/>
      <c r="P42" s="576"/>
      <c r="Q42" s="576"/>
      <c r="R42" s="576"/>
      <c r="S42" s="576"/>
      <c r="T42" s="576"/>
      <c r="U42" s="576"/>
      <c r="V42" s="576"/>
      <c r="W42" s="576"/>
      <c r="X42" s="576"/>
      <c r="Y42" s="576"/>
      <c r="Z42" s="252"/>
      <c r="AA42" s="252"/>
    </row>
    <row r="43" ht="25.5" spans="1:27">
      <c r="A43" s="569" t="s">
        <v>133</v>
      </c>
      <c r="B43" s="569" t="s">
        <v>134</v>
      </c>
      <c r="C43" s="569" t="s">
        <v>83</v>
      </c>
      <c r="D43" s="569" t="s">
        <v>135</v>
      </c>
      <c r="E43" s="570" t="s">
        <v>69</v>
      </c>
      <c r="F43" s="571">
        <v>658.16</v>
      </c>
      <c r="G43" s="572">
        <v>11.21</v>
      </c>
      <c r="H43" s="572">
        <v>13.75</v>
      </c>
      <c r="I43" s="588">
        <v>9049.7</v>
      </c>
      <c r="J43" s="586">
        <f t="shared" si="3"/>
        <v>0</v>
      </c>
      <c r="K43" s="589">
        <f t="shared" si="1"/>
        <v>9049.7</v>
      </c>
      <c r="L43" s="576"/>
      <c r="M43" s="576"/>
      <c r="N43" s="576"/>
      <c r="O43" s="576"/>
      <c r="P43" s="576"/>
      <c r="Q43" s="576"/>
      <c r="R43" s="576"/>
      <c r="S43" s="576"/>
      <c r="T43" s="576"/>
      <c r="U43" s="576"/>
      <c r="V43" s="576"/>
      <c r="W43" s="576"/>
      <c r="X43" s="576"/>
      <c r="Y43" s="576"/>
      <c r="Z43" s="252"/>
      <c r="AA43" s="252"/>
    </row>
    <row r="44" ht="25.5" spans="1:27">
      <c r="A44" s="569" t="s">
        <v>136</v>
      </c>
      <c r="B44" s="569" t="s">
        <v>137</v>
      </c>
      <c r="C44" s="569" t="s">
        <v>83</v>
      </c>
      <c r="D44" s="569" t="s">
        <v>138</v>
      </c>
      <c r="E44" s="570" t="s">
        <v>103</v>
      </c>
      <c r="F44" s="571">
        <v>15</v>
      </c>
      <c r="G44" s="572">
        <v>122.13</v>
      </c>
      <c r="H44" s="572">
        <v>149.81</v>
      </c>
      <c r="I44" s="588">
        <v>2247.15</v>
      </c>
      <c r="J44" s="586">
        <f t="shared" si="3"/>
        <v>0</v>
      </c>
      <c r="K44" s="589">
        <f t="shared" si="1"/>
        <v>2247.15</v>
      </c>
      <c r="L44" s="576"/>
      <c r="M44" s="576"/>
      <c r="N44" s="576"/>
      <c r="O44" s="576"/>
      <c r="P44" s="576"/>
      <c r="Q44" s="576"/>
      <c r="R44" s="576"/>
      <c r="S44" s="576"/>
      <c r="T44" s="576"/>
      <c r="U44" s="576"/>
      <c r="V44" s="576"/>
      <c r="W44" s="576"/>
      <c r="X44" s="576"/>
      <c r="Y44" s="576"/>
      <c r="Z44" s="252"/>
      <c r="AA44" s="252"/>
    </row>
    <row r="45" ht="12.75" customHeight="1" spans="1:27">
      <c r="A45" s="565" t="s">
        <v>139</v>
      </c>
      <c r="B45" s="565" t="s">
        <v>56</v>
      </c>
      <c r="C45" s="565"/>
      <c r="D45" s="565" t="s">
        <v>140</v>
      </c>
      <c r="E45" s="566"/>
      <c r="F45" s="567">
        <v>1</v>
      </c>
      <c r="G45" s="567" t="s">
        <v>57</v>
      </c>
      <c r="H45" s="568">
        <v>8312.34</v>
      </c>
      <c r="I45" s="585">
        <v>8312.34</v>
      </c>
      <c r="J45" s="586">
        <f t="shared" si="3"/>
        <v>0</v>
      </c>
      <c r="K45" s="587">
        <f t="shared" si="1"/>
        <v>8312.34</v>
      </c>
      <c r="L45" s="576"/>
      <c r="M45" s="576"/>
      <c r="N45" s="576"/>
      <c r="O45" s="576"/>
      <c r="P45" s="576"/>
      <c r="Q45" s="576"/>
      <c r="R45" s="576"/>
      <c r="S45" s="576"/>
      <c r="T45" s="576"/>
      <c r="U45" s="576"/>
      <c r="V45" s="576"/>
      <c r="W45" s="576"/>
      <c r="X45" s="576"/>
      <c r="Y45" s="576"/>
      <c r="Z45" s="252"/>
      <c r="AA45" s="252"/>
    </row>
    <row r="46" ht="51" spans="1:27">
      <c r="A46" s="569" t="s">
        <v>141</v>
      </c>
      <c r="B46" s="569" t="s">
        <v>142</v>
      </c>
      <c r="C46" s="569" t="s">
        <v>94</v>
      </c>
      <c r="D46" s="569" t="s">
        <v>143</v>
      </c>
      <c r="E46" s="570" t="s">
        <v>103</v>
      </c>
      <c r="F46" s="571">
        <v>6</v>
      </c>
      <c r="G46" s="572">
        <v>463.55</v>
      </c>
      <c r="H46" s="572">
        <v>568.63</v>
      </c>
      <c r="I46" s="588">
        <v>3411.78</v>
      </c>
      <c r="J46" s="586">
        <f t="shared" si="3"/>
        <v>0</v>
      </c>
      <c r="K46" s="589">
        <f t="shared" si="1"/>
        <v>3411.78</v>
      </c>
      <c r="L46" s="576"/>
      <c r="M46" s="576"/>
      <c r="N46" s="576"/>
      <c r="O46" s="576"/>
      <c r="P46" s="576"/>
      <c r="Q46" s="576"/>
      <c r="R46" s="576"/>
      <c r="S46" s="576"/>
      <c r="T46" s="576"/>
      <c r="U46" s="576"/>
      <c r="V46" s="576"/>
      <c r="W46" s="576"/>
      <c r="X46" s="576"/>
      <c r="Y46" s="576"/>
      <c r="Z46" s="252"/>
      <c r="AA46" s="252"/>
    </row>
    <row r="47" ht="51" spans="1:27">
      <c r="A47" s="569" t="s">
        <v>144</v>
      </c>
      <c r="B47" s="569" t="s">
        <v>145</v>
      </c>
      <c r="C47" s="569" t="s">
        <v>94</v>
      </c>
      <c r="D47" s="569" t="s">
        <v>146</v>
      </c>
      <c r="E47" s="570" t="s">
        <v>103</v>
      </c>
      <c r="F47" s="571">
        <v>6</v>
      </c>
      <c r="G47" s="572">
        <v>462.37</v>
      </c>
      <c r="H47" s="572">
        <v>567.18</v>
      </c>
      <c r="I47" s="588">
        <v>3403.08</v>
      </c>
      <c r="J47" s="586">
        <f t="shared" si="3"/>
        <v>0</v>
      </c>
      <c r="K47" s="589">
        <f t="shared" si="1"/>
        <v>3403.08</v>
      </c>
      <c r="L47" s="576"/>
      <c r="M47" s="576"/>
      <c r="N47" s="576"/>
      <c r="O47" s="576"/>
      <c r="P47" s="576"/>
      <c r="Q47" s="576"/>
      <c r="R47" s="576"/>
      <c r="S47" s="576"/>
      <c r="T47" s="576"/>
      <c r="U47" s="576"/>
      <c r="V47" s="576"/>
      <c r="W47" s="576"/>
      <c r="X47" s="576"/>
      <c r="Y47" s="576"/>
      <c r="Z47" s="252"/>
      <c r="AA47" s="252"/>
    </row>
    <row r="48" ht="51" spans="1:27">
      <c r="A48" s="569" t="s">
        <v>147</v>
      </c>
      <c r="B48" s="569" t="s">
        <v>148</v>
      </c>
      <c r="C48" s="569" t="s">
        <v>94</v>
      </c>
      <c r="D48" s="569" t="s">
        <v>149</v>
      </c>
      <c r="E48" s="570" t="s">
        <v>103</v>
      </c>
      <c r="F48" s="571">
        <v>6</v>
      </c>
      <c r="G48" s="572">
        <v>203.46</v>
      </c>
      <c r="H48" s="572">
        <v>249.58</v>
      </c>
      <c r="I48" s="588">
        <v>1497.48</v>
      </c>
      <c r="J48" s="586">
        <f t="shared" ref="J48:J57" si="4">$I$176</f>
        <v>0</v>
      </c>
      <c r="K48" s="589">
        <f t="shared" si="1"/>
        <v>1497.48</v>
      </c>
      <c r="L48" s="576"/>
      <c r="M48" s="576"/>
      <c r="N48" s="576"/>
      <c r="O48" s="576"/>
      <c r="P48" s="576"/>
      <c r="Q48" s="576"/>
      <c r="R48" s="576"/>
      <c r="S48" s="576"/>
      <c r="T48" s="576"/>
      <c r="U48" s="576"/>
      <c r="V48" s="576"/>
      <c r="W48" s="576"/>
      <c r="X48" s="576"/>
      <c r="Y48" s="576"/>
      <c r="Z48" s="252"/>
      <c r="AA48" s="252"/>
    </row>
    <row r="49" ht="12.75" customHeight="1" spans="1:27">
      <c r="A49" s="565" t="s">
        <v>25</v>
      </c>
      <c r="B49" s="565" t="s">
        <v>56</v>
      </c>
      <c r="C49" s="565"/>
      <c r="D49" s="565" t="s">
        <v>26</v>
      </c>
      <c r="E49" s="566"/>
      <c r="F49" s="567">
        <v>1</v>
      </c>
      <c r="G49" s="567" t="s">
        <v>57</v>
      </c>
      <c r="H49" s="568">
        <v>2173.39</v>
      </c>
      <c r="I49" s="585">
        <v>2173.39</v>
      </c>
      <c r="J49" s="586">
        <f t="shared" si="4"/>
        <v>0</v>
      </c>
      <c r="K49" s="587">
        <f t="shared" si="1"/>
        <v>2173.39</v>
      </c>
      <c r="L49" s="576"/>
      <c r="M49" s="576"/>
      <c r="N49" s="576"/>
      <c r="O49" s="576"/>
      <c r="P49" s="576"/>
      <c r="Q49" s="576"/>
      <c r="R49" s="576"/>
      <c r="S49" s="576"/>
      <c r="T49" s="576"/>
      <c r="U49" s="576"/>
      <c r="V49" s="576"/>
      <c r="W49" s="576"/>
      <c r="X49" s="576"/>
      <c r="Y49" s="576"/>
      <c r="Z49" s="252"/>
      <c r="AA49" s="252"/>
    </row>
    <row r="50" ht="12.75" customHeight="1" spans="1:27">
      <c r="A50" s="569" t="s">
        <v>150</v>
      </c>
      <c r="B50" s="569" t="s">
        <v>151</v>
      </c>
      <c r="C50" s="569" t="s">
        <v>83</v>
      </c>
      <c r="D50" s="569" t="s">
        <v>152</v>
      </c>
      <c r="E50" s="570" t="s">
        <v>123</v>
      </c>
      <c r="F50" s="571">
        <v>7.24847</v>
      </c>
      <c r="G50" s="572">
        <v>124.17</v>
      </c>
      <c r="H50" s="572">
        <v>152.31</v>
      </c>
      <c r="I50" s="588">
        <v>1104.01</v>
      </c>
      <c r="J50" s="586">
        <f t="shared" si="4"/>
        <v>0</v>
      </c>
      <c r="K50" s="589">
        <f t="shared" si="1"/>
        <v>1104.01</v>
      </c>
      <c r="L50" s="576"/>
      <c r="M50" s="576"/>
      <c r="N50" s="576"/>
      <c r="O50" s="576"/>
      <c r="P50" s="576"/>
      <c r="Q50" s="576"/>
      <c r="R50" s="576"/>
      <c r="S50" s="576"/>
      <c r="T50" s="576"/>
      <c r="U50" s="576"/>
      <c r="V50" s="576"/>
      <c r="W50" s="576"/>
      <c r="X50" s="576"/>
      <c r="Y50" s="576"/>
      <c r="Z50" s="252"/>
      <c r="AA50" s="252"/>
    </row>
    <row r="51" ht="25.5" spans="1:27">
      <c r="A51" s="569" t="s">
        <v>153</v>
      </c>
      <c r="B51" s="569" t="s">
        <v>154</v>
      </c>
      <c r="C51" s="569" t="s">
        <v>83</v>
      </c>
      <c r="D51" s="569" t="s">
        <v>155</v>
      </c>
      <c r="E51" s="570" t="s">
        <v>123</v>
      </c>
      <c r="F51" s="571">
        <v>10.34</v>
      </c>
      <c r="G51" s="572">
        <v>36.63</v>
      </c>
      <c r="H51" s="572">
        <v>44.93</v>
      </c>
      <c r="I51" s="588">
        <v>464.57</v>
      </c>
      <c r="J51" s="586">
        <f t="shared" si="4"/>
        <v>0</v>
      </c>
      <c r="K51" s="589">
        <f t="shared" si="1"/>
        <v>464.57</v>
      </c>
      <c r="L51" s="576"/>
      <c r="M51" s="576"/>
      <c r="N51" s="576"/>
      <c r="O51" s="576"/>
      <c r="P51" s="576"/>
      <c r="Q51" s="576"/>
      <c r="R51" s="576"/>
      <c r="S51" s="576"/>
      <c r="T51" s="576"/>
      <c r="U51" s="576"/>
      <c r="V51" s="576"/>
      <c r="W51" s="576"/>
      <c r="X51" s="576"/>
      <c r="Y51" s="576"/>
      <c r="Z51" s="252"/>
      <c r="AA51" s="252"/>
    </row>
    <row r="52" ht="25.5" spans="1:27">
      <c r="A52" s="569" t="s">
        <v>156</v>
      </c>
      <c r="B52" s="569" t="s">
        <v>157</v>
      </c>
      <c r="C52" s="569" t="s">
        <v>83</v>
      </c>
      <c r="D52" s="569" t="s">
        <v>158</v>
      </c>
      <c r="E52" s="570" t="s">
        <v>123</v>
      </c>
      <c r="F52" s="571">
        <v>1.3644</v>
      </c>
      <c r="G52" s="572">
        <v>361.36</v>
      </c>
      <c r="H52" s="572">
        <v>443.28</v>
      </c>
      <c r="I52" s="588">
        <v>604.81</v>
      </c>
      <c r="J52" s="586">
        <f t="shared" si="4"/>
        <v>0</v>
      </c>
      <c r="K52" s="589">
        <f t="shared" si="1"/>
        <v>604.81</v>
      </c>
      <c r="L52" s="576"/>
      <c r="M52" s="576"/>
      <c r="N52" s="576"/>
      <c r="O52" s="576"/>
      <c r="P52" s="576"/>
      <c r="Q52" s="576"/>
      <c r="R52" s="576"/>
      <c r="S52" s="576"/>
      <c r="T52" s="576"/>
      <c r="U52" s="576"/>
      <c r="V52" s="576"/>
      <c r="W52" s="576"/>
      <c r="X52" s="576"/>
      <c r="Y52" s="576"/>
      <c r="Z52" s="252"/>
      <c r="AA52" s="252"/>
    </row>
    <row r="53" ht="12.75" customHeight="1" spans="1:27">
      <c r="A53" s="565" t="s">
        <v>27</v>
      </c>
      <c r="B53" s="565" t="s">
        <v>56</v>
      </c>
      <c r="C53" s="565"/>
      <c r="D53" s="565" t="s">
        <v>28</v>
      </c>
      <c r="E53" s="566"/>
      <c r="F53" s="567">
        <v>1</v>
      </c>
      <c r="G53" s="567" t="s">
        <v>57</v>
      </c>
      <c r="H53" s="568">
        <v>100144.34</v>
      </c>
      <c r="I53" s="585">
        <v>100144.34</v>
      </c>
      <c r="J53" s="586">
        <f t="shared" si="4"/>
        <v>0</v>
      </c>
      <c r="K53" s="587">
        <f t="shared" si="1"/>
        <v>100144.34</v>
      </c>
      <c r="L53" s="576"/>
      <c r="M53" s="576"/>
      <c r="N53" s="576"/>
      <c r="O53" s="576"/>
      <c r="P53" s="576"/>
      <c r="Q53" s="576"/>
      <c r="R53" s="576"/>
      <c r="S53" s="576"/>
      <c r="T53" s="576"/>
      <c r="U53" s="576"/>
      <c r="V53" s="576"/>
      <c r="W53" s="576"/>
      <c r="X53" s="576"/>
      <c r="Y53" s="576"/>
      <c r="Z53" s="252"/>
      <c r="AA53" s="252"/>
    </row>
    <row r="54" ht="12.75" customHeight="1" spans="1:27">
      <c r="A54" s="565" t="s">
        <v>159</v>
      </c>
      <c r="B54" s="565" t="s">
        <v>56</v>
      </c>
      <c r="C54" s="565"/>
      <c r="D54" s="565" t="s">
        <v>160</v>
      </c>
      <c r="E54" s="566"/>
      <c r="F54" s="567">
        <v>1</v>
      </c>
      <c r="G54" s="567" t="s">
        <v>57</v>
      </c>
      <c r="H54" s="568">
        <v>34073.45</v>
      </c>
      <c r="I54" s="585">
        <v>34073.45</v>
      </c>
      <c r="J54" s="586">
        <f t="shared" si="4"/>
        <v>0</v>
      </c>
      <c r="K54" s="587">
        <f t="shared" ref="K54:K85" si="5">I54-(I54*J54)</f>
        <v>34073.45</v>
      </c>
      <c r="L54" s="576"/>
      <c r="M54" s="576"/>
      <c r="N54" s="576"/>
      <c r="O54" s="576"/>
      <c r="P54" s="576"/>
      <c r="Q54" s="576"/>
      <c r="R54" s="576"/>
      <c r="S54" s="576"/>
      <c r="T54" s="576"/>
      <c r="U54" s="576"/>
      <c r="V54" s="576"/>
      <c r="W54" s="576"/>
      <c r="X54" s="576"/>
      <c r="Y54" s="576"/>
      <c r="Z54" s="252"/>
      <c r="AA54" s="252"/>
    </row>
    <row r="55" ht="38.25" spans="1:27">
      <c r="A55" s="569" t="s">
        <v>161</v>
      </c>
      <c r="B55" s="569" t="s">
        <v>162</v>
      </c>
      <c r="C55" s="569" t="s">
        <v>83</v>
      </c>
      <c r="D55" s="569" t="s">
        <v>163</v>
      </c>
      <c r="E55" s="570" t="s">
        <v>123</v>
      </c>
      <c r="F55" s="571">
        <v>11.38</v>
      </c>
      <c r="G55" s="572">
        <v>498.74</v>
      </c>
      <c r="H55" s="572">
        <v>611.8</v>
      </c>
      <c r="I55" s="588">
        <v>6962.28</v>
      </c>
      <c r="J55" s="586">
        <f t="shared" si="4"/>
        <v>0</v>
      </c>
      <c r="K55" s="589">
        <f t="shared" si="5"/>
        <v>6962.28</v>
      </c>
      <c r="L55" s="576"/>
      <c r="M55" s="576"/>
      <c r="N55" s="576"/>
      <c r="O55" s="576"/>
      <c r="P55" s="576"/>
      <c r="Q55" s="576"/>
      <c r="R55" s="576"/>
      <c r="S55" s="576"/>
      <c r="T55" s="576"/>
      <c r="U55" s="576"/>
      <c r="V55" s="576"/>
      <c r="W55" s="576"/>
      <c r="X55" s="576"/>
      <c r="Y55" s="576"/>
      <c r="Z55" s="252"/>
      <c r="AA55" s="252"/>
    </row>
    <row r="56" ht="38.25" spans="1:27">
      <c r="A56" s="569" t="s">
        <v>164</v>
      </c>
      <c r="B56" s="569" t="s">
        <v>165</v>
      </c>
      <c r="C56" s="569" t="s">
        <v>83</v>
      </c>
      <c r="D56" s="569" t="s">
        <v>166</v>
      </c>
      <c r="E56" s="570" t="s">
        <v>167</v>
      </c>
      <c r="F56" s="571">
        <v>291</v>
      </c>
      <c r="G56" s="572">
        <v>13.89</v>
      </c>
      <c r="H56" s="572">
        <v>17.03</v>
      </c>
      <c r="I56" s="588">
        <v>4955.73</v>
      </c>
      <c r="J56" s="586">
        <f t="shared" si="4"/>
        <v>0</v>
      </c>
      <c r="K56" s="589">
        <f t="shared" si="5"/>
        <v>4955.73</v>
      </c>
      <c r="L56" s="576"/>
      <c r="M56" s="576"/>
      <c r="N56" s="576"/>
      <c r="O56" s="576"/>
      <c r="P56" s="576"/>
      <c r="Q56" s="576"/>
      <c r="R56" s="576"/>
      <c r="S56" s="576"/>
      <c r="T56" s="576"/>
      <c r="U56" s="576"/>
      <c r="V56" s="576"/>
      <c r="W56" s="576"/>
      <c r="X56" s="576"/>
      <c r="Y56" s="576"/>
      <c r="Z56" s="252"/>
      <c r="AA56" s="252"/>
    </row>
    <row r="57" ht="38.25" spans="1:27">
      <c r="A57" s="569" t="s">
        <v>168</v>
      </c>
      <c r="B57" s="569" t="s">
        <v>169</v>
      </c>
      <c r="C57" s="569" t="s">
        <v>83</v>
      </c>
      <c r="D57" s="569" t="s">
        <v>170</v>
      </c>
      <c r="E57" s="570" t="s">
        <v>167</v>
      </c>
      <c r="F57" s="571">
        <v>143</v>
      </c>
      <c r="G57" s="572">
        <v>16.69</v>
      </c>
      <c r="H57" s="572">
        <v>20.47</v>
      </c>
      <c r="I57" s="588">
        <v>2927.21</v>
      </c>
      <c r="J57" s="586">
        <f t="shared" si="4"/>
        <v>0</v>
      </c>
      <c r="K57" s="589">
        <f t="shared" si="5"/>
        <v>2927.21</v>
      </c>
      <c r="L57" s="576"/>
      <c r="M57" s="576"/>
      <c r="N57" s="576"/>
      <c r="O57" s="576"/>
      <c r="P57" s="576"/>
      <c r="Q57" s="576"/>
      <c r="R57" s="576"/>
      <c r="S57" s="576"/>
      <c r="T57" s="576"/>
      <c r="U57" s="576"/>
      <c r="V57" s="576"/>
      <c r="W57" s="576"/>
      <c r="X57" s="576"/>
      <c r="Y57" s="576"/>
      <c r="Z57" s="252"/>
      <c r="AA57" s="252"/>
    </row>
    <row r="58" ht="51" spans="1:27">
      <c r="A58" s="569" t="s">
        <v>171</v>
      </c>
      <c r="B58" s="569" t="s">
        <v>172</v>
      </c>
      <c r="C58" s="569" t="s">
        <v>83</v>
      </c>
      <c r="D58" s="569" t="s">
        <v>173</v>
      </c>
      <c r="E58" s="570" t="s">
        <v>69</v>
      </c>
      <c r="F58" s="571">
        <v>144.9</v>
      </c>
      <c r="G58" s="572">
        <v>108.18</v>
      </c>
      <c r="H58" s="572">
        <v>132.7</v>
      </c>
      <c r="I58" s="588">
        <v>19228.23</v>
      </c>
      <c r="J58" s="586">
        <f t="shared" ref="J58:J67" si="6">$I$176</f>
        <v>0</v>
      </c>
      <c r="K58" s="589">
        <f t="shared" si="5"/>
        <v>19228.23</v>
      </c>
      <c r="L58" s="576"/>
      <c r="M58" s="576"/>
      <c r="N58" s="576"/>
      <c r="O58" s="576"/>
      <c r="P58" s="576"/>
      <c r="Q58" s="576"/>
      <c r="R58" s="576"/>
      <c r="S58" s="576"/>
      <c r="T58" s="576"/>
      <c r="U58" s="576"/>
      <c r="V58" s="576"/>
      <c r="W58" s="576"/>
      <c r="X58" s="576"/>
      <c r="Y58" s="576"/>
      <c r="Z58" s="252"/>
      <c r="AA58" s="252"/>
    </row>
    <row r="59" ht="12.75" customHeight="1" spans="1:27">
      <c r="A59" s="565" t="s">
        <v>174</v>
      </c>
      <c r="B59" s="565" t="s">
        <v>56</v>
      </c>
      <c r="C59" s="565"/>
      <c r="D59" s="565" t="s">
        <v>175</v>
      </c>
      <c r="E59" s="566"/>
      <c r="F59" s="567">
        <v>1</v>
      </c>
      <c r="G59" s="567" t="s">
        <v>57</v>
      </c>
      <c r="H59" s="568">
        <v>66070.89</v>
      </c>
      <c r="I59" s="585">
        <v>66070.89</v>
      </c>
      <c r="J59" s="586">
        <f t="shared" si="6"/>
        <v>0</v>
      </c>
      <c r="K59" s="587">
        <f t="shared" si="5"/>
        <v>66070.89</v>
      </c>
      <c r="L59" s="576"/>
      <c r="M59" s="576"/>
      <c r="N59" s="576"/>
      <c r="O59" s="576"/>
      <c r="P59" s="576"/>
      <c r="Q59" s="576"/>
      <c r="R59" s="576"/>
      <c r="S59" s="576"/>
      <c r="T59" s="576"/>
      <c r="U59" s="576"/>
      <c r="V59" s="576"/>
      <c r="W59" s="576"/>
      <c r="X59" s="576"/>
      <c r="Y59" s="576"/>
      <c r="Z59" s="252"/>
      <c r="AA59" s="252"/>
    </row>
    <row r="60" ht="76.5" spans="1:27">
      <c r="A60" s="569" t="s">
        <v>176</v>
      </c>
      <c r="B60" s="569" t="s">
        <v>177</v>
      </c>
      <c r="C60" s="569" t="s">
        <v>94</v>
      </c>
      <c r="D60" s="569" t="s">
        <v>178</v>
      </c>
      <c r="E60" s="570" t="s">
        <v>179</v>
      </c>
      <c r="F60" s="571">
        <v>210</v>
      </c>
      <c r="G60" s="572">
        <v>27</v>
      </c>
      <c r="H60" s="572">
        <v>33.12</v>
      </c>
      <c r="I60" s="588">
        <v>6955.2</v>
      </c>
      <c r="J60" s="586">
        <f t="shared" si="6"/>
        <v>0</v>
      </c>
      <c r="K60" s="589">
        <f t="shared" si="5"/>
        <v>6955.2</v>
      </c>
      <c r="L60" s="576"/>
      <c r="M60" s="576"/>
      <c r="N60" s="576"/>
      <c r="O60" s="576"/>
      <c r="P60" s="576"/>
      <c r="Q60" s="576"/>
      <c r="R60" s="576"/>
      <c r="S60" s="576"/>
      <c r="T60" s="576"/>
      <c r="U60" s="576"/>
      <c r="V60" s="576"/>
      <c r="W60" s="576"/>
      <c r="X60" s="576"/>
      <c r="Y60" s="576"/>
      <c r="Z60" s="252"/>
      <c r="AA60" s="252"/>
    </row>
    <row r="61" ht="76.5" spans="1:27">
      <c r="A61" s="569" t="s">
        <v>180</v>
      </c>
      <c r="B61" s="569" t="s">
        <v>181</v>
      </c>
      <c r="C61" s="569" t="s">
        <v>94</v>
      </c>
      <c r="D61" s="569" t="s">
        <v>182</v>
      </c>
      <c r="E61" s="570" t="s">
        <v>123</v>
      </c>
      <c r="F61" s="571">
        <v>70</v>
      </c>
      <c r="G61" s="572">
        <v>14.6</v>
      </c>
      <c r="H61" s="572">
        <v>17.9</v>
      </c>
      <c r="I61" s="588">
        <v>1253</v>
      </c>
      <c r="J61" s="586">
        <f t="shared" si="6"/>
        <v>0</v>
      </c>
      <c r="K61" s="589">
        <f t="shared" si="5"/>
        <v>1253</v>
      </c>
      <c r="L61" s="576"/>
      <c r="M61" s="576"/>
      <c r="N61" s="576"/>
      <c r="O61" s="576"/>
      <c r="P61" s="576"/>
      <c r="Q61" s="576"/>
      <c r="R61" s="576"/>
      <c r="S61" s="576"/>
      <c r="T61" s="576"/>
      <c r="U61" s="576"/>
      <c r="V61" s="576"/>
      <c r="W61" s="576"/>
      <c r="X61" s="576"/>
      <c r="Y61" s="576"/>
      <c r="Z61" s="252"/>
      <c r="AA61" s="252"/>
    </row>
    <row r="62" ht="38.25" spans="1:27">
      <c r="A62" s="569" t="s">
        <v>183</v>
      </c>
      <c r="B62" s="569" t="s">
        <v>184</v>
      </c>
      <c r="C62" s="569" t="s">
        <v>60</v>
      </c>
      <c r="D62" s="569" t="s">
        <v>185</v>
      </c>
      <c r="E62" s="570" t="s">
        <v>186</v>
      </c>
      <c r="F62" s="571">
        <v>62.8</v>
      </c>
      <c r="G62" s="572">
        <v>7.62</v>
      </c>
      <c r="H62" s="572">
        <v>9.34</v>
      </c>
      <c r="I62" s="588">
        <v>586.55</v>
      </c>
      <c r="J62" s="586">
        <f t="shared" si="6"/>
        <v>0</v>
      </c>
      <c r="K62" s="589">
        <f t="shared" si="5"/>
        <v>586.55</v>
      </c>
      <c r="L62" s="576"/>
      <c r="M62" s="576"/>
      <c r="N62" s="576"/>
      <c r="O62" s="576"/>
      <c r="P62" s="576"/>
      <c r="Q62" s="576"/>
      <c r="R62" s="576"/>
      <c r="S62" s="576"/>
      <c r="T62" s="576"/>
      <c r="U62" s="576"/>
      <c r="V62" s="576"/>
      <c r="W62" s="576"/>
      <c r="X62" s="576"/>
      <c r="Y62" s="576"/>
      <c r="Z62" s="252"/>
      <c r="AA62" s="252"/>
    </row>
    <row r="63" ht="25.5" spans="1:27">
      <c r="A63" s="569" t="s">
        <v>187</v>
      </c>
      <c r="B63" s="569" t="s">
        <v>188</v>
      </c>
      <c r="C63" s="569" t="s">
        <v>60</v>
      </c>
      <c r="D63" s="569" t="s">
        <v>189</v>
      </c>
      <c r="E63" s="570" t="s">
        <v>69</v>
      </c>
      <c r="F63" s="571">
        <v>44</v>
      </c>
      <c r="G63" s="572">
        <v>125.56</v>
      </c>
      <c r="H63" s="572">
        <v>154.02</v>
      </c>
      <c r="I63" s="588">
        <v>6776.88</v>
      </c>
      <c r="J63" s="586">
        <f t="shared" si="6"/>
        <v>0</v>
      </c>
      <c r="K63" s="589">
        <f t="shared" si="5"/>
        <v>6776.88</v>
      </c>
      <c r="L63" s="576"/>
      <c r="M63" s="576"/>
      <c r="N63" s="576"/>
      <c r="O63" s="576"/>
      <c r="P63" s="576"/>
      <c r="Q63" s="576"/>
      <c r="R63" s="576"/>
      <c r="S63" s="576"/>
      <c r="T63" s="576"/>
      <c r="U63" s="576"/>
      <c r="V63" s="576"/>
      <c r="W63" s="576"/>
      <c r="X63" s="576"/>
      <c r="Y63" s="576"/>
      <c r="Z63" s="252"/>
      <c r="AA63" s="252"/>
    </row>
    <row r="64" ht="51" spans="1:27">
      <c r="A64" s="569" t="s">
        <v>190</v>
      </c>
      <c r="B64" s="569" t="s">
        <v>191</v>
      </c>
      <c r="C64" s="569" t="s">
        <v>60</v>
      </c>
      <c r="D64" s="569" t="s">
        <v>192</v>
      </c>
      <c r="E64" s="570" t="s">
        <v>69</v>
      </c>
      <c r="F64" s="571">
        <v>44</v>
      </c>
      <c r="G64" s="572">
        <v>20.19</v>
      </c>
      <c r="H64" s="572">
        <v>24.76</v>
      </c>
      <c r="I64" s="588">
        <v>1089.44</v>
      </c>
      <c r="J64" s="586">
        <f t="shared" si="6"/>
        <v>0</v>
      </c>
      <c r="K64" s="589">
        <f t="shared" si="5"/>
        <v>1089.44</v>
      </c>
      <c r="L64" s="576"/>
      <c r="M64" s="576"/>
      <c r="N64" s="576"/>
      <c r="O64" s="576"/>
      <c r="P64" s="576"/>
      <c r="Q64" s="576"/>
      <c r="R64" s="576"/>
      <c r="S64" s="576"/>
      <c r="T64" s="576"/>
      <c r="U64" s="576"/>
      <c r="V64" s="576"/>
      <c r="W64" s="576"/>
      <c r="X64" s="576"/>
      <c r="Y64" s="576"/>
      <c r="Z64" s="252"/>
      <c r="AA64" s="252"/>
    </row>
    <row r="65" ht="25.5" spans="1:27">
      <c r="A65" s="569" t="s">
        <v>193</v>
      </c>
      <c r="B65" s="569" t="s">
        <v>194</v>
      </c>
      <c r="C65" s="569" t="s">
        <v>60</v>
      </c>
      <c r="D65" s="569" t="s">
        <v>195</v>
      </c>
      <c r="E65" s="570" t="s">
        <v>69</v>
      </c>
      <c r="F65" s="571">
        <v>44</v>
      </c>
      <c r="G65" s="572">
        <v>5.96</v>
      </c>
      <c r="H65" s="572">
        <v>7.31</v>
      </c>
      <c r="I65" s="588">
        <v>321.64</v>
      </c>
      <c r="J65" s="586">
        <f t="shared" si="6"/>
        <v>0</v>
      </c>
      <c r="K65" s="589">
        <f t="shared" si="5"/>
        <v>321.64</v>
      </c>
      <c r="L65" s="576"/>
      <c r="M65" s="576"/>
      <c r="N65" s="576"/>
      <c r="O65" s="576"/>
      <c r="P65" s="576"/>
      <c r="Q65" s="576"/>
      <c r="R65" s="576"/>
      <c r="S65" s="576"/>
      <c r="T65" s="576"/>
      <c r="U65" s="576"/>
      <c r="V65" s="576"/>
      <c r="W65" s="576"/>
      <c r="X65" s="576"/>
      <c r="Y65" s="576"/>
      <c r="Z65" s="252"/>
      <c r="AA65" s="252"/>
    </row>
    <row r="66" ht="25.5" spans="1:27">
      <c r="A66" s="569" t="s">
        <v>196</v>
      </c>
      <c r="B66" s="569" t="s">
        <v>197</v>
      </c>
      <c r="C66" s="569" t="s">
        <v>60</v>
      </c>
      <c r="D66" s="569" t="s">
        <v>198</v>
      </c>
      <c r="E66" s="570" t="s">
        <v>69</v>
      </c>
      <c r="F66" s="571">
        <v>44</v>
      </c>
      <c r="G66" s="572">
        <v>8.32</v>
      </c>
      <c r="H66" s="572">
        <v>10.2</v>
      </c>
      <c r="I66" s="588">
        <v>448.8</v>
      </c>
      <c r="J66" s="586">
        <f t="shared" si="6"/>
        <v>0</v>
      </c>
      <c r="K66" s="589">
        <f t="shared" si="5"/>
        <v>448.8</v>
      </c>
      <c r="L66" s="576"/>
      <c r="M66" s="576"/>
      <c r="N66" s="576"/>
      <c r="O66" s="576"/>
      <c r="P66" s="576"/>
      <c r="Q66" s="576"/>
      <c r="R66" s="576"/>
      <c r="S66" s="576"/>
      <c r="T66" s="576"/>
      <c r="U66" s="576"/>
      <c r="V66" s="576"/>
      <c r="W66" s="576"/>
      <c r="X66" s="576"/>
      <c r="Y66" s="576"/>
      <c r="Z66" s="252"/>
      <c r="AA66" s="252"/>
    </row>
    <row r="67" ht="25.5" spans="1:27">
      <c r="A67" s="569" t="s">
        <v>199</v>
      </c>
      <c r="B67" s="569" t="s">
        <v>200</v>
      </c>
      <c r="C67" s="569" t="s">
        <v>60</v>
      </c>
      <c r="D67" s="569" t="s">
        <v>201</v>
      </c>
      <c r="E67" s="570" t="s">
        <v>69</v>
      </c>
      <c r="F67" s="571">
        <v>44</v>
      </c>
      <c r="G67" s="572">
        <v>2.87</v>
      </c>
      <c r="H67" s="572">
        <v>3.52</v>
      </c>
      <c r="I67" s="588">
        <v>154.88</v>
      </c>
      <c r="J67" s="586">
        <f t="shared" si="6"/>
        <v>0</v>
      </c>
      <c r="K67" s="589">
        <f t="shared" si="5"/>
        <v>154.88</v>
      </c>
      <c r="L67" s="576"/>
      <c r="M67" s="576"/>
      <c r="N67" s="576"/>
      <c r="O67" s="576"/>
      <c r="P67" s="576"/>
      <c r="Q67" s="576"/>
      <c r="R67" s="576"/>
      <c r="S67" s="576"/>
      <c r="T67" s="576"/>
      <c r="U67" s="576"/>
      <c r="V67" s="576"/>
      <c r="W67" s="576"/>
      <c r="X67" s="576"/>
      <c r="Y67" s="576"/>
      <c r="Z67" s="252"/>
      <c r="AA67" s="252"/>
    </row>
    <row r="68" ht="51" spans="1:27">
      <c r="A68" s="569" t="s">
        <v>202</v>
      </c>
      <c r="B68" s="569" t="s">
        <v>203</v>
      </c>
      <c r="C68" s="569" t="s">
        <v>60</v>
      </c>
      <c r="D68" s="569" t="s">
        <v>204</v>
      </c>
      <c r="E68" s="570" t="s">
        <v>62</v>
      </c>
      <c r="F68" s="571">
        <v>308</v>
      </c>
      <c r="G68" s="572">
        <v>11.85</v>
      </c>
      <c r="H68" s="572">
        <v>14.53</v>
      </c>
      <c r="I68" s="588">
        <v>4475.24</v>
      </c>
      <c r="J68" s="586">
        <f t="shared" ref="J68:J77" si="7">$I$176</f>
        <v>0</v>
      </c>
      <c r="K68" s="589">
        <f t="shared" si="5"/>
        <v>4475.24</v>
      </c>
      <c r="L68" s="576"/>
      <c r="M68" s="576"/>
      <c r="N68" s="576"/>
      <c r="O68" s="576"/>
      <c r="P68" s="576"/>
      <c r="Q68" s="576"/>
      <c r="R68" s="576"/>
      <c r="S68" s="576"/>
      <c r="T68" s="576"/>
      <c r="U68" s="576"/>
      <c r="V68" s="576"/>
      <c r="W68" s="576"/>
      <c r="X68" s="576"/>
      <c r="Y68" s="576"/>
      <c r="Z68" s="252"/>
      <c r="AA68" s="252"/>
    </row>
    <row r="69" ht="38.25" spans="1:27">
      <c r="A69" s="569" t="s">
        <v>205</v>
      </c>
      <c r="B69" s="569" t="s">
        <v>206</v>
      </c>
      <c r="C69" s="569" t="s">
        <v>83</v>
      </c>
      <c r="D69" s="569" t="s">
        <v>207</v>
      </c>
      <c r="E69" s="570" t="s">
        <v>167</v>
      </c>
      <c r="F69" s="571">
        <v>42.35</v>
      </c>
      <c r="G69" s="572">
        <v>14.41</v>
      </c>
      <c r="H69" s="572">
        <v>17.67</v>
      </c>
      <c r="I69" s="588">
        <v>748.32</v>
      </c>
      <c r="J69" s="586">
        <f t="shared" si="7"/>
        <v>0</v>
      </c>
      <c r="K69" s="589">
        <f t="shared" si="5"/>
        <v>748.32</v>
      </c>
      <c r="L69" s="576"/>
      <c r="M69" s="576"/>
      <c r="N69" s="576"/>
      <c r="O69" s="576"/>
      <c r="P69" s="576"/>
      <c r="Q69" s="576"/>
      <c r="R69" s="576"/>
      <c r="S69" s="576"/>
      <c r="T69" s="576"/>
      <c r="U69" s="576"/>
      <c r="V69" s="576"/>
      <c r="W69" s="576"/>
      <c r="X69" s="576"/>
      <c r="Y69" s="576"/>
      <c r="Z69" s="252"/>
      <c r="AA69" s="252"/>
    </row>
    <row r="70" ht="38.25" spans="1:27">
      <c r="A70" s="569" t="s">
        <v>208</v>
      </c>
      <c r="B70" s="569" t="s">
        <v>209</v>
      </c>
      <c r="C70" s="569" t="s">
        <v>83</v>
      </c>
      <c r="D70" s="569" t="s">
        <v>210</v>
      </c>
      <c r="E70" s="570" t="s">
        <v>167</v>
      </c>
      <c r="F70" s="571">
        <v>320.166</v>
      </c>
      <c r="G70" s="572">
        <v>11.56</v>
      </c>
      <c r="H70" s="572">
        <v>14.18</v>
      </c>
      <c r="I70" s="588">
        <v>4539.95</v>
      </c>
      <c r="J70" s="586">
        <f t="shared" si="7"/>
        <v>0</v>
      </c>
      <c r="K70" s="589">
        <f t="shared" si="5"/>
        <v>4539.95</v>
      </c>
      <c r="L70" s="576"/>
      <c r="M70" s="576"/>
      <c r="N70" s="576"/>
      <c r="O70" s="576"/>
      <c r="P70" s="576"/>
      <c r="Q70" s="576"/>
      <c r="R70" s="576"/>
      <c r="S70" s="576"/>
      <c r="T70" s="576"/>
      <c r="U70" s="576"/>
      <c r="V70" s="576"/>
      <c r="W70" s="576"/>
      <c r="X70" s="576"/>
      <c r="Y70" s="576"/>
      <c r="Z70" s="252"/>
      <c r="AA70" s="252"/>
    </row>
    <row r="71" ht="38.25" spans="1:27">
      <c r="A71" s="569" t="s">
        <v>211</v>
      </c>
      <c r="B71" s="569" t="s">
        <v>212</v>
      </c>
      <c r="C71" s="569" t="s">
        <v>83</v>
      </c>
      <c r="D71" s="569" t="s">
        <v>213</v>
      </c>
      <c r="E71" s="570" t="s">
        <v>167</v>
      </c>
      <c r="F71" s="571">
        <v>130.0992</v>
      </c>
      <c r="G71" s="572">
        <v>10.12</v>
      </c>
      <c r="H71" s="572">
        <v>12.41</v>
      </c>
      <c r="I71" s="588">
        <v>1614.53</v>
      </c>
      <c r="J71" s="586">
        <f t="shared" si="7"/>
        <v>0</v>
      </c>
      <c r="K71" s="589">
        <f t="shared" si="5"/>
        <v>1614.53</v>
      </c>
      <c r="L71" s="576"/>
      <c r="M71" s="576"/>
      <c r="N71" s="576"/>
      <c r="O71" s="576"/>
      <c r="P71" s="576"/>
      <c r="Q71" s="576"/>
      <c r="R71" s="576"/>
      <c r="S71" s="576"/>
      <c r="T71" s="576"/>
      <c r="U71" s="576"/>
      <c r="V71" s="576"/>
      <c r="W71" s="576"/>
      <c r="X71" s="576"/>
      <c r="Y71" s="576"/>
      <c r="Z71" s="252"/>
      <c r="AA71" s="252"/>
    </row>
    <row r="72" ht="25.5" spans="1:27">
      <c r="A72" s="569" t="s">
        <v>214</v>
      </c>
      <c r="B72" s="569" t="s">
        <v>215</v>
      </c>
      <c r="C72" s="569" t="s">
        <v>60</v>
      </c>
      <c r="D72" s="569" t="s">
        <v>216</v>
      </c>
      <c r="E72" s="570" t="s">
        <v>69</v>
      </c>
      <c r="F72" s="571">
        <v>22</v>
      </c>
      <c r="G72" s="572">
        <v>79.93</v>
      </c>
      <c r="H72" s="572">
        <v>98.05</v>
      </c>
      <c r="I72" s="588">
        <v>2157.1</v>
      </c>
      <c r="J72" s="586">
        <f t="shared" si="7"/>
        <v>0</v>
      </c>
      <c r="K72" s="589">
        <f t="shared" si="5"/>
        <v>2157.1</v>
      </c>
      <c r="L72" s="576"/>
      <c r="M72" s="576"/>
      <c r="N72" s="576"/>
      <c r="O72" s="576"/>
      <c r="P72" s="576"/>
      <c r="Q72" s="576"/>
      <c r="R72" s="576"/>
      <c r="S72" s="576"/>
      <c r="T72" s="576"/>
      <c r="U72" s="576"/>
      <c r="V72" s="576"/>
      <c r="W72" s="576"/>
      <c r="X72" s="576"/>
      <c r="Y72" s="576"/>
      <c r="Z72" s="252"/>
      <c r="AA72" s="252"/>
    </row>
    <row r="73" ht="38.25" spans="1:27">
      <c r="A73" s="569" t="s">
        <v>217</v>
      </c>
      <c r="B73" s="569" t="s">
        <v>218</v>
      </c>
      <c r="C73" s="569" t="s">
        <v>60</v>
      </c>
      <c r="D73" s="569" t="s">
        <v>219</v>
      </c>
      <c r="E73" s="570" t="s">
        <v>69</v>
      </c>
      <c r="F73" s="571">
        <v>22</v>
      </c>
      <c r="G73" s="572">
        <v>86.17</v>
      </c>
      <c r="H73" s="572">
        <v>105.7</v>
      </c>
      <c r="I73" s="588">
        <v>2325.4</v>
      </c>
      <c r="J73" s="586">
        <f t="shared" si="7"/>
        <v>0</v>
      </c>
      <c r="K73" s="589">
        <f t="shared" si="5"/>
        <v>2325.4</v>
      </c>
      <c r="L73" s="576"/>
      <c r="M73" s="576"/>
      <c r="N73" s="576"/>
      <c r="O73" s="576"/>
      <c r="P73" s="576"/>
      <c r="Q73" s="576"/>
      <c r="R73" s="576"/>
      <c r="S73" s="576"/>
      <c r="T73" s="576"/>
      <c r="U73" s="576"/>
      <c r="V73" s="576"/>
      <c r="W73" s="576"/>
      <c r="X73" s="576"/>
      <c r="Y73" s="576"/>
      <c r="Z73" s="252"/>
      <c r="AA73" s="252"/>
    </row>
    <row r="74" ht="25.5" spans="1:27">
      <c r="A74" s="569" t="s">
        <v>220</v>
      </c>
      <c r="B74" s="569" t="s">
        <v>221</v>
      </c>
      <c r="C74" s="569" t="s">
        <v>60</v>
      </c>
      <c r="D74" s="569" t="s">
        <v>222</v>
      </c>
      <c r="E74" s="570" t="s">
        <v>69</v>
      </c>
      <c r="F74" s="571">
        <v>44</v>
      </c>
      <c r="G74" s="572">
        <v>7.6</v>
      </c>
      <c r="H74" s="572">
        <v>9.32</v>
      </c>
      <c r="I74" s="588">
        <v>410.08</v>
      </c>
      <c r="J74" s="586">
        <f t="shared" si="7"/>
        <v>0</v>
      </c>
      <c r="K74" s="589">
        <f t="shared" si="5"/>
        <v>410.08</v>
      </c>
      <c r="L74" s="576"/>
      <c r="M74" s="576"/>
      <c r="N74" s="576"/>
      <c r="O74" s="576"/>
      <c r="P74" s="576"/>
      <c r="Q74" s="576"/>
      <c r="R74" s="576"/>
      <c r="S74" s="576"/>
      <c r="T74" s="576"/>
      <c r="U74" s="576"/>
      <c r="V74" s="576"/>
      <c r="W74" s="576"/>
      <c r="X74" s="576"/>
      <c r="Y74" s="576"/>
      <c r="Z74" s="252"/>
      <c r="AA74" s="252"/>
    </row>
    <row r="75" ht="25.5" spans="1:27">
      <c r="A75" s="569" t="s">
        <v>223</v>
      </c>
      <c r="B75" s="569" t="s">
        <v>224</v>
      </c>
      <c r="C75" s="569" t="s">
        <v>60</v>
      </c>
      <c r="D75" s="569" t="s">
        <v>225</v>
      </c>
      <c r="E75" s="570" t="s">
        <v>69</v>
      </c>
      <c r="F75" s="571">
        <v>44</v>
      </c>
      <c r="G75" s="572">
        <v>88.93</v>
      </c>
      <c r="H75" s="572">
        <v>109.09</v>
      </c>
      <c r="I75" s="588">
        <v>4799.96</v>
      </c>
      <c r="J75" s="586">
        <f t="shared" si="7"/>
        <v>0</v>
      </c>
      <c r="K75" s="589">
        <f t="shared" si="5"/>
        <v>4799.96</v>
      </c>
      <c r="L75" s="576"/>
      <c r="M75" s="576"/>
      <c r="N75" s="576"/>
      <c r="O75" s="576"/>
      <c r="P75" s="576"/>
      <c r="Q75" s="576"/>
      <c r="R75" s="576"/>
      <c r="S75" s="576"/>
      <c r="T75" s="576"/>
      <c r="U75" s="576"/>
      <c r="V75" s="576"/>
      <c r="W75" s="576"/>
      <c r="X75" s="576"/>
      <c r="Y75" s="576"/>
      <c r="Z75" s="252"/>
      <c r="AA75" s="252"/>
    </row>
    <row r="76" ht="38.25" spans="1:27">
      <c r="A76" s="569" t="s">
        <v>226</v>
      </c>
      <c r="B76" s="569" t="s">
        <v>227</v>
      </c>
      <c r="C76" s="569" t="s">
        <v>60</v>
      </c>
      <c r="D76" s="569" t="s">
        <v>228</v>
      </c>
      <c r="E76" s="570" t="s">
        <v>69</v>
      </c>
      <c r="F76" s="571">
        <v>44</v>
      </c>
      <c r="G76" s="572">
        <v>244.1</v>
      </c>
      <c r="H76" s="572">
        <v>299.43</v>
      </c>
      <c r="I76" s="588">
        <v>13174.92</v>
      </c>
      <c r="J76" s="586">
        <f t="shared" si="7"/>
        <v>0</v>
      </c>
      <c r="K76" s="589">
        <f t="shared" si="5"/>
        <v>13174.92</v>
      </c>
      <c r="L76" s="576"/>
      <c r="M76" s="576"/>
      <c r="N76" s="576"/>
      <c r="O76" s="576"/>
      <c r="P76" s="576"/>
      <c r="Q76" s="576"/>
      <c r="R76" s="576"/>
      <c r="S76" s="576"/>
      <c r="T76" s="576"/>
      <c r="U76" s="576"/>
      <c r="V76" s="576"/>
      <c r="W76" s="576"/>
      <c r="X76" s="576"/>
      <c r="Y76" s="576"/>
      <c r="Z76" s="252"/>
      <c r="AA76" s="252"/>
    </row>
    <row r="77" ht="38.25" spans="1:27">
      <c r="A77" s="569" t="s">
        <v>229</v>
      </c>
      <c r="B77" s="569" t="s">
        <v>230</v>
      </c>
      <c r="C77" s="569" t="s">
        <v>60</v>
      </c>
      <c r="D77" s="569" t="s">
        <v>231</v>
      </c>
      <c r="E77" s="570" t="s">
        <v>69</v>
      </c>
      <c r="F77" s="571">
        <v>11</v>
      </c>
      <c r="G77" s="572">
        <v>111.95</v>
      </c>
      <c r="H77" s="572">
        <v>137.32</v>
      </c>
      <c r="I77" s="588">
        <v>1510.52</v>
      </c>
      <c r="J77" s="586">
        <f t="shared" si="7"/>
        <v>0</v>
      </c>
      <c r="K77" s="589">
        <f t="shared" si="5"/>
        <v>1510.52</v>
      </c>
      <c r="L77" s="576"/>
      <c r="M77" s="576"/>
      <c r="N77" s="576"/>
      <c r="O77" s="576"/>
      <c r="P77" s="576"/>
      <c r="Q77" s="576"/>
      <c r="R77" s="576"/>
      <c r="S77" s="576"/>
      <c r="T77" s="576"/>
      <c r="U77" s="576"/>
      <c r="V77" s="576"/>
      <c r="W77" s="576"/>
      <c r="X77" s="576"/>
      <c r="Y77" s="576"/>
      <c r="Z77" s="252"/>
      <c r="AA77" s="252"/>
    </row>
    <row r="78" ht="25.5" spans="1:27">
      <c r="A78" s="569" t="s">
        <v>232</v>
      </c>
      <c r="B78" s="569" t="s">
        <v>233</v>
      </c>
      <c r="C78" s="569" t="s">
        <v>60</v>
      </c>
      <c r="D78" s="569" t="s">
        <v>234</v>
      </c>
      <c r="E78" s="570" t="s">
        <v>69</v>
      </c>
      <c r="F78" s="571">
        <v>44</v>
      </c>
      <c r="G78" s="572">
        <v>35.74</v>
      </c>
      <c r="H78" s="572">
        <v>43.84</v>
      </c>
      <c r="I78" s="588">
        <v>1928.96</v>
      </c>
      <c r="J78" s="586">
        <f t="shared" ref="J78:J87" si="8">$I$176</f>
        <v>0</v>
      </c>
      <c r="K78" s="589">
        <f t="shared" si="5"/>
        <v>1928.96</v>
      </c>
      <c r="L78" s="576"/>
      <c r="M78" s="576"/>
      <c r="N78" s="576"/>
      <c r="O78" s="576"/>
      <c r="P78" s="576"/>
      <c r="Q78" s="576"/>
      <c r="R78" s="576"/>
      <c r="S78" s="576"/>
      <c r="T78" s="576"/>
      <c r="U78" s="576"/>
      <c r="V78" s="576"/>
      <c r="W78" s="576"/>
      <c r="X78" s="576"/>
      <c r="Y78" s="576"/>
      <c r="Z78" s="252"/>
      <c r="AA78" s="252"/>
    </row>
    <row r="79" ht="51" spans="1:27">
      <c r="A79" s="569" t="s">
        <v>235</v>
      </c>
      <c r="B79" s="569" t="s">
        <v>236</v>
      </c>
      <c r="C79" s="569" t="s">
        <v>83</v>
      </c>
      <c r="D79" s="569" t="s">
        <v>237</v>
      </c>
      <c r="E79" s="570" t="s">
        <v>69</v>
      </c>
      <c r="F79" s="571">
        <v>4.4</v>
      </c>
      <c r="G79" s="572">
        <v>115.05</v>
      </c>
      <c r="H79" s="572">
        <v>141.13</v>
      </c>
      <c r="I79" s="588">
        <v>620.97</v>
      </c>
      <c r="J79" s="586">
        <f t="shared" si="8"/>
        <v>0</v>
      </c>
      <c r="K79" s="589">
        <f t="shared" si="5"/>
        <v>620.97</v>
      </c>
      <c r="L79" s="576"/>
      <c r="M79" s="576"/>
      <c r="N79" s="576"/>
      <c r="O79" s="576"/>
      <c r="P79" s="576"/>
      <c r="Q79" s="576"/>
      <c r="R79" s="576"/>
      <c r="S79" s="576"/>
      <c r="T79" s="576"/>
      <c r="U79" s="576"/>
      <c r="V79" s="576"/>
      <c r="W79" s="576"/>
      <c r="X79" s="576"/>
      <c r="Y79" s="576"/>
      <c r="Z79" s="252"/>
      <c r="AA79" s="252"/>
    </row>
    <row r="80" ht="38.25" spans="1:27">
      <c r="A80" s="569" t="s">
        <v>238</v>
      </c>
      <c r="B80" s="569" t="s">
        <v>239</v>
      </c>
      <c r="C80" s="569" t="s">
        <v>83</v>
      </c>
      <c r="D80" s="569" t="s">
        <v>240</v>
      </c>
      <c r="E80" s="570" t="s">
        <v>69</v>
      </c>
      <c r="F80" s="571">
        <v>4.4</v>
      </c>
      <c r="G80" s="572">
        <v>177.95</v>
      </c>
      <c r="H80" s="572">
        <v>218.29</v>
      </c>
      <c r="I80" s="588">
        <v>960.47</v>
      </c>
      <c r="J80" s="586">
        <f t="shared" si="8"/>
        <v>0</v>
      </c>
      <c r="K80" s="589">
        <f t="shared" si="5"/>
        <v>960.47</v>
      </c>
      <c r="L80" s="576"/>
      <c r="M80" s="576"/>
      <c r="N80" s="576"/>
      <c r="O80" s="576"/>
      <c r="P80" s="576"/>
      <c r="Q80" s="576"/>
      <c r="R80" s="576"/>
      <c r="S80" s="576"/>
      <c r="T80" s="576"/>
      <c r="U80" s="576"/>
      <c r="V80" s="576"/>
      <c r="W80" s="576"/>
      <c r="X80" s="576"/>
      <c r="Y80" s="576"/>
      <c r="Z80" s="252"/>
      <c r="AA80" s="252"/>
    </row>
    <row r="81" ht="38.25" spans="1:27">
      <c r="A81" s="569" t="s">
        <v>241</v>
      </c>
      <c r="B81" s="569" t="s">
        <v>242</v>
      </c>
      <c r="C81" s="569" t="s">
        <v>83</v>
      </c>
      <c r="D81" s="569" t="s">
        <v>243</v>
      </c>
      <c r="E81" s="570" t="s">
        <v>69</v>
      </c>
      <c r="F81" s="571">
        <v>44</v>
      </c>
      <c r="G81" s="572">
        <v>49.13</v>
      </c>
      <c r="H81" s="572">
        <v>60.26</v>
      </c>
      <c r="I81" s="588">
        <v>2651.44</v>
      </c>
      <c r="J81" s="586">
        <f t="shared" si="8"/>
        <v>0</v>
      </c>
      <c r="K81" s="589">
        <f t="shared" si="5"/>
        <v>2651.44</v>
      </c>
      <c r="L81" s="576"/>
      <c r="M81" s="576"/>
      <c r="N81" s="576"/>
      <c r="O81" s="576"/>
      <c r="P81" s="576"/>
      <c r="Q81" s="576"/>
      <c r="R81" s="576"/>
      <c r="S81" s="576"/>
      <c r="T81" s="576"/>
      <c r="U81" s="576"/>
      <c r="V81" s="576"/>
      <c r="W81" s="576"/>
      <c r="X81" s="576"/>
      <c r="Y81" s="576"/>
      <c r="Z81" s="252"/>
      <c r="AA81" s="252"/>
    </row>
    <row r="82" ht="38.25" spans="1:27">
      <c r="A82" s="569" t="s">
        <v>244</v>
      </c>
      <c r="B82" s="569" t="s">
        <v>245</v>
      </c>
      <c r="C82" s="569" t="s">
        <v>83</v>
      </c>
      <c r="D82" s="569" t="s">
        <v>246</v>
      </c>
      <c r="E82" s="570" t="s">
        <v>69</v>
      </c>
      <c r="F82" s="571">
        <v>8.8</v>
      </c>
      <c r="G82" s="572">
        <v>92.58</v>
      </c>
      <c r="H82" s="572">
        <v>113.56</v>
      </c>
      <c r="I82" s="588">
        <v>999.32</v>
      </c>
      <c r="J82" s="586">
        <f t="shared" si="8"/>
        <v>0</v>
      </c>
      <c r="K82" s="589">
        <f t="shared" si="5"/>
        <v>999.32</v>
      </c>
      <c r="L82" s="576"/>
      <c r="M82" s="576"/>
      <c r="N82" s="576"/>
      <c r="O82" s="576"/>
      <c r="P82" s="576"/>
      <c r="Q82" s="576"/>
      <c r="R82" s="576"/>
      <c r="S82" s="576"/>
      <c r="T82" s="576"/>
      <c r="U82" s="576"/>
      <c r="V82" s="576"/>
      <c r="W82" s="576"/>
      <c r="X82" s="576"/>
      <c r="Y82" s="576"/>
      <c r="Z82" s="252"/>
      <c r="AA82" s="252"/>
    </row>
    <row r="83" ht="38.25" spans="1:27">
      <c r="A83" s="569" t="s">
        <v>247</v>
      </c>
      <c r="B83" s="569" t="s">
        <v>248</v>
      </c>
      <c r="C83" s="569" t="s">
        <v>60</v>
      </c>
      <c r="D83" s="569" t="s">
        <v>249</v>
      </c>
      <c r="E83" s="570" t="s">
        <v>69</v>
      </c>
      <c r="F83" s="571">
        <v>44</v>
      </c>
      <c r="G83" s="572">
        <v>67.55</v>
      </c>
      <c r="H83" s="572">
        <v>82.86</v>
      </c>
      <c r="I83" s="588">
        <v>3645.84</v>
      </c>
      <c r="J83" s="586">
        <f t="shared" si="8"/>
        <v>0</v>
      </c>
      <c r="K83" s="589">
        <f t="shared" si="5"/>
        <v>3645.84</v>
      </c>
      <c r="L83" s="576"/>
      <c r="M83" s="576"/>
      <c r="N83" s="576"/>
      <c r="O83" s="576"/>
      <c r="P83" s="576"/>
      <c r="Q83" s="576"/>
      <c r="R83" s="576"/>
      <c r="S83" s="576"/>
      <c r="T83" s="576"/>
      <c r="U83" s="576"/>
      <c r="V83" s="576"/>
      <c r="W83" s="576"/>
      <c r="X83" s="576"/>
      <c r="Y83" s="576"/>
      <c r="Z83" s="252"/>
      <c r="AA83" s="252"/>
    </row>
    <row r="84" ht="25.5" spans="1:27">
      <c r="A84" s="569" t="s">
        <v>250</v>
      </c>
      <c r="B84" s="569" t="s">
        <v>251</v>
      </c>
      <c r="C84" s="569" t="s">
        <v>83</v>
      </c>
      <c r="D84" s="569" t="s">
        <v>252</v>
      </c>
      <c r="E84" s="570" t="s">
        <v>69</v>
      </c>
      <c r="F84" s="571">
        <v>44</v>
      </c>
      <c r="G84" s="572">
        <v>35.6</v>
      </c>
      <c r="H84" s="572">
        <v>43.67</v>
      </c>
      <c r="I84" s="588">
        <v>1921.48</v>
      </c>
      <c r="J84" s="586">
        <f t="shared" si="8"/>
        <v>0</v>
      </c>
      <c r="K84" s="589">
        <f t="shared" si="5"/>
        <v>1921.48</v>
      </c>
      <c r="L84" s="576"/>
      <c r="M84" s="576"/>
      <c r="N84" s="576"/>
      <c r="O84" s="576"/>
      <c r="P84" s="576"/>
      <c r="Q84" s="576"/>
      <c r="R84" s="576"/>
      <c r="S84" s="576"/>
      <c r="T84" s="576"/>
      <c r="U84" s="576"/>
      <c r="V84" s="576"/>
      <c r="W84" s="576"/>
      <c r="X84" s="576"/>
      <c r="Y84" s="576"/>
      <c r="Z84" s="252"/>
      <c r="AA84" s="252"/>
    </row>
    <row r="85" ht="12.75" customHeight="1" spans="1:27">
      <c r="A85" s="565" t="s">
        <v>29</v>
      </c>
      <c r="B85" s="565" t="s">
        <v>56</v>
      </c>
      <c r="C85" s="565"/>
      <c r="D85" s="565" t="s">
        <v>30</v>
      </c>
      <c r="E85" s="566"/>
      <c r="F85" s="567">
        <v>1</v>
      </c>
      <c r="G85" s="567" t="s">
        <v>57</v>
      </c>
      <c r="H85" s="568">
        <v>36740.77</v>
      </c>
      <c r="I85" s="585">
        <v>36740.77</v>
      </c>
      <c r="J85" s="586">
        <f t="shared" si="8"/>
        <v>0</v>
      </c>
      <c r="K85" s="587">
        <f t="shared" si="5"/>
        <v>36740.77</v>
      </c>
      <c r="L85" s="576"/>
      <c r="M85" s="576"/>
      <c r="N85" s="576"/>
      <c r="O85" s="576"/>
      <c r="P85" s="576"/>
      <c r="Q85" s="576"/>
      <c r="R85" s="576"/>
      <c r="S85" s="576"/>
      <c r="T85" s="576"/>
      <c r="U85" s="576"/>
      <c r="V85" s="576"/>
      <c r="W85" s="576"/>
      <c r="X85" s="576"/>
      <c r="Y85" s="576"/>
      <c r="Z85" s="252"/>
      <c r="AA85" s="252"/>
    </row>
    <row r="86" ht="38.25" spans="1:27">
      <c r="A86" s="569" t="s">
        <v>253</v>
      </c>
      <c r="B86" s="569" t="s">
        <v>254</v>
      </c>
      <c r="C86" s="569" t="s">
        <v>83</v>
      </c>
      <c r="D86" s="569" t="s">
        <v>255</v>
      </c>
      <c r="E86" s="570" t="s">
        <v>69</v>
      </c>
      <c r="F86" s="571">
        <v>292.53</v>
      </c>
      <c r="G86" s="572">
        <v>73.39</v>
      </c>
      <c r="H86" s="572">
        <v>90.02</v>
      </c>
      <c r="I86" s="588">
        <v>26333.55</v>
      </c>
      <c r="J86" s="586">
        <f t="shared" si="8"/>
        <v>0</v>
      </c>
      <c r="K86" s="589">
        <f t="shared" ref="K86:K117" si="9">I86-(I86*J86)</f>
        <v>26333.55</v>
      </c>
      <c r="L86" s="576"/>
      <c r="M86" s="576"/>
      <c r="N86" s="576"/>
      <c r="O86" s="576"/>
      <c r="P86" s="576"/>
      <c r="Q86" s="576"/>
      <c r="R86" s="576"/>
      <c r="S86" s="576"/>
      <c r="T86" s="576"/>
      <c r="U86" s="576"/>
      <c r="V86" s="576"/>
      <c r="W86" s="576"/>
      <c r="X86" s="576"/>
      <c r="Y86" s="576"/>
      <c r="Z86" s="252"/>
      <c r="AA86" s="252"/>
    </row>
    <row r="87" ht="38.25" spans="1:27">
      <c r="A87" s="569" t="s">
        <v>256</v>
      </c>
      <c r="B87" s="569" t="s">
        <v>257</v>
      </c>
      <c r="C87" s="569" t="s">
        <v>83</v>
      </c>
      <c r="D87" s="569" t="s">
        <v>258</v>
      </c>
      <c r="E87" s="570" t="s">
        <v>69</v>
      </c>
      <c r="F87" s="571">
        <v>71.01</v>
      </c>
      <c r="G87" s="572">
        <v>119.48</v>
      </c>
      <c r="H87" s="572">
        <v>146.56</v>
      </c>
      <c r="I87" s="588">
        <v>10407.22</v>
      </c>
      <c r="J87" s="586">
        <f t="shared" si="8"/>
        <v>0</v>
      </c>
      <c r="K87" s="589">
        <f t="shared" si="9"/>
        <v>10407.22</v>
      </c>
      <c r="L87" s="576"/>
      <c r="M87" s="576"/>
      <c r="N87" s="576"/>
      <c r="O87" s="576"/>
      <c r="P87" s="576"/>
      <c r="Q87" s="576"/>
      <c r="R87" s="576"/>
      <c r="S87" s="576"/>
      <c r="T87" s="576"/>
      <c r="U87" s="576"/>
      <c r="V87" s="576"/>
      <c r="W87" s="576"/>
      <c r="X87" s="576"/>
      <c r="Y87" s="576"/>
      <c r="Z87" s="252"/>
      <c r="AA87" s="252"/>
    </row>
    <row r="88" ht="12.75" customHeight="1" spans="1:27">
      <c r="A88" s="565" t="s">
        <v>31</v>
      </c>
      <c r="B88" s="565" t="s">
        <v>56</v>
      </c>
      <c r="C88" s="565"/>
      <c r="D88" s="565" t="s">
        <v>32</v>
      </c>
      <c r="E88" s="566"/>
      <c r="F88" s="567">
        <v>1</v>
      </c>
      <c r="G88" s="567" t="s">
        <v>57</v>
      </c>
      <c r="H88" s="568">
        <v>235343.2</v>
      </c>
      <c r="I88" s="585">
        <v>235343.2</v>
      </c>
      <c r="J88" s="586">
        <f t="shared" ref="J88:J97" si="10">$I$176</f>
        <v>0</v>
      </c>
      <c r="K88" s="587">
        <f t="shared" si="9"/>
        <v>235343.2</v>
      </c>
      <c r="L88" s="576"/>
      <c r="M88" s="576"/>
      <c r="N88" s="576"/>
      <c r="O88" s="576"/>
      <c r="P88" s="576"/>
      <c r="Q88" s="576"/>
      <c r="R88" s="576"/>
      <c r="S88" s="576"/>
      <c r="T88" s="576"/>
      <c r="U88" s="576"/>
      <c r="V88" s="576"/>
      <c r="W88" s="576"/>
      <c r="X88" s="576"/>
      <c r="Y88" s="576"/>
      <c r="Z88" s="252"/>
      <c r="AA88" s="252"/>
    </row>
    <row r="89" ht="25.5" spans="1:27">
      <c r="A89" s="569" t="s">
        <v>259</v>
      </c>
      <c r="B89" s="569" t="s">
        <v>260</v>
      </c>
      <c r="C89" s="569" t="s">
        <v>60</v>
      </c>
      <c r="D89" s="569" t="s">
        <v>261</v>
      </c>
      <c r="E89" s="570" t="s">
        <v>69</v>
      </c>
      <c r="F89" s="571">
        <v>661.15</v>
      </c>
      <c r="G89" s="572">
        <v>5.17</v>
      </c>
      <c r="H89" s="572">
        <v>6.34</v>
      </c>
      <c r="I89" s="588">
        <v>4191.69</v>
      </c>
      <c r="J89" s="586">
        <f t="shared" si="10"/>
        <v>0</v>
      </c>
      <c r="K89" s="589">
        <f t="shared" si="9"/>
        <v>4191.69</v>
      </c>
      <c r="L89" s="576"/>
      <c r="M89" s="576"/>
      <c r="N89" s="576"/>
      <c r="O89" s="576"/>
      <c r="P89" s="576"/>
      <c r="Q89" s="576"/>
      <c r="R89" s="576"/>
      <c r="S89" s="576"/>
      <c r="T89" s="576"/>
      <c r="U89" s="576"/>
      <c r="V89" s="576"/>
      <c r="W89" s="576"/>
      <c r="X89" s="576"/>
      <c r="Y89" s="576"/>
      <c r="Z89" s="252"/>
      <c r="AA89" s="252"/>
    </row>
    <row r="90" ht="51" spans="1:27">
      <c r="A90" s="569" t="s">
        <v>262</v>
      </c>
      <c r="B90" s="569" t="s">
        <v>263</v>
      </c>
      <c r="C90" s="569" t="s">
        <v>60</v>
      </c>
      <c r="D90" s="569" t="s">
        <v>264</v>
      </c>
      <c r="E90" s="570" t="s">
        <v>69</v>
      </c>
      <c r="F90" s="571">
        <v>661.15</v>
      </c>
      <c r="G90" s="572">
        <v>92.75</v>
      </c>
      <c r="H90" s="572">
        <v>113.77</v>
      </c>
      <c r="I90" s="588">
        <v>75219.03</v>
      </c>
      <c r="J90" s="586">
        <f t="shared" si="10"/>
        <v>0</v>
      </c>
      <c r="K90" s="589">
        <f t="shared" si="9"/>
        <v>75219.03</v>
      </c>
      <c r="L90" s="576"/>
      <c r="M90" s="576"/>
      <c r="N90" s="576"/>
      <c r="O90" s="576"/>
      <c r="P90" s="576"/>
      <c r="Q90" s="576"/>
      <c r="R90" s="576"/>
      <c r="S90" s="576"/>
      <c r="T90" s="576"/>
      <c r="U90" s="576"/>
      <c r="V90" s="576"/>
      <c r="W90" s="576"/>
      <c r="X90" s="576"/>
      <c r="Y90" s="576"/>
      <c r="Z90" s="252"/>
      <c r="AA90" s="252"/>
    </row>
    <row r="91" ht="38.25" spans="1:27">
      <c r="A91" s="569" t="s">
        <v>265</v>
      </c>
      <c r="B91" s="569" t="s">
        <v>266</v>
      </c>
      <c r="C91" s="569" t="s">
        <v>60</v>
      </c>
      <c r="D91" s="569" t="s">
        <v>267</v>
      </c>
      <c r="E91" s="570" t="s">
        <v>69</v>
      </c>
      <c r="F91" s="571">
        <v>661.15</v>
      </c>
      <c r="G91" s="572">
        <v>31.75</v>
      </c>
      <c r="H91" s="572">
        <v>38.94</v>
      </c>
      <c r="I91" s="588">
        <v>25745.18</v>
      </c>
      <c r="J91" s="586">
        <f t="shared" si="10"/>
        <v>0</v>
      </c>
      <c r="K91" s="589">
        <f t="shared" si="9"/>
        <v>25745.18</v>
      </c>
      <c r="L91" s="576"/>
      <c r="M91" s="576"/>
      <c r="N91" s="576"/>
      <c r="O91" s="576"/>
      <c r="P91" s="576"/>
      <c r="Q91" s="576"/>
      <c r="R91" s="576"/>
      <c r="S91" s="576"/>
      <c r="T91" s="576"/>
      <c r="U91" s="576"/>
      <c r="V91" s="576"/>
      <c r="W91" s="576"/>
      <c r="X91" s="576"/>
      <c r="Y91" s="576"/>
      <c r="Z91" s="252"/>
      <c r="AA91" s="252"/>
    </row>
    <row r="92" ht="51" spans="1:27">
      <c r="A92" s="569" t="s">
        <v>268</v>
      </c>
      <c r="B92" s="569" t="s">
        <v>269</v>
      </c>
      <c r="C92" s="569" t="s">
        <v>60</v>
      </c>
      <c r="D92" s="569" t="s">
        <v>270</v>
      </c>
      <c r="E92" s="570" t="s">
        <v>69</v>
      </c>
      <c r="F92" s="571">
        <v>495.8625</v>
      </c>
      <c r="G92" s="572">
        <v>96</v>
      </c>
      <c r="H92" s="572">
        <v>117.76</v>
      </c>
      <c r="I92" s="588">
        <v>58392.76</v>
      </c>
      <c r="J92" s="586">
        <f t="shared" si="10"/>
        <v>0</v>
      </c>
      <c r="K92" s="589">
        <f t="shared" si="9"/>
        <v>58392.76</v>
      </c>
      <c r="L92" s="576"/>
      <c r="M92" s="576"/>
      <c r="N92" s="576"/>
      <c r="O92" s="576"/>
      <c r="P92" s="576"/>
      <c r="Q92" s="576"/>
      <c r="R92" s="576"/>
      <c r="S92" s="576"/>
      <c r="T92" s="576"/>
      <c r="U92" s="576"/>
      <c r="V92" s="576"/>
      <c r="W92" s="576"/>
      <c r="X92" s="576"/>
      <c r="Y92" s="576"/>
      <c r="Z92" s="252"/>
      <c r="AA92" s="252"/>
    </row>
    <row r="93" ht="51" spans="1:27">
      <c r="A93" s="569" t="s">
        <v>271</v>
      </c>
      <c r="B93" s="569" t="s">
        <v>272</v>
      </c>
      <c r="C93" s="569" t="s">
        <v>60</v>
      </c>
      <c r="D93" s="569" t="s">
        <v>273</v>
      </c>
      <c r="E93" s="570" t="s">
        <v>69</v>
      </c>
      <c r="F93" s="571">
        <v>165.2875</v>
      </c>
      <c r="G93" s="572">
        <v>16.32</v>
      </c>
      <c r="H93" s="572">
        <v>20.01</v>
      </c>
      <c r="I93" s="588">
        <v>3307.4</v>
      </c>
      <c r="J93" s="586">
        <f t="shared" si="10"/>
        <v>0</v>
      </c>
      <c r="K93" s="589">
        <f t="shared" si="9"/>
        <v>3307.4</v>
      </c>
      <c r="L93" s="576"/>
      <c r="M93" s="576"/>
      <c r="N93" s="576"/>
      <c r="O93" s="576"/>
      <c r="P93" s="576"/>
      <c r="Q93" s="576"/>
      <c r="R93" s="576"/>
      <c r="S93" s="576"/>
      <c r="T93" s="576"/>
      <c r="U93" s="576"/>
      <c r="V93" s="576"/>
      <c r="W93" s="576"/>
      <c r="X93" s="576"/>
      <c r="Y93" s="576"/>
      <c r="Z93" s="252"/>
      <c r="AA93" s="252"/>
    </row>
    <row r="94" ht="38.25" spans="1:27">
      <c r="A94" s="569" t="s">
        <v>274</v>
      </c>
      <c r="B94" s="569" t="s">
        <v>275</v>
      </c>
      <c r="C94" s="569" t="s">
        <v>60</v>
      </c>
      <c r="D94" s="569" t="s">
        <v>276</v>
      </c>
      <c r="E94" s="570" t="s">
        <v>103</v>
      </c>
      <c r="F94" s="571">
        <v>10</v>
      </c>
      <c r="G94" s="572">
        <v>938.95</v>
      </c>
      <c r="H94" s="572">
        <v>1151.8</v>
      </c>
      <c r="I94" s="588">
        <v>11518</v>
      </c>
      <c r="J94" s="586">
        <f t="shared" si="10"/>
        <v>0</v>
      </c>
      <c r="K94" s="589">
        <f t="shared" si="9"/>
        <v>11518</v>
      </c>
      <c r="L94" s="576"/>
      <c r="M94" s="576"/>
      <c r="N94" s="576"/>
      <c r="O94" s="576"/>
      <c r="P94" s="576"/>
      <c r="Q94" s="576"/>
      <c r="R94" s="576"/>
      <c r="S94" s="576"/>
      <c r="T94" s="576"/>
      <c r="U94" s="576"/>
      <c r="V94" s="576"/>
      <c r="W94" s="576"/>
      <c r="X94" s="576"/>
      <c r="Y94" s="576"/>
      <c r="Z94" s="252"/>
      <c r="AA94" s="252"/>
    </row>
    <row r="95" ht="38.25" spans="1:27">
      <c r="A95" s="569" t="s">
        <v>277</v>
      </c>
      <c r="B95" s="569" t="s">
        <v>278</v>
      </c>
      <c r="C95" s="569" t="s">
        <v>60</v>
      </c>
      <c r="D95" s="569" t="s">
        <v>279</v>
      </c>
      <c r="E95" s="570" t="s">
        <v>69</v>
      </c>
      <c r="F95" s="571">
        <v>75.92</v>
      </c>
      <c r="G95" s="572">
        <v>65.36</v>
      </c>
      <c r="H95" s="572">
        <v>80.17</v>
      </c>
      <c r="I95" s="588">
        <v>6086.5</v>
      </c>
      <c r="J95" s="586">
        <f t="shared" si="10"/>
        <v>0</v>
      </c>
      <c r="K95" s="589">
        <f t="shared" si="9"/>
        <v>6086.5</v>
      </c>
      <c r="L95" s="576"/>
      <c r="M95" s="576"/>
      <c r="N95" s="576"/>
      <c r="O95" s="576"/>
      <c r="P95" s="576"/>
      <c r="Q95" s="576"/>
      <c r="R95" s="576"/>
      <c r="S95" s="576"/>
      <c r="T95" s="576"/>
      <c r="U95" s="576"/>
      <c r="V95" s="576"/>
      <c r="W95" s="576"/>
      <c r="X95" s="576"/>
      <c r="Y95" s="576"/>
      <c r="Z95" s="252"/>
      <c r="AA95" s="252"/>
    </row>
    <row r="96" ht="38.25" spans="1:27">
      <c r="A96" s="569" t="s">
        <v>280</v>
      </c>
      <c r="B96" s="569" t="s">
        <v>281</v>
      </c>
      <c r="C96" s="569" t="s">
        <v>60</v>
      </c>
      <c r="D96" s="569" t="s">
        <v>282</v>
      </c>
      <c r="E96" s="570" t="s">
        <v>69</v>
      </c>
      <c r="F96" s="571">
        <v>75.92</v>
      </c>
      <c r="G96" s="572">
        <v>196.91</v>
      </c>
      <c r="H96" s="572">
        <v>241.54</v>
      </c>
      <c r="I96" s="588">
        <v>18337.71</v>
      </c>
      <c r="J96" s="586">
        <f t="shared" si="10"/>
        <v>0</v>
      </c>
      <c r="K96" s="589">
        <f t="shared" si="9"/>
        <v>18337.71</v>
      </c>
      <c r="L96" s="576"/>
      <c r="M96" s="576"/>
      <c r="N96" s="576"/>
      <c r="O96" s="576"/>
      <c r="P96" s="576"/>
      <c r="Q96" s="576"/>
      <c r="R96" s="576"/>
      <c r="S96" s="576"/>
      <c r="T96" s="576"/>
      <c r="U96" s="576"/>
      <c r="V96" s="576"/>
      <c r="W96" s="576"/>
      <c r="X96" s="576"/>
      <c r="Y96" s="576"/>
      <c r="Z96" s="252"/>
      <c r="AA96" s="252"/>
    </row>
    <row r="97" ht="38.25" spans="1:27">
      <c r="A97" s="569" t="s">
        <v>283</v>
      </c>
      <c r="B97" s="569" t="s">
        <v>284</v>
      </c>
      <c r="C97" s="569" t="s">
        <v>60</v>
      </c>
      <c r="D97" s="569" t="s">
        <v>285</v>
      </c>
      <c r="E97" s="570" t="s">
        <v>286</v>
      </c>
      <c r="F97" s="571">
        <v>200.17</v>
      </c>
      <c r="G97" s="572">
        <v>74.42</v>
      </c>
      <c r="H97" s="572">
        <v>91.29</v>
      </c>
      <c r="I97" s="588">
        <v>18273.51</v>
      </c>
      <c r="J97" s="586">
        <f t="shared" si="10"/>
        <v>0</v>
      </c>
      <c r="K97" s="589">
        <f t="shared" si="9"/>
        <v>18273.51</v>
      </c>
      <c r="L97" s="576"/>
      <c r="M97" s="576"/>
      <c r="N97" s="576"/>
      <c r="O97" s="576"/>
      <c r="P97" s="576"/>
      <c r="Q97" s="576"/>
      <c r="R97" s="576"/>
      <c r="S97" s="576"/>
      <c r="T97" s="576"/>
      <c r="U97" s="576"/>
      <c r="V97" s="576"/>
      <c r="W97" s="576"/>
      <c r="X97" s="576"/>
      <c r="Y97" s="576"/>
      <c r="Z97" s="252"/>
      <c r="AA97" s="252"/>
    </row>
    <row r="98" ht="38.25" spans="1:27">
      <c r="A98" s="569" t="s">
        <v>287</v>
      </c>
      <c r="B98" s="569" t="s">
        <v>288</v>
      </c>
      <c r="C98" s="569" t="s">
        <v>60</v>
      </c>
      <c r="D98" s="569" t="s">
        <v>289</v>
      </c>
      <c r="E98" s="570" t="s">
        <v>286</v>
      </c>
      <c r="F98" s="571">
        <v>246.33</v>
      </c>
      <c r="G98" s="572">
        <v>44.49</v>
      </c>
      <c r="H98" s="572">
        <v>54.57</v>
      </c>
      <c r="I98" s="588">
        <v>13442.22</v>
      </c>
      <c r="J98" s="586">
        <f t="shared" ref="J98:J107" si="11">$I$176</f>
        <v>0</v>
      </c>
      <c r="K98" s="589">
        <f t="shared" si="9"/>
        <v>13442.22</v>
      </c>
      <c r="L98" s="576"/>
      <c r="M98" s="576"/>
      <c r="N98" s="576"/>
      <c r="O98" s="576"/>
      <c r="P98" s="576"/>
      <c r="Q98" s="576"/>
      <c r="R98" s="576"/>
      <c r="S98" s="576"/>
      <c r="T98" s="576"/>
      <c r="U98" s="576"/>
      <c r="V98" s="576"/>
      <c r="W98" s="576"/>
      <c r="X98" s="576"/>
      <c r="Y98" s="576"/>
      <c r="Z98" s="252"/>
      <c r="AA98" s="252"/>
    </row>
    <row r="99" ht="38.25" spans="1:27">
      <c r="A99" s="569" t="s">
        <v>290</v>
      </c>
      <c r="B99" s="569" t="s">
        <v>291</v>
      </c>
      <c r="C99" s="569" t="s">
        <v>60</v>
      </c>
      <c r="D99" s="569" t="s">
        <v>292</v>
      </c>
      <c r="E99" s="570" t="s">
        <v>69</v>
      </c>
      <c r="F99" s="571">
        <v>368.535</v>
      </c>
      <c r="G99" s="572">
        <v>1.84</v>
      </c>
      <c r="H99" s="572">
        <v>2.25</v>
      </c>
      <c r="I99" s="588">
        <v>829.2</v>
      </c>
      <c r="J99" s="586">
        <f t="shared" si="11"/>
        <v>0</v>
      </c>
      <c r="K99" s="589">
        <f t="shared" si="9"/>
        <v>829.2</v>
      </c>
      <c r="L99" s="576"/>
      <c r="M99" s="576"/>
      <c r="N99" s="576"/>
      <c r="O99" s="576"/>
      <c r="P99" s="576"/>
      <c r="Q99" s="576"/>
      <c r="R99" s="576"/>
      <c r="S99" s="576"/>
      <c r="T99" s="576"/>
      <c r="U99" s="576"/>
      <c r="V99" s="576"/>
      <c r="W99" s="576"/>
      <c r="X99" s="576"/>
      <c r="Y99" s="576"/>
      <c r="Z99" s="252"/>
      <c r="AA99" s="252"/>
    </row>
    <row r="100" ht="12.75" customHeight="1" spans="1:27">
      <c r="A100" s="565" t="s">
        <v>33</v>
      </c>
      <c r="B100" s="565" t="s">
        <v>56</v>
      </c>
      <c r="C100" s="565"/>
      <c r="D100" s="565" t="s">
        <v>34</v>
      </c>
      <c r="E100" s="566"/>
      <c r="F100" s="567">
        <v>1</v>
      </c>
      <c r="G100" s="567" t="s">
        <v>57</v>
      </c>
      <c r="H100" s="568">
        <v>47538.08</v>
      </c>
      <c r="I100" s="585">
        <v>47538.08</v>
      </c>
      <c r="J100" s="586">
        <f t="shared" si="11"/>
        <v>0</v>
      </c>
      <c r="K100" s="587">
        <f t="shared" si="9"/>
        <v>47538.08</v>
      </c>
      <c r="L100" s="576"/>
      <c r="M100" s="576"/>
      <c r="N100" s="576"/>
      <c r="O100" s="576"/>
      <c r="P100" s="576"/>
      <c r="Q100" s="576"/>
      <c r="R100" s="576"/>
      <c r="S100" s="576"/>
      <c r="T100" s="576"/>
      <c r="U100" s="576"/>
      <c r="V100" s="576"/>
      <c r="W100" s="576"/>
      <c r="X100" s="576"/>
      <c r="Y100" s="576"/>
      <c r="Z100" s="252"/>
      <c r="AA100" s="252"/>
    </row>
    <row r="101" ht="25.5" spans="1:27">
      <c r="A101" s="569" t="s">
        <v>293</v>
      </c>
      <c r="B101" s="569" t="s">
        <v>294</v>
      </c>
      <c r="C101" s="569" t="s">
        <v>60</v>
      </c>
      <c r="D101" s="569" t="s">
        <v>295</v>
      </c>
      <c r="E101" s="570" t="s">
        <v>286</v>
      </c>
      <c r="F101" s="571">
        <v>144</v>
      </c>
      <c r="G101" s="572">
        <v>10.48</v>
      </c>
      <c r="H101" s="572">
        <v>12.85</v>
      </c>
      <c r="I101" s="588">
        <v>1850.4</v>
      </c>
      <c r="J101" s="586">
        <f t="shared" si="11"/>
        <v>0</v>
      </c>
      <c r="K101" s="589">
        <f t="shared" si="9"/>
        <v>1850.4</v>
      </c>
      <c r="L101" s="576"/>
      <c r="M101" s="576"/>
      <c r="N101" s="576"/>
      <c r="O101" s="576"/>
      <c r="P101" s="576"/>
      <c r="Q101" s="576"/>
      <c r="R101" s="576"/>
      <c r="S101" s="576"/>
      <c r="T101" s="576"/>
      <c r="U101" s="576"/>
      <c r="V101" s="576"/>
      <c r="W101" s="576"/>
      <c r="X101" s="576"/>
      <c r="Y101" s="576"/>
      <c r="Z101" s="252"/>
      <c r="AA101" s="252"/>
    </row>
    <row r="102" ht="38.25" spans="1:27">
      <c r="A102" s="569" t="s">
        <v>296</v>
      </c>
      <c r="B102" s="569" t="s">
        <v>297</v>
      </c>
      <c r="C102" s="569" t="s">
        <v>83</v>
      </c>
      <c r="D102" s="569" t="s">
        <v>298</v>
      </c>
      <c r="E102" s="570" t="s">
        <v>286</v>
      </c>
      <c r="F102" s="571">
        <v>134.2</v>
      </c>
      <c r="G102" s="572">
        <v>76.39</v>
      </c>
      <c r="H102" s="572">
        <v>93.7</v>
      </c>
      <c r="I102" s="588">
        <v>12574.54</v>
      </c>
      <c r="J102" s="586">
        <f t="shared" si="11"/>
        <v>0</v>
      </c>
      <c r="K102" s="589">
        <f t="shared" si="9"/>
        <v>12574.54</v>
      </c>
      <c r="L102" s="576"/>
      <c r="M102" s="576"/>
      <c r="N102" s="576"/>
      <c r="O102" s="576"/>
      <c r="P102" s="576"/>
      <c r="Q102" s="576"/>
      <c r="R102" s="576"/>
      <c r="S102" s="576"/>
      <c r="T102" s="576"/>
      <c r="U102" s="576"/>
      <c r="V102" s="576"/>
      <c r="W102" s="576"/>
      <c r="X102" s="576"/>
      <c r="Y102" s="576"/>
      <c r="Z102" s="252"/>
      <c r="AA102" s="252"/>
    </row>
    <row r="103" ht="25.5" spans="1:27">
      <c r="A103" s="569" t="s">
        <v>299</v>
      </c>
      <c r="B103" s="569" t="s">
        <v>300</v>
      </c>
      <c r="C103" s="569" t="s">
        <v>83</v>
      </c>
      <c r="D103" s="569" t="s">
        <v>301</v>
      </c>
      <c r="E103" s="570" t="s">
        <v>286</v>
      </c>
      <c r="F103" s="571">
        <v>61</v>
      </c>
      <c r="G103" s="572">
        <v>84.87</v>
      </c>
      <c r="H103" s="572">
        <v>104.11</v>
      </c>
      <c r="I103" s="588">
        <v>6350.71</v>
      </c>
      <c r="J103" s="586">
        <f t="shared" si="11"/>
        <v>0</v>
      </c>
      <c r="K103" s="589">
        <f t="shared" si="9"/>
        <v>6350.71</v>
      </c>
      <c r="L103" s="576"/>
      <c r="M103" s="576"/>
      <c r="N103" s="576"/>
      <c r="O103" s="576"/>
      <c r="P103" s="576"/>
      <c r="Q103" s="576"/>
      <c r="R103" s="576"/>
      <c r="S103" s="576"/>
      <c r="T103" s="576"/>
      <c r="U103" s="576"/>
      <c r="V103" s="576"/>
      <c r="W103" s="576"/>
      <c r="X103" s="576"/>
      <c r="Y103" s="576"/>
      <c r="Z103" s="252"/>
      <c r="AA103" s="252"/>
    </row>
    <row r="104" ht="51" spans="1:27">
      <c r="A104" s="569" t="s">
        <v>302</v>
      </c>
      <c r="B104" s="569" t="s">
        <v>303</v>
      </c>
      <c r="C104" s="569" t="s">
        <v>60</v>
      </c>
      <c r="D104" s="569" t="s">
        <v>304</v>
      </c>
      <c r="E104" s="570" t="s">
        <v>286</v>
      </c>
      <c r="F104" s="571">
        <v>134.2</v>
      </c>
      <c r="G104" s="572">
        <v>11.19</v>
      </c>
      <c r="H104" s="572">
        <v>13.72</v>
      </c>
      <c r="I104" s="588">
        <v>1841.22</v>
      </c>
      <c r="J104" s="586">
        <f t="shared" si="11"/>
        <v>0</v>
      </c>
      <c r="K104" s="589">
        <f t="shared" si="9"/>
        <v>1841.22</v>
      </c>
      <c r="L104" s="576"/>
      <c r="M104" s="576"/>
      <c r="N104" s="576"/>
      <c r="O104" s="576"/>
      <c r="P104" s="576"/>
      <c r="Q104" s="576"/>
      <c r="R104" s="576"/>
      <c r="S104" s="576"/>
      <c r="T104" s="576"/>
      <c r="U104" s="576"/>
      <c r="V104" s="576"/>
      <c r="W104" s="576"/>
      <c r="X104" s="576"/>
      <c r="Y104" s="576"/>
      <c r="Z104" s="252"/>
      <c r="AA104" s="252"/>
    </row>
    <row r="105" ht="38.25" spans="1:27">
      <c r="A105" s="569" t="s">
        <v>305</v>
      </c>
      <c r="B105" s="569" t="s">
        <v>306</v>
      </c>
      <c r="C105" s="569" t="s">
        <v>83</v>
      </c>
      <c r="D105" s="569" t="s">
        <v>307</v>
      </c>
      <c r="E105" s="570" t="s">
        <v>103</v>
      </c>
      <c r="F105" s="571">
        <v>33</v>
      </c>
      <c r="G105" s="572">
        <v>146.59</v>
      </c>
      <c r="H105" s="572">
        <v>179.82</v>
      </c>
      <c r="I105" s="588">
        <v>5934.06</v>
      </c>
      <c r="J105" s="586">
        <f t="shared" si="11"/>
        <v>0</v>
      </c>
      <c r="K105" s="589">
        <f t="shared" si="9"/>
        <v>5934.06</v>
      </c>
      <c r="L105" s="576"/>
      <c r="M105" s="576"/>
      <c r="N105" s="576"/>
      <c r="O105" s="576"/>
      <c r="P105" s="576"/>
      <c r="Q105" s="576"/>
      <c r="R105" s="576"/>
      <c r="S105" s="576"/>
      <c r="T105" s="576"/>
      <c r="U105" s="576"/>
      <c r="V105" s="576"/>
      <c r="W105" s="576"/>
      <c r="X105" s="576"/>
      <c r="Y105" s="576"/>
      <c r="Z105" s="252"/>
      <c r="AA105" s="252"/>
    </row>
    <row r="106" ht="38.25" spans="1:27">
      <c r="A106" s="569" t="s">
        <v>308</v>
      </c>
      <c r="B106" s="569" t="s">
        <v>309</v>
      </c>
      <c r="C106" s="569" t="s">
        <v>83</v>
      </c>
      <c r="D106" s="569" t="s">
        <v>310</v>
      </c>
      <c r="E106" s="570" t="s">
        <v>103</v>
      </c>
      <c r="F106" s="571">
        <v>11</v>
      </c>
      <c r="G106" s="572">
        <v>173.25</v>
      </c>
      <c r="H106" s="572">
        <v>212.52</v>
      </c>
      <c r="I106" s="588">
        <v>2337.72</v>
      </c>
      <c r="J106" s="586">
        <f t="shared" si="11"/>
        <v>0</v>
      </c>
      <c r="K106" s="589">
        <f t="shared" si="9"/>
        <v>2337.72</v>
      </c>
      <c r="L106" s="576"/>
      <c r="M106" s="576"/>
      <c r="N106" s="576"/>
      <c r="O106" s="576"/>
      <c r="P106" s="576"/>
      <c r="Q106" s="576"/>
      <c r="R106" s="576"/>
      <c r="S106" s="576"/>
      <c r="T106" s="576"/>
      <c r="U106" s="576"/>
      <c r="V106" s="576"/>
      <c r="W106" s="576"/>
      <c r="X106" s="576"/>
      <c r="Y106" s="576"/>
      <c r="Z106" s="252"/>
      <c r="AA106" s="252"/>
    </row>
    <row r="107" ht="38.25" spans="1:27">
      <c r="A107" s="569" t="s">
        <v>311</v>
      </c>
      <c r="B107" s="569" t="s">
        <v>312</v>
      </c>
      <c r="C107" s="569" t="s">
        <v>83</v>
      </c>
      <c r="D107" s="569" t="s">
        <v>313</v>
      </c>
      <c r="E107" s="570" t="s">
        <v>103</v>
      </c>
      <c r="F107" s="571">
        <v>11</v>
      </c>
      <c r="G107" s="572">
        <v>85.7</v>
      </c>
      <c r="H107" s="572">
        <v>105.12</v>
      </c>
      <c r="I107" s="588">
        <v>1156.32</v>
      </c>
      <c r="J107" s="586">
        <f t="shared" si="11"/>
        <v>0</v>
      </c>
      <c r="K107" s="589">
        <f t="shared" si="9"/>
        <v>1156.32</v>
      </c>
      <c r="L107" s="576"/>
      <c r="M107" s="576"/>
      <c r="N107" s="576"/>
      <c r="O107" s="576"/>
      <c r="P107" s="576"/>
      <c r="Q107" s="576"/>
      <c r="R107" s="576"/>
      <c r="S107" s="576"/>
      <c r="T107" s="576"/>
      <c r="U107" s="576"/>
      <c r="V107" s="576"/>
      <c r="W107" s="576"/>
      <c r="X107" s="576"/>
      <c r="Y107" s="576"/>
      <c r="Z107" s="252"/>
      <c r="AA107" s="252"/>
    </row>
    <row r="108" ht="25.5" spans="1:27">
      <c r="A108" s="569" t="s">
        <v>314</v>
      </c>
      <c r="B108" s="569" t="s">
        <v>315</v>
      </c>
      <c r="C108" s="569" t="s">
        <v>60</v>
      </c>
      <c r="D108" s="569" t="s">
        <v>316</v>
      </c>
      <c r="E108" s="570" t="s">
        <v>62</v>
      </c>
      <c r="F108" s="571">
        <v>12</v>
      </c>
      <c r="G108" s="572">
        <v>42.59</v>
      </c>
      <c r="H108" s="572">
        <v>52.24</v>
      </c>
      <c r="I108" s="588">
        <v>626.88</v>
      </c>
      <c r="J108" s="586">
        <f t="shared" ref="J108:J117" si="12">$I$176</f>
        <v>0</v>
      </c>
      <c r="K108" s="589">
        <f t="shared" si="9"/>
        <v>626.88</v>
      </c>
      <c r="L108" s="576"/>
      <c r="M108" s="576"/>
      <c r="N108" s="576"/>
      <c r="O108" s="576"/>
      <c r="P108" s="576"/>
      <c r="Q108" s="576"/>
      <c r="R108" s="576"/>
      <c r="S108" s="576"/>
      <c r="T108" s="576"/>
      <c r="U108" s="576"/>
      <c r="V108" s="576"/>
      <c r="W108" s="576"/>
      <c r="X108" s="576"/>
      <c r="Y108" s="576"/>
      <c r="Z108" s="252"/>
      <c r="AA108" s="252"/>
    </row>
    <row r="109" ht="38.25" spans="1:27">
      <c r="A109" s="569" t="s">
        <v>317</v>
      </c>
      <c r="B109" s="569" t="s">
        <v>318</v>
      </c>
      <c r="C109" s="569" t="s">
        <v>83</v>
      </c>
      <c r="D109" s="569" t="s">
        <v>319</v>
      </c>
      <c r="E109" s="570" t="s">
        <v>103</v>
      </c>
      <c r="F109" s="571">
        <v>4</v>
      </c>
      <c r="G109" s="572">
        <v>1959.82</v>
      </c>
      <c r="H109" s="572">
        <v>2404.11</v>
      </c>
      <c r="I109" s="588">
        <v>9616.44</v>
      </c>
      <c r="J109" s="586">
        <f t="shared" si="12"/>
        <v>0</v>
      </c>
      <c r="K109" s="589">
        <f t="shared" si="9"/>
        <v>9616.44</v>
      </c>
      <c r="L109" s="576"/>
      <c r="M109" s="576"/>
      <c r="N109" s="576"/>
      <c r="O109" s="576"/>
      <c r="P109" s="576"/>
      <c r="Q109" s="576"/>
      <c r="R109" s="576"/>
      <c r="S109" s="576"/>
      <c r="T109" s="576"/>
      <c r="U109" s="576"/>
      <c r="V109" s="576"/>
      <c r="W109" s="576"/>
      <c r="X109" s="576"/>
      <c r="Y109" s="576"/>
      <c r="Z109" s="252"/>
      <c r="AA109" s="252"/>
    </row>
    <row r="110" ht="25.5" spans="1:27">
      <c r="A110" s="569" t="s">
        <v>320</v>
      </c>
      <c r="B110" s="569" t="s">
        <v>321</v>
      </c>
      <c r="C110" s="569" t="s">
        <v>60</v>
      </c>
      <c r="D110" s="569" t="s">
        <v>322</v>
      </c>
      <c r="E110" s="570" t="s">
        <v>103</v>
      </c>
      <c r="F110" s="571">
        <v>4</v>
      </c>
      <c r="G110" s="572">
        <v>123.93</v>
      </c>
      <c r="H110" s="572">
        <v>152.02</v>
      </c>
      <c r="I110" s="588">
        <v>608.08</v>
      </c>
      <c r="J110" s="586">
        <f t="shared" si="12"/>
        <v>0</v>
      </c>
      <c r="K110" s="589">
        <f t="shared" si="9"/>
        <v>608.08</v>
      </c>
      <c r="L110" s="576"/>
      <c r="M110" s="576"/>
      <c r="N110" s="576"/>
      <c r="O110" s="576"/>
      <c r="P110" s="576"/>
      <c r="Q110" s="576"/>
      <c r="R110" s="576"/>
      <c r="S110" s="576"/>
      <c r="T110" s="576"/>
      <c r="U110" s="576"/>
      <c r="V110" s="576"/>
      <c r="W110" s="576"/>
      <c r="X110" s="576"/>
      <c r="Y110" s="576"/>
      <c r="Z110" s="252"/>
      <c r="AA110" s="252"/>
    </row>
    <row r="111" ht="38.25" spans="1:27">
      <c r="A111" s="569" t="s">
        <v>323</v>
      </c>
      <c r="B111" s="569" t="s">
        <v>324</v>
      </c>
      <c r="C111" s="569" t="s">
        <v>60</v>
      </c>
      <c r="D111" s="569" t="s">
        <v>325</v>
      </c>
      <c r="E111" s="570" t="s">
        <v>103</v>
      </c>
      <c r="F111" s="571">
        <v>11</v>
      </c>
      <c r="G111" s="572">
        <v>92.75</v>
      </c>
      <c r="H111" s="572">
        <v>113.77</v>
      </c>
      <c r="I111" s="588">
        <v>1251.47</v>
      </c>
      <c r="J111" s="586">
        <f t="shared" si="12"/>
        <v>0</v>
      </c>
      <c r="K111" s="589">
        <f t="shared" si="9"/>
        <v>1251.47</v>
      </c>
      <c r="L111" s="576"/>
      <c r="M111" s="576"/>
      <c r="N111" s="576"/>
      <c r="O111" s="576"/>
      <c r="P111" s="576"/>
      <c r="Q111" s="576"/>
      <c r="R111" s="576"/>
      <c r="S111" s="576"/>
      <c r="T111" s="576"/>
      <c r="U111" s="576"/>
      <c r="V111" s="576"/>
      <c r="W111" s="576"/>
      <c r="X111" s="576"/>
      <c r="Y111" s="576"/>
      <c r="Z111" s="252"/>
      <c r="AA111" s="252"/>
    </row>
    <row r="112" spans="1:27">
      <c r="A112" s="569" t="s">
        <v>326</v>
      </c>
      <c r="B112" s="569" t="s">
        <v>327</v>
      </c>
      <c r="C112" s="569" t="s">
        <v>60</v>
      </c>
      <c r="D112" s="569" t="s">
        <v>328</v>
      </c>
      <c r="E112" s="570" t="s">
        <v>62</v>
      </c>
      <c r="F112" s="571">
        <v>12</v>
      </c>
      <c r="G112" s="572">
        <v>20.97</v>
      </c>
      <c r="H112" s="572">
        <v>25.72</v>
      </c>
      <c r="I112" s="588">
        <v>308.64</v>
      </c>
      <c r="J112" s="586">
        <f t="shared" si="12"/>
        <v>0</v>
      </c>
      <c r="K112" s="589">
        <f t="shared" si="9"/>
        <v>308.64</v>
      </c>
      <c r="L112" s="576"/>
      <c r="M112" s="576"/>
      <c r="N112" s="576"/>
      <c r="O112" s="576"/>
      <c r="P112" s="576"/>
      <c r="Q112" s="576"/>
      <c r="R112" s="576"/>
      <c r="S112" s="576"/>
      <c r="T112" s="576"/>
      <c r="U112" s="576"/>
      <c r="V112" s="576"/>
      <c r="W112" s="576"/>
      <c r="X112" s="576"/>
      <c r="Y112" s="576"/>
      <c r="Z112" s="252"/>
      <c r="AA112" s="252"/>
    </row>
    <row r="113" ht="38.25" spans="1:27">
      <c r="A113" s="569" t="s">
        <v>329</v>
      </c>
      <c r="B113" s="569" t="s">
        <v>330</v>
      </c>
      <c r="C113" s="569" t="s">
        <v>83</v>
      </c>
      <c r="D113" s="569" t="s">
        <v>331</v>
      </c>
      <c r="E113" s="570" t="s">
        <v>286</v>
      </c>
      <c r="F113" s="571">
        <v>20</v>
      </c>
      <c r="G113" s="572">
        <v>125.61</v>
      </c>
      <c r="H113" s="572">
        <v>154.08</v>
      </c>
      <c r="I113" s="588">
        <v>3081.6</v>
      </c>
      <c r="J113" s="586">
        <f t="shared" si="12"/>
        <v>0</v>
      </c>
      <c r="K113" s="589">
        <f t="shared" si="9"/>
        <v>3081.6</v>
      </c>
      <c r="L113" s="576"/>
      <c r="M113" s="576"/>
      <c r="N113" s="576"/>
      <c r="O113" s="576"/>
      <c r="P113" s="576"/>
      <c r="Q113" s="576"/>
      <c r="R113" s="576"/>
      <c r="S113" s="576"/>
      <c r="T113" s="576"/>
      <c r="U113" s="576"/>
      <c r="V113" s="576"/>
      <c r="W113" s="576"/>
      <c r="X113" s="576"/>
      <c r="Y113" s="576"/>
      <c r="Z113" s="252"/>
      <c r="AA113" s="252"/>
    </row>
    <row r="114" ht="12.75" customHeight="1" spans="1:27">
      <c r="A114" s="565" t="s">
        <v>35</v>
      </c>
      <c r="B114" s="565" t="s">
        <v>56</v>
      </c>
      <c r="C114" s="565"/>
      <c r="D114" s="565" t="s">
        <v>36</v>
      </c>
      <c r="E114" s="566"/>
      <c r="F114" s="567">
        <v>1</v>
      </c>
      <c r="G114" s="567" t="s">
        <v>57</v>
      </c>
      <c r="H114" s="568">
        <v>114958.53</v>
      </c>
      <c r="I114" s="585">
        <v>114958.53</v>
      </c>
      <c r="J114" s="586">
        <f t="shared" si="12"/>
        <v>0</v>
      </c>
      <c r="K114" s="587">
        <f t="shared" si="9"/>
        <v>114958.53</v>
      </c>
      <c r="L114" s="576"/>
      <c r="M114" s="576"/>
      <c r="N114" s="576"/>
      <c r="O114" s="576"/>
      <c r="P114" s="576"/>
      <c r="Q114" s="576"/>
      <c r="R114" s="576"/>
      <c r="S114" s="576"/>
      <c r="T114" s="576"/>
      <c r="U114" s="576"/>
      <c r="V114" s="576"/>
      <c r="W114" s="576"/>
      <c r="X114" s="576"/>
      <c r="Y114" s="576"/>
      <c r="Z114" s="252"/>
      <c r="AA114" s="252"/>
    </row>
    <row r="115" ht="12.75" customHeight="1" spans="1:27">
      <c r="A115" s="565" t="s">
        <v>332</v>
      </c>
      <c r="B115" s="565" t="s">
        <v>56</v>
      </c>
      <c r="C115" s="565"/>
      <c r="D115" s="565" t="s">
        <v>333</v>
      </c>
      <c r="E115" s="566"/>
      <c r="F115" s="567">
        <v>1</v>
      </c>
      <c r="G115" s="567" t="s">
        <v>57</v>
      </c>
      <c r="H115" s="568">
        <v>25739.83</v>
      </c>
      <c r="I115" s="585">
        <v>25739.83</v>
      </c>
      <c r="J115" s="586">
        <f t="shared" si="12"/>
        <v>0</v>
      </c>
      <c r="K115" s="587">
        <f t="shared" si="9"/>
        <v>25739.83</v>
      </c>
      <c r="L115" s="576"/>
      <c r="M115" s="576"/>
      <c r="N115" s="576"/>
      <c r="O115" s="576"/>
      <c r="P115" s="576"/>
      <c r="Q115" s="576"/>
      <c r="R115" s="576"/>
      <c r="S115" s="576"/>
      <c r="T115" s="576"/>
      <c r="U115" s="576"/>
      <c r="V115" s="576"/>
      <c r="W115" s="576"/>
      <c r="X115" s="576"/>
      <c r="Y115" s="576"/>
      <c r="Z115" s="252"/>
      <c r="AA115" s="252"/>
    </row>
    <row r="116" ht="38.25" spans="1:27">
      <c r="A116" s="569" t="s">
        <v>334</v>
      </c>
      <c r="B116" s="569" t="s">
        <v>335</v>
      </c>
      <c r="C116" s="569" t="s">
        <v>83</v>
      </c>
      <c r="D116" s="569" t="s">
        <v>336</v>
      </c>
      <c r="E116" s="570" t="s">
        <v>69</v>
      </c>
      <c r="F116" s="571">
        <v>278.63</v>
      </c>
      <c r="G116" s="572">
        <v>19.17</v>
      </c>
      <c r="H116" s="572">
        <v>23.51</v>
      </c>
      <c r="I116" s="588">
        <v>6550.59</v>
      </c>
      <c r="J116" s="586">
        <f t="shared" si="12"/>
        <v>0</v>
      </c>
      <c r="K116" s="589">
        <f t="shared" si="9"/>
        <v>6550.59</v>
      </c>
      <c r="L116" s="576"/>
      <c r="M116" s="576"/>
      <c r="N116" s="576"/>
      <c r="O116" s="576"/>
      <c r="P116" s="576"/>
      <c r="Q116" s="576"/>
      <c r="R116" s="576"/>
      <c r="S116" s="576"/>
      <c r="T116" s="576"/>
      <c r="U116" s="576"/>
      <c r="V116" s="576"/>
      <c r="W116" s="576"/>
      <c r="X116" s="576"/>
      <c r="Y116" s="576"/>
      <c r="Z116" s="252"/>
      <c r="AA116" s="252"/>
    </row>
    <row r="117" ht="38.25" spans="1:27">
      <c r="A117" s="569" t="s">
        <v>337</v>
      </c>
      <c r="B117" s="569" t="s">
        <v>338</v>
      </c>
      <c r="C117" s="569" t="s">
        <v>83</v>
      </c>
      <c r="D117" s="569" t="s">
        <v>339</v>
      </c>
      <c r="E117" s="570" t="s">
        <v>69</v>
      </c>
      <c r="F117" s="571">
        <v>278.63</v>
      </c>
      <c r="G117" s="572">
        <v>56.15</v>
      </c>
      <c r="H117" s="572">
        <v>68.87</v>
      </c>
      <c r="I117" s="588">
        <v>19189.24</v>
      </c>
      <c r="J117" s="586">
        <f t="shared" si="12"/>
        <v>0</v>
      </c>
      <c r="K117" s="589">
        <f t="shared" si="9"/>
        <v>19189.24</v>
      </c>
      <c r="L117" s="576"/>
      <c r="M117" s="576"/>
      <c r="N117" s="576"/>
      <c r="O117" s="576"/>
      <c r="P117" s="576"/>
      <c r="Q117" s="576"/>
      <c r="R117" s="576"/>
      <c r="S117" s="576"/>
      <c r="T117" s="576"/>
      <c r="U117" s="576"/>
      <c r="V117" s="576"/>
      <c r="W117" s="576"/>
      <c r="X117" s="576"/>
      <c r="Y117" s="576"/>
      <c r="Z117" s="252"/>
      <c r="AA117" s="252"/>
    </row>
    <row r="118" ht="12.75" customHeight="1" spans="1:27">
      <c r="A118" s="565" t="s">
        <v>340</v>
      </c>
      <c r="B118" s="565" t="s">
        <v>56</v>
      </c>
      <c r="C118" s="565"/>
      <c r="D118" s="565" t="s">
        <v>341</v>
      </c>
      <c r="E118" s="566"/>
      <c r="F118" s="567">
        <v>1</v>
      </c>
      <c r="G118" s="567" t="s">
        <v>57</v>
      </c>
      <c r="H118" s="568">
        <v>89218.7</v>
      </c>
      <c r="I118" s="585">
        <v>89218.7</v>
      </c>
      <c r="J118" s="586">
        <f t="shared" ref="J118:J127" si="13">$I$176</f>
        <v>0</v>
      </c>
      <c r="K118" s="587">
        <f t="shared" ref="K118:K149" si="14">I118-(I118*J118)</f>
        <v>89218.7</v>
      </c>
      <c r="L118" s="576"/>
      <c r="M118" s="576"/>
      <c r="N118" s="576"/>
      <c r="O118" s="576"/>
      <c r="P118" s="576"/>
      <c r="Q118" s="576"/>
      <c r="R118" s="576"/>
      <c r="S118" s="576"/>
      <c r="T118" s="576"/>
      <c r="U118" s="576"/>
      <c r="V118" s="576"/>
      <c r="W118" s="576"/>
      <c r="X118" s="576"/>
      <c r="Y118" s="576"/>
      <c r="Z118" s="252"/>
      <c r="AA118" s="252"/>
    </row>
    <row r="119" ht="51" spans="1:27">
      <c r="A119" s="569" t="s">
        <v>342</v>
      </c>
      <c r="B119" s="569" t="s">
        <v>343</v>
      </c>
      <c r="C119" s="569" t="s">
        <v>83</v>
      </c>
      <c r="D119" s="569" t="s">
        <v>344</v>
      </c>
      <c r="E119" s="570" t="s">
        <v>69</v>
      </c>
      <c r="F119" s="571">
        <v>1022.29</v>
      </c>
      <c r="G119" s="572">
        <v>8.97</v>
      </c>
      <c r="H119" s="572">
        <v>11</v>
      </c>
      <c r="I119" s="588">
        <v>11245.19</v>
      </c>
      <c r="J119" s="586">
        <f t="shared" si="13"/>
        <v>0</v>
      </c>
      <c r="K119" s="589">
        <f t="shared" si="14"/>
        <v>11245.19</v>
      </c>
      <c r="L119" s="576"/>
      <c r="M119" s="576"/>
      <c r="N119" s="576"/>
      <c r="O119" s="576"/>
      <c r="P119" s="576"/>
      <c r="Q119" s="576"/>
      <c r="R119" s="576"/>
      <c r="S119" s="576"/>
      <c r="T119" s="576"/>
      <c r="U119" s="576"/>
      <c r="V119" s="576"/>
      <c r="W119" s="576"/>
      <c r="X119" s="576"/>
      <c r="Y119" s="576"/>
      <c r="Z119" s="252"/>
      <c r="AA119" s="252"/>
    </row>
    <row r="120" ht="51" spans="1:27">
      <c r="A120" s="569" t="s">
        <v>345</v>
      </c>
      <c r="B120" s="569" t="s">
        <v>346</v>
      </c>
      <c r="C120" s="569" t="s">
        <v>83</v>
      </c>
      <c r="D120" s="569" t="s">
        <v>347</v>
      </c>
      <c r="E120" s="570" t="s">
        <v>69</v>
      </c>
      <c r="F120" s="571">
        <v>839.08</v>
      </c>
      <c r="G120" s="572">
        <v>52.98</v>
      </c>
      <c r="H120" s="572">
        <v>64.99</v>
      </c>
      <c r="I120" s="588">
        <v>54531.8</v>
      </c>
      <c r="J120" s="586">
        <f t="shared" si="13"/>
        <v>0</v>
      </c>
      <c r="K120" s="589">
        <f t="shared" si="14"/>
        <v>54531.8</v>
      </c>
      <c r="L120" s="576"/>
      <c r="M120" s="576"/>
      <c r="N120" s="576"/>
      <c r="O120" s="576"/>
      <c r="P120" s="576"/>
      <c r="Q120" s="576"/>
      <c r="R120" s="576"/>
      <c r="S120" s="576"/>
      <c r="T120" s="576"/>
      <c r="U120" s="576"/>
      <c r="V120" s="576"/>
      <c r="W120" s="576"/>
      <c r="X120" s="576"/>
      <c r="Y120" s="576"/>
      <c r="Z120" s="252"/>
      <c r="AA120" s="252"/>
    </row>
    <row r="121" ht="51" spans="1:27">
      <c r="A121" s="569" t="s">
        <v>348</v>
      </c>
      <c r="B121" s="569" t="s">
        <v>349</v>
      </c>
      <c r="C121" s="569" t="s">
        <v>83</v>
      </c>
      <c r="D121" s="569" t="s">
        <v>350</v>
      </c>
      <c r="E121" s="570" t="s">
        <v>69</v>
      </c>
      <c r="F121" s="571">
        <v>183.21</v>
      </c>
      <c r="G121" s="572">
        <v>104.31</v>
      </c>
      <c r="H121" s="572">
        <v>127.95</v>
      </c>
      <c r="I121" s="588">
        <v>23441.71</v>
      </c>
      <c r="J121" s="586">
        <f t="shared" si="13"/>
        <v>0</v>
      </c>
      <c r="K121" s="589">
        <f t="shared" si="14"/>
        <v>23441.71</v>
      </c>
      <c r="L121" s="576"/>
      <c r="M121" s="576"/>
      <c r="N121" s="576"/>
      <c r="O121" s="576"/>
      <c r="P121" s="576"/>
      <c r="Q121" s="576"/>
      <c r="R121" s="576"/>
      <c r="S121" s="576"/>
      <c r="T121" s="576"/>
      <c r="U121" s="576"/>
      <c r="V121" s="576"/>
      <c r="W121" s="576"/>
      <c r="X121" s="576"/>
      <c r="Y121" s="576"/>
      <c r="Z121" s="252"/>
      <c r="AA121" s="252"/>
    </row>
    <row r="122" ht="12.75" customHeight="1" spans="1:27">
      <c r="A122" s="565" t="s">
        <v>37</v>
      </c>
      <c r="B122" s="565" t="s">
        <v>56</v>
      </c>
      <c r="C122" s="565"/>
      <c r="D122" s="565" t="s">
        <v>38</v>
      </c>
      <c r="E122" s="566"/>
      <c r="F122" s="567">
        <v>1</v>
      </c>
      <c r="G122" s="567" t="s">
        <v>57</v>
      </c>
      <c r="H122" s="568">
        <v>202770.97</v>
      </c>
      <c r="I122" s="585">
        <v>202770.97</v>
      </c>
      <c r="J122" s="586">
        <f t="shared" si="13"/>
        <v>0</v>
      </c>
      <c r="K122" s="587">
        <f t="shared" si="14"/>
        <v>202770.97</v>
      </c>
      <c r="L122" s="576"/>
      <c r="M122" s="576"/>
      <c r="N122" s="576"/>
      <c r="O122" s="576"/>
      <c r="P122" s="576"/>
      <c r="Q122" s="576"/>
      <c r="R122" s="576"/>
      <c r="S122" s="576"/>
      <c r="T122" s="576"/>
      <c r="U122" s="576"/>
      <c r="V122" s="576"/>
      <c r="W122" s="576"/>
      <c r="X122" s="576"/>
      <c r="Y122" s="576"/>
      <c r="Z122" s="252"/>
      <c r="AA122" s="252"/>
    </row>
    <row r="123" ht="25.5" spans="1:27">
      <c r="A123" s="569" t="s">
        <v>351</v>
      </c>
      <c r="B123" s="569" t="s">
        <v>352</v>
      </c>
      <c r="C123" s="569" t="s">
        <v>83</v>
      </c>
      <c r="D123" s="569" t="s">
        <v>353</v>
      </c>
      <c r="E123" s="570" t="s">
        <v>69</v>
      </c>
      <c r="F123" s="571">
        <v>494.05</v>
      </c>
      <c r="G123" s="572">
        <v>41.88</v>
      </c>
      <c r="H123" s="572">
        <v>51.37</v>
      </c>
      <c r="I123" s="588">
        <v>25379.34</v>
      </c>
      <c r="J123" s="586">
        <f t="shared" si="13"/>
        <v>0</v>
      </c>
      <c r="K123" s="589">
        <f t="shared" si="14"/>
        <v>25379.34</v>
      </c>
      <c r="L123" s="576"/>
      <c r="M123" s="576"/>
      <c r="N123" s="576"/>
      <c r="O123" s="576"/>
      <c r="P123" s="576"/>
      <c r="Q123" s="576"/>
      <c r="R123" s="576"/>
      <c r="S123" s="576"/>
      <c r="T123" s="576"/>
      <c r="U123" s="576"/>
      <c r="V123" s="576"/>
      <c r="W123" s="576"/>
      <c r="X123" s="576"/>
      <c r="Y123" s="576"/>
      <c r="Z123" s="252"/>
      <c r="AA123" s="252"/>
    </row>
    <row r="124" ht="25.5" spans="1:27">
      <c r="A124" s="569" t="s">
        <v>354</v>
      </c>
      <c r="B124" s="569" t="s">
        <v>355</v>
      </c>
      <c r="C124" s="569" t="s">
        <v>83</v>
      </c>
      <c r="D124" s="569" t="s">
        <v>356</v>
      </c>
      <c r="E124" s="570" t="s">
        <v>69</v>
      </c>
      <c r="F124" s="571">
        <v>684.09</v>
      </c>
      <c r="G124" s="572">
        <v>59.22</v>
      </c>
      <c r="H124" s="572">
        <v>72.64</v>
      </c>
      <c r="I124" s="588">
        <v>49692.29</v>
      </c>
      <c r="J124" s="586">
        <f t="shared" si="13"/>
        <v>0</v>
      </c>
      <c r="K124" s="589">
        <f t="shared" si="14"/>
        <v>49692.29</v>
      </c>
      <c r="L124" s="576"/>
      <c r="M124" s="576"/>
      <c r="N124" s="576"/>
      <c r="O124" s="576"/>
      <c r="P124" s="576"/>
      <c r="Q124" s="576"/>
      <c r="R124" s="576"/>
      <c r="S124" s="576"/>
      <c r="T124" s="576"/>
      <c r="U124" s="576"/>
      <c r="V124" s="576"/>
      <c r="W124" s="576"/>
      <c r="X124" s="576"/>
      <c r="Y124" s="576"/>
      <c r="Z124" s="252"/>
      <c r="AA124" s="252"/>
    </row>
    <row r="125" ht="38.25" spans="1:27">
      <c r="A125" s="569" t="s">
        <v>357</v>
      </c>
      <c r="B125" s="569" t="s">
        <v>358</v>
      </c>
      <c r="C125" s="569" t="s">
        <v>60</v>
      </c>
      <c r="D125" s="569" t="s">
        <v>359</v>
      </c>
      <c r="E125" s="570" t="s">
        <v>69</v>
      </c>
      <c r="F125" s="571">
        <v>258.03</v>
      </c>
      <c r="G125" s="572">
        <v>55.4</v>
      </c>
      <c r="H125" s="572">
        <v>67.95</v>
      </c>
      <c r="I125" s="588">
        <v>17533.13</v>
      </c>
      <c r="J125" s="586">
        <f t="shared" si="13"/>
        <v>0</v>
      </c>
      <c r="K125" s="589">
        <f t="shared" si="14"/>
        <v>17533.13</v>
      </c>
      <c r="L125" s="576"/>
      <c r="M125" s="576"/>
      <c r="N125" s="576"/>
      <c r="O125" s="576"/>
      <c r="P125" s="576"/>
      <c r="Q125" s="576"/>
      <c r="R125" s="576"/>
      <c r="S125" s="576"/>
      <c r="T125" s="576"/>
      <c r="U125" s="576"/>
      <c r="V125" s="576"/>
      <c r="W125" s="576"/>
      <c r="X125" s="576"/>
      <c r="Y125" s="576"/>
      <c r="Z125" s="252"/>
      <c r="AA125" s="252"/>
    </row>
    <row r="126" ht="38.25" spans="1:27">
      <c r="A126" s="569" t="s">
        <v>360</v>
      </c>
      <c r="B126" s="569" t="s">
        <v>361</v>
      </c>
      <c r="C126" s="569" t="s">
        <v>60</v>
      </c>
      <c r="D126" s="569" t="s">
        <v>362</v>
      </c>
      <c r="E126" s="570" t="s">
        <v>69</v>
      </c>
      <c r="F126" s="571">
        <v>258.03</v>
      </c>
      <c r="G126" s="572">
        <v>3.2</v>
      </c>
      <c r="H126" s="572">
        <v>3.92</v>
      </c>
      <c r="I126" s="588">
        <v>1011.47</v>
      </c>
      <c r="J126" s="586">
        <f t="shared" si="13"/>
        <v>0</v>
      </c>
      <c r="K126" s="589">
        <f t="shared" si="14"/>
        <v>1011.47</v>
      </c>
      <c r="L126" s="576"/>
      <c r="M126" s="576"/>
      <c r="N126" s="576"/>
      <c r="O126" s="576"/>
      <c r="P126" s="576"/>
      <c r="Q126" s="576"/>
      <c r="R126" s="576"/>
      <c r="S126" s="576"/>
      <c r="T126" s="576"/>
      <c r="U126" s="576"/>
      <c r="V126" s="576"/>
      <c r="W126" s="576"/>
      <c r="X126" s="576"/>
      <c r="Y126" s="576"/>
      <c r="Z126" s="252"/>
      <c r="AA126" s="252"/>
    </row>
    <row r="127" ht="38.25" spans="1:27">
      <c r="A127" s="569" t="s">
        <v>363</v>
      </c>
      <c r="B127" s="569" t="s">
        <v>364</v>
      </c>
      <c r="C127" s="569" t="s">
        <v>83</v>
      </c>
      <c r="D127" s="569" t="s">
        <v>365</v>
      </c>
      <c r="E127" s="570" t="s">
        <v>69</v>
      </c>
      <c r="F127" s="571">
        <v>258.03</v>
      </c>
      <c r="G127" s="572">
        <v>240.74</v>
      </c>
      <c r="H127" s="572">
        <v>295.31</v>
      </c>
      <c r="I127" s="588">
        <v>76198.83</v>
      </c>
      <c r="J127" s="586">
        <f t="shared" si="13"/>
        <v>0</v>
      </c>
      <c r="K127" s="589">
        <f t="shared" si="14"/>
        <v>76198.83</v>
      </c>
      <c r="L127" s="576"/>
      <c r="M127" s="576"/>
      <c r="N127" s="576"/>
      <c r="O127" s="576"/>
      <c r="P127" s="576"/>
      <c r="Q127" s="576"/>
      <c r="R127" s="576"/>
      <c r="S127" s="576"/>
      <c r="T127" s="576"/>
      <c r="U127" s="576"/>
      <c r="V127" s="576"/>
      <c r="W127" s="576"/>
      <c r="X127" s="576"/>
      <c r="Y127" s="576"/>
      <c r="Z127" s="252"/>
      <c r="AA127" s="252"/>
    </row>
    <row r="128" ht="38.25" spans="1:27">
      <c r="A128" s="569" t="s">
        <v>366</v>
      </c>
      <c r="B128" s="569" t="s">
        <v>367</v>
      </c>
      <c r="C128" s="569" t="s">
        <v>83</v>
      </c>
      <c r="D128" s="569" t="s">
        <v>368</v>
      </c>
      <c r="E128" s="570" t="s">
        <v>69</v>
      </c>
      <c r="F128" s="571">
        <v>171</v>
      </c>
      <c r="G128" s="572">
        <v>103.77</v>
      </c>
      <c r="H128" s="572">
        <v>127.29</v>
      </c>
      <c r="I128" s="588">
        <v>21766.59</v>
      </c>
      <c r="J128" s="586">
        <f t="shared" ref="J128:J137" si="15">$I$176</f>
        <v>0</v>
      </c>
      <c r="K128" s="589">
        <f t="shared" si="14"/>
        <v>21766.59</v>
      </c>
      <c r="L128" s="576"/>
      <c r="M128" s="576"/>
      <c r="N128" s="576"/>
      <c r="O128" s="576"/>
      <c r="P128" s="576"/>
      <c r="Q128" s="576"/>
      <c r="R128" s="576"/>
      <c r="S128" s="576"/>
      <c r="T128" s="576"/>
      <c r="U128" s="576"/>
      <c r="V128" s="576"/>
      <c r="W128" s="576"/>
      <c r="X128" s="576"/>
      <c r="Y128" s="576"/>
      <c r="Z128" s="252"/>
      <c r="AA128" s="252"/>
    </row>
    <row r="129" ht="25.5" spans="1:27">
      <c r="A129" s="569" t="s">
        <v>369</v>
      </c>
      <c r="B129" s="569" t="s">
        <v>370</v>
      </c>
      <c r="C129" s="569" t="s">
        <v>60</v>
      </c>
      <c r="D129" s="569" t="s">
        <v>371</v>
      </c>
      <c r="E129" s="570" t="s">
        <v>167</v>
      </c>
      <c r="F129" s="571">
        <v>245.49536</v>
      </c>
      <c r="G129" s="572">
        <v>10.04</v>
      </c>
      <c r="H129" s="572">
        <v>12.31</v>
      </c>
      <c r="I129" s="588">
        <v>3022.04</v>
      </c>
      <c r="J129" s="586">
        <f t="shared" si="15"/>
        <v>0</v>
      </c>
      <c r="K129" s="589">
        <f t="shared" si="14"/>
        <v>3022.04</v>
      </c>
      <c r="L129" s="576"/>
      <c r="M129" s="576"/>
      <c r="N129" s="576"/>
      <c r="O129" s="576"/>
      <c r="P129" s="576"/>
      <c r="Q129" s="576"/>
      <c r="R129" s="576"/>
      <c r="S129" s="576"/>
      <c r="T129" s="576"/>
      <c r="U129" s="576"/>
      <c r="V129" s="576"/>
      <c r="W129" s="576"/>
      <c r="X129" s="576"/>
      <c r="Y129" s="576"/>
      <c r="Z129" s="252"/>
      <c r="AA129" s="252"/>
    </row>
    <row r="130" ht="38.25" spans="1:27">
      <c r="A130" s="569" t="s">
        <v>372</v>
      </c>
      <c r="B130" s="569" t="s">
        <v>373</v>
      </c>
      <c r="C130" s="569" t="s">
        <v>83</v>
      </c>
      <c r="D130" s="569" t="s">
        <v>374</v>
      </c>
      <c r="E130" s="570" t="s">
        <v>69</v>
      </c>
      <c r="F130" s="571">
        <v>78.592</v>
      </c>
      <c r="G130" s="572">
        <v>84.72</v>
      </c>
      <c r="H130" s="572">
        <v>103.92</v>
      </c>
      <c r="I130" s="588">
        <v>8167.28</v>
      </c>
      <c r="J130" s="586">
        <f t="shared" si="15"/>
        <v>0</v>
      </c>
      <c r="K130" s="589">
        <f t="shared" si="14"/>
        <v>8167.28</v>
      </c>
      <c r="L130" s="576"/>
      <c r="M130" s="576"/>
      <c r="N130" s="576"/>
      <c r="O130" s="576"/>
      <c r="P130" s="576"/>
      <c r="Q130" s="576"/>
      <c r="R130" s="576"/>
      <c r="S130" s="576"/>
      <c r="T130" s="576"/>
      <c r="U130" s="576"/>
      <c r="V130" s="576"/>
      <c r="W130" s="576"/>
      <c r="X130" s="576"/>
      <c r="Y130" s="576"/>
      <c r="Z130" s="252"/>
      <c r="AA130" s="252"/>
    </row>
    <row r="131" ht="12.75" customHeight="1" spans="1:27">
      <c r="A131" s="565" t="s">
        <v>39</v>
      </c>
      <c r="B131" s="565" t="s">
        <v>56</v>
      </c>
      <c r="C131" s="565"/>
      <c r="D131" s="565" t="s">
        <v>40</v>
      </c>
      <c r="E131" s="566"/>
      <c r="F131" s="567">
        <v>1</v>
      </c>
      <c r="G131" s="567" t="s">
        <v>57</v>
      </c>
      <c r="H131" s="568">
        <v>3611.1</v>
      </c>
      <c r="I131" s="585">
        <v>3611.1</v>
      </c>
      <c r="J131" s="586">
        <f t="shared" si="15"/>
        <v>0</v>
      </c>
      <c r="K131" s="587">
        <f t="shared" si="14"/>
        <v>3611.1</v>
      </c>
      <c r="L131" s="576"/>
      <c r="M131" s="576"/>
      <c r="N131" s="576"/>
      <c r="O131" s="576"/>
      <c r="P131" s="576"/>
      <c r="Q131" s="576"/>
      <c r="R131" s="576"/>
      <c r="S131" s="576"/>
      <c r="T131" s="576"/>
      <c r="U131" s="576"/>
      <c r="V131" s="576"/>
      <c r="W131" s="576"/>
      <c r="X131" s="576"/>
      <c r="Y131" s="576"/>
      <c r="Z131" s="252"/>
      <c r="AA131" s="252"/>
    </row>
    <row r="132" ht="38.25" spans="1:27">
      <c r="A132" s="569" t="s">
        <v>375</v>
      </c>
      <c r="B132" s="569" t="s">
        <v>376</v>
      </c>
      <c r="C132" s="569" t="s">
        <v>83</v>
      </c>
      <c r="D132" s="569" t="s">
        <v>377</v>
      </c>
      <c r="E132" s="570" t="s">
        <v>69</v>
      </c>
      <c r="F132" s="571">
        <v>30</v>
      </c>
      <c r="G132" s="572">
        <v>98.13</v>
      </c>
      <c r="H132" s="572">
        <v>120.37</v>
      </c>
      <c r="I132" s="588">
        <v>3611.1</v>
      </c>
      <c r="J132" s="586">
        <f t="shared" si="15"/>
        <v>0</v>
      </c>
      <c r="K132" s="589">
        <f t="shared" si="14"/>
        <v>3611.1</v>
      </c>
      <c r="L132" s="576"/>
      <c r="M132" s="576"/>
      <c r="N132" s="576"/>
      <c r="O132" s="576"/>
      <c r="P132" s="576"/>
      <c r="Q132" s="576"/>
      <c r="R132" s="576"/>
      <c r="S132" s="576"/>
      <c r="T132" s="576"/>
      <c r="U132" s="576"/>
      <c r="V132" s="576"/>
      <c r="W132" s="576"/>
      <c r="X132" s="576"/>
      <c r="Y132" s="576"/>
      <c r="Z132" s="252"/>
      <c r="AA132" s="252"/>
    </row>
    <row r="133" ht="12.75" customHeight="1" spans="1:27">
      <c r="A133" s="565" t="s">
        <v>41</v>
      </c>
      <c r="B133" s="565" t="s">
        <v>56</v>
      </c>
      <c r="C133" s="565"/>
      <c r="D133" s="565" t="s">
        <v>42</v>
      </c>
      <c r="E133" s="566"/>
      <c r="F133" s="567">
        <v>1</v>
      </c>
      <c r="G133" s="567" t="s">
        <v>57</v>
      </c>
      <c r="H133" s="568">
        <v>109033.97</v>
      </c>
      <c r="I133" s="585">
        <v>109033.97</v>
      </c>
      <c r="J133" s="586">
        <f t="shared" si="15"/>
        <v>0</v>
      </c>
      <c r="K133" s="587">
        <f t="shared" si="14"/>
        <v>109033.97</v>
      </c>
      <c r="L133" s="576"/>
      <c r="M133" s="576"/>
      <c r="N133" s="576"/>
      <c r="O133" s="576"/>
      <c r="P133" s="576"/>
      <c r="Q133" s="576"/>
      <c r="R133" s="576"/>
      <c r="S133" s="576"/>
      <c r="T133" s="576"/>
      <c r="U133" s="576"/>
      <c r="V133" s="576"/>
      <c r="W133" s="576"/>
      <c r="X133" s="576"/>
      <c r="Y133" s="576"/>
      <c r="Z133" s="252"/>
      <c r="AA133" s="252"/>
    </row>
    <row r="134" ht="12.75" customHeight="1" spans="1:27">
      <c r="A134" s="565" t="s">
        <v>378</v>
      </c>
      <c r="B134" s="565" t="s">
        <v>56</v>
      </c>
      <c r="C134" s="565"/>
      <c r="D134" s="565" t="s">
        <v>379</v>
      </c>
      <c r="E134" s="566"/>
      <c r="F134" s="567">
        <v>1</v>
      </c>
      <c r="G134" s="567" t="s">
        <v>57</v>
      </c>
      <c r="H134" s="568">
        <v>16407.37</v>
      </c>
      <c r="I134" s="585">
        <v>16407.37</v>
      </c>
      <c r="J134" s="586">
        <f t="shared" si="15"/>
        <v>0</v>
      </c>
      <c r="K134" s="587">
        <f t="shared" si="14"/>
        <v>16407.37</v>
      </c>
      <c r="L134" s="576"/>
      <c r="M134" s="576"/>
      <c r="N134" s="576"/>
      <c r="O134" s="576"/>
      <c r="P134" s="576"/>
      <c r="Q134" s="576"/>
      <c r="R134" s="576"/>
      <c r="S134" s="576"/>
      <c r="T134" s="576"/>
      <c r="U134" s="576"/>
      <c r="V134" s="576"/>
      <c r="W134" s="576"/>
      <c r="X134" s="576"/>
      <c r="Y134" s="576"/>
      <c r="Z134" s="252"/>
      <c r="AA134" s="252"/>
    </row>
    <row r="135" ht="25.5" spans="1:27">
      <c r="A135" s="569" t="s">
        <v>380</v>
      </c>
      <c r="B135" s="569" t="s">
        <v>381</v>
      </c>
      <c r="C135" s="569" t="s">
        <v>83</v>
      </c>
      <c r="D135" s="569" t="s">
        <v>382</v>
      </c>
      <c r="E135" s="570" t="s">
        <v>69</v>
      </c>
      <c r="F135" s="571">
        <v>399.4008</v>
      </c>
      <c r="G135" s="572">
        <v>2.7</v>
      </c>
      <c r="H135" s="572">
        <v>3.31</v>
      </c>
      <c r="I135" s="588">
        <v>1322.01</v>
      </c>
      <c r="J135" s="586">
        <f t="shared" si="15"/>
        <v>0</v>
      </c>
      <c r="K135" s="589">
        <f t="shared" si="14"/>
        <v>1322.01</v>
      </c>
      <c r="L135" s="576"/>
      <c r="M135" s="576"/>
      <c r="N135" s="576"/>
      <c r="O135" s="576"/>
      <c r="P135" s="576"/>
      <c r="Q135" s="576"/>
      <c r="R135" s="576"/>
      <c r="S135" s="576"/>
      <c r="T135" s="576"/>
      <c r="U135" s="576"/>
      <c r="V135" s="576"/>
      <c r="W135" s="576"/>
      <c r="X135" s="576"/>
      <c r="Y135" s="576"/>
      <c r="Z135" s="252"/>
      <c r="AA135" s="252"/>
    </row>
    <row r="136" spans="1:27">
      <c r="A136" s="569" t="s">
        <v>383</v>
      </c>
      <c r="B136" s="569" t="s">
        <v>384</v>
      </c>
      <c r="C136" s="569" t="s">
        <v>83</v>
      </c>
      <c r="D136" s="569" t="s">
        <v>385</v>
      </c>
      <c r="E136" s="570" t="s">
        <v>69</v>
      </c>
      <c r="F136" s="571">
        <v>399.4008</v>
      </c>
      <c r="G136" s="572">
        <v>30.79</v>
      </c>
      <c r="H136" s="572">
        <v>37.77</v>
      </c>
      <c r="I136" s="588">
        <v>15085.36</v>
      </c>
      <c r="J136" s="586">
        <f t="shared" si="15"/>
        <v>0</v>
      </c>
      <c r="K136" s="589">
        <f t="shared" si="14"/>
        <v>15085.36</v>
      </c>
      <c r="L136" s="576"/>
      <c r="M136" s="576"/>
      <c r="N136" s="576"/>
      <c r="O136" s="576"/>
      <c r="P136" s="576"/>
      <c r="Q136" s="576"/>
      <c r="R136" s="576"/>
      <c r="S136" s="576"/>
      <c r="T136" s="576"/>
      <c r="U136" s="576"/>
      <c r="V136" s="576"/>
      <c r="W136" s="576"/>
      <c r="X136" s="576"/>
      <c r="Y136" s="576"/>
      <c r="Z136" s="252"/>
      <c r="AA136" s="252"/>
    </row>
    <row r="137" ht="12.75" customHeight="1" spans="1:27">
      <c r="A137" s="565" t="s">
        <v>386</v>
      </c>
      <c r="B137" s="565" t="s">
        <v>56</v>
      </c>
      <c r="C137" s="565"/>
      <c r="D137" s="565" t="s">
        <v>333</v>
      </c>
      <c r="E137" s="566"/>
      <c r="F137" s="567">
        <v>1</v>
      </c>
      <c r="G137" s="567" t="s">
        <v>57</v>
      </c>
      <c r="H137" s="568">
        <v>23611.34</v>
      </c>
      <c r="I137" s="585">
        <v>23611.34</v>
      </c>
      <c r="J137" s="586">
        <f t="shared" si="15"/>
        <v>0</v>
      </c>
      <c r="K137" s="587">
        <f t="shared" si="14"/>
        <v>23611.34</v>
      </c>
      <c r="L137" s="576"/>
      <c r="M137" s="576"/>
      <c r="N137" s="576"/>
      <c r="O137" s="576"/>
      <c r="P137" s="576"/>
      <c r="Q137" s="576"/>
      <c r="R137" s="576"/>
      <c r="S137" s="576"/>
      <c r="T137" s="576"/>
      <c r="U137" s="576"/>
      <c r="V137" s="576"/>
      <c r="W137" s="576"/>
      <c r="X137" s="576"/>
      <c r="Y137" s="576"/>
      <c r="Z137" s="252"/>
      <c r="AA137" s="252"/>
    </row>
    <row r="138" ht="25.5" spans="1:27">
      <c r="A138" s="569" t="s">
        <v>387</v>
      </c>
      <c r="B138" s="569" t="s">
        <v>388</v>
      </c>
      <c r="C138" s="569" t="s">
        <v>83</v>
      </c>
      <c r="D138" s="569" t="s">
        <v>389</v>
      </c>
      <c r="E138" s="570" t="s">
        <v>69</v>
      </c>
      <c r="F138" s="571">
        <v>278.633</v>
      </c>
      <c r="G138" s="572">
        <v>6.94</v>
      </c>
      <c r="H138" s="572">
        <v>8.51</v>
      </c>
      <c r="I138" s="588">
        <v>2371.16</v>
      </c>
      <c r="J138" s="586">
        <f t="shared" ref="J138:J147" si="16">$I$176</f>
        <v>0</v>
      </c>
      <c r="K138" s="589">
        <f t="shared" si="14"/>
        <v>2371.16</v>
      </c>
      <c r="L138" s="576"/>
      <c r="M138" s="576"/>
      <c r="N138" s="576"/>
      <c r="O138" s="576"/>
      <c r="P138" s="576"/>
      <c r="Q138" s="576"/>
      <c r="R138" s="576"/>
      <c r="S138" s="576"/>
      <c r="T138" s="576"/>
      <c r="U138" s="576"/>
      <c r="V138" s="576"/>
      <c r="W138" s="576"/>
      <c r="X138" s="576"/>
      <c r="Y138" s="576"/>
      <c r="Z138" s="252"/>
      <c r="AA138" s="252"/>
    </row>
    <row r="139" ht="25.5" spans="1:27">
      <c r="A139" s="569" t="s">
        <v>390</v>
      </c>
      <c r="B139" s="569" t="s">
        <v>391</v>
      </c>
      <c r="C139" s="569" t="s">
        <v>83</v>
      </c>
      <c r="D139" s="569" t="s">
        <v>392</v>
      </c>
      <c r="E139" s="570" t="s">
        <v>69</v>
      </c>
      <c r="F139" s="571">
        <v>278.633</v>
      </c>
      <c r="G139" s="572">
        <v>19.03</v>
      </c>
      <c r="H139" s="572">
        <v>23.34</v>
      </c>
      <c r="I139" s="588">
        <v>6503.29</v>
      </c>
      <c r="J139" s="586">
        <f t="shared" si="16"/>
        <v>0</v>
      </c>
      <c r="K139" s="589">
        <f t="shared" si="14"/>
        <v>6503.29</v>
      </c>
      <c r="L139" s="576"/>
      <c r="M139" s="576"/>
      <c r="N139" s="576"/>
      <c r="O139" s="576"/>
      <c r="P139" s="576"/>
      <c r="Q139" s="576"/>
      <c r="R139" s="576"/>
      <c r="S139" s="576"/>
      <c r="T139" s="576"/>
      <c r="U139" s="576"/>
      <c r="V139" s="576"/>
      <c r="W139" s="576"/>
      <c r="X139" s="576"/>
      <c r="Y139" s="576"/>
      <c r="Z139" s="252"/>
      <c r="AA139" s="252"/>
    </row>
    <row r="140" ht="25.5" spans="1:27">
      <c r="A140" s="569" t="s">
        <v>393</v>
      </c>
      <c r="B140" s="569" t="s">
        <v>394</v>
      </c>
      <c r="C140" s="569" t="s">
        <v>83</v>
      </c>
      <c r="D140" s="569" t="s">
        <v>395</v>
      </c>
      <c r="E140" s="570" t="s">
        <v>69</v>
      </c>
      <c r="F140" s="571">
        <v>278.633</v>
      </c>
      <c r="G140" s="572">
        <v>43.12</v>
      </c>
      <c r="H140" s="572">
        <v>52.89</v>
      </c>
      <c r="I140" s="588">
        <v>14736.89</v>
      </c>
      <c r="J140" s="586">
        <f t="shared" si="16"/>
        <v>0</v>
      </c>
      <c r="K140" s="589">
        <f t="shared" si="14"/>
        <v>14736.89</v>
      </c>
      <c r="L140" s="576"/>
      <c r="M140" s="576"/>
      <c r="N140" s="576"/>
      <c r="O140" s="576"/>
      <c r="P140" s="576"/>
      <c r="Q140" s="576"/>
      <c r="R140" s="576"/>
      <c r="S140" s="576"/>
      <c r="T140" s="576"/>
      <c r="U140" s="576"/>
      <c r="V140" s="576"/>
      <c r="W140" s="576"/>
      <c r="X140" s="576"/>
      <c r="Y140" s="576"/>
      <c r="Z140" s="252"/>
      <c r="AA140" s="252"/>
    </row>
    <row r="141" ht="12.75" customHeight="1" spans="1:27">
      <c r="A141" s="565" t="s">
        <v>396</v>
      </c>
      <c r="B141" s="565" t="s">
        <v>56</v>
      </c>
      <c r="C141" s="565"/>
      <c r="D141" s="565" t="s">
        <v>397</v>
      </c>
      <c r="E141" s="566"/>
      <c r="F141" s="567">
        <v>1</v>
      </c>
      <c r="G141" s="567" t="s">
        <v>57</v>
      </c>
      <c r="H141" s="568">
        <v>68468.77</v>
      </c>
      <c r="I141" s="585">
        <v>68468.77</v>
      </c>
      <c r="J141" s="586">
        <f t="shared" si="16"/>
        <v>0</v>
      </c>
      <c r="K141" s="587">
        <f t="shared" si="14"/>
        <v>68468.77</v>
      </c>
      <c r="L141" s="576"/>
      <c r="M141" s="576"/>
      <c r="N141" s="576"/>
      <c r="O141" s="576"/>
      <c r="P141" s="576"/>
      <c r="Q141" s="576"/>
      <c r="R141" s="576"/>
      <c r="S141" s="576"/>
      <c r="T141" s="576"/>
      <c r="U141" s="576"/>
      <c r="V141" s="576"/>
      <c r="W141" s="576"/>
      <c r="X141" s="576"/>
      <c r="Y141" s="576"/>
      <c r="Z141" s="252"/>
      <c r="AA141" s="252"/>
    </row>
    <row r="142" ht="25.5" spans="1:27">
      <c r="A142" s="569" t="s">
        <v>398</v>
      </c>
      <c r="B142" s="569" t="s">
        <v>399</v>
      </c>
      <c r="C142" s="569" t="s">
        <v>83</v>
      </c>
      <c r="D142" s="569" t="s">
        <v>400</v>
      </c>
      <c r="E142" s="570" t="s">
        <v>69</v>
      </c>
      <c r="F142" s="571">
        <v>325.21</v>
      </c>
      <c r="G142" s="572">
        <v>5.61</v>
      </c>
      <c r="H142" s="572">
        <v>6.88</v>
      </c>
      <c r="I142" s="588">
        <v>2237.44</v>
      </c>
      <c r="J142" s="586">
        <f t="shared" si="16"/>
        <v>0</v>
      </c>
      <c r="K142" s="589">
        <f t="shared" si="14"/>
        <v>2237.44</v>
      </c>
      <c r="L142" s="576"/>
      <c r="M142" s="576"/>
      <c r="N142" s="576"/>
      <c r="O142" s="576"/>
      <c r="P142" s="576"/>
      <c r="Q142" s="576"/>
      <c r="R142" s="576"/>
      <c r="S142" s="576"/>
      <c r="T142" s="576"/>
      <c r="U142" s="576"/>
      <c r="V142" s="576"/>
      <c r="W142" s="576"/>
      <c r="X142" s="576"/>
      <c r="Y142" s="576"/>
      <c r="Z142" s="252"/>
      <c r="AA142" s="252"/>
    </row>
    <row r="143" ht="25.5" spans="1:27">
      <c r="A143" s="569" t="s">
        <v>401</v>
      </c>
      <c r="B143" s="569" t="s">
        <v>402</v>
      </c>
      <c r="C143" s="569" t="s">
        <v>83</v>
      </c>
      <c r="D143" s="569" t="s">
        <v>403</v>
      </c>
      <c r="E143" s="570" t="s">
        <v>69</v>
      </c>
      <c r="F143" s="571">
        <v>325.21</v>
      </c>
      <c r="G143" s="572">
        <v>23.6</v>
      </c>
      <c r="H143" s="572">
        <v>28.95</v>
      </c>
      <c r="I143" s="588">
        <v>9414.82</v>
      </c>
      <c r="J143" s="586">
        <f t="shared" si="16"/>
        <v>0</v>
      </c>
      <c r="K143" s="589">
        <f t="shared" si="14"/>
        <v>9414.82</v>
      </c>
      <c r="L143" s="576"/>
      <c r="M143" s="576"/>
      <c r="N143" s="576"/>
      <c r="O143" s="576"/>
      <c r="P143" s="576"/>
      <c r="Q143" s="576"/>
      <c r="R143" s="576"/>
      <c r="S143" s="576"/>
      <c r="T143" s="576"/>
      <c r="U143" s="576"/>
      <c r="V143" s="576"/>
      <c r="W143" s="576"/>
      <c r="X143" s="576"/>
      <c r="Y143" s="576"/>
      <c r="Z143" s="252"/>
      <c r="AA143" s="252"/>
    </row>
    <row r="144" ht="25.5" spans="1:27">
      <c r="A144" s="569" t="s">
        <v>404</v>
      </c>
      <c r="B144" s="569" t="s">
        <v>405</v>
      </c>
      <c r="C144" s="569" t="s">
        <v>83</v>
      </c>
      <c r="D144" s="569" t="s">
        <v>406</v>
      </c>
      <c r="E144" s="570" t="s">
        <v>69</v>
      </c>
      <c r="F144" s="571">
        <v>213.21</v>
      </c>
      <c r="G144" s="572">
        <v>15.75</v>
      </c>
      <c r="H144" s="572">
        <v>19.32</v>
      </c>
      <c r="I144" s="588">
        <v>4119.21</v>
      </c>
      <c r="J144" s="586">
        <f t="shared" si="16"/>
        <v>0</v>
      </c>
      <c r="K144" s="589">
        <f t="shared" si="14"/>
        <v>4119.21</v>
      </c>
      <c r="L144" s="576"/>
      <c r="M144" s="576"/>
      <c r="N144" s="576"/>
      <c r="O144" s="576"/>
      <c r="P144" s="576"/>
      <c r="Q144" s="576"/>
      <c r="R144" s="576"/>
      <c r="S144" s="576"/>
      <c r="T144" s="576"/>
      <c r="U144" s="576"/>
      <c r="V144" s="576"/>
      <c r="W144" s="576"/>
      <c r="X144" s="576"/>
      <c r="Y144" s="576"/>
      <c r="Z144" s="252"/>
      <c r="AA144" s="252"/>
    </row>
    <row r="145" ht="25.5" spans="1:27">
      <c r="A145" s="569" t="s">
        <v>407</v>
      </c>
      <c r="B145" s="569" t="s">
        <v>408</v>
      </c>
      <c r="C145" s="569" t="s">
        <v>60</v>
      </c>
      <c r="D145" s="569" t="s">
        <v>409</v>
      </c>
      <c r="E145" s="570" t="s">
        <v>69</v>
      </c>
      <c r="F145" s="571">
        <v>1478.6</v>
      </c>
      <c r="G145" s="572">
        <v>29.06</v>
      </c>
      <c r="H145" s="572">
        <v>35.64</v>
      </c>
      <c r="I145" s="588">
        <v>52697.3</v>
      </c>
      <c r="J145" s="586">
        <f t="shared" si="16"/>
        <v>0</v>
      </c>
      <c r="K145" s="589">
        <f t="shared" si="14"/>
        <v>52697.3</v>
      </c>
      <c r="L145" s="576"/>
      <c r="M145" s="576"/>
      <c r="N145" s="576"/>
      <c r="O145" s="576"/>
      <c r="P145" s="576"/>
      <c r="Q145" s="576"/>
      <c r="R145" s="576"/>
      <c r="S145" s="576"/>
      <c r="T145" s="576"/>
      <c r="U145" s="576"/>
      <c r="V145" s="576"/>
      <c r="W145" s="576"/>
      <c r="X145" s="576"/>
      <c r="Y145" s="576"/>
      <c r="Z145" s="252"/>
      <c r="AA145" s="252"/>
    </row>
    <row r="146" ht="12.75" customHeight="1" spans="1:27">
      <c r="A146" s="565" t="s">
        <v>410</v>
      </c>
      <c r="B146" s="565" t="s">
        <v>56</v>
      </c>
      <c r="C146" s="565"/>
      <c r="D146" s="565" t="s">
        <v>411</v>
      </c>
      <c r="E146" s="566"/>
      <c r="F146" s="567">
        <v>1</v>
      </c>
      <c r="G146" s="567" t="s">
        <v>57</v>
      </c>
      <c r="H146" s="568">
        <v>546.49</v>
      </c>
      <c r="I146" s="585">
        <v>546.49</v>
      </c>
      <c r="J146" s="586">
        <f t="shared" si="16"/>
        <v>0</v>
      </c>
      <c r="K146" s="587">
        <f t="shared" si="14"/>
        <v>546.49</v>
      </c>
      <c r="L146" s="576"/>
      <c r="M146" s="576"/>
      <c r="N146" s="576"/>
      <c r="O146" s="576"/>
      <c r="P146" s="576"/>
      <c r="Q146" s="576"/>
      <c r="R146" s="576"/>
      <c r="S146" s="576"/>
      <c r="T146" s="576"/>
      <c r="U146" s="576"/>
      <c r="V146" s="576"/>
      <c r="W146" s="576"/>
      <c r="X146" s="576"/>
      <c r="Y146" s="576"/>
      <c r="Z146" s="252"/>
      <c r="AA146" s="252"/>
    </row>
    <row r="147" ht="25.5" spans="1:27">
      <c r="A147" s="569" t="s">
        <v>412</v>
      </c>
      <c r="B147" s="569" t="s">
        <v>413</v>
      </c>
      <c r="C147" s="569" t="s">
        <v>83</v>
      </c>
      <c r="D147" s="569" t="s">
        <v>414</v>
      </c>
      <c r="E147" s="570" t="s">
        <v>69</v>
      </c>
      <c r="F147" s="571">
        <v>4.022304</v>
      </c>
      <c r="G147" s="572">
        <v>13.3</v>
      </c>
      <c r="H147" s="572">
        <v>16.31</v>
      </c>
      <c r="I147" s="588">
        <v>65.6</v>
      </c>
      <c r="J147" s="586">
        <f t="shared" si="16"/>
        <v>0</v>
      </c>
      <c r="K147" s="589">
        <f t="shared" si="14"/>
        <v>65.6</v>
      </c>
      <c r="L147" s="576"/>
      <c r="M147" s="576"/>
      <c r="N147" s="576"/>
      <c r="O147" s="576"/>
      <c r="P147" s="576"/>
      <c r="Q147" s="576"/>
      <c r="R147" s="576"/>
      <c r="S147" s="576"/>
      <c r="T147" s="576"/>
      <c r="U147" s="576"/>
      <c r="V147" s="576"/>
      <c r="W147" s="576"/>
      <c r="X147" s="576"/>
      <c r="Y147" s="576"/>
      <c r="Z147" s="252"/>
      <c r="AA147" s="252"/>
    </row>
    <row r="148" ht="38.25" spans="1:27">
      <c r="A148" s="569" t="s">
        <v>415</v>
      </c>
      <c r="B148" s="569" t="s">
        <v>416</v>
      </c>
      <c r="C148" s="569" t="s">
        <v>83</v>
      </c>
      <c r="D148" s="569" t="s">
        <v>417</v>
      </c>
      <c r="E148" s="570" t="s">
        <v>69</v>
      </c>
      <c r="F148" s="571">
        <v>4.022304</v>
      </c>
      <c r="G148" s="572">
        <v>33.96</v>
      </c>
      <c r="H148" s="572">
        <v>41.65</v>
      </c>
      <c r="I148" s="588">
        <v>167.52</v>
      </c>
      <c r="J148" s="586">
        <f t="shared" ref="J148:J157" si="17">$I$176</f>
        <v>0</v>
      </c>
      <c r="K148" s="589">
        <f t="shared" si="14"/>
        <v>167.52</v>
      </c>
      <c r="L148" s="576"/>
      <c r="M148" s="576"/>
      <c r="N148" s="576"/>
      <c r="O148" s="576"/>
      <c r="P148" s="576"/>
      <c r="Q148" s="576"/>
      <c r="R148" s="576"/>
      <c r="S148" s="576"/>
      <c r="T148" s="576"/>
      <c r="U148" s="576"/>
      <c r="V148" s="576"/>
      <c r="W148" s="576"/>
      <c r="X148" s="576"/>
      <c r="Y148" s="576"/>
      <c r="Z148" s="252"/>
      <c r="AA148" s="252"/>
    </row>
    <row r="149" ht="38.25" spans="1:27">
      <c r="A149" s="569" t="s">
        <v>418</v>
      </c>
      <c r="B149" s="569" t="s">
        <v>419</v>
      </c>
      <c r="C149" s="569" t="s">
        <v>60</v>
      </c>
      <c r="D149" s="569" t="s">
        <v>420</v>
      </c>
      <c r="E149" s="570" t="s">
        <v>69</v>
      </c>
      <c r="F149" s="571">
        <v>4.022304</v>
      </c>
      <c r="G149" s="572">
        <v>63.52</v>
      </c>
      <c r="H149" s="572">
        <v>77.91</v>
      </c>
      <c r="I149" s="588">
        <v>313.37</v>
      </c>
      <c r="J149" s="586">
        <f t="shared" si="17"/>
        <v>0</v>
      </c>
      <c r="K149" s="589">
        <f t="shared" si="14"/>
        <v>313.37</v>
      </c>
      <c r="L149" s="576"/>
      <c r="M149" s="576"/>
      <c r="N149" s="576"/>
      <c r="O149" s="576"/>
      <c r="P149" s="576"/>
      <c r="Q149" s="576"/>
      <c r="R149" s="576"/>
      <c r="S149" s="576"/>
      <c r="T149" s="576"/>
      <c r="U149" s="576"/>
      <c r="V149" s="576"/>
      <c r="W149" s="576"/>
      <c r="X149" s="576"/>
      <c r="Y149" s="576"/>
      <c r="Z149" s="252"/>
      <c r="AA149" s="252"/>
    </row>
    <row r="150" ht="12.75" customHeight="1" spans="1:27">
      <c r="A150" s="565" t="s">
        <v>43</v>
      </c>
      <c r="B150" s="565" t="s">
        <v>56</v>
      </c>
      <c r="C150" s="565"/>
      <c r="D150" s="565" t="s">
        <v>44</v>
      </c>
      <c r="E150" s="566"/>
      <c r="F150" s="567">
        <v>1</v>
      </c>
      <c r="G150" s="567" t="s">
        <v>57</v>
      </c>
      <c r="H150" s="568">
        <v>390661.27</v>
      </c>
      <c r="I150" s="585">
        <v>390661.27</v>
      </c>
      <c r="J150" s="586">
        <f t="shared" si="17"/>
        <v>0</v>
      </c>
      <c r="K150" s="587">
        <f t="shared" ref="K150:K171" si="18">I150-(I150*J150)</f>
        <v>390661.27</v>
      </c>
      <c r="L150" s="576"/>
      <c r="M150" s="576"/>
      <c r="N150" s="576"/>
      <c r="O150" s="576"/>
      <c r="P150" s="576"/>
      <c r="Q150" s="576"/>
      <c r="R150" s="576"/>
      <c r="S150" s="576"/>
      <c r="T150" s="576"/>
      <c r="U150" s="576"/>
      <c r="V150" s="576"/>
      <c r="W150" s="576"/>
      <c r="X150" s="576"/>
      <c r="Y150" s="576"/>
      <c r="Z150" s="252"/>
      <c r="AA150" s="252"/>
    </row>
    <row r="151" ht="12.75" customHeight="1" spans="1:27">
      <c r="A151" s="565" t="s">
        <v>421</v>
      </c>
      <c r="B151" s="565" t="s">
        <v>56</v>
      </c>
      <c r="C151" s="565"/>
      <c r="D151" s="565" t="s">
        <v>422</v>
      </c>
      <c r="E151" s="566"/>
      <c r="F151" s="567">
        <v>1</v>
      </c>
      <c r="G151" s="567" t="s">
        <v>57</v>
      </c>
      <c r="H151" s="568">
        <v>1665.05</v>
      </c>
      <c r="I151" s="585">
        <v>1665.05</v>
      </c>
      <c r="J151" s="586">
        <f t="shared" si="17"/>
        <v>0</v>
      </c>
      <c r="K151" s="587">
        <f t="shared" si="18"/>
        <v>1665.05</v>
      </c>
      <c r="L151" s="576"/>
      <c r="M151" s="576"/>
      <c r="N151" s="576"/>
      <c r="O151" s="576"/>
      <c r="P151" s="576"/>
      <c r="Q151" s="576"/>
      <c r="R151" s="576"/>
      <c r="S151" s="576"/>
      <c r="T151" s="576"/>
      <c r="U151" s="576"/>
      <c r="V151" s="576"/>
      <c r="W151" s="576"/>
      <c r="X151" s="576"/>
      <c r="Y151" s="576"/>
      <c r="Z151" s="252"/>
      <c r="AA151" s="252"/>
    </row>
    <row r="152" spans="1:27">
      <c r="A152" s="569" t="s">
        <v>423</v>
      </c>
      <c r="B152" s="569" t="s">
        <v>424</v>
      </c>
      <c r="C152" s="569" t="s">
        <v>101</v>
      </c>
      <c r="D152" s="569" t="s">
        <v>425</v>
      </c>
      <c r="E152" s="570" t="s">
        <v>103</v>
      </c>
      <c r="F152" s="571">
        <v>5</v>
      </c>
      <c r="G152" s="572">
        <v>271.47</v>
      </c>
      <c r="H152" s="572">
        <v>333.01</v>
      </c>
      <c r="I152" s="588">
        <v>1665.05</v>
      </c>
      <c r="J152" s="586">
        <f t="shared" si="17"/>
        <v>0</v>
      </c>
      <c r="K152" s="589">
        <f t="shared" si="18"/>
        <v>1665.05</v>
      </c>
      <c r="L152" s="576"/>
      <c r="M152" s="576"/>
      <c r="N152" s="576"/>
      <c r="O152" s="576"/>
      <c r="P152" s="576"/>
      <c r="Q152" s="576"/>
      <c r="R152" s="576"/>
      <c r="S152" s="576"/>
      <c r="T152" s="576"/>
      <c r="U152" s="576"/>
      <c r="V152" s="576"/>
      <c r="W152" s="576"/>
      <c r="X152" s="576"/>
      <c r="Y152" s="576"/>
      <c r="Z152" s="252"/>
      <c r="AA152" s="252"/>
    </row>
    <row r="153" ht="12.75" customHeight="1" spans="1:27">
      <c r="A153" s="565" t="s">
        <v>426</v>
      </c>
      <c r="B153" s="565" t="s">
        <v>56</v>
      </c>
      <c r="C153" s="565"/>
      <c r="D153" s="565" t="s">
        <v>427</v>
      </c>
      <c r="E153" s="566"/>
      <c r="F153" s="567">
        <v>1</v>
      </c>
      <c r="G153" s="567" t="s">
        <v>57</v>
      </c>
      <c r="H153" s="568">
        <v>12673.43</v>
      </c>
      <c r="I153" s="585">
        <v>12673.43</v>
      </c>
      <c r="J153" s="586">
        <f t="shared" si="17"/>
        <v>0</v>
      </c>
      <c r="K153" s="587">
        <f t="shared" si="18"/>
        <v>12673.43</v>
      </c>
      <c r="L153" s="576"/>
      <c r="M153" s="576"/>
      <c r="N153" s="576"/>
      <c r="O153" s="576"/>
      <c r="P153" s="576"/>
      <c r="Q153" s="576"/>
      <c r="R153" s="576"/>
      <c r="S153" s="576"/>
      <c r="T153" s="576"/>
      <c r="U153" s="576"/>
      <c r="V153" s="576"/>
      <c r="W153" s="576"/>
      <c r="X153" s="576"/>
      <c r="Y153" s="576"/>
      <c r="Z153" s="252"/>
      <c r="AA153" s="252"/>
    </row>
    <row r="154" spans="1:27">
      <c r="A154" s="569" t="s">
        <v>428</v>
      </c>
      <c r="B154" s="569" t="s">
        <v>429</v>
      </c>
      <c r="C154" s="569" t="s">
        <v>60</v>
      </c>
      <c r="D154" s="569" t="s">
        <v>430</v>
      </c>
      <c r="E154" s="570" t="s">
        <v>431</v>
      </c>
      <c r="F154" s="571">
        <v>7</v>
      </c>
      <c r="G154" s="572">
        <v>1475.91</v>
      </c>
      <c r="H154" s="572">
        <v>1810.49</v>
      </c>
      <c r="I154" s="588">
        <v>12673.43</v>
      </c>
      <c r="J154" s="586">
        <f t="shared" si="17"/>
        <v>0</v>
      </c>
      <c r="K154" s="589">
        <f t="shared" si="18"/>
        <v>12673.43</v>
      </c>
      <c r="L154" s="576"/>
      <c r="M154" s="576"/>
      <c r="N154" s="576"/>
      <c r="O154" s="576"/>
      <c r="P154" s="576"/>
      <c r="Q154" s="576"/>
      <c r="R154" s="576"/>
      <c r="S154" s="576"/>
      <c r="T154" s="576"/>
      <c r="U154" s="576"/>
      <c r="V154" s="576"/>
      <c r="W154" s="576"/>
      <c r="X154" s="576"/>
      <c r="Y154" s="576"/>
      <c r="Z154" s="252"/>
      <c r="AA154" s="252"/>
    </row>
    <row r="155" ht="12.75" customHeight="1" spans="1:27">
      <c r="A155" s="565" t="s">
        <v>432</v>
      </c>
      <c r="B155" s="565" t="s">
        <v>56</v>
      </c>
      <c r="C155" s="565"/>
      <c r="D155" s="565" t="s">
        <v>433</v>
      </c>
      <c r="E155" s="566"/>
      <c r="F155" s="567">
        <v>1</v>
      </c>
      <c r="G155" s="567" t="s">
        <v>57</v>
      </c>
      <c r="H155" s="568">
        <v>335820.09</v>
      </c>
      <c r="I155" s="585">
        <v>335820.09</v>
      </c>
      <c r="J155" s="586">
        <f t="shared" si="17"/>
        <v>0</v>
      </c>
      <c r="K155" s="587">
        <f t="shared" si="18"/>
        <v>335820.09</v>
      </c>
      <c r="L155" s="576"/>
      <c r="M155" s="576"/>
      <c r="N155" s="576"/>
      <c r="O155" s="576"/>
      <c r="P155" s="576"/>
      <c r="Q155" s="576"/>
      <c r="R155" s="576"/>
      <c r="S155" s="576"/>
      <c r="T155" s="576"/>
      <c r="U155" s="576"/>
      <c r="V155" s="576"/>
      <c r="W155" s="576"/>
      <c r="X155" s="576"/>
      <c r="Y155" s="576"/>
      <c r="Z155" s="252"/>
      <c r="AA155" s="252"/>
    </row>
    <row r="156" spans="1:27">
      <c r="A156" s="569" t="s">
        <v>434</v>
      </c>
      <c r="B156" s="569" t="s">
        <v>435</v>
      </c>
      <c r="C156" s="569" t="s">
        <v>60</v>
      </c>
      <c r="D156" s="569" t="s">
        <v>436</v>
      </c>
      <c r="E156" s="570" t="s">
        <v>62</v>
      </c>
      <c r="F156" s="571">
        <v>1</v>
      </c>
      <c r="G156" s="572">
        <v>1050</v>
      </c>
      <c r="H156" s="572">
        <v>1288.03</v>
      </c>
      <c r="I156" s="588">
        <v>1288.03</v>
      </c>
      <c r="J156" s="586">
        <f t="shared" si="17"/>
        <v>0</v>
      </c>
      <c r="K156" s="589">
        <f t="shared" si="18"/>
        <v>1288.03</v>
      </c>
      <c r="L156" s="576"/>
      <c r="M156" s="576"/>
      <c r="N156" s="576"/>
      <c r="O156" s="576"/>
      <c r="P156" s="576"/>
      <c r="Q156" s="576"/>
      <c r="R156" s="576"/>
      <c r="S156" s="576"/>
      <c r="T156" s="576"/>
      <c r="U156" s="576"/>
      <c r="V156" s="576"/>
      <c r="W156" s="576"/>
      <c r="X156" s="576"/>
      <c r="Y156" s="576"/>
      <c r="Z156" s="252"/>
      <c r="AA156" s="252"/>
    </row>
    <row r="157" spans="1:27">
      <c r="A157" s="569" t="s">
        <v>437</v>
      </c>
      <c r="B157" s="569" t="s">
        <v>438</v>
      </c>
      <c r="C157" s="569" t="s">
        <v>101</v>
      </c>
      <c r="D157" s="569" t="s">
        <v>439</v>
      </c>
      <c r="E157" s="570" t="s">
        <v>103</v>
      </c>
      <c r="F157" s="571">
        <v>1</v>
      </c>
      <c r="G157" s="572">
        <v>300</v>
      </c>
      <c r="H157" s="572">
        <v>368.01</v>
      </c>
      <c r="I157" s="588">
        <v>368.01</v>
      </c>
      <c r="J157" s="586">
        <f t="shared" si="17"/>
        <v>0</v>
      </c>
      <c r="K157" s="589">
        <f t="shared" si="18"/>
        <v>368.01</v>
      </c>
      <c r="L157" s="576"/>
      <c r="M157" s="576"/>
      <c r="N157" s="576"/>
      <c r="O157" s="576"/>
      <c r="P157" s="576"/>
      <c r="Q157" s="576"/>
      <c r="R157" s="576"/>
      <c r="S157" s="576"/>
      <c r="T157" s="576"/>
      <c r="U157" s="576"/>
      <c r="V157" s="576"/>
      <c r="W157" s="576"/>
      <c r="X157" s="576"/>
      <c r="Y157" s="576"/>
      <c r="Z157" s="252"/>
      <c r="AA157" s="252"/>
    </row>
    <row r="158" ht="63.75" spans="1:27">
      <c r="A158" s="569" t="s">
        <v>440</v>
      </c>
      <c r="B158" s="569" t="s">
        <v>441</v>
      </c>
      <c r="C158" s="569" t="s">
        <v>83</v>
      </c>
      <c r="D158" s="569" t="s">
        <v>442</v>
      </c>
      <c r="E158" s="570" t="s">
        <v>443</v>
      </c>
      <c r="F158" s="571">
        <v>5795.52</v>
      </c>
      <c r="G158" s="572">
        <v>22.5</v>
      </c>
      <c r="H158" s="572">
        <v>27.6</v>
      </c>
      <c r="I158" s="588">
        <v>159956.35</v>
      </c>
      <c r="J158" s="586">
        <f t="shared" ref="J158:J171" si="19">$I$176</f>
        <v>0</v>
      </c>
      <c r="K158" s="589">
        <f t="shared" si="18"/>
        <v>159956.35</v>
      </c>
      <c r="L158" s="576"/>
      <c r="M158" s="576"/>
      <c r="N158" s="576"/>
      <c r="O158" s="576"/>
      <c r="P158" s="576"/>
      <c r="Q158" s="576"/>
      <c r="R158" s="576"/>
      <c r="S158" s="576"/>
      <c r="T158" s="576"/>
      <c r="U158" s="576"/>
      <c r="V158" s="576"/>
      <c r="W158" s="576"/>
      <c r="X158" s="576"/>
      <c r="Y158" s="576"/>
      <c r="Z158" s="252"/>
      <c r="AA158" s="252"/>
    </row>
    <row r="159" ht="51" spans="1:27">
      <c r="A159" s="569" t="s">
        <v>444</v>
      </c>
      <c r="B159" s="569" t="s">
        <v>445</v>
      </c>
      <c r="C159" s="569" t="s">
        <v>83</v>
      </c>
      <c r="D159" s="569" t="s">
        <v>446</v>
      </c>
      <c r="E159" s="570" t="s">
        <v>69</v>
      </c>
      <c r="F159" s="571">
        <v>1931.84</v>
      </c>
      <c r="G159" s="572">
        <v>29.81</v>
      </c>
      <c r="H159" s="572">
        <v>36.56</v>
      </c>
      <c r="I159" s="588">
        <v>70628.07</v>
      </c>
      <c r="J159" s="586">
        <f t="shared" si="19"/>
        <v>0</v>
      </c>
      <c r="K159" s="589">
        <f t="shared" si="18"/>
        <v>70628.07</v>
      </c>
      <c r="L159" s="576"/>
      <c r="M159" s="576"/>
      <c r="N159" s="576"/>
      <c r="O159" s="576"/>
      <c r="P159" s="576"/>
      <c r="Q159" s="576"/>
      <c r="R159" s="576"/>
      <c r="S159" s="576"/>
      <c r="T159" s="576"/>
      <c r="U159" s="576"/>
      <c r="V159" s="576"/>
      <c r="W159" s="576"/>
      <c r="X159" s="576"/>
      <c r="Y159" s="576"/>
      <c r="Z159" s="252"/>
      <c r="AA159" s="252"/>
    </row>
    <row r="160" ht="63.75" spans="1:27">
      <c r="A160" s="569" t="s">
        <v>447</v>
      </c>
      <c r="B160" s="569" t="s">
        <v>448</v>
      </c>
      <c r="C160" s="569" t="s">
        <v>83</v>
      </c>
      <c r="D160" s="569" t="s">
        <v>449</v>
      </c>
      <c r="E160" s="570" t="s">
        <v>450</v>
      </c>
      <c r="F160" s="571">
        <v>90</v>
      </c>
      <c r="G160" s="572">
        <v>30</v>
      </c>
      <c r="H160" s="572">
        <v>36.8</v>
      </c>
      <c r="I160" s="588">
        <v>3312</v>
      </c>
      <c r="J160" s="586">
        <f t="shared" si="19"/>
        <v>0</v>
      </c>
      <c r="K160" s="589">
        <f t="shared" si="18"/>
        <v>3312</v>
      </c>
      <c r="L160" s="576"/>
      <c r="M160" s="576"/>
      <c r="N160" s="576"/>
      <c r="O160" s="576"/>
      <c r="P160" s="576"/>
      <c r="Q160" s="576"/>
      <c r="R160" s="576"/>
      <c r="S160" s="576"/>
      <c r="T160" s="576"/>
      <c r="U160" s="576"/>
      <c r="V160" s="576"/>
      <c r="W160" s="576"/>
      <c r="X160" s="576"/>
      <c r="Y160" s="576"/>
      <c r="Z160" s="252"/>
      <c r="AA160" s="252"/>
    </row>
    <row r="161" ht="25.5" spans="1:27">
      <c r="A161" s="569" t="s">
        <v>451</v>
      </c>
      <c r="B161" s="569" t="s">
        <v>452</v>
      </c>
      <c r="C161" s="569" t="s">
        <v>83</v>
      </c>
      <c r="D161" s="569" t="s">
        <v>453</v>
      </c>
      <c r="E161" s="570" t="s">
        <v>286</v>
      </c>
      <c r="F161" s="571">
        <v>15</v>
      </c>
      <c r="G161" s="572">
        <v>41.16</v>
      </c>
      <c r="H161" s="572">
        <v>50.49</v>
      </c>
      <c r="I161" s="588">
        <v>757.35</v>
      </c>
      <c r="J161" s="586">
        <f t="shared" si="19"/>
        <v>0</v>
      </c>
      <c r="K161" s="589">
        <f t="shared" si="18"/>
        <v>757.35</v>
      </c>
      <c r="L161" s="576"/>
      <c r="M161" s="576"/>
      <c r="N161" s="576"/>
      <c r="O161" s="576"/>
      <c r="P161" s="576"/>
      <c r="Q161" s="576"/>
      <c r="R161" s="576"/>
      <c r="S161" s="576"/>
      <c r="T161" s="576"/>
      <c r="U161" s="576"/>
      <c r="V161" s="576"/>
      <c r="W161" s="576"/>
      <c r="X161" s="576"/>
      <c r="Y161" s="576"/>
      <c r="Z161" s="252"/>
      <c r="AA161" s="252"/>
    </row>
    <row r="162" spans="1:27">
      <c r="A162" s="569" t="s">
        <v>454</v>
      </c>
      <c r="B162" s="569" t="s">
        <v>455</v>
      </c>
      <c r="C162" s="569" t="s">
        <v>83</v>
      </c>
      <c r="D162" s="569" t="s">
        <v>456</v>
      </c>
      <c r="E162" s="570" t="s">
        <v>69</v>
      </c>
      <c r="F162" s="571">
        <v>2180.64</v>
      </c>
      <c r="G162" s="572">
        <v>8.28</v>
      </c>
      <c r="H162" s="572">
        <v>10.15</v>
      </c>
      <c r="I162" s="588">
        <v>22133.49</v>
      </c>
      <c r="J162" s="586">
        <f t="shared" si="19"/>
        <v>0</v>
      </c>
      <c r="K162" s="589">
        <f t="shared" si="18"/>
        <v>22133.49</v>
      </c>
      <c r="L162" s="576"/>
      <c r="M162" s="576"/>
      <c r="N162" s="576"/>
      <c r="O162" s="576"/>
      <c r="P162" s="576"/>
      <c r="Q162" s="576"/>
      <c r="R162" s="576"/>
      <c r="S162" s="576"/>
      <c r="T162" s="576"/>
      <c r="U162" s="576"/>
      <c r="V162" s="576"/>
      <c r="W162" s="576"/>
      <c r="X162" s="576"/>
      <c r="Y162" s="576"/>
      <c r="Z162" s="252"/>
      <c r="AA162" s="252"/>
    </row>
    <row r="163" ht="76.5" spans="1:27">
      <c r="A163" s="569" t="s">
        <v>457</v>
      </c>
      <c r="B163" s="569" t="s">
        <v>458</v>
      </c>
      <c r="C163" s="569" t="s">
        <v>94</v>
      </c>
      <c r="D163" s="569" t="s">
        <v>459</v>
      </c>
      <c r="E163" s="570" t="s">
        <v>286</v>
      </c>
      <c r="F163" s="571">
        <v>124.4</v>
      </c>
      <c r="G163" s="572">
        <v>233.22</v>
      </c>
      <c r="H163" s="572">
        <v>286.09</v>
      </c>
      <c r="I163" s="588">
        <v>35589.59</v>
      </c>
      <c r="J163" s="586">
        <f t="shared" si="19"/>
        <v>0</v>
      </c>
      <c r="K163" s="589">
        <f t="shared" si="18"/>
        <v>35589.59</v>
      </c>
      <c r="L163" s="576"/>
      <c r="M163" s="576"/>
      <c r="N163" s="576"/>
      <c r="O163" s="576"/>
      <c r="P163" s="576"/>
      <c r="Q163" s="576"/>
      <c r="R163" s="576"/>
      <c r="S163" s="576"/>
      <c r="T163" s="576"/>
      <c r="U163" s="576"/>
      <c r="V163" s="576"/>
      <c r="W163" s="576"/>
      <c r="X163" s="576"/>
      <c r="Y163" s="576"/>
      <c r="Z163" s="252"/>
      <c r="AA163" s="252"/>
    </row>
    <row r="164" ht="25.5" spans="1:27">
      <c r="A164" s="569" t="s">
        <v>460</v>
      </c>
      <c r="B164" s="569" t="s">
        <v>461</v>
      </c>
      <c r="C164" s="569" t="s">
        <v>60</v>
      </c>
      <c r="D164" s="569" t="s">
        <v>462</v>
      </c>
      <c r="E164" s="570" t="s">
        <v>286</v>
      </c>
      <c r="F164" s="571">
        <v>280</v>
      </c>
      <c r="G164" s="572">
        <v>121.66</v>
      </c>
      <c r="H164" s="572">
        <v>149.24</v>
      </c>
      <c r="I164" s="588">
        <v>41787.2</v>
      </c>
      <c r="J164" s="586">
        <f t="shared" si="19"/>
        <v>0</v>
      </c>
      <c r="K164" s="589">
        <f t="shared" si="18"/>
        <v>41787.2</v>
      </c>
      <c r="L164" s="576"/>
      <c r="M164" s="576"/>
      <c r="N164" s="576"/>
      <c r="O164" s="576"/>
      <c r="P164" s="576"/>
      <c r="Q164" s="576"/>
      <c r="R164" s="576"/>
      <c r="S164" s="576"/>
      <c r="T164" s="576"/>
      <c r="U164" s="576"/>
      <c r="V164" s="576"/>
      <c r="W164" s="576"/>
      <c r="X164" s="576"/>
      <c r="Y164" s="576"/>
      <c r="Z164" s="252"/>
      <c r="AA164" s="252"/>
    </row>
    <row r="165" ht="12.75" customHeight="1" spans="1:27">
      <c r="A165" s="565" t="s">
        <v>463</v>
      </c>
      <c r="B165" s="565" t="s">
        <v>56</v>
      </c>
      <c r="C165" s="565"/>
      <c r="D165" s="565" t="s">
        <v>464</v>
      </c>
      <c r="E165" s="566"/>
      <c r="F165" s="567">
        <v>1</v>
      </c>
      <c r="G165" s="567" t="s">
        <v>57</v>
      </c>
      <c r="H165" s="568">
        <v>37492.52</v>
      </c>
      <c r="I165" s="585">
        <v>37492.52</v>
      </c>
      <c r="J165" s="586">
        <f t="shared" si="19"/>
        <v>0</v>
      </c>
      <c r="K165" s="587">
        <f t="shared" si="18"/>
        <v>37492.52</v>
      </c>
      <c r="L165" s="576"/>
      <c r="M165" s="576"/>
      <c r="N165" s="576"/>
      <c r="O165" s="576"/>
      <c r="P165" s="576"/>
      <c r="Q165" s="576"/>
      <c r="R165" s="576"/>
      <c r="S165" s="576"/>
      <c r="T165" s="576"/>
      <c r="U165" s="576"/>
      <c r="V165" s="576"/>
      <c r="W165" s="576"/>
      <c r="X165" s="576"/>
      <c r="Y165" s="576"/>
      <c r="Z165" s="252"/>
      <c r="AA165" s="252"/>
    </row>
    <row r="166" ht="76.5" spans="1:27">
      <c r="A166" s="569" t="s">
        <v>465</v>
      </c>
      <c r="B166" s="569" t="s">
        <v>466</v>
      </c>
      <c r="C166" s="569" t="s">
        <v>94</v>
      </c>
      <c r="D166" s="569" t="s">
        <v>467</v>
      </c>
      <c r="E166" s="570" t="s">
        <v>103</v>
      </c>
      <c r="F166" s="571">
        <v>12</v>
      </c>
      <c r="G166" s="572">
        <v>362.47</v>
      </c>
      <c r="H166" s="572">
        <v>444.64</v>
      </c>
      <c r="I166" s="588">
        <v>5335.68</v>
      </c>
      <c r="J166" s="586">
        <f t="shared" si="19"/>
        <v>0</v>
      </c>
      <c r="K166" s="589">
        <f t="shared" si="18"/>
        <v>5335.68</v>
      </c>
      <c r="L166" s="576"/>
      <c r="M166" s="576"/>
      <c r="N166" s="576"/>
      <c r="O166" s="576"/>
      <c r="P166" s="576"/>
      <c r="Q166" s="576"/>
      <c r="R166" s="576"/>
      <c r="S166" s="576"/>
      <c r="T166" s="576"/>
      <c r="U166" s="576"/>
      <c r="V166" s="576"/>
      <c r="W166" s="576"/>
      <c r="X166" s="576"/>
      <c r="Y166" s="576"/>
      <c r="Z166" s="252"/>
      <c r="AA166" s="252"/>
    </row>
    <row r="167" ht="25.5" spans="1:27">
      <c r="A167" s="569" t="s">
        <v>468</v>
      </c>
      <c r="B167" s="569" t="s">
        <v>469</v>
      </c>
      <c r="C167" s="569" t="s">
        <v>60</v>
      </c>
      <c r="D167" s="569" t="s">
        <v>470</v>
      </c>
      <c r="E167" s="570" t="s">
        <v>471</v>
      </c>
      <c r="F167" s="571">
        <v>4</v>
      </c>
      <c r="G167" s="572">
        <v>6553.53</v>
      </c>
      <c r="H167" s="572">
        <v>8039.21</v>
      </c>
      <c r="I167" s="588">
        <v>32156.84</v>
      </c>
      <c r="J167" s="586">
        <f t="shared" si="19"/>
        <v>0</v>
      </c>
      <c r="K167" s="589">
        <f t="shared" si="18"/>
        <v>32156.84</v>
      </c>
      <c r="L167" s="576"/>
      <c r="M167" s="576"/>
      <c r="N167" s="576"/>
      <c r="O167" s="576"/>
      <c r="P167" s="576"/>
      <c r="Q167" s="576"/>
      <c r="R167" s="576"/>
      <c r="S167" s="576"/>
      <c r="T167" s="576"/>
      <c r="U167" s="576"/>
      <c r="V167" s="576"/>
      <c r="W167" s="576"/>
      <c r="X167" s="576"/>
      <c r="Y167" s="576"/>
      <c r="Z167" s="252"/>
      <c r="AA167" s="252"/>
    </row>
    <row r="168" ht="12.75" customHeight="1" spans="1:27">
      <c r="A168" s="565" t="s">
        <v>472</v>
      </c>
      <c r="B168" s="565" t="s">
        <v>56</v>
      </c>
      <c r="C168" s="565"/>
      <c r="D168" s="565" t="s">
        <v>473</v>
      </c>
      <c r="E168" s="566"/>
      <c r="F168" s="567">
        <v>1</v>
      </c>
      <c r="G168" s="567" t="s">
        <v>57</v>
      </c>
      <c r="H168" s="568">
        <v>3010.18</v>
      </c>
      <c r="I168" s="585">
        <v>3010.18</v>
      </c>
      <c r="J168" s="586">
        <f t="shared" si="19"/>
        <v>0</v>
      </c>
      <c r="K168" s="587">
        <f t="shared" si="18"/>
        <v>3010.18</v>
      </c>
      <c r="L168" s="576"/>
      <c r="M168" s="576"/>
      <c r="N168" s="576"/>
      <c r="O168" s="576"/>
      <c r="P168" s="576"/>
      <c r="Q168" s="576"/>
      <c r="R168" s="576"/>
      <c r="S168" s="576"/>
      <c r="T168" s="576"/>
      <c r="U168" s="576"/>
      <c r="V168" s="576"/>
      <c r="W168" s="576"/>
      <c r="X168" s="576"/>
      <c r="Y168" s="576"/>
      <c r="Z168" s="252"/>
      <c r="AA168" s="252"/>
    </row>
    <row r="169" ht="25.5" spans="1:27">
      <c r="A169" s="569" t="s">
        <v>474</v>
      </c>
      <c r="B169" s="569" t="s">
        <v>475</v>
      </c>
      <c r="C169" s="569" t="s">
        <v>83</v>
      </c>
      <c r="D169" s="569" t="s">
        <v>476</v>
      </c>
      <c r="E169" s="570" t="s">
        <v>69</v>
      </c>
      <c r="F169" s="571">
        <v>96.8</v>
      </c>
      <c r="G169" s="572">
        <v>4.39</v>
      </c>
      <c r="H169" s="572">
        <v>5.38</v>
      </c>
      <c r="I169" s="588">
        <v>520.78</v>
      </c>
      <c r="J169" s="586">
        <f t="shared" si="19"/>
        <v>0</v>
      </c>
      <c r="K169" s="589">
        <f t="shared" si="18"/>
        <v>520.78</v>
      </c>
      <c r="L169" s="576"/>
      <c r="M169" s="576"/>
      <c r="N169" s="576"/>
      <c r="O169" s="576"/>
      <c r="P169" s="576"/>
      <c r="Q169" s="576"/>
      <c r="R169" s="576"/>
      <c r="S169" s="576"/>
      <c r="T169" s="576"/>
      <c r="U169" s="576"/>
      <c r="V169" s="576"/>
      <c r="W169" s="576"/>
      <c r="X169" s="576"/>
      <c r="Y169" s="576"/>
      <c r="Z169" s="252"/>
      <c r="AA169" s="252"/>
    </row>
    <row r="170" ht="25.5" spans="1:27">
      <c r="A170" s="569" t="s">
        <v>477</v>
      </c>
      <c r="B170" s="569" t="s">
        <v>478</v>
      </c>
      <c r="C170" s="569" t="s">
        <v>60</v>
      </c>
      <c r="D170" s="569" t="s">
        <v>479</v>
      </c>
      <c r="E170" s="570" t="s">
        <v>69</v>
      </c>
      <c r="F170" s="571">
        <v>28</v>
      </c>
      <c r="G170" s="572">
        <v>21.17</v>
      </c>
      <c r="H170" s="572">
        <v>25.96</v>
      </c>
      <c r="I170" s="588">
        <v>726.88</v>
      </c>
      <c r="J170" s="586">
        <f t="shared" si="19"/>
        <v>0</v>
      </c>
      <c r="K170" s="589">
        <f t="shared" si="18"/>
        <v>726.88</v>
      </c>
      <c r="L170" s="576"/>
      <c r="M170" s="576"/>
      <c r="N170" s="576"/>
      <c r="O170" s="576"/>
      <c r="P170" s="576"/>
      <c r="Q170" s="576"/>
      <c r="R170" s="576"/>
      <c r="S170" s="576"/>
      <c r="T170" s="576"/>
      <c r="U170" s="576"/>
      <c r="V170" s="576"/>
      <c r="W170" s="576"/>
      <c r="X170" s="576"/>
      <c r="Y170" s="576"/>
      <c r="Z170" s="252"/>
      <c r="AA170" s="252"/>
    </row>
    <row r="171" spans="1:27">
      <c r="A171" s="569" t="s">
        <v>480</v>
      </c>
      <c r="B171" s="569" t="s">
        <v>481</v>
      </c>
      <c r="C171" s="569" t="s">
        <v>60</v>
      </c>
      <c r="D171" s="569" t="s">
        <v>482</v>
      </c>
      <c r="E171" s="570" t="s">
        <v>62</v>
      </c>
      <c r="F171" s="571">
        <v>1</v>
      </c>
      <c r="G171" s="572">
        <v>1436.8</v>
      </c>
      <c r="H171" s="572">
        <v>1762.52</v>
      </c>
      <c r="I171" s="588">
        <v>1762.52</v>
      </c>
      <c r="J171" s="586">
        <f t="shared" si="19"/>
        <v>0</v>
      </c>
      <c r="K171" s="589">
        <f t="shared" si="18"/>
        <v>1762.52</v>
      </c>
      <c r="L171" s="576"/>
      <c r="M171" s="576"/>
      <c r="N171" s="576"/>
      <c r="O171" s="576"/>
      <c r="P171" s="576"/>
      <c r="Q171" s="576"/>
      <c r="R171" s="576"/>
      <c r="S171" s="576"/>
      <c r="T171" s="576"/>
      <c r="U171" s="576"/>
      <c r="V171" s="576"/>
      <c r="W171" s="576"/>
      <c r="X171" s="576"/>
      <c r="Y171" s="576"/>
      <c r="Z171" s="252"/>
      <c r="AA171" s="252"/>
    </row>
    <row r="172" ht="12.75" customHeight="1" spans="1:27">
      <c r="A172" s="590"/>
      <c r="B172" s="399"/>
      <c r="C172" s="399"/>
      <c r="D172" s="399"/>
      <c r="E172" s="399"/>
      <c r="F172" s="399"/>
      <c r="G172" s="399"/>
      <c r="H172" s="399"/>
      <c r="I172" s="399"/>
      <c r="J172" s="399"/>
      <c r="K172" s="576"/>
      <c r="L172" s="576"/>
      <c r="M172" s="576"/>
      <c r="N172" s="576"/>
      <c r="O172" s="576"/>
      <c r="P172" s="576"/>
      <c r="Q172" s="576"/>
      <c r="R172" s="576"/>
      <c r="S172" s="576"/>
      <c r="T172" s="576"/>
      <c r="U172" s="576"/>
      <c r="V172" s="576"/>
      <c r="W172" s="576"/>
      <c r="X172" s="576"/>
      <c r="Y172" s="576"/>
      <c r="Z172" s="252"/>
      <c r="AA172" s="252"/>
    </row>
    <row r="173" ht="12.75" customHeight="1" spans="1:27">
      <c r="A173" s="590"/>
      <c r="B173" s="399"/>
      <c r="C173" s="399"/>
      <c r="D173" s="399"/>
      <c r="E173" s="399"/>
      <c r="F173" s="591" t="s">
        <v>483</v>
      </c>
      <c r="G173" s="591"/>
      <c r="I173" s="596">
        <v>1190513.95</v>
      </c>
      <c r="J173" s="597"/>
      <c r="K173" s="598">
        <f>K17+K22+K24+K49+K53+K85+K88+K100+K114+K122+K131+K133+K150</f>
        <v>1460264.52</v>
      </c>
      <c r="L173" s="576"/>
      <c r="M173" s="576"/>
      <c r="N173" s="576"/>
      <c r="O173" s="576"/>
      <c r="P173" s="576"/>
      <c r="Q173" s="576"/>
      <c r="R173" s="576"/>
      <c r="S173" s="576"/>
      <c r="T173" s="576"/>
      <c r="U173" s="576"/>
      <c r="V173" s="576"/>
      <c r="W173" s="576"/>
      <c r="X173" s="576"/>
      <c r="Y173" s="576"/>
      <c r="Z173" s="252"/>
      <c r="AA173" s="252"/>
    </row>
    <row r="174" ht="12.75" customHeight="1" spans="1:27">
      <c r="A174" s="590"/>
      <c r="B174" s="399"/>
      <c r="C174" s="399"/>
      <c r="D174" s="399"/>
      <c r="E174" s="399"/>
      <c r="F174" s="591" t="s">
        <v>484</v>
      </c>
      <c r="G174" s="591"/>
      <c r="I174" s="596">
        <v>269750.57</v>
      </c>
      <c r="J174" s="597"/>
      <c r="K174" s="576"/>
      <c r="L174" s="576"/>
      <c r="M174" s="576"/>
      <c r="N174" s="576"/>
      <c r="O174" s="576"/>
      <c r="P174" s="576"/>
      <c r="Q174" s="576"/>
      <c r="R174" s="576"/>
      <c r="S174" s="576"/>
      <c r="T174" s="576"/>
      <c r="U174" s="576"/>
      <c r="V174" s="576"/>
      <c r="W174" s="576"/>
      <c r="X174" s="576"/>
      <c r="Y174" s="576"/>
      <c r="Z174" s="252"/>
      <c r="AA174" s="252"/>
    </row>
    <row r="175" ht="16.5" spans="1:27">
      <c r="A175" s="590"/>
      <c r="B175" s="399"/>
      <c r="C175" s="399"/>
      <c r="D175" s="399"/>
      <c r="E175" s="399"/>
      <c r="F175" s="591" t="s">
        <v>485</v>
      </c>
      <c r="G175" s="591"/>
      <c r="I175" s="599">
        <v>1460264.52</v>
      </c>
      <c r="J175" s="600"/>
      <c r="K175" s="576"/>
      <c r="L175" s="576"/>
      <c r="M175" s="576"/>
      <c r="N175" s="576"/>
      <c r="O175" s="576"/>
      <c r="P175" s="576"/>
      <c r="Q175" s="576"/>
      <c r="R175" s="576"/>
      <c r="S175" s="576"/>
      <c r="T175" s="576"/>
      <c r="U175" s="576"/>
      <c r="V175" s="576"/>
      <c r="W175" s="576"/>
      <c r="X175" s="576"/>
      <c r="Y175" s="576"/>
      <c r="Z175" s="252"/>
      <c r="AA175" s="252"/>
    </row>
    <row r="176" ht="12.75" customHeight="1" spans="1:27">
      <c r="A176" s="590"/>
      <c r="B176" s="399"/>
      <c r="C176" s="399"/>
      <c r="D176" s="399"/>
      <c r="E176" s="399"/>
      <c r="F176" s="399"/>
      <c r="G176" s="592" t="s">
        <v>486</v>
      </c>
      <c r="H176" s="593"/>
      <c r="I176" s="601">
        <v>0</v>
      </c>
      <c r="J176" s="602"/>
      <c r="K176" s="576"/>
      <c r="L176" s="576"/>
      <c r="M176" s="576"/>
      <c r="N176" s="576"/>
      <c r="O176" s="576"/>
      <c r="P176" s="576"/>
      <c r="Q176" s="576"/>
      <c r="R176" s="576"/>
      <c r="S176" s="576"/>
      <c r="T176" s="576"/>
      <c r="U176" s="576"/>
      <c r="V176" s="576"/>
      <c r="W176" s="576"/>
      <c r="X176" s="576"/>
      <c r="Y176" s="576"/>
      <c r="Z176" s="252"/>
      <c r="AA176" s="252"/>
    </row>
    <row r="177" ht="12.75" customHeight="1" spans="1:27">
      <c r="A177" s="590"/>
      <c r="B177" s="399"/>
      <c r="C177" s="399"/>
      <c r="D177" s="399"/>
      <c r="E177" s="399"/>
      <c r="F177" s="399"/>
      <c r="G177" s="594" t="s">
        <v>487</v>
      </c>
      <c r="H177" s="595"/>
      <c r="I177" s="603">
        <f>I175-(I175*I176)</f>
        <v>1460264.52</v>
      </c>
      <c r="J177" s="598"/>
      <c r="K177" s="576"/>
      <c r="L177" s="576"/>
      <c r="M177" s="576"/>
      <c r="N177" s="576"/>
      <c r="O177" s="576"/>
      <c r="P177" s="576"/>
      <c r="Q177" s="576"/>
      <c r="R177" s="576"/>
      <c r="S177" s="576"/>
      <c r="T177" s="576"/>
      <c r="U177" s="576"/>
      <c r="V177" s="576"/>
      <c r="W177" s="576"/>
      <c r="X177" s="576"/>
      <c r="Y177" s="576"/>
      <c r="Z177" s="252"/>
      <c r="AA177" s="252"/>
    </row>
    <row r="178" ht="12.75" customHeight="1" spans="1:27">
      <c r="A178" s="590"/>
      <c r="B178" s="399"/>
      <c r="C178" s="399"/>
      <c r="D178" s="399"/>
      <c r="E178" s="399"/>
      <c r="F178" s="399"/>
      <c r="G178" s="399"/>
      <c r="H178" s="399"/>
      <c r="I178" s="399"/>
      <c r="J178" s="399"/>
      <c r="K178" s="576"/>
      <c r="L178" s="576"/>
      <c r="M178" s="576"/>
      <c r="N178" s="576"/>
      <c r="O178" s="576"/>
      <c r="P178" s="576"/>
      <c r="Q178" s="576"/>
      <c r="R178" s="576"/>
      <c r="S178" s="576"/>
      <c r="T178" s="576"/>
      <c r="U178" s="576"/>
      <c r="V178" s="576"/>
      <c r="W178" s="576"/>
      <c r="X178" s="576"/>
      <c r="Y178" s="576"/>
      <c r="Z178" s="252"/>
      <c r="AA178" s="252"/>
    </row>
    <row r="179" ht="12.75" customHeight="1" spans="1:27">
      <c r="A179" s="590"/>
      <c r="B179" s="399"/>
      <c r="C179" s="399"/>
      <c r="D179" s="399"/>
      <c r="E179" s="399"/>
      <c r="F179" s="399"/>
      <c r="G179" s="399"/>
      <c r="H179" s="399"/>
      <c r="I179" s="399"/>
      <c r="J179" s="399"/>
      <c r="K179" s="576"/>
      <c r="L179" s="576"/>
      <c r="M179" s="576"/>
      <c r="N179" s="576"/>
      <c r="O179" s="576"/>
      <c r="P179" s="576"/>
      <c r="Q179" s="576"/>
      <c r="R179" s="576"/>
      <c r="S179" s="576"/>
      <c r="T179" s="576"/>
      <c r="U179" s="576"/>
      <c r="V179" s="576"/>
      <c r="W179" s="576"/>
      <c r="X179" s="576"/>
      <c r="Y179" s="576"/>
      <c r="Z179" s="252"/>
      <c r="AA179" s="252"/>
    </row>
    <row r="180" ht="12.75" customHeight="1" spans="1:27">
      <c r="A180" s="590"/>
      <c r="B180" s="399"/>
      <c r="C180" s="399"/>
      <c r="D180" s="399"/>
      <c r="E180" s="399"/>
      <c r="F180" s="399"/>
      <c r="G180" s="399"/>
      <c r="H180" s="399"/>
      <c r="I180" s="399"/>
      <c r="J180" s="399"/>
      <c r="K180" s="576"/>
      <c r="L180" s="576"/>
      <c r="M180" s="576"/>
      <c r="N180" s="576"/>
      <c r="O180" s="576"/>
      <c r="P180" s="576"/>
      <c r="Q180" s="576"/>
      <c r="R180" s="576"/>
      <c r="S180" s="576"/>
      <c r="T180" s="576"/>
      <c r="U180" s="576"/>
      <c r="V180" s="576"/>
      <c r="W180" s="576"/>
      <c r="X180" s="576"/>
      <c r="Y180" s="576"/>
      <c r="Z180" s="252"/>
      <c r="AA180" s="252"/>
    </row>
    <row r="181" ht="12.75" customHeight="1" spans="1:27">
      <c r="A181" s="590"/>
      <c r="B181" s="399"/>
      <c r="C181" s="399"/>
      <c r="D181" s="399"/>
      <c r="E181" s="399"/>
      <c r="F181" s="399"/>
      <c r="G181" s="399"/>
      <c r="H181" s="399"/>
      <c r="I181" s="399"/>
      <c r="J181" s="399"/>
      <c r="K181" s="576"/>
      <c r="L181" s="576"/>
      <c r="M181" s="576"/>
      <c r="N181" s="576"/>
      <c r="O181" s="576"/>
      <c r="P181" s="576"/>
      <c r="Q181" s="576"/>
      <c r="R181" s="576"/>
      <c r="S181" s="576"/>
      <c r="T181" s="576"/>
      <c r="U181" s="576"/>
      <c r="V181" s="576"/>
      <c r="W181" s="576"/>
      <c r="X181" s="576"/>
      <c r="Y181" s="576"/>
      <c r="Z181" s="252"/>
      <c r="AA181" s="252"/>
    </row>
    <row r="182" ht="12.75" customHeight="1" spans="1:27">
      <c r="A182" s="590"/>
      <c r="B182" s="399"/>
      <c r="C182" s="399"/>
      <c r="D182" s="399"/>
      <c r="E182" s="399"/>
      <c r="F182" s="399"/>
      <c r="G182" s="399"/>
      <c r="H182" s="399"/>
      <c r="I182" s="399"/>
      <c r="J182" s="399"/>
      <c r="K182" s="576"/>
      <c r="L182" s="576"/>
      <c r="M182" s="576"/>
      <c r="N182" s="576"/>
      <c r="O182" s="576"/>
      <c r="P182" s="576"/>
      <c r="Q182" s="576"/>
      <c r="R182" s="576"/>
      <c r="S182" s="576"/>
      <c r="T182" s="576"/>
      <c r="U182" s="576"/>
      <c r="V182" s="576"/>
      <c r="W182" s="576"/>
      <c r="X182" s="576"/>
      <c r="Y182" s="576"/>
      <c r="Z182" s="252"/>
      <c r="AA182" s="252"/>
    </row>
    <row r="183" ht="12.75" customHeight="1" spans="1:27">
      <c r="A183" s="590"/>
      <c r="B183" s="399"/>
      <c r="C183" s="399"/>
      <c r="D183" s="399"/>
      <c r="E183" s="399"/>
      <c r="F183" s="399"/>
      <c r="G183" s="399"/>
      <c r="H183" s="399"/>
      <c r="I183" s="399"/>
      <c r="J183" s="399"/>
      <c r="K183" s="576"/>
      <c r="L183" s="576"/>
      <c r="M183" s="576"/>
      <c r="N183" s="576"/>
      <c r="O183" s="576"/>
      <c r="P183" s="576"/>
      <c r="Q183" s="576"/>
      <c r="R183" s="576"/>
      <c r="S183" s="576"/>
      <c r="T183" s="576"/>
      <c r="U183" s="576"/>
      <c r="V183" s="576"/>
      <c r="W183" s="576"/>
      <c r="X183" s="576"/>
      <c r="Y183" s="576"/>
      <c r="Z183" s="252"/>
      <c r="AA183" s="252"/>
    </row>
    <row r="184" ht="12.75" customHeight="1" spans="1:27">
      <c r="A184" s="590"/>
      <c r="B184" s="399"/>
      <c r="C184" s="399"/>
      <c r="D184" s="399"/>
      <c r="E184" s="399"/>
      <c r="F184" s="399"/>
      <c r="G184" s="399"/>
      <c r="H184" s="399"/>
      <c r="I184" s="399"/>
      <c r="J184" s="399"/>
      <c r="K184" s="576"/>
      <c r="L184" s="576"/>
      <c r="M184" s="576"/>
      <c r="N184" s="576"/>
      <c r="O184" s="576"/>
      <c r="P184" s="576"/>
      <c r="Q184" s="576"/>
      <c r="R184" s="576"/>
      <c r="S184" s="576"/>
      <c r="T184" s="576"/>
      <c r="U184" s="576"/>
      <c r="V184" s="576"/>
      <c r="W184" s="576"/>
      <c r="X184" s="576"/>
      <c r="Y184" s="576"/>
      <c r="Z184" s="252"/>
      <c r="AA184" s="252"/>
    </row>
    <row r="185" ht="12.75" customHeight="1" spans="1:27">
      <c r="A185" s="590"/>
      <c r="B185" s="399"/>
      <c r="C185" s="399"/>
      <c r="D185" s="399"/>
      <c r="E185" s="399"/>
      <c r="F185" s="399"/>
      <c r="G185" s="399"/>
      <c r="H185" s="399"/>
      <c r="I185" s="399"/>
      <c r="J185" s="399"/>
      <c r="K185" s="576"/>
      <c r="L185" s="576"/>
      <c r="M185" s="576"/>
      <c r="N185" s="576"/>
      <c r="O185" s="576"/>
      <c r="P185" s="576"/>
      <c r="Q185" s="576"/>
      <c r="R185" s="576"/>
      <c r="S185" s="576"/>
      <c r="T185" s="576"/>
      <c r="U185" s="576"/>
      <c r="V185" s="576"/>
      <c r="W185" s="576"/>
      <c r="X185" s="576"/>
      <c r="Y185" s="576"/>
      <c r="Z185" s="252"/>
      <c r="AA185" s="252"/>
    </row>
    <row r="186" ht="12.75" customHeight="1" spans="1:27">
      <c r="A186" s="590"/>
      <c r="B186" s="399"/>
      <c r="C186" s="399"/>
      <c r="D186" s="399"/>
      <c r="E186" s="399"/>
      <c r="F186" s="399"/>
      <c r="G186" s="399"/>
      <c r="H186" s="399"/>
      <c r="I186" s="399"/>
      <c r="J186" s="399"/>
      <c r="K186" s="576"/>
      <c r="L186" s="576"/>
      <c r="M186" s="576"/>
      <c r="N186" s="576"/>
      <c r="O186" s="576"/>
      <c r="P186" s="576"/>
      <c r="Q186" s="576"/>
      <c r="R186" s="576"/>
      <c r="S186" s="576"/>
      <c r="T186" s="576"/>
      <c r="U186" s="576"/>
      <c r="V186" s="576"/>
      <c r="W186" s="576"/>
      <c r="X186" s="576"/>
      <c r="Y186" s="576"/>
      <c r="Z186" s="252"/>
      <c r="AA186" s="252"/>
    </row>
    <row r="187" ht="12.75" customHeight="1" spans="1:27">
      <c r="A187" s="590"/>
      <c r="B187" s="399"/>
      <c r="C187" s="399"/>
      <c r="D187" s="399"/>
      <c r="E187" s="399"/>
      <c r="F187" s="399"/>
      <c r="G187" s="399"/>
      <c r="H187" s="399"/>
      <c r="I187" s="399"/>
      <c r="J187" s="399"/>
      <c r="K187" s="576"/>
      <c r="L187" s="576"/>
      <c r="M187" s="576"/>
      <c r="N187" s="576"/>
      <c r="O187" s="576"/>
      <c r="P187" s="576"/>
      <c r="Q187" s="576"/>
      <c r="R187" s="576"/>
      <c r="S187" s="576"/>
      <c r="T187" s="576"/>
      <c r="U187" s="576"/>
      <c r="V187" s="576"/>
      <c r="W187" s="576"/>
      <c r="X187" s="576"/>
      <c r="Y187" s="576"/>
      <c r="Z187" s="252"/>
      <c r="AA187" s="252"/>
    </row>
    <row r="188" ht="12.75" customHeight="1" spans="1:27">
      <c r="A188" s="590"/>
      <c r="B188" s="399"/>
      <c r="C188" s="399"/>
      <c r="D188" s="399"/>
      <c r="E188" s="399"/>
      <c r="F188" s="399"/>
      <c r="G188" s="399"/>
      <c r="H188" s="399"/>
      <c r="I188" s="399"/>
      <c r="J188" s="399"/>
      <c r="K188" s="576"/>
      <c r="L188" s="576"/>
      <c r="M188" s="576"/>
      <c r="N188" s="576"/>
      <c r="O188" s="576"/>
      <c r="P188" s="576"/>
      <c r="Q188" s="576"/>
      <c r="R188" s="576"/>
      <c r="S188" s="576"/>
      <c r="T188" s="576"/>
      <c r="U188" s="576"/>
      <c r="V188" s="576"/>
      <c r="W188" s="576"/>
      <c r="X188" s="576"/>
      <c r="Y188" s="576"/>
      <c r="Z188" s="252"/>
      <c r="AA188" s="252"/>
    </row>
    <row r="189" ht="12.75" customHeight="1" spans="1:27">
      <c r="A189" s="590"/>
      <c r="B189" s="399"/>
      <c r="C189" s="399"/>
      <c r="D189" s="399"/>
      <c r="E189" s="399"/>
      <c r="F189" s="399"/>
      <c r="G189" s="399"/>
      <c r="H189" s="399"/>
      <c r="I189" s="399"/>
      <c r="J189" s="399"/>
      <c r="K189" s="576"/>
      <c r="L189" s="576"/>
      <c r="M189" s="576"/>
      <c r="N189" s="576"/>
      <c r="O189" s="576"/>
      <c r="P189" s="576"/>
      <c r="Q189" s="576"/>
      <c r="R189" s="576"/>
      <c r="S189" s="576"/>
      <c r="T189" s="576"/>
      <c r="U189" s="576"/>
      <c r="V189" s="576"/>
      <c r="W189" s="576"/>
      <c r="X189" s="576"/>
      <c r="Y189" s="576"/>
      <c r="Z189" s="252"/>
      <c r="AA189" s="252"/>
    </row>
    <row r="190" ht="12.75" customHeight="1" spans="1:27">
      <c r="A190" s="590"/>
      <c r="B190" s="399"/>
      <c r="C190" s="399"/>
      <c r="D190" s="399"/>
      <c r="E190" s="399"/>
      <c r="F190" s="399"/>
      <c r="G190" s="399"/>
      <c r="H190" s="399"/>
      <c r="I190" s="399"/>
      <c r="J190" s="399"/>
      <c r="K190" s="576"/>
      <c r="L190" s="576"/>
      <c r="M190" s="576"/>
      <c r="N190" s="576"/>
      <c r="O190" s="576"/>
      <c r="P190" s="576"/>
      <c r="Q190" s="576"/>
      <c r="R190" s="576"/>
      <c r="S190" s="576"/>
      <c r="T190" s="576"/>
      <c r="U190" s="576"/>
      <c r="V190" s="576"/>
      <c r="W190" s="576"/>
      <c r="X190" s="576"/>
      <c r="Y190" s="576"/>
      <c r="Z190" s="252"/>
      <c r="AA190" s="252"/>
    </row>
    <row r="191" ht="12.75" customHeight="1" spans="1:27">
      <c r="A191" s="590"/>
      <c r="B191" s="399"/>
      <c r="C191" s="399"/>
      <c r="D191" s="399"/>
      <c r="E191" s="399"/>
      <c r="F191" s="399"/>
      <c r="G191" s="399"/>
      <c r="H191" s="399"/>
      <c r="I191" s="399"/>
      <c r="J191" s="399"/>
      <c r="K191" s="576"/>
      <c r="L191" s="576"/>
      <c r="M191" s="576"/>
      <c r="N191" s="576"/>
      <c r="O191" s="576"/>
      <c r="P191" s="576"/>
      <c r="Q191" s="576"/>
      <c r="R191" s="576"/>
      <c r="S191" s="576"/>
      <c r="T191" s="576"/>
      <c r="U191" s="576"/>
      <c r="V191" s="576"/>
      <c r="W191" s="576"/>
      <c r="X191" s="576"/>
      <c r="Y191" s="576"/>
      <c r="Z191" s="252"/>
      <c r="AA191" s="252"/>
    </row>
    <row r="192" ht="12.75" customHeight="1" spans="1:27">
      <c r="A192" s="590"/>
      <c r="B192" s="399"/>
      <c r="C192" s="399"/>
      <c r="D192" s="399"/>
      <c r="E192" s="399"/>
      <c r="F192" s="399"/>
      <c r="G192" s="399"/>
      <c r="H192" s="399"/>
      <c r="I192" s="399"/>
      <c r="J192" s="399"/>
      <c r="K192" s="576"/>
      <c r="L192" s="576"/>
      <c r="M192" s="576"/>
      <c r="N192" s="576"/>
      <c r="O192" s="576"/>
      <c r="P192" s="576"/>
      <c r="Q192" s="576"/>
      <c r="R192" s="576"/>
      <c r="S192" s="576"/>
      <c r="T192" s="576"/>
      <c r="U192" s="576"/>
      <c r="V192" s="576"/>
      <c r="W192" s="576"/>
      <c r="X192" s="576"/>
      <c r="Y192" s="576"/>
      <c r="Z192" s="252"/>
      <c r="AA192" s="252"/>
    </row>
    <row r="193" ht="12.75" customHeight="1" spans="1:27">
      <c r="A193" s="590"/>
      <c r="B193" s="399"/>
      <c r="C193" s="399"/>
      <c r="D193" s="399"/>
      <c r="E193" s="399"/>
      <c r="F193" s="399"/>
      <c r="G193" s="399"/>
      <c r="H193" s="399"/>
      <c r="I193" s="399"/>
      <c r="J193" s="399"/>
      <c r="K193" s="576"/>
      <c r="L193" s="576"/>
      <c r="M193" s="576"/>
      <c r="N193" s="576"/>
      <c r="O193" s="576"/>
      <c r="P193" s="576"/>
      <c r="Q193" s="576"/>
      <c r="R193" s="576"/>
      <c r="S193" s="576"/>
      <c r="T193" s="576"/>
      <c r="U193" s="576"/>
      <c r="V193" s="576"/>
      <c r="W193" s="576"/>
      <c r="X193" s="576"/>
      <c r="Y193" s="576"/>
      <c r="Z193" s="252"/>
      <c r="AA193" s="252"/>
    </row>
    <row r="194" ht="12.75" customHeight="1" spans="1:27">
      <c r="A194" s="590"/>
      <c r="B194" s="399"/>
      <c r="C194" s="399"/>
      <c r="D194" s="399"/>
      <c r="E194" s="399"/>
      <c r="F194" s="399"/>
      <c r="G194" s="399"/>
      <c r="H194" s="399"/>
      <c r="I194" s="399"/>
      <c r="J194" s="399"/>
      <c r="K194" s="576"/>
      <c r="L194" s="576"/>
      <c r="M194" s="576"/>
      <c r="N194" s="576"/>
      <c r="O194" s="576"/>
      <c r="P194" s="576"/>
      <c r="Q194" s="576"/>
      <c r="R194" s="576"/>
      <c r="S194" s="576"/>
      <c r="T194" s="576"/>
      <c r="U194" s="576"/>
      <c r="V194" s="576"/>
      <c r="W194" s="576"/>
      <c r="X194" s="576"/>
      <c r="Y194" s="576"/>
      <c r="Z194" s="252"/>
      <c r="AA194" s="252"/>
    </row>
    <row r="195" ht="12.75" customHeight="1" spans="1:27">
      <c r="A195" s="590"/>
      <c r="B195" s="399"/>
      <c r="C195" s="399"/>
      <c r="D195" s="399"/>
      <c r="E195" s="399"/>
      <c r="F195" s="399"/>
      <c r="G195" s="399"/>
      <c r="H195" s="399"/>
      <c r="I195" s="399"/>
      <c r="J195" s="399"/>
      <c r="K195" s="576"/>
      <c r="L195" s="576"/>
      <c r="M195" s="576"/>
      <c r="N195" s="576"/>
      <c r="O195" s="576"/>
      <c r="P195" s="576"/>
      <c r="Q195" s="576"/>
      <c r="R195" s="576"/>
      <c r="S195" s="576"/>
      <c r="T195" s="576"/>
      <c r="U195" s="576"/>
      <c r="V195" s="576"/>
      <c r="W195" s="576"/>
      <c r="X195" s="576"/>
      <c r="Y195" s="576"/>
      <c r="Z195" s="252"/>
      <c r="AA195" s="252"/>
    </row>
    <row r="196" ht="12.75" customHeight="1" spans="1:27">
      <c r="A196" s="590"/>
      <c r="B196" s="399"/>
      <c r="C196" s="399"/>
      <c r="D196" s="399"/>
      <c r="E196" s="399"/>
      <c r="F196" s="399"/>
      <c r="G196" s="399"/>
      <c r="H196" s="399"/>
      <c r="I196" s="399"/>
      <c r="J196" s="399"/>
      <c r="K196" s="576"/>
      <c r="L196" s="576"/>
      <c r="M196" s="576"/>
      <c r="N196" s="576"/>
      <c r="O196" s="576"/>
      <c r="P196" s="576"/>
      <c r="Q196" s="576"/>
      <c r="R196" s="576"/>
      <c r="S196" s="576"/>
      <c r="T196" s="576"/>
      <c r="U196" s="576"/>
      <c r="V196" s="576"/>
      <c r="W196" s="576"/>
      <c r="X196" s="576"/>
      <c r="Y196" s="576"/>
      <c r="Z196" s="252"/>
      <c r="AA196" s="252"/>
    </row>
    <row r="197" ht="12.75" customHeight="1" spans="1:27">
      <c r="A197" s="590"/>
      <c r="B197" s="399"/>
      <c r="C197" s="399"/>
      <c r="D197" s="399"/>
      <c r="E197" s="399"/>
      <c r="F197" s="399"/>
      <c r="G197" s="399"/>
      <c r="H197" s="399"/>
      <c r="I197" s="399"/>
      <c r="J197" s="399"/>
      <c r="K197" s="576"/>
      <c r="L197" s="576"/>
      <c r="M197" s="576"/>
      <c r="N197" s="576"/>
      <c r="O197" s="576"/>
      <c r="P197" s="576"/>
      <c r="Q197" s="576"/>
      <c r="R197" s="576"/>
      <c r="S197" s="576"/>
      <c r="T197" s="576"/>
      <c r="U197" s="576"/>
      <c r="V197" s="576"/>
      <c r="W197" s="576"/>
      <c r="X197" s="576"/>
      <c r="Y197" s="576"/>
      <c r="Z197" s="252"/>
      <c r="AA197" s="252"/>
    </row>
    <row r="198" ht="12.75" customHeight="1" spans="1:27">
      <c r="A198" s="590"/>
      <c r="B198" s="399"/>
      <c r="C198" s="399"/>
      <c r="D198" s="399"/>
      <c r="E198" s="399"/>
      <c r="F198" s="399"/>
      <c r="G198" s="399"/>
      <c r="H198" s="399"/>
      <c r="I198" s="399"/>
      <c r="J198" s="399"/>
      <c r="K198" s="576"/>
      <c r="L198" s="576"/>
      <c r="M198" s="576"/>
      <c r="N198" s="576"/>
      <c r="O198" s="576"/>
      <c r="P198" s="576"/>
      <c r="Q198" s="576"/>
      <c r="R198" s="576"/>
      <c r="S198" s="576"/>
      <c r="T198" s="576"/>
      <c r="U198" s="576"/>
      <c r="V198" s="576"/>
      <c r="W198" s="576"/>
      <c r="X198" s="576"/>
      <c r="Y198" s="576"/>
      <c r="Z198" s="252"/>
      <c r="AA198" s="252"/>
    </row>
    <row r="199" ht="12.75" customHeight="1" spans="1:27">
      <c r="A199" s="590"/>
      <c r="B199" s="399"/>
      <c r="C199" s="399"/>
      <c r="D199" s="399"/>
      <c r="E199" s="399"/>
      <c r="F199" s="399"/>
      <c r="G199" s="399"/>
      <c r="H199" s="399"/>
      <c r="I199" s="399"/>
      <c r="J199" s="399"/>
      <c r="K199" s="576"/>
      <c r="L199" s="576"/>
      <c r="M199" s="576"/>
      <c r="N199" s="576"/>
      <c r="O199" s="576"/>
      <c r="P199" s="576"/>
      <c r="Q199" s="576"/>
      <c r="R199" s="576"/>
      <c r="S199" s="576"/>
      <c r="T199" s="576"/>
      <c r="U199" s="576"/>
      <c r="V199" s="576"/>
      <c r="W199" s="576"/>
      <c r="X199" s="576"/>
      <c r="Y199" s="576"/>
      <c r="Z199" s="252"/>
      <c r="AA199" s="252"/>
    </row>
    <row r="200" ht="12.75" customHeight="1" spans="1:27">
      <c r="A200" s="590"/>
      <c r="B200" s="399"/>
      <c r="C200" s="399"/>
      <c r="D200" s="399"/>
      <c r="E200" s="399"/>
      <c r="F200" s="399"/>
      <c r="G200" s="399"/>
      <c r="H200" s="399"/>
      <c r="I200" s="399"/>
      <c r="J200" s="399"/>
      <c r="K200" s="576"/>
      <c r="L200" s="576"/>
      <c r="M200" s="576"/>
      <c r="N200" s="576"/>
      <c r="O200" s="576"/>
      <c r="P200" s="576"/>
      <c r="Q200" s="576"/>
      <c r="R200" s="576"/>
      <c r="S200" s="576"/>
      <c r="T200" s="576"/>
      <c r="U200" s="576"/>
      <c r="V200" s="576"/>
      <c r="W200" s="576"/>
      <c r="X200" s="576"/>
      <c r="Y200" s="576"/>
      <c r="Z200" s="252"/>
      <c r="AA200" s="252"/>
    </row>
    <row r="201" ht="12.75" customHeight="1" spans="1:27">
      <c r="A201" s="590"/>
      <c r="B201" s="399"/>
      <c r="C201" s="399"/>
      <c r="D201" s="399"/>
      <c r="E201" s="399"/>
      <c r="F201" s="399"/>
      <c r="G201" s="399"/>
      <c r="H201" s="399"/>
      <c r="I201" s="399"/>
      <c r="J201" s="399"/>
      <c r="K201" s="576"/>
      <c r="L201" s="576"/>
      <c r="M201" s="576"/>
      <c r="N201" s="576"/>
      <c r="O201" s="576"/>
      <c r="P201" s="576"/>
      <c r="Q201" s="576"/>
      <c r="R201" s="576"/>
      <c r="S201" s="576"/>
      <c r="T201" s="576"/>
      <c r="U201" s="576"/>
      <c r="V201" s="576"/>
      <c r="W201" s="576"/>
      <c r="X201" s="576"/>
      <c r="Y201" s="576"/>
      <c r="Z201" s="252"/>
      <c r="AA201" s="252"/>
    </row>
    <row r="202" ht="12.75" customHeight="1" spans="1:27">
      <c r="A202" s="590"/>
      <c r="B202" s="399"/>
      <c r="C202" s="399"/>
      <c r="D202" s="399"/>
      <c r="E202" s="399"/>
      <c r="F202" s="399"/>
      <c r="G202" s="399"/>
      <c r="H202" s="399"/>
      <c r="I202" s="399"/>
      <c r="J202" s="399"/>
      <c r="K202" s="576"/>
      <c r="L202" s="576"/>
      <c r="M202" s="576"/>
      <c r="N202" s="576"/>
      <c r="O202" s="576"/>
      <c r="P202" s="576"/>
      <c r="Q202" s="576"/>
      <c r="R202" s="576"/>
      <c r="S202" s="576"/>
      <c r="T202" s="576"/>
      <c r="U202" s="576"/>
      <c r="V202" s="576"/>
      <c r="W202" s="576"/>
      <c r="X202" s="576"/>
      <c r="Y202" s="576"/>
      <c r="Z202" s="252"/>
      <c r="AA202" s="252"/>
    </row>
    <row r="203" ht="12.75" customHeight="1" spans="1:27">
      <c r="A203" s="590"/>
      <c r="B203" s="399"/>
      <c r="C203" s="399"/>
      <c r="D203" s="399"/>
      <c r="E203" s="399"/>
      <c r="F203" s="399"/>
      <c r="G203" s="399"/>
      <c r="H203" s="399"/>
      <c r="I203" s="399"/>
      <c r="J203" s="399"/>
      <c r="K203" s="576"/>
      <c r="L203" s="576"/>
      <c r="M203" s="576"/>
      <c r="N203" s="576"/>
      <c r="O203" s="576"/>
      <c r="P203" s="576"/>
      <c r="Q203" s="576"/>
      <c r="R203" s="576"/>
      <c r="S203" s="576"/>
      <c r="T203" s="576"/>
      <c r="U203" s="576"/>
      <c r="V203" s="576"/>
      <c r="W203" s="576"/>
      <c r="X203" s="576"/>
      <c r="Y203" s="576"/>
      <c r="Z203" s="252"/>
      <c r="AA203" s="252"/>
    </row>
    <row r="204" ht="12.75" customHeight="1" spans="1:27">
      <c r="A204" s="590"/>
      <c r="B204" s="399"/>
      <c r="C204" s="399"/>
      <c r="D204" s="399"/>
      <c r="E204" s="399"/>
      <c r="F204" s="399"/>
      <c r="G204" s="399"/>
      <c r="H204" s="399"/>
      <c r="I204" s="399"/>
      <c r="J204" s="399"/>
      <c r="K204" s="576"/>
      <c r="L204" s="576"/>
      <c r="M204" s="576"/>
      <c r="N204" s="576"/>
      <c r="O204" s="576"/>
      <c r="P204" s="576"/>
      <c r="Q204" s="576"/>
      <c r="R204" s="576"/>
      <c r="S204" s="576"/>
      <c r="T204" s="576"/>
      <c r="U204" s="576"/>
      <c r="V204" s="576"/>
      <c r="W204" s="576"/>
      <c r="X204" s="576"/>
      <c r="Y204" s="576"/>
      <c r="Z204" s="252"/>
      <c r="AA204" s="252"/>
    </row>
    <row r="205" ht="12.75" customHeight="1" spans="1:27">
      <c r="A205" s="590"/>
      <c r="B205" s="399"/>
      <c r="C205" s="399"/>
      <c r="D205" s="399"/>
      <c r="E205" s="399"/>
      <c r="F205" s="399"/>
      <c r="G205" s="399"/>
      <c r="H205" s="399"/>
      <c r="I205" s="399"/>
      <c r="J205" s="399"/>
      <c r="K205" s="576"/>
      <c r="L205" s="576"/>
      <c r="M205" s="576"/>
      <c r="N205" s="576"/>
      <c r="O205" s="576"/>
      <c r="P205" s="576"/>
      <c r="Q205" s="576"/>
      <c r="R205" s="576"/>
      <c r="S205" s="576"/>
      <c r="T205" s="576"/>
      <c r="U205" s="576"/>
      <c r="V205" s="576"/>
      <c r="W205" s="576"/>
      <c r="X205" s="576"/>
      <c r="Y205" s="576"/>
      <c r="Z205" s="252"/>
      <c r="AA205" s="252"/>
    </row>
    <row r="206" ht="12.75" customHeight="1" spans="1:27">
      <c r="A206" s="590"/>
      <c r="B206" s="399"/>
      <c r="C206" s="399"/>
      <c r="D206" s="399"/>
      <c r="E206" s="399"/>
      <c r="F206" s="399"/>
      <c r="G206" s="399"/>
      <c r="H206" s="399"/>
      <c r="I206" s="399"/>
      <c r="J206" s="399"/>
      <c r="K206" s="576"/>
      <c r="L206" s="576"/>
      <c r="M206" s="576"/>
      <c r="N206" s="576"/>
      <c r="O206" s="576"/>
      <c r="P206" s="576"/>
      <c r="Q206" s="576"/>
      <c r="R206" s="576"/>
      <c r="S206" s="576"/>
      <c r="T206" s="576"/>
      <c r="U206" s="576"/>
      <c r="V206" s="576"/>
      <c r="W206" s="576"/>
      <c r="X206" s="576"/>
      <c r="Y206" s="576"/>
      <c r="Z206" s="252"/>
      <c r="AA206" s="252"/>
    </row>
    <row r="207" ht="12.75" customHeight="1" spans="1:27">
      <c r="A207" s="590"/>
      <c r="B207" s="399"/>
      <c r="C207" s="399"/>
      <c r="D207" s="399"/>
      <c r="E207" s="399"/>
      <c r="F207" s="399"/>
      <c r="G207" s="399"/>
      <c r="H207" s="399"/>
      <c r="I207" s="399"/>
      <c r="J207" s="399"/>
      <c r="K207" s="576"/>
      <c r="L207" s="576"/>
      <c r="M207" s="576"/>
      <c r="N207" s="576"/>
      <c r="O207" s="576"/>
      <c r="P207" s="576"/>
      <c r="Q207" s="576"/>
      <c r="R207" s="576"/>
      <c r="S207" s="576"/>
      <c r="T207" s="576"/>
      <c r="U207" s="576"/>
      <c r="V207" s="576"/>
      <c r="W207" s="576"/>
      <c r="X207" s="576"/>
      <c r="Y207" s="576"/>
      <c r="Z207" s="252"/>
      <c r="AA207" s="252"/>
    </row>
    <row r="208" ht="12.75" customHeight="1" spans="1:27">
      <c r="A208" s="590"/>
      <c r="B208" s="399"/>
      <c r="C208" s="399"/>
      <c r="D208" s="399"/>
      <c r="E208" s="399"/>
      <c r="F208" s="399"/>
      <c r="G208" s="399"/>
      <c r="H208" s="399"/>
      <c r="I208" s="399"/>
      <c r="J208" s="399"/>
      <c r="K208" s="576"/>
      <c r="L208" s="576"/>
      <c r="M208" s="576"/>
      <c r="N208" s="576"/>
      <c r="O208" s="576"/>
      <c r="P208" s="576"/>
      <c r="Q208" s="576"/>
      <c r="R208" s="576"/>
      <c r="S208" s="576"/>
      <c r="T208" s="576"/>
      <c r="U208" s="576"/>
      <c r="V208" s="576"/>
      <c r="W208" s="576"/>
      <c r="X208" s="576"/>
      <c r="Y208" s="576"/>
      <c r="Z208" s="252"/>
      <c r="AA208" s="252"/>
    </row>
    <row r="209" ht="12.75" customHeight="1" spans="1:27">
      <c r="A209" s="590"/>
      <c r="B209" s="399"/>
      <c r="C209" s="399"/>
      <c r="D209" s="399"/>
      <c r="E209" s="399"/>
      <c r="F209" s="399"/>
      <c r="G209" s="399"/>
      <c r="H209" s="399"/>
      <c r="I209" s="399"/>
      <c r="J209" s="399"/>
      <c r="K209" s="576"/>
      <c r="L209" s="576"/>
      <c r="M209" s="576"/>
      <c r="N209" s="576"/>
      <c r="O209" s="576"/>
      <c r="P209" s="576"/>
      <c r="Q209" s="576"/>
      <c r="R209" s="576"/>
      <c r="S209" s="576"/>
      <c r="T209" s="576"/>
      <c r="U209" s="576"/>
      <c r="V209" s="576"/>
      <c r="W209" s="576"/>
      <c r="X209" s="576"/>
      <c r="Y209" s="576"/>
      <c r="Z209" s="252"/>
      <c r="AA209" s="252"/>
    </row>
    <row r="210" ht="12.75" customHeight="1" spans="1:27">
      <c r="A210" s="590"/>
      <c r="B210" s="399"/>
      <c r="C210" s="399"/>
      <c r="D210" s="399"/>
      <c r="E210" s="399"/>
      <c r="F210" s="399"/>
      <c r="G210" s="399"/>
      <c r="H210" s="399"/>
      <c r="I210" s="399"/>
      <c r="J210" s="399"/>
      <c r="K210" s="576"/>
      <c r="L210" s="576"/>
      <c r="M210" s="576"/>
      <c r="N210" s="576"/>
      <c r="O210" s="576"/>
      <c r="P210" s="576"/>
      <c r="Q210" s="576"/>
      <c r="R210" s="576"/>
      <c r="S210" s="576"/>
      <c r="T210" s="576"/>
      <c r="U210" s="576"/>
      <c r="V210" s="576"/>
      <c r="W210" s="576"/>
      <c r="X210" s="576"/>
      <c r="Y210" s="576"/>
      <c r="Z210" s="252"/>
      <c r="AA210" s="252"/>
    </row>
    <row r="211" ht="12.75" customHeight="1" spans="1:27">
      <c r="A211" s="590"/>
      <c r="B211" s="399"/>
      <c r="C211" s="399"/>
      <c r="D211" s="399"/>
      <c r="E211" s="399"/>
      <c r="F211" s="399"/>
      <c r="G211" s="399"/>
      <c r="H211" s="399"/>
      <c r="I211" s="399"/>
      <c r="J211" s="399"/>
      <c r="K211" s="576"/>
      <c r="L211" s="576"/>
      <c r="M211" s="576"/>
      <c r="N211" s="576"/>
      <c r="O211" s="576"/>
      <c r="P211" s="576"/>
      <c r="Q211" s="576"/>
      <c r="R211" s="576"/>
      <c r="S211" s="576"/>
      <c r="T211" s="576"/>
      <c r="U211" s="576"/>
      <c r="V211" s="576"/>
      <c r="W211" s="576"/>
      <c r="X211" s="576"/>
      <c r="Y211" s="576"/>
      <c r="Z211" s="252"/>
      <c r="AA211" s="252"/>
    </row>
    <row r="212" ht="12.75" customHeight="1" spans="1:27">
      <c r="A212" s="590"/>
      <c r="B212" s="399"/>
      <c r="C212" s="399"/>
      <c r="D212" s="399"/>
      <c r="E212" s="399"/>
      <c r="F212" s="399"/>
      <c r="G212" s="399"/>
      <c r="H212" s="399"/>
      <c r="I212" s="399"/>
      <c r="J212" s="399"/>
      <c r="K212" s="576"/>
      <c r="L212" s="576"/>
      <c r="M212" s="576"/>
      <c r="N212" s="576"/>
      <c r="O212" s="576"/>
      <c r="P212" s="576"/>
      <c r="Q212" s="576"/>
      <c r="R212" s="576"/>
      <c r="S212" s="576"/>
      <c r="T212" s="576"/>
      <c r="U212" s="576"/>
      <c r="V212" s="576"/>
      <c r="W212" s="576"/>
      <c r="X212" s="576"/>
      <c r="Y212" s="576"/>
      <c r="Z212" s="252"/>
      <c r="AA212" s="252"/>
    </row>
    <row r="213" ht="12.75" customHeight="1" spans="1:27">
      <c r="A213" s="590"/>
      <c r="B213" s="399"/>
      <c r="C213" s="399"/>
      <c r="D213" s="399"/>
      <c r="E213" s="399"/>
      <c r="F213" s="399"/>
      <c r="G213" s="399"/>
      <c r="H213" s="399"/>
      <c r="I213" s="399"/>
      <c r="J213" s="399"/>
      <c r="K213" s="576"/>
      <c r="L213" s="576"/>
      <c r="M213" s="576"/>
      <c r="N213" s="576"/>
      <c r="O213" s="576"/>
      <c r="P213" s="576"/>
      <c r="Q213" s="576"/>
      <c r="R213" s="576"/>
      <c r="S213" s="576"/>
      <c r="T213" s="576"/>
      <c r="U213" s="576"/>
      <c r="V213" s="576"/>
      <c r="W213" s="576"/>
      <c r="X213" s="576"/>
      <c r="Y213" s="576"/>
      <c r="Z213" s="252"/>
      <c r="AA213" s="252"/>
    </row>
    <row r="214" ht="12.75" customHeight="1" spans="1:27">
      <c r="A214" s="590"/>
      <c r="B214" s="399"/>
      <c r="C214" s="399"/>
      <c r="D214" s="399"/>
      <c r="E214" s="399"/>
      <c r="F214" s="399"/>
      <c r="G214" s="399"/>
      <c r="H214" s="399"/>
      <c r="I214" s="399"/>
      <c r="J214" s="399"/>
      <c r="K214" s="576"/>
      <c r="L214" s="576"/>
      <c r="M214" s="576"/>
      <c r="N214" s="576"/>
      <c r="O214" s="576"/>
      <c r="P214" s="576"/>
      <c r="Q214" s="576"/>
      <c r="R214" s="576"/>
      <c r="S214" s="576"/>
      <c r="T214" s="576"/>
      <c r="U214" s="576"/>
      <c r="V214" s="576"/>
      <c r="W214" s="576"/>
      <c r="X214" s="576"/>
      <c r="Y214" s="576"/>
      <c r="Z214" s="252"/>
      <c r="AA214" s="252"/>
    </row>
    <row r="215" ht="12.75" customHeight="1" spans="1:27">
      <c r="A215" s="590"/>
      <c r="B215" s="399"/>
      <c r="C215" s="399"/>
      <c r="D215" s="399"/>
      <c r="E215" s="399"/>
      <c r="F215" s="399"/>
      <c r="G215" s="399"/>
      <c r="H215" s="399"/>
      <c r="I215" s="399"/>
      <c r="J215" s="399"/>
      <c r="K215" s="576"/>
      <c r="L215" s="576"/>
      <c r="M215" s="576"/>
      <c r="N215" s="576"/>
      <c r="O215" s="576"/>
      <c r="P215" s="576"/>
      <c r="Q215" s="576"/>
      <c r="R215" s="576"/>
      <c r="S215" s="576"/>
      <c r="T215" s="576"/>
      <c r="U215" s="576"/>
      <c r="V215" s="576"/>
      <c r="W215" s="576"/>
      <c r="X215" s="576"/>
      <c r="Y215" s="576"/>
      <c r="Z215" s="252"/>
      <c r="AA215" s="252"/>
    </row>
    <row r="216" ht="15.75" customHeight="1" spans="1:27">
      <c r="A216" s="252"/>
      <c r="B216" s="252"/>
      <c r="C216" s="252"/>
      <c r="D216" s="252"/>
      <c r="E216" s="252"/>
      <c r="F216" s="252"/>
      <c r="G216" s="252"/>
      <c r="H216" s="252"/>
      <c r="I216" s="252"/>
      <c r="J216" s="252"/>
      <c r="K216" s="252"/>
      <c r="L216" s="252"/>
      <c r="M216" s="252"/>
      <c r="N216" s="252"/>
      <c r="O216" s="252"/>
      <c r="P216" s="252"/>
      <c r="Q216" s="252"/>
      <c r="R216" s="252"/>
      <c r="S216" s="252"/>
      <c r="T216" s="252"/>
      <c r="U216" s="252"/>
      <c r="V216" s="252"/>
      <c r="W216" s="252"/>
      <c r="X216" s="252"/>
      <c r="Y216" s="252"/>
      <c r="Z216" s="252"/>
      <c r="AA216" s="252"/>
    </row>
    <row r="217" ht="15.75" customHeight="1" spans="1:27">
      <c r="A217" s="252"/>
      <c r="B217" s="252"/>
      <c r="C217" s="252"/>
      <c r="D217" s="252"/>
      <c r="E217" s="252"/>
      <c r="F217" s="252"/>
      <c r="G217" s="252"/>
      <c r="H217" s="252"/>
      <c r="I217" s="252"/>
      <c r="J217" s="252"/>
      <c r="K217" s="252"/>
      <c r="L217" s="252"/>
      <c r="M217" s="252"/>
      <c r="N217" s="252"/>
      <c r="O217" s="252"/>
      <c r="P217" s="252"/>
      <c r="Q217" s="252"/>
      <c r="R217" s="252"/>
      <c r="S217" s="252"/>
      <c r="T217" s="252"/>
      <c r="U217" s="252"/>
      <c r="V217" s="252"/>
      <c r="W217" s="252"/>
      <c r="X217" s="252"/>
      <c r="Y217" s="252"/>
      <c r="Z217" s="252"/>
      <c r="AA217" s="252"/>
    </row>
    <row r="218" ht="15.75" customHeight="1" spans="1:27">
      <c r="A218" s="252"/>
      <c r="B218" s="252"/>
      <c r="C218" s="252"/>
      <c r="D218" s="252"/>
      <c r="E218" s="252"/>
      <c r="F218" s="252"/>
      <c r="G218" s="252"/>
      <c r="H218" s="252"/>
      <c r="I218" s="252"/>
      <c r="J218" s="252"/>
      <c r="K218" s="252"/>
      <c r="L218" s="252"/>
      <c r="M218" s="252"/>
      <c r="N218" s="252"/>
      <c r="O218" s="252"/>
      <c r="P218" s="252"/>
      <c r="Q218" s="252"/>
      <c r="R218" s="252"/>
      <c r="S218" s="252"/>
      <c r="T218" s="252"/>
      <c r="U218" s="252"/>
      <c r="V218" s="252"/>
      <c r="W218" s="252"/>
      <c r="X218" s="252"/>
      <c r="Y218" s="252"/>
      <c r="Z218" s="252"/>
      <c r="AA218" s="252"/>
    </row>
    <row r="219" ht="15.75" customHeight="1" spans="1:27">
      <c r="A219" s="252"/>
      <c r="B219" s="252"/>
      <c r="C219" s="252"/>
      <c r="D219" s="252"/>
      <c r="E219" s="252"/>
      <c r="F219" s="252"/>
      <c r="G219" s="252"/>
      <c r="H219" s="252"/>
      <c r="I219" s="252"/>
      <c r="J219" s="252"/>
      <c r="K219" s="252"/>
      <c r="L219" s="252"/>
      <c r="M219" s="252"/>
      <c r="N219" s="252"/>
      <c r="O219" s="252"/>
      <c r="P219" s="252"/>
      <c r="Q219" s="252"/>
      <c r="R219" s="252"/>
      <c r="S219" s="252"/>
      <c r="T219" s="252"/>
      <c r="U219" s="252"/>
      <c r="V219" s="252"/>
      <c r="W219" s="252"/>
      <c r="X219" s="252"/>
      <c r="Y219" s="252"/>
      <c r="Z219" s="252"/>
      <c r="AA219" s="252"/>
    </row>
    <row r="220" ht="15.75" customHeight="1" spans="1:27">
      <c r="A220" s="252"/>
      <c r="B220" s="252"/>
      <c r="C220" s="252"/>
      <c r="D220" s="252"/>
      <c r="E220" s="252"/>
      <c r="F220" s="252"/>
      <c r="G220" s="252"/>
      <c r="H220" s="252"/>
      <c r="I220" s="252"/>
      <c r="J220" s="252"/>
      <c r="K220" s="252"/>
      <c r="L220" s="252"/>
      <c r="M220" s="252"/>
      <c r="N220" s="252"/>
      <c r="O220" s="252"/>
      <c r="P220" s="252"/>
      <c r="Q220" s="252"/>
      <c r="R220" s="252"/>
      <c r="S220" s="252"/>
      <c r="T220" s="252"/>
      <c r="U220" s="252"/>
      <c r="V220" s="252"/>
      <c r="W220" s="252"/>
      <c r="X220" s="252"/>
      <c r="Y220" s="252"/>
      <c r="Z220" s="252"/>
      <c r="AA220" s="252"/>
    </row>
    <row r="221" ht="15.75" customHeight="1" spans="1:27">
      <c r="A221" s="252"/>
      <c r="B221" s="252"/>
      <c r="C221" s="252"/>
      <c r="D221" s="252"/>
      <c r="E221" s="252"/>
      <c r="F221" s="252"/>
      <c r="G221" s="252"/>
      <c r="H221" s="252"/>
      <c r="I221" s="252"/>
      <c r="J221" s="252"/>
      <c r="K221" s="252"/>
      <c r="L221" s="252"/>
      <c r="M221" s="252"/>
      <c r="N221" s="252"/>
      <c r="O221" s="252"/>
      <c r="P221" s="252"/>
      <c r="Q221" s="252"/>
      <c r="R221" s="252"/>
      <c r="S221" s="252"/>
      <c r="T221" s="252"/>
      <c r="U221" s="252"/>
      <c r="V221" s="252"/>
      <c r="W221" s="252"/>
      <c r="X221" s="252"/>
      <c r="Y221" s="252"/>
      <c r="Z221" s="252"/>
      <c r="AA221" s="252"/>
    </row>
    <row r="222" ht="15.75" customHeight="1" spans="1:27">
      <c r="A222" s="252"/>
      <c r="B222" s="252"/>
      <c r="C222" s="252"/>
      <c r="D222" s="252"/>
      <c r="E222" s="252"/>
      <c r="F222" s="252"/>
      <c r="G222" s="252"/>
      <c r="H222" s="252"/>
      <c r="I222" s="252"/>
      <c r="J222" s="252"/>
      <c r="K222" s="252"/>
      <c r="L222" s="252"/>
      <c r="M222" s="252"/>
      <c r="N222" s="252"/>
      <c r="O222" s="252"/>
      <c r="P222" s="252"/>
      <c r="Q222" s="252"/>
      <c r="R222" s="252"/>
      <c r="S222" s="252"/>
      <c r="T222" s="252"/>
      <c r="U222" s="252"/>
      <c r="V222" s="252"/>
      <c r="W222" s="252"/>
      <c r="X222" s="252"/>
      <c r="Y222" s="252"/>
      <c r="Z222" s="252"/>
      <c r="AA222" s="252"/>
    </row>
    <row r="223" ht="15.75" customHeight="1" spans="1:27">
      <c r="A223" s="252"/>
      <c r="B223" s="252"/>
      <c r="C223" s="252"/>
      <c r="D223" s="252"/>
      <c r="E223" s="252"/>
      <c r="F223" s="252"/>
      <c r="G223" s="252"/>
      <c r="H223" s="252"/>
      <c r="I223" s="252"/>
      <c r="J223" s="252"/>
      <c r="K223" s="252"/>
      <c r="L223" s="252"/>
      <c r="M223" s="252"/>
      <c r="N223" s="252"/>
      <c r="O223" s="252"/>
      <c r="P223" s="252"/>
      <c r="Q223" s="252"/>
      <c r="R223" s="252"/>
      <c r="S223" s="252"/>
      <c r="T223" s="252"/>
      <c r="U223" s="252"/>
      <c r="V223" s="252"/>
      <c r="W223" s="252"/>
      <c r="X223" s="252"/>
      <c r="Y223" s="252"/>
      <c r="Z223" s="252"/>
      <c r="AA223" s="252"/>
    </row>
    <row r="224" ht="15.75" customHeight="1" spans="1:27">
      <c r="A224" s="252"/>
      <c r="B224" s="252"/>
      <c r="C224" s="252"/>
      <c r="D224" s="252"/>
      <c r="E224" s="252"/>
      <c r="F224" s="252"/>
      <c r="G224" s="252"/>
      <c r="H224" s="252"/>
      <c r="I224" s="252"/>
      <c r="J224" s="252"/>
      <c r="K224" s="252"/>
      <c r="L224" s="252"/>
      <c r="M224" s="252"/>
      <c r="N224" s="252"/>
      <c r="O224" s="252"/>
      <c r="P224" s="252"/>
      <c r="Q224" s="252"/>
      <c r="R224" s="252"/>
      <c r="S224" s="252"/>
      <c r="T224" s="252"/>
      <c r="U224" s="252"/>
      <c r="V224" s="252"/>
      <c r="W224" s="252"/>
      <c r="X224" s="252"/>
      <c r="Y224" s="252"/>
      <c r="Z224" s="252"/>
      <c r="AA224" s="252"/>
    </row>
    <row r="225" ht="15.75" customHeight="1" spans="1:27">
      <c r="A225" s="252"/>
      <c r="B225" s="252"/>
      <c r="C225" s="252"/>
      <c r="D225" s="252"/>
      <c r="E225" s="252"/>
      <c r="F225" s="252"/>
      <c r="G225" s="252"/>
      <c r="H225" s="252"/>
      <c r="I225" s="252"/>
      <c r="J225" s="252"/>
      <c r="K225" s="252"/>
      <c r="L225" s="252"/>
      <c r="M225" s="252"/>
      <c r="N225" s="252"/>
      <c r="O225" s="252"/>
      <c r="P225" s="252"/>
      <c r="Q225" s="252"/>
      <c r="R225" s="252"/>
      <c r="S225" s="252"/>
      <c r="T225" s="252"/>
      <c r="U225" s="252"/>
      <c r="V225" s="252"/>
      <c r="W225" s="252"/>
      <c r="X225" s="252"/>
      <c r="Y225" s="252"/>
      <c r="Z225" s="252"/>
      <c r="AA225" s="252"/>
    </row>
    <row r="226" ht="15.75" customHeight="1" spans="1:27">
      <c r="A226" s="252"/>
      <c r="B226" s="252"/>
      <c r="C226" s="252"/>
      <c r="D226" s="252"/>
      <c r="E226" s="252"/>
      <c r="F226" s="252"/>
      <c r="G226" s="252"/>
      <c r="H226" s="252"/>
      <c r="I226" s="252"/>
      <c r="J226" s="252"/>
      <c r="K226" s="252"/>
      <c r="L226" s="252"/>
      <c r="M226" s="252"/>
      <c r="N226" s="252"/>
      <c r="O226" s="252"/>
      <c r="P226" s="252"/>
      <c r="Q226" s="252"/>
      <c r="R226" s="252"/>
      <c r="S226" s="252"/>
      <c r="T226" s="252"/>
      <c r="U226" s="252"/>
      <c r="V226" s="252"/>
      <c r="W226" s="252"/>
      <c r="X226" s="252"/>
      <c r="Y226" s="252"/>
      <c r="Z226" s="252"/>
      <c r="AA226" s="252"/>
    </row>
    <row r="227" ht="15.75" customHeight="1" spans="1:27">
      <c r="A227" s="252"/>
      <c r="B227" s="252"/>
      <c r="C227" s="252"/>
      <c r="D227" s="252"/>
      <c r="E227" s="252"/>
      <c r="F227" s="252"/>
      <c r="G227" s="252"/>
      <c r="H227" s="252"/>
      <c r="I227" s="252"/>
      <c r="J227" s="252"/>
      <c r="K227" s="252"/>
      <c r="L227" s="252"/>
      <c r="M227" s="252"/>
      <c r="N227" s="252"/>
      <c r="O227" s="252"/>
      <c r="P227" s="252"/>
      <c r="Q227" s="252"/>
      <c r="R227" s="252"/>
      <c r="S227" s="252"/>
      <c r="T227" s="252"/>
      <c r="U227" s="252"/>
      <c r="V227" s="252"/>
      <c r="W227" s="252"/>
      <c r="X227" s="252"/>
      <c r="Y227" s="252"/>
      <c r="Z227" s="252"/>
      <c r="AA227" s="252"/>
    </row>
    <row r="228" ht="15.75" customHeight="1" spans="1:27">
      <c r="A228" s="252"/>
      <c r="B228" s="252"/>
      <c r="C228" s="252"/>
      <c r="D228" s="252"/>
      <c r="E228" s="252"/>
      <c r="F228" s="252"/>
      <c r="G228" s="252"/>
      <c r="H228" s="252"/>
      <c r="I228" s="252"/>
      <c r="J228" s="252"/>
      <c r="K228" s="252"/>
      <c r="L228" s="252"/>
      <c r="M228" s="252"/>
      <c r="N228" s="252"/>
      <c r="O228" s="252"/>
      <c r="P228" s="252"/>
      <c r="Q228" s="252"/>
      <c r="R228" s="252"/>
      <c r="S228" s="252"/>
      <c r="T228" s="252"/>
      <c r="U228" s="252"/>
      <c r="V228" s="252"/>
      <c r="W228" s="252"/>
      <c r="X228" s="252"/>
      <c r="Y228" s="252"/>
      <c r="Z228" s="252"/>
      <c r="AA228" s="252"/>
    </row>
    <row r="229" ht="15.75" customHeight="1" spans="1:27">
      <c r="A229" s="252"/>
      <c r="B229" s="252"/>
      <c r="C229" s="252"/>
      <c r="D229" s="252"/>
      <c r="E229" s="252"/>
      <c r="F229" s="252"/>
      <c r="G229" s="252"/>
      <c r="H229" s="252"/>
      <c r="I229" s="252"/>
      <c r="J229" s="252"/>
      <c r="K229" s="252"/>
      <c r="L229" s="252"/>
      <c r="M229" s="252"/>
      <c r="N229" s="252"/>
      <c r="O229" s="252"/>
      <c r="P229" s="252"/>
      <c r="Q229" s="252"/>
      <c r="R229" s="252"/>
      <c r="S229" s="252"/>
      <c r="T229" s="252"/>
      <c r="U229" s="252"/>
      <c r="V229" s="252"/>
      <c r="W229" s="252"/>
      <c r="X229" s="252"/>
      <c r="Y229" s="252"/>
      <c r="Z229" s="252"/>
      <c r="AA229" s="252"/>
    </row>
    <row r="230" ht="15.75" customHeight="1" spans="1:27">
      <c r="A230" s="252"/>
      <c r="B230" s="252"/>
      <c r="C230" s="252"/>
      <c r="D230" s="252"/>
      <c r="E230" s="252"/>
      <c r="F230" s="252"/>
      <c r="G230" s="252"/>
      <c r="H230" s="252"/>
      <c r="I230" s="252"/>
      <c r="J230" s="252"/>
      <c r="K230" s="252"/>
      <c r="L230" s="252"/>
      <c r="M230" s="252"/>
      <c r="N230" s="252"/>
      <c r="O230" s="252"/>
      <c r="P230" s="252"/>
      <c r="Q230" s="252"/>
      <c r="R230" s="252"/>
      <c r="S230" s="252"/>
      <c r="T230" s="252"/>
      <c r="U230" s="252"/>
      <c r="V230" s="252"/>
      <c r="W230" s="252"/>
      <c r="X230" s="252"/>
      <c r="Y230" s="252"/>
      <c r="Z230" s="252"/>
      <c r="AA230" s="252"/>
    </row>
    <row r="231" ht="15.75" customHeight="1" spans="1:27">
      <c r="A231" s="252"/>
      <c r="B231" s="252"/>
      <c r="C231" s="252"/>
      <c r="D231" s="252"/>
      <c r="E231" s="252"/>
      <c r="F231" s="252"/>
      <c r="G231" s="252"/>
      <c r="H231" s="252"/>
      <c r="I231" s="252"/>
      <c r="J231" s="252"/>
      <c r="K231" s="252"/>
      <c r="L231" s="252"/>
      <c r="M231" s="252"/>
      <c r="N231" s="252"/>
      <c r="O231" s="252"/>
      <c r="P231" s="252"/>
      <c r="Q231" s="252"/>
      <c r="R231" s="252"/>
      <c r="S231" s="252"/>
      <c r="T231" s="252"/>
      <c r="U231" s="252"/>
      <c r="V231" s="252"/>
      <c r="W231" s="252"/>
      <c r="X231" s="252"/>
      <c r="Y231" s="252"/>
      <c r="Z231" s="252"/>
      <c r="AA231" s="252"/>
    </row>
    <row r="232" ht="15.75" customHeight="1" spans="1:27">
      <c r="A232" s="252"/>
      <c r="B232" s="252"/>
      <c r="C232" s="252"/>
      <c r="D232" s="252"/>
      <c r="E232" s="252"/>
      <c r="F232" s="252"/>
      <c r="G232" s="252"/>
      <c r="H232" s="252"/>
      <c r="I232" s="252"/>
      <c r="J232" s="252"/>
      <c r="K232" s="252"/>
      <c r="L232" s="252"/>
      <c r="M232" s="252"/>
      <c r="N232" s="252"/>
      <c r="O232" s="252"/>
      <c r="P232" s="252"/>
      <c r="Q232" s="252"/>
      <c r="R232" s="252"/>
      <c r="S232" s="252"/>
      <c r="T232" s="252"/>
      <c r="U232" s="252"/>
      <c r="V232" s="252"/>
      <c r="W232" s="252"/>
      <c r="X232" s="252"/>
      <c r="Y232" s="252"/>
      <c r="Z232" s="252"/>
      <c r="AA232" s="252"/>
    </row>
    <row r="233" ht="15.75" customHeight="1" spans="1:27">
      <c r="A233" s="252"/>
      <c r="B233" s="252"/>
      <c r="C233" s="252"/>
      <c r="D233" s="252"/>
      <c r="E233" s="252"/>
      <c r="F233" s="252"/>
      <c r="G233" s="252"/>
      <c r="H233" s="252"/>
      <c r="I233" s="252"/>
      <c r="J233" s="252"/>
      <c r="K233" s="252"/>
      <c r="L233" s="252"/>
      <c r="M233" s="252"/>
      <c r="N233" s="252"/>
      <c r="O233" s="252"/>
      <c r="P233" s="252"/>
      <c r="Q233" s="252"/>
      <c r="R233" s="252"/>
      <c r="S233" s="252"/>
      <c r="T233" s="252"/>
      <c r="U233" s="252"/>
      <c r="V233" s="252"/>
      <c r="W233" s="252"/>
      <c r="X233" s="252"/>
      <c r="Y233" s="252"/>
      <c r="Z233" s="252"/>
      <c r="AA233" s="252"/>
    </row>
    <row r="234" ht="15.75" customHeight="1" spans="1:27">
      <c r="A234" s="252"/>
      <c r="B234" s="252"/>
      <c r="C234" s="252"/>
      <c r="D234" s="252"/>
      <c r="E234" s="252"/>
      <c r="F234" s="252"/>
      <c r="G234" s="252"/>
      <c r="H234" s="252"/>
      <c r="I234" s="252"/>
      <c r="J234" s="252"/>
      <c r="K234" s="252"/>
      <c r="L234" s="252"/>
      <c r="M234" s="252"/>
      <c r="N234" s="252"/>
      <c r="O234" s="252"/>
      <c r="P234" s="252"/>
      <c r="Q234" s="252"/>
      <c r="R234" s="252"/>
      <c r="S234" s="252"/>
      <c r="T234" s="252"/>
      <c r="U234" s="252"/>
      <c r="V234" s="252"/>
      <c r="W234" s="252"/>
      <c r="X234" s="252"/>
      <c r="Y234" s="252"/>
      <c r="Z234" s="252"/>
      <c r="AA234" s="252"/>
    </row>
    <row r="235" ht="15.75" customHeight="1" spans="1:27">
      <c r="A235" s="252"/>
      <c r="B235" s="252"/>
      <c r="C235" s="252"/>
      <c r="D235" s="252"/>
      <c r="E235" s="252"/>
      <c r="F235" s="252"/>
      <c r="G235" s="252"/>
      <c r="H235" s="252"/>
      <c r="I235" s="252"/>
      <c r="J235" s="252"/>
      <c r="K235" s="252"/>
      <c r="L235" s="252"/>
      <c r="M235" s="252"/>
      <c r="N235" s="252"/>
      <c r="O235" s="252"/>
      <c r="P235" s="252"/>
      <c r="Q235" s="252"/>
      <c r="R235" s="252"/>
      <c r="S235" s="252"/>
      <c r="T235" s="252"/>
      <c r="U235" s="252"/>
      <c r="V235" s="252"/>
      <c r="W235" s="252"/>
      <c r="X235" s="252"/>
      <c r="Y235" s="252"/>
      <c r="Z235" s="252"/>
      <c r="AA235" s="252"/>
    </row>
    <row r="236" ht="15.75" customHeight="1" spans="1:27">
      <c r="A236" s="252"/>
      <c r="B236" s="252"/>
      <c r="C236" s="252"/>
      <c r="D236" s="252"/>
      <c r="E236" s="252"/>
      <c r="F236" s="252"/>
      <c r="G236" s="252"/>
      <c r="H236" s="252"/>
      <c r="I236" s="252"/>
      <c r="J236" s="252"/>
      <c r="K236" s="252"/>
      <c r="L236" s="252"/>
      <c r="M236" s="252"/>
      <c r="N236" s="252"/>
      <c r="O236" s="252"/>
      <c r="P236" s="252"/>
      <c r="Q236" s="252"/>
      <c r="R236" s="252"/>
      <c r="S236" s="252"/>
      <c r="T236" s="252"/>
      <c r="U236" s="252"/>
      <c r="V236" s="252"/>
      <c r="W236" s="252"/>
      <c r="X236" s="252"/>
      <c r="Y236" s="252"/>
      <c r="Z236" s="252"/>
      <c r="AA236" s="252"/>
    </row>
    <row r="237" ht="15.75" customHeight="1" spans="1:27">
      <c r="A237" s="252"/>
      <c r="B237" s="252"/>
      <c r="C237" s="252"/>
      <c r="D237" s="252"/>
      <c r="E237" s="252"/>
      <c r="F237" s="252"/>
      <c r="G237" s="252"/>
      <c r="H237" s="252"/>
      <c r="I237" s="252"/>
      <c r="J237" s="252"/>
      <c r="K237" s="252"/>
      <c r="L237" s="252"/>
      <c r="M237" s="252"/>
      <c r="N237" s="252"/>
      <c r="O237" s="252"/>
      <c r="P237" s="252"/>
      <c r="Q237" s="252"/>
      <c r="R237" s="252"/>
      <c r="S237" s="252"/>
      <c r="T237" s="252"/>
      <c r="U237" s="252"/>
      <c r="V237" s="252"/>
      <c r="W237" s="252"/>
      <c r="X237" s="252"/>
      <c r="Y237" s="252"/>
      <c r="Z237" s="252"/>
      <c r="AA237" s="252"/>
    </row>
    <row r="238" ht="15.75" customHeight="1" spans="1:27">
      <c r="A238" s="252"/>
      <c r="B238" s="252"/>
      <c r="C238" s="252"/>
      <c r="D238" s="252"/>
      <c r="E238" s="252"/>
      <c r="F238" s="252"/>
      <c r="G238" s="252"/>
      <c r="H238" s="252"/>
      <c r="I238" s="252"/>
      <c r="J238" s="252"/>
      <c r="K238" s="252"/>
      <c r="L238" s="252"/>
      <c r="M238" s="252"/>
      <c r="N238" s="252"/>
      <c r="O238" s="252"/>
      <c r="P238" s="252"/>
      <c r="Q238" s="252"/>
      <c r="R238" s="252"/>
      <c r="S238" s="252"/>
      <c r="T238" s="252"/>
      <c r="U238" s="252"/>
      <c r="V238" s="252"/>
      <c r="W238" s="252"/>
      <c r="X238" s="252"/>
      <c r="Y238" s="252"/>
      <c r="Z238" s="252"/>
      <c r="AA238" s="252"/>
    </row>
    <row r="239" ht="15.75" customHeight="1" spans="1:27">
      <c r="A239" s="252"/>
      <c r="B239" s="252"/>
      <c r="C239" s="252"/>
      <c r="D239" s="252"/>
      <c r="E239" s="252"/>
      <c r="F239" s="252"/>
      <c r="G239" s="252"/>
      <c r="H239" s="252"/>
      <c r="I239" s="252"/>
      <c r="J239" s="252"/>
      <c r="K239" s="252"/>
      <c r="L239" s="252"/>
      <c r="M239" s="252"/>
      <c r="N239" s="252"/>
      <c r="O239" s="252"/>
      <c r="P239" s="252"/>
      <c r="Q239" s="252"/>
      <c r="R239" s="252"/>
      <c r="S239" s="252"/>
      <c r="T239" s="252"/>
      <c r="U239" s="252"/>
      <c r="V239" s="252"/>
      <c r="W239" s="252"/>
      <c r="X239" s="252"/>
      <c r="Y239" s="252"/>
      <c r="Z239" s="252"/>
      <c r="AA239" s="252"/>
    </row>
    <row r="240" ht="15.75" customHeight="1" spans="1:27">
      <c r="A240" s="252"/>
      <c r="B240" s="252"/>
      <c r="C240" s="252"/>
      <c r="D240" s="252"/>
      <c r="E240" s="252"/>
      <c r="F240" s="252"/>
      <c r="G240" s="252"/>
      <c r="H240" s="252"/>
      <c r="I240" s="252"/>
      <c r="J240" s="252"/>
      <c r="K240" s="252"/>
      <c r="L240" s="252"/>
      <c r="M240" s="252"/>
      <c r="N240" s="252"/>
      <c r="O240" s="252"/>
      <c r="P240" s="252"/>
      <c r="Q240" s="252"/>
      <c r="R240" s="252"/>
      <c r="S240" s="252"/>
      <c r="T240" s="252"/>
      <c r="U240" s="252"/>
      <c r="V240" s="252"/>
      <c r="W240" s="252"/>
      <c r="X240" s="252"/>
      <c r="Y240" s="252"/>
      <c r="Z240" s="252"/>
      <c r="AA240" s="252"/>
    </row>
    <row r="241" ht="15.75" customHeight="1" spans="1:27">
      <c r="A241" s="252"/>
      <c r="B241" s="252"/>
      <c r="C241" s="252"/>
      <c r="D241" s="252"/>
      <c r="E241" s="252"/>
      <c r="F241" s="252"/>
      <c r="G241" s="252"/>
      <c r="H241" s="252"/>
      <c r="I241" s="252"/>
      <c r="J241" s="252"/>
      <c r="K241" s="252"/>
      <c r="L241" s="252"/>
      <c r="M241" s="252"/>
      <c r="N241" s="252"/>
      <c r="O241" s="252"/>
      <c r="P241" s="252"/>
      <c r="Q241" s="252"/>
      <c r="R241" s="252"/>
      <c r="S241" s="252"/>
      <c r="T241" s="252"/>
      <c r="U241" s="252"/>
      <c r="V241" s="252"/>
      <c r="W241" s="252"/>
      <c r="X241" s="252"/>
      <c r="Y241" s="252"/>
      <c r="Z241" s="252"/>
      <c r="AA241" s="252"/>
    </row>
    <row r="242" ht="15.75" customHeight="1" spans="1:27">
      <c r="A242" s="252"/>
      <c r="B242" s="252"/>
      <c r="C242" s="252"/>
      <c r="D242" s="252"/>
      <c r="E242" s="252"/>
      <c r="F242" s="252"/>
      <c r="G242" s="252"/>
      <c r="H242" s="252"/>
      <c r="I242" s="252"/>
      <c r="J242" s="252"/>
      <c r="K242" s="252"/>
      <c r="L242" s="252"/>
      <c r="M242" s="252"/>
      <c r="N242" s="252"/>
      <c r="O242" s="252"/>
      <c r="P242" s="252"/>
      <c r="Q242" s="252"/>
      <c r="R242" s="252"/>
      <c r="S242" s="252"/>
      <c r="T242" s="252"/>
      <c r="U242" s="252"/>
      <c r="V242" s="252"/>
      <c r="W242" s="252"/>
      <c r="X242" s="252"/>
      <c r="Y242" s="252"/>
      <c r="Z242" s="252"/>
      <c r="AA242" s="252"/>
    </row>
    <row r="243" ht="15.75" customHeight="1" spans="1:27">
      <c r="A243" s="252"/>
      <c r="B243" s="252"/>
      <c r="C243" s="252"/>
      <c r="D243" s="252"/>
      <c r="E243" s="252"/>
      <c r="F243" s="252"/>
      <c r="G243" s="252"/>
      <c r="H243" s="252"/>
      <c r="I243" s="252"/>
      <c r="J243" s="252"/>
      <c r="K243" s="252"/>
      <c r="L243" s="252"/>
      <c r="M243" s="252"/>
      <c r="N243" s="252"/>
      <c r="O243" s="252"/>
      <c r="P243" s="252"/>
      <c r="Q243" s="252"/>
      <c r="R243" s="252"/>
      <c r="S243" s="252"/>
      <c r="T243" s="252"/>
      <c r="U243" s="252"/>
      <c r="V243" s="252"/>
      <c r="W243" s="252"/>
      <c r="X243" s="252"/>
      <c r="Y243" s="252"/>
      <c r="Z243" s="252"/>
      <c r="AA243" s="252"/>
    </row>
    <row r="244" ht="15.75" customHeight="1" spans="1:27">
      <c r="A244" s="252"/>
      <c r="B244" s="252"/>
      <c r="C244" s="252"/>
      <c r="D244" s="252"/>
      <c r="E244" s="252"/>
      <c r="F244" s="252"/>
      <c r="G244" s="252"/>
      <c r="H244" s="252"/>
      <c r="I244" s="252"/>
      <c r="J244" s="252"/>
      <c r="K244" s="252"/>
      <c r="L244" s="252"/>
      <c r="M244" s="252"/>
      <c r="N244" s="252"/>
      <c r="O244" s="252"/>
      <c r="P244" s="252"/>
      <c r="Q244" s="252"/>
      <c r="R244" s="252"/>
      <c r="S244" s="252"/>
      <c r="T244" s="252"/>
      <c r="U244" s="252"/>
      <c r="V244" s="252"/>
      <c r="W244" s="252"/>
      <c r="X244" s="252"/>
      <c r="Y244" s="252"/>
      <c r="Z244" s="252"/>
      <c r="AA244" s="252"/>
    </row>
    <row r="245" ht="15.75" customHeight="1" spans="1:27">
      <c r="A245" s="252"/>
      <c r="B245" s="252"/>
      <c r="C245" s="252"/>
      <c r="D245" s="252"/>
      <c r="E245" s="252"/>
      <c r="F245" s="252"/>
      <c r="G245" s="252"/>
      <c r="H245" s="252"/>
      <c r="I245" s="252"/>
      <c r="J245" s="252"/>
      <c r="K245" s="252"/>
      <c r="L245" s="252"/>
      <c r="M245" s="252"/>
      <c r="N245" s="252"/>
      <c r="O245" s="252"/>
      <c r="P245" s="252"/>
      <c r="Q245" s="252"/>
      <c r="R245" s="252"/>
      <c r="S245" s="252"/>
      <c r="T245" s="252"/>
      <c r="U245" s="252"/>
      <c r="V245" s="252"/>
      <c r="W245" s="252"/>
      <c r="X245" s="252"/>
      <c r="Y245" s="252"/>
      <c r="Z245" s="252"/>
      <c r="AA245" s="252"/>
    </row>
    <row r="246" ht="15.75" customHeight="1" spans="1:27">
      <c r="A246" s="252"/>
      <c r="B246" s="252"/>
      <c r="C246" s="252"/>
      <c r="D246" s="252"/>
      <c r="E246" s="252"/>
      <c r="F246" s="252"/>
      <c r="G246" s="252"/>
      <c r="H246" s="252"/>
      <c r="I246" s="252"/>
      <c r="J246" s="252"/>
      <c r="K246" s="252"/>
      <c r="L246" s="252"/>
      <c r="M246" s="252"/>
      <c r="N246" s="252"/>
      <c r="O246" s="252"/>
      <c r="P246" s="252"/>
      <c r="Q246" s="252"/>
      <c r="R246" s="252"/>
      <c r="S246" s="252"/>
      <c r="T246" s="252"/>
      <c r="U246" s="252"/>
      <c r="V246" s="252"/>
      <c r="W246" s="252"/>
      <c r="X246" s="252"/>
      <c r="Y246" s="252"/>
      <c r="Z246" s="252"/>
      <c r="AA246" s="252"/>
    </row>
    <row r="247" ht="15.75" customHeight="1" spans="1:27">
      <c r="A247" s="252"/>
      <c r="B247" s="252"/>
      <c r="C247" s="252"/>
      <c r="D247" s="252"/>
      <c r="E247" s="252"/>
      <c r="F247" s="252"/>
      <c r="G247" s="252"/>
      <c r="H247" s="252"/>
      <c r="I247" s="252"/>
      <c r="J247" s="252"/>
      <c r="K247" s="252"/>
      <c r="L247" s="252"/>
      <c r="M247" s="252"/>
      <c r="N247" s="252"/>
      <c r="O247" s="252"/>
      <c r="P247" s="252"/>
      <c r="Q247" s="252"/>
      <c r="R247" s="252"/>
      <c r="S247" s="252"/>
      <c r="T247" s="252"/>
      <c r="U247" s="252"/>
      <c r="V247" s="252"/>
      <c r="W247" s="252"/>
      <c r="X247" s="252"/>
      <c r="Y247" s="252"/>
      <c r="Z247" s="252"/>
      <c r="AA247" s="252"/>
    </row>
    <row r="248" ht="15.75" customHeight="1" spans="1:27">
      <c r="A248" s="252"/>
      <c r="B248" s="252"/>
      <c r="C248" s="252"/>
      <c r="D248" s="252"/>
      <c r="E248" s="252"/>
      <c r="F248" s="252"/>
      <c r="G248" s="252"/>
      <c r="H248" s="252"/>
      <c r="I248" s="252"/>
      <c r="J248" s="252"/>
      <c r="K248" s="252"/>
      <c r="L248" s="252"/>
      <c r="M248" s="252"/>
      <c r="N248" s="252"/>
      <c r="O248" s="252"/>
      <c r="P248" s="252"/>
      <c r="Q248" s="252"/>
      <c r="R248" s="252"/>
      <c r="S248" s="252"/>
      <c r="T248" s="252"/>
      <c r="U248" s="252"/>
      <c r="V248" s="252"/>
      <c r="W248" s="252"/>
      <c r="X248" s="252"/>
      <c r="Y248" s="252"/>
      <c r="Z248" s="252"/>
      <c r="AA248" s="252"/>
    </row>
    <row r="249" ht="15.75" customHeight="1" spans="1:27">
      <c r="A249" s="252"/>
      <c r="B249" s="252"/>
      <c r="C249" s="252"/>
      <c r="D249" s="252"/>
      <c r="E249" s="252"/>
      <c r="F249" s="252"/>
      <c r="G249" s="252"/>
      <c r="H249" s="252"/>
      <c r="I249" s="252"/>
      <c r="J249" s="252"/>
      <c r="K249" s="252"/>
      <c r="L249" s="252"/>
      <c r="M249" s="252"/>
      <c r="N249" s="252"/>
      <c r="O249" s="252"/>
      <c r="P249" s="252"/>
      <c r="Q249" s="252"/>
      <c r="R249" s="252"/>
      <c r="S249" s="252"/>
      <c r="T249" s="252"/>
      <c r="U249" s="252"/>
      <c r="V249" s="252"/>
      <c r="W249" s="252"/>
      <c r="X249" s="252"/>
      <c r="Y249" s="252"/>
      <c r="Z249" s="252"/>
      <c r="AA249" s="252"/>
    </row>
    <row r="250" ht="15.75" customHeight="1" spans="1:27">
      <c r="A250" s="252"/>
      <c r="B250" s="252"/>
      <c r="C250" s="252"/>
      <c r="D250" s="252"/>
      <c r="E250" s="252"/>
      <c r="F250" s="252"/>
      <c r="G250" s="252"/>
      <c r="H250" s="252"/>
      <c r="I250" s="252"/>
      <c r="J250" s="252"/>
      <c r="K250" s="252"/>
      <c r="L250" s="252"/>
      <c r="M250" s="252"/>
      <c r="N250" s="252"/>
      <c r="O250" s="252"/>
      <c r="P250" s="252"/>
      <c r="Q250" s="252"/>
      <c r="R250" s="252"/>
      <c r="S250" s="252"/>
      <c r="T250" s="252"/>
      <c r="U250" s="252"/>
      <c r="V250" s="252"/>
      <c r="W250" s="252"/>
      <c r="X250" s="252"/>
      <c r="Y250" s="252"/>
      <c r="Z250" s="252"/>
      <c r="AA250" s="252"/>
    </row>
    <row r="251" ht="15.75" customHeight="1" spans="1:27">
      <c r="A251" s="252"/>
      <c r="B251" s="252"/>
      <c r="C251" s="252"/>
      <c r="D251" s="252"/>
      <c r="E251" s="252"/>
      <c r="F251" s="252"/>
      <c r="G251" s="252"/>
      <c r="H251" s="252"/>
      <c r="I251" s="252"/>
      <c r="J251" s="252"/>
      <c r="K251" s="252"/>
      <c r="L251" s="252"/>
      <c r="M251" s="252"/>
      <c r="N251" s="252"/>
      <c r="O251" s="252"/>
      <c r="P251" s="252"/>
      <c r="Q251" s="252"/>
      <c r="R251" s="252"/>
      <c r="S251" s="252"/>
      <c r="T251" s="252"/>
      <c r="U251" s="252"/>
      <c r="V251" s="252"/>
      <c r="W251" s="252"/>
      <c r="X251" s="252"/>
      <c r="Y251" s="252"/>
      <c r="Z251" s="252"/>
      <c r="AA251" s="252"/>
    </row>
    <row r="252" ht="15.75" customHeight="1" spans="1:27">
      <c r="A252" s="252"/>
      <c r="B252" s="252"/>
      <c r="C252" s="252"/>
      <c r="D252" s="252"/>
      <c r="E252" s="252"/>
      <c r="F252" s="252"/>
      <c r="G252" s="252"/>
      <c r="H252" s="252"/>
      <c r="I252" s="252"/>
      <c r="J252" s="252"/>
      <c r="K252" s="252"/>
      <c r="L252" s="252"/>
      <c r="M252" s="252"/>
      <c r="N252" s="252"/>
      <c r="O252" s="252"/>
      <c r="P252" s="252"/>
      <c r="Q252" s="252"/>
      <c r="R252" s="252"/>
      <c r="S252" s="252"/>
      <c r="T252" s="252"/>
      <c r="U252" s="252"/>
      <c r="V252" s="252"/>
      <c r="W252" s="252"/>
      <c r="X252" s="252"/>
      <c r="Y252" s="252"/>
      <c r="Z252" s="252"/>
      <c r="AA252" s="252"/>
    </row>
    <row r="253" ht="15.75" customHeight="1" spans="1:27">
      <c r="A253" s="252"/>
      <c r="B253" s="252"/>
      <c r="C253" s="252"/>
      <c r="D253" s="252"/>
      <c r="E253" s="252"/>
      <c r="F253" s="252"/>
      <c r="G253" s="252"/>
      <c r="H253" s="252"/>
      <c r="I253" s="252"/>
      <c r="J253" s="252"/>
      <c r="K253" s="252"/>
      <c r="L253" s="252"/>
      <c r="M253" s="252"/>
      <c r="N253" s="252"/>
      <c r="O253" s="252"/>
      <c r="P253" s="252"/>
      <c r="Q253" s="252"/>
      <c r="R253" s="252"/>
      <c r="S253" s="252"/>
      <c r="T253" s="252"/>
      <c r="U253" s="252"/>
      <c r="V253" s="252"/>
      <c r="W253" s="252"/>
      <c r="X253" s="252"/>
      <c r="Y253" s="252"/>
      <c r="Z253" s="252"/>
      <c r="AA253" s="252"/>
    </row>
    <row r="254" ht="15.75" customHeight="1" spans="1:27">
      <c r="A254" s="252"/>
      <c r="B254" s="252"/>
      <c r="C254" s="252"/>
      <c r="D254" s="252"/>
      <c r="E254" s="252"/>
      <c r="F254" s="252"/>
      <c r="G254" s="252"/>
      <c r="H254" s="252"/>
      <c r="I254" s="252"/>
      <c r="J254" s="252"/>
      <c r="K254" s="252"/>
      <c r="L254" s="252"/>
      <c r="M254" s="252"/>
      <c r="N254" s="252"/>
      <c r="O254" s="252"/>
      <c r="P254" s="252"/>
      <c r="Q254" s="252"/>
      <c r="R254" s="252"/>
      <c r="S254" s="252"/>
      <c r="T254" s="252"/>
      <c r="U254" s="252"/>
      <c r="V254" s="252"/>
      <c r="W254" s="252"/>
      <c r="X254" s="252"/>
      <c r="Y254" s="252"/>
      <c r="Z254" s="252"/>
      <c r="AA254" s="252"/>
    </row>
    <row r="255" ht="15.75" customHeight="1" spans="1:27">
      <c r="A255" s="252"/>
      <c r="B255" s="252"/>
      <c r="C255" s="252"/>
      <c r="D255" s="252"/>
      <c r="E255" s="252"/>
      <c r="F255" s="252"/>
      <c r="G255" s="252"/>
      <c r="H255" s="252"/>
      <c r="I255" s="252"/>
      <c r="J255" s="252"/>
      <c r="K255" s="252"/>
      <c r="L255" s="252"/>
      <c r="M255" s="252"/>
      <c r="N255" s="252"/>
      <c r="O255" s="252"/>
      <c r="P255" s="252"/>
      <c r="Q255" s="252"/>
      <c r="R255" s="252"/>
      <c r="S255" s="252"/>
      <c r="T255" s="252"/>
      <c r="U255" s="252"/>
      <c r="V255" s="252"/>
      <c r="W255" s="252"/>
      <c r="X255" s="252"/>
      <c r="Y255" s="252"/>
      <c r="Z255" s="252"/>
      <c r="AA255" s="252"/>
    </row>
    <row r="256" ht="15.75" customHeight="1" spans="1:27">
      <c r="A256" s="252"/>
      <c r="B256" s="252"/>
      <c r="C256" s="252"/>
      <c r="D256" s="252"/>
      <c r="E256" s="252"/>
      <c r="F256" s="252"/>
      <c r="G256" s="252"/>
      <c r="H256" s="252"/>
      <c r="I256" s="252"/>
      <c r="J256" s="252"/>
      <c r="K256" s="252"/>
      <c r="L256" s="252"/>
      <c r="M256" s="252"/>
      <c r="N256" s="252"/>
      <c r="O256" s="252"/>
      <c r="P256" s="252"/>
      <c r="Q256" s="252"/>
      <c r="R256" s="252"/>
      <c r="S256" s="252"/>
      <c r="T256" s="252"/>
      <c r="U256" s="252"/>
      <c r="V256" s="252"/>
      <c r="W256" s="252"/>
      <c r="X256" s="252"/>
      <c r="Y256" s="252"/>
      <c r="Z256" s="252"/>
      <c r="AA256" s="252"/>
    </row>
    <row r="257" ht="15.75" customHeight="1" spans="1:27">
      <c r="A257" s="252"/>
      <c r="B257" s="252"/>
      <c r="C257" s="252"/>
      <c r="D257" s="252"/>
      <c r="E257" s="252"/>
      <c r="F257" s="252"/>
      <c r="G257" s="252"/>
      <c r="H257" s="252"/>
      <c r="I257" s="252"/>
      <c r="J257" s="252"/>
      <c r="K257" s="252"/>
      <c r="L257" s="252"/>
      <c r="M257" s="252"/>
      <c r="N257" s="252"/>
      <c r="O257" s="252"/>
      <c r="P257" s="252"/>
      <c r="Q257" s="252"/>
      <c r="R257" s="252"/>
      <c r="S257" s="252"/>
      <c r="T257" s="252"/>
      <c r="U257" s="252"/>
      <c r="V257" s="252"/>
      <c r="W257" s="252"/>
      <c r="X257" s="252"/>
      <c r="Y257" s="252"/>
      <c r="Z257" s="252"/>
      <c r="AA257" s="252"/>
    </row>
    <row r="258" ht="15.75" customHeight="1" spans="1:27">
      <c r="A258" s="252"/>
      <c r="B258" s="252"/>
      <c r="C258" s="252"/>
      <c r="D258" s="252"/>
      <c r="E258" s="252"/>
      <c r="F258" s="252"/>
      <c r="G258" s="252"/>
      <c r="H258" s="252"/>
      <c r="I258" s="252"/>
      <c r="J258" s="252"/>
      <c r="K258" s="252"/>
      <c r="L258" s="252"/>
      <c r="M258" s="252"/>
      <c r="N258" s="252"/>
      <c r="O258" s="252"/>
      <c r="P258" s="252"/>
      <c r="Q258" s="252"/>
      <c r="R258" s="252"/>
      <c r="S258" s="252"/>
      <c r="T258" s="252"/>
      <c r="U258" s="252"/>
      <c r="V258" s="252"/>
      <c r="W258" s="252"/>
      <c r="X258" s="252"/>
      <c r="Y258" s="252"/>
      <c r="Z258" s="252"/>
      <c r="AA258" s="252"/>
    </row>
    <row r="259" ht="15.75" customHeight="1" spans="1:27">
      <c r="A259" s="252"/>
      <c r="B259" s="252"/>
      <c r="C259" s="252"/>
      <c r="D259" s="252"/>
      <c r="E259" s="252"/>
      <c r="F259" s="252"/>
      <c r="G259" s="252"/>
      <c r="H259" s="252"/>
      <c r="I259" s="252"/>
      <c r="J259" s="252"/>
      <c r="K259" s="252"/>
      <c r="L259" s="252"/>
      <c r="M259" s="252"/>
      <c r="N259" s="252"/>
      <c r="O259" s="252"/>
      <c r="P259" s="252"/>
      <c r="Q259" s="252"/>
      <c r="R259" s="252"/>
      <c r="S259" s="252"/>
      <c r="T259" s="252"/>
      <c r="U259" s="252"/>
      <c r="V259" s="252"/>
      <c r="W259" s="252"/>
      <c r="X259" s="252"/>
      <c r="Y259" s="252"/>
      <c r="Z259" s="252"/>
      <c r="AA259" s="252"/>
    </row>
    <row r="260" ht="15.75" customHeight="1" spans="1:27">
      <c r="A260" s="252"/>
      <c r="B260" s="252"/>
      <c r="C260" s="252"/>
      <c r="D260" s="252"/>
      <c r="E260" s="252"/>
      <c r="F260" s="252"/>
      <c r="G260" s="252"/>
      <c r="H260" s="252"/>
      <c r="I260" s="252"/>
      <c r="J260" s="252"/>
      <c r="K260" s="252"/>
      <c r="L260" s="252"/>
      <c r="M260" s="252"/>
      <c r="N260" s="252"/>
      <c r="O260" s="252"/>
      <c r="P260" s="252"/>
      <c r="Q260" s="252"/>
      <c r="R260" s="252"/>
      <c r="S260" s="252"/>
      <c r="T260" s="252"/>
      <c r="U260" s="252"/>
      <c r="V260" s="252"/>
      <c r="W260" s="252"/>
      <c r="X260" s="252"/>
      <c r="Y260" s="252"/>
      <c r="Z260" s="252"/>
      <c r="AA260" s="252"/>
    </row>
    <row r="261" ht="15.75" customHeight="1" spans="1:27">
      <c r="A261" s="252"/>
      <c r="B261" s="252"/>
      <c r="C261" s="252"/>
      <c r="D261" s="252"/>
      <c r="E261" s="252"/>
      <c r="F261" s="252"/>
      <c r="G261" s="252"/>
      <c r="H261" s="252"/>
      <c r="I261" s="252"/>
      <c r="J261" s="252"/>
      <c r="K261" s="252"/>
      <c r="L261" s="252"/>
      <c r="M261" s="252"/>
      <c r="N261" s="252"/>
      <c r="O261" s="252"/>
      <c r="P261" s="252"/>
      <c r="Q261" s="252"/>
      <c r="R261" s="252"/>
      <c r="S261" s="252"/>
      <c r="T261" s="252"/>
      <c r="U261" s="252"/>
      <c r="V261" s="252"/>
      <c r="W261" s="252"/>
      <c r="X261" s="252"/>
      <c r="Y261" s="252"/>
      <c r="Z261" s="252"/>
      <c r="AA261" s="252"/>
    </row>
    <row r="262" ht="15.75" customHeight="1" spans="1:27">
      <c r="A262" s="252"/>
      <c r="B262" s="252"/>
      <c r="C262" s="252"/>
      <c r="D262" s="252"/>
      <c r="E262" s="252"/>
      <c r="F262" s="252"/>
      <c r="G262" s="252"/>
      <c r="H262" s="252"/>
      <c r="I262" s="252"/>
      <c r="J262" s="252"/>
      <c r="K262" s="252"/>
      <c r="L262" s="252"/>
      <c r="M262" s="252"/>
      <c r="N262" s="252"/>
      <c r="O262" s="252"/>
      <c r="P262" s="252"/>
      <c r="Q262" s="252"/>
      <c r="R262" s="252"/>
      <c r="S262" s="252"/>
      <c r="T262" s="252"/>
      <c r="U262" s="252"/>
      <c r="V262" s="252"/>
      <c r="W262" s="252"/>
      <c r="X262" s="252"/>
      <c r="Y262" s="252"/>
      <c r="Z262" s="252"/>
      <c r="AA262" s="252"/>
    </row>
    <row r="263" ht="15.75" customHeight="1" spans="1:27">
      <c r="A263" s="252"/>
      <c r="B263" s="252"/>
      <c r="C263" s="252"/>
      <c r="D263" s="252"/>
      <c r="E263" s="252"/>
      <c r="F263" s="252"/>
      <c r="G263" s="252"/>
      <c r="H263" s="252"/>
      <c r="I263" s="252"/>
      <c r="J263" s="252"/>
      <c r="K263" s="252"/>
      <c r="L263" s="252"/>
      <c r="M263" s="252"/>
      <c r="N263" s="252"/>
      <c r="O263" s="252"/>
      <c r="P263" s="252"/>
      <c r="Q263" s="252"/>
      <c r="R263" s="252"/>
      <c r="S263" s="252"/>
      <c r="T263" s="252"/>
      <c r="U263" s="252"/>
      <c r="V263" s="252"/>
      <c r="W263" s="252"/>
      <c r="X263" s="252"/>
      <c r="Y263" s="252"/>
      <c r="Z263" s="252"/>
      <c r="AA263" s="252"/>
    </row>
    <row r="264" ht="15.75" customHeight="1" spans="1:27">
      <c r="A264" s="252"/>
      <c r="B264" s="252"/>
      <c r="C264" s="252"/>
      <c r="D264" s="252"/>
      <c r="E264" s="252"/>
      <c r="F264" s="252"/>
      <c r="G264" s="252"/>
      <c r="H264" s="252"/>
      <c r="I264" s="252"/>
      <c r="J264" s="252"/>
      <c r="K264" s="252"/>
      <c r="L264" s="252"/>
      <c r="M264" s="252"/>
      <c r="N264" s="252"/>
      <c r="O264" s="252"/>
      <c r="P264" s="252"/>
      <c r="Q264" s="252"/>
      <c r="R264" s="252"/>
      <c r="S264" s="252"/>
      <c r="T264" s="252"/>
      <c r="U264" s="252"/>
      <c r="V264" s="252"/>
      <c r="W264" s="252"/>
      <c r="X264" s="252"/>
      <c r="Y264" s="252"/>
      <c r="Z264" s="252"/>
      <c r="AA264" s="252"/>
    </row>
    <row r="265" ht="15.75" customHeight="1" spans="1:27">
      <c r="A265" s="252"/>
      <c r="B265" s="252"/>
      <c r="C265" s="252"/>
      <c r="D265" s="252"/>
      <c r="E265" s="252"/>
      <c r="F265" s="252"/>
      <c r="G265" s="252"/>
      <c r="H265" s="252"/>
      <c r="I265" s="252"/>
      <c r="J265" s="252"/>
      <c r="K265" s="252"/>
      <c r="L265" s="252"/>
      <c r="M265" s="252"/>
      <c r="N265" s="252"/>
      <c r="O265" s="252"/>
      <c r="P265" s="252"/>
      <c r="Q265" s="252"/>
      <c r="R265" s="252"/>
      <c r="S265" s="252"/>
      <c r="T265" s="252"/>
      <c r="U265" s="252"/>
      <c r="V265" s="252"/>
      <c r="W265" s="252"/>
      <c r="X265" s="252"/>
      <c r="Y265" s="252"/>
      <c r="Z265" s="252"/>
      <c r="AA265" s="252"/>
    </row>
    <row r="266" ht="15.75" customHeight="1" spans="1:27">
      <c r="A266" s="252"/>
      <c r="B266" s="252"/>
      <c r="C266" s="252"/>
      <c r="D266" s="252"/>
      <c r="E266" s="252"/>
      <c r="F266" s="252"/>
      <c r="G266" s="252"/>
      <c r="H266" s="252"/>
      <c r="I266" s="252"/>
      <c r="J266" s="252"/>
      <c r="K266" s="252"/>
      <c r="L266" s="252"/>
      <c r="M266" s="252"/>
      <c r="N266" s="252"/>
      <c r="O266" s="252"/>
      <c r="P266" s="252"/>
      <c r="Q266" s="252"/>
      <c r="R266" s="252"/>
      <c r="S266" s="252"/>
      <c r="T266" s="252"/>
      <c r="U266" s="252"/>
      <c r="V266" s="252"/>
      <c r="W266" s="252"/>
      <c r="X266" s="252"/>
      <c r="Y266" s="252"/>
      <c r="Z266" s="252"/>
      <c r="AA266" s="252"/>
    </row>
    <row r="267" ht="15.75" customHeight="1" spans="1:27">
      <c r="A267" s="252"/>
      <c r="B267" s="252"/>
      <c r="C267" s="252"/>
      <c r="D267" s="252"/>
      <c r="E267" s="252"/>
      <c r="F267" s="252"/>
      <c r="G267" s="252"/>
      <c r="H267" s="252"/>
      <c r="I267" s="252"/>
      <c r="J267" s="252"/>
      <c r="K267" s="252"/>
      <c r="L267" s="252"/>
      <c r="M267" s="252"/>
      <c r="N267" s="252"/>
      <c r="O267" s="252"/>
      <c r="P267" s="252"/>
      <c r="Q267" s="252"/>
      <c r="R267" s="252"/>
      <c r="S267" s="252"/>
      <c r="T267" s="252"/>
      <c r="U267" s="252"/>
      <c r="V267" s="252"/>
      <c r="W267" s="252"/>
      <c r="X267" s="252"/>
      <c r="Y267" s="252"/>
      <c r="Z267" s="252"/>
      <c r="AA267" s="252"/>
    </row>
    <row r="268" ht="15.75" customHeight="1" spans="1:27">
      <c r="A268" s="252"/>
      <c r="B268" s="252"/>
      <c r="C268" s="252"/>
      <c r="D268" s="252"/>
      <c r="E268" s="252"/>
      <c r="F268" s="252"/>
      <c r="G268" s="252"/>
      <c r="H268" s="252"/>
      <c r="I268" s="252"/>
      <c r="J268" s="252"/>
      <c r="K268" s="252"/>
      <c r="L268" s="252"/>
      <c r="M268" s="252"/>
      <c r="N268" s="252"/>
      <c r="O268" s="252"/>
      <c r="P268" s="252"/>
      <c r="Q268" s="252"/>
      <c r="R268" s="252"/>
      <c r="S268" s="252"/>
      <c r="T268" s="252"/>
      <c r="U268" s="252"/>
      <c r="V268" s="252"/>
      <c r="W268" s="252"/>
      <c r="X268" s="252"/>
      <c r="Y268" s="252"/>
      <c r="Z268" s="252"/>
      <c r="AA268" s="252"/>
    </row>
    <row r="269" ht="15.75" customHeight="1" spans="1:27">
      <c r="A269" s="252"/>
      <c r="B269" s="252"/>
      <c r="C269" s="252"/>
      <c r="D269" s="252"/>
      <c r="E269" s="252"/>
      <c r="F269" s="252"/>
      <c r="G269" s="252"/>
      <c r="H269" s="252"/>
      <c r="I269" s="252"/>
      <c r="J269" s="252"/>
      <c r="K269" s="252"/>
      <c r="L269" s="252"/>
      <c r="M269" s="252"/>
      <c r="N269" s="252"/>
      <c r="O269" s="252"/>
      <c r="P269" s="252"/>
      <c r="Q269" s="252"/>
      <c r="R269" s="252"/>
      <c r="S269" s="252"/>
      <c r="T269" s="252"/>
      <c r="U269" s="252"/>
      <c r="V269" s="252"/>
      <c r="W269" s="252"/>
      <c r="X269" s="252"/>
      <c r="Y269" s="252"/>
      <c r="Z269" s="252"/>
      <c r="AA269" s="252"/>
    </row>
    <row r="270" ht="15.75" customHeight="1" spans="1:27">
      <c r="A270" s="252"/>
      <c r="B270" s="252"/>
      <c r="C270" s="252"/>
      <c r="D270" s="252"/>
      <c r="E270" s="252"/>
      <c r="F270" s="252"/>
      <c r="G270" s="252"/>
      <c r="H270" s="252"/>
      <c r="I270" s="252"/>
      <c r="J270" s="252"/>
      <c r="K270" s="252"/>
      <c r="L270" s="252"/>
      <c r="M270" s="252"/>
      <c r="N270" s="252"/>
      <c r="O270" s="252"/>
      <c r="P270" s="252"/>
      <c r="Q270" s="252"/>
      <c r="R270" s="252"/>
      <c r="S270" s="252"/>
      <c r="T270" s="252"/>
      <c r="U270" s="252"/>
      <c r="V270" s="252"/>
      <c r="W270" s="252"/>
      <c r="X270" s="252"/>
      <c r="Y270" s="252"/>
      <c r="Z270" s="252"/>
      <c r="AA270" s="252"/>
    </row>
    <row r="271" ht="15.75" customHeight="1" spans="1:27">
      <c r="A271" s="252"/>
      <c r="B271" s="252"/>
      <c r="C271" s="252"/>
      <c r="D271" s="252"/>
      <c r="E271" s="252"/>
      <c r="F271" s="252"/>
      <c r="G271" s="252"/>
      <c r="H271" s="252"/>
      <c r="I271" s="252"/>
      <c r="J271" s="252"/>
      <c r="K271" s="252"/>
      <c r="L271" s="252"/>
      <c r="M271" s="252"/>
      <c r="N271" s="252"/>
      <c r="O271" s="252"/>
      <c r="P271" s="252"/>
      <c r="Q271" s="252"/>
      <c r="R271" s="252"/>
      <c r="S271" s="252"/>
      <c r="T271" s="252"/>
      <c r="U271" s="252"/>
      <c r="V271" s="252"/>
      <c r="W271" s="252"/>
      <c r="X271" s="252"/>
      <c r="Y271" s="252"/>
      <c r="Z271" s="252"/>
      <c r="AA271" s="252"/>
    </row>
    <row r="272" ht="15.75" customHeight="1" spans="1:27">
      <c r="A272" s="252"/>
      <c r="B272" s="252"/>
      <c r="C272" s="252"/>
      <c r="D272" s="252"/>
      <c r="E272" s="252"/>
      <c r="F272" s="252"/>
      <c r="G272" s="252"/>
      <c r="H272" s="252"/>
      <c r="I272" s="252"/>
      <c r="J272" s="252"/>
      <c r="K272" s="252"/>
      <c r="L272" s="252"/>
      <c r="M272" s="252"/>
      <c r="N272" s="252"/>
      <c r="O272" s="252"/>
      <c r="P272" s="252"/>
      <c r="Q272" s="252"/>
      <c r="R272" s="252"/>
      <c r="S272" s="252"/>
      <c r="T272" s="252"/>
      <c r="U272" s="252"/>
      <c r="V272" s="252"/>
      <c r="W272" s="252"/>
      <c r="X272" s="252"/>
      <c r="Y272" s="252"/>
      <c r="Z272" s="252"/>
      <c r="AA272" s="252"/>
    </row>
    <row r="273" ht="15.75" customHeight="1" spans="1:27">
      <c r="A273" s="252"/>
      <c r="B273" s="252"/>
      <c r="C273" s="252"/>
      <c r="D273" s="252"/>
      <c r="E273" s="252"/>
      <c r="F273" s="252"/>
      <c r="G273" s="252"/>
      <c r="H273" s="252"/>
      <c r="I273" s="252"/>
      <c r="J273" s="252"/>
      <c r="K273" s="252"/>
      <c r="L273" s="252"/>
      <c r="M273" s="252"/>
      <c r="N273" s="252"/>
      <c r="O273" s="252"/>
      <c r="P273" s="252"/>
      <c r="Q273" s="252"/>
      <c r="R273" s="252"/>
      <c r="S273" s="252"/>
      <c r="T273" s="252"/>
      <c r="U273" s="252"/>
      <c r="V273" s="252"/>
      <c r="W273" s="252"/>
      <c r="X273" s="252"/>
      <c r="Y273" s="252"/>
      <c r="Z273" s="252"/>
      <c r="AA273" s="252"/>
    </row>
    <row r="274" ht="15.75" customHeight="1" spans="1:27">
      <c r="A274" s="252"/>
      <c r="B274" s="252"/>
      <c r="C274" s="252"/>
      <c r="D274" s="252"/>
      <c r="E274" s="252"/>
      <c r="F274" s="252"/>
      <c r="G274" s="252"/>
      <c r="H274" s="252"/>
      <c r="I274" s="252"/>
      <c r="J274" s="252"/>
      <c r="K274" s="252"/>
      <c r="L274" s="252"/>
      <c r="M274" s="252"/>
      <c r="N274" s="252"/>
      <c r="O274" s="252"/>
      <c r="P274" s="252"/>
      <c r="Q274" s="252"/>
      <c r="R274" s="252"/>
      <c r="S274" s="252"/>
      <c r="T274" s="252"/>
      <c r="U274" s="252"/>
      <c r="V274" s="252"/>
      <c r="W274" s="252"/>
      <c r="X274" s="252"/>
      <c r="Y274" s="252"/>
      <c r="Z274" s="252"/>
      <c r="AA274" s="252"/>
    </row>
    <row r="275" ht="15.75" customHeight="1" spans="1:27">
      <c r="A275" s="252"/>
      <c r="B275" s="252"/>
      <c r="C275" s="252"/>
      <c r="D275" s="252"/>
      <c r="E275" s="252"/>
      <c r="F275" s="252"/>
      <c r="G275" s="252"/>
      <c r="H275" s="252"/>
      <c r="I275" s="252"/>
      <c r="J275" s="252"/>
      <c r="K275" s="252"/>
      <c r="L275" s="252"/>
      <c r="M275" s="252"/>
      <c r="N275" s="252"/>
      <c r="O275" s="252"/>
      <c r="P275" s="252"/>
      <c r="Q275" s="252"/>
      <c r="R275" s="252"/>
      <c r="S275" s="252"/>
      <c r="T275" s="252"/>
      <c r="U275" s="252"/>
      <c r="V275" s="252"/>
      <c r="W275" s="252"/>
      <c r="X275" s="252"/>
      <c r="Y275" s="252"/>
      <c r="Z275" s="252"/>
      <c r="AA275" s="252"/>
    </row>
    <row r="276" ht="15.75" customHeight="1" spans="1:27">
      <c r="A276" s="252"/>
      <c r="B276" s="252"/>
      <c r="C276" s="252"/>
      <c r="D276" s="252"/>
      <c r="E276" s="252"/>
      <c r="F276" s="252"/>
      <c r="G276" s="252"/>
      <c r="H276" s="252"/>
      <c r="I276" s="252"/>
      <c r="J276" s="252"/>
      <c r="K276" s="252"/>
      <c r="L276" s="252"/>
      <c r="M276" s="252"/>
      <c r="N276" s="252"/>
      <c r="O276" s="252"/>
      <c r="P276" s="252"/>
      <c r="Q276" s="252"/>
      <c r="R276" s="252"/>
      <c r="S276" s="252"/>
      <c r="T276" s="252"/>
      <c r="U276" s="252"/>
      <c r="V276" s="252"/>
      <c r="W276" s="252"/>
      <c r="X276" s="252"/>
      <c r="Y276" s="252"/>
      <c r="Z276" s="252"/>
      <c r="AA276" s="252"/>
    </row>
    <row r="277" ht="15.75" customHeight="1" spans="1:27">
      <c r="A277" s="252"/>
      <c r="B277" s="252"/>
      <c r="C277" s="252"/>
      <c r="D277" s="252"/>
      <c r="E277" s="252"/>
      <c r="F277" s="252"/>
      <c r="G277" s="252"/>
      <c r="H277" s="252"/>
      <c r="I277" s="252"/>
      <c r="J277" s="252"/>
      <c r="K277" s="252"/>
      <c r="L277" s="252"/>
      <c r="M277" s="252"/>
      <c r="N277" s="252"/>
      <c r="O277" s="252"/>
      <c r="P277" s="252"/>
      <c r="Q277" s="252"/>
      <c r="R277" s="252"/>
      <c r="S277" s="252"/>
      <c r="T277" s="252"/>
      <c r="U277" s="252"/>
      <c r="V277" s="252"/>
      <c r="W277" s="252"/>
      <c r="X277" s="252"/>
      <c r="Y277" s="252"/>
      <c r="Z277" s="252"/>
      <c r="AA277" s="252"/>
    </row>
    <row r="278" ht="15.75" customHeight="1" spans="1:27">
      <c r="A278" s="252"/>
      <c r="B278" s="252"/>
      <c r="C278" s="252"/>
      <c r="D278" s="252"/>
      <c r="E278" s="252"/>
      <c r="F278" s="252"/>
      <c r="G278" s="252"/>
      <c r="H278" s="252"/>
      <c r="I278" s="252"/>
      <c r="J278" s="252"/>
      <c r="K278" s="252"/>
      <c r="L278" s="252"/>
      <c r="M278" s="252"/>
      <c r="N278" s="252"/>
      <c r="O278" s="252"/>
      <c r="P278" s="252"/>
      <c r="Q278" s="252"/>
      <c r="R278" s="252"/>
      <c r="S278" s="252"/>
      <c r="T278" s="252"/>
      <c r="U278" s="252"/>
      <c r="V278" s="252"/>
      <c r="W278" s="252"/>
      <c r="X278" s="252"/>
      <c r="Y278" s="252"/>
      <c r="Z278" s="252"/>
      <c r="AA278" s="252"/>
    </row>
    <row r="279" ht="15.75" customHeight="1" spans="1:27">
      <c r="A279" s="252"/>
      <c r="B279" s="252"/>
      <c r="C279" s="252"/>
      <c r="D279" s="252"/>
      <c r="E279" s="252"/>
      <c r="F279" s="252"/>
      <c r="G279" s="252"/>
      <c r="H279" s="252"/>
      <c r="I279" s="252"/>
      <c r="J279" s="252"/>
      <c r="K279" s="252"/>
      <c r="L279" s="252"/>
      <c r="M279" s="252"/>
      <c r="N279" s="252"/>
      <c r="O279" s="252"/>
      <c r="P279" s="252"/>
      <c r="Q279" s="252"/>
      <c r="R279" s="252"/>
      <c r="S279" s="252"/>
      <c r="T279" s="252"/>
      <c r="U279" s="252"/>
      <c r="V279" s="252"/>
      <c r="W279" s="252"/>
      <c r="X279" s="252"/>
      <c r="Y279" s="252"/>
      <c r="Z279" s="252"/>
      <c r="AA279" s="252"/>
    </row>
    <row r="280" ht="15.75" customHeight="1" spans="1:27">
      <c r="A280" s="252"/>
      <c r="B280" s="252"/>
      <c r="C280" s="252"/>
      <c r="D280" s="252"/>
      <c r="E280" s="252"/>
      <c r="F280" s="252"/>
      <c r="G280" s="252"/>
      <c r="H280" s="252"/>
      <c r="I280" s="252"/>
      <c r="J280" s="252"/>
      <c r="K280" s="252"/>
      <c r="L280" s="252"/>
      <c r="M280" s="252"/>
      <c r="N280" s="252"/>
      <c r="O280" s="252"/>
      <c r="P280" s="252"/>
      <c r="Q280" s="252"/>
      <c r="R280" s="252"/>
      <c r="S280" s="252"/>
      <c r="T280" s="252"/>
      <c r="U280" s="252"/>
      <c r="V280" s="252"/>
      <c r="W280" s="252"/>
      <c r="X280" s="252"/>
      <c r="Y280" s="252"/>
      <c r="Z280" s="252"/>
      <c r="AA280" s="252"/>
    </row>
    <row r="281" ht="15.75" customHeight="1" spans="1:27">
      <c r="A281" s="252"/>
      <c r="B281" s="252"/>
      <c r="C281" s="252"/>
      <c r="D281" s="252"/>
      <c r="E281" s="252"/>
      <c r="F281" s="252"/>
      <c r="G281" s="252"/>
      <c r="H281" s="252"/>
      <c r="I281" s="252"/>
      <c r="J281" s="252"/>
      <c r="K281" s="252"/>
      <c r="L281" s="252"/>
      <c r="M281" s="252"/>
      <c r="N281" s="252"/>
      <c r="O281" s="252"/>
      <c r="P281" s="252"/>
      <c r="Q281" s="252"/>
      <c r="R281" s="252"/>
      <c r="S281" s="252"/>
      <c r="T281" s="252"/>
      <c r="U281" s="252"/>
      <c r="V281" s="252"/>
      <c r="W281" s="252"/>
      <c r="X281" s="252"/>
      <c r="Y281" s="252"/>
      <c r="Z281" s="252"/>
      <c r="AA281" s="252"/>
    </row>
    <row r="282" ht="15.75" customHeight="1" spans="1:27">
      <c r="A282" s="252"/>
      <c r="B282" s="252"/>
      <c r="C282" s="252"/>
      <c r="D282" s="252"/>
      <c r="E282" s="252"/>
      <c r="F282" s="252"/>
      <c r="G282" s="252"/>
      <c r="H282" s="252"/>
      <c r="I282" s="252"/>
      <c r="J282" s="252"/>
      <c r="K282" s="252"/>
      <c r="L282" s="252"/>
      <c r="M282" s="252"/>
      <c r="N282" s="252"/>
      <c r="O282" s="252"/>
      <c r="P282" s="252"/>
      <c r="Q282" s="252"/>
      <c r="R282" s="252"/>
      <c r="S282" s="252"/>
      <c r="T282" s="252"/>
      <c r="U282" s="252"/>
      <c r="V282" s="252"/>
      <c r="W282" s="252"/>
      <c r="X282" s="252"/>
      <c r="Y282" s="252"/>
      <c r="Z282" s="252"/>
      <c r="AA282" s="252"/>
    </row>
    <row r="283" ht="15.75" customHeight="1" spans="1:27">
      <c r="A283" s="252"/>
      <c r="B283" s="252"/>
      <c r="C283" s="252"/>
      <c r="D283" s="252"/>
      <c r="E283" s="252"/>
      <c r="F283" s="252"/>
      <c r="G283" s="252"/>
      <c r="H283" s="252"/>
      <c r="I283" s="252"/>
      <c r="J283" s="252"/>
      <c r="K283" s="252"/>
      <c r="L283" s="252"/>
      <c r="M283" s="252"/>
      <c r="N283" s="252"/>
      <c r="O283" s="252"/>
      <c r="P283" s="252"/>
      <c r="Q283" s="252"/>
      <c r="R283" s="252"/>
      <c r="S283" s="252"/>
      <c r="T283" s="252"/>
      <c r="U283" s="252"/>
      <c r="V283" s="252"/>
      <c r="W283" s="252"/>
      <c r="X283" s="252"/>
      <c r="Y283" s="252"/>
      <c r="Z283" s="252"/>
      <c r="AA283" s="252"/>
    </row>
    <row r="284" ht="15.75" customHeight="1" spans="1:27">
      <c r="A284" s="252"/>
      <c r="B284" s="252"/>
      <c r="C284" s="252"/>
      <c r="D284" s="252"/>
      <c r="E284" s="252"/>
      <c r="F284" s="252"/>
      <c r="G284" s="252"/>
      <c r="H284" s="252"/>
      <c r="I284" s="252"/>
      <c r="J284" s="252"/>
      <c r="K284" s="252"/>
      <c r="L284" s="252"/>
      <c r="M284" s="252"/>
      <c r="N284" s="252"/>
      <c r="O284" s="252"/>
      <c r="P284" s="252"/>
      <c r="Q284" s="252"/>
      <c r="R284" s="252"/>
      <c r="S284" s="252"/>
      <c r="T284" s="252"/>
      <c r="U284" s="252"/>
      <c r="V284" s="252"/>
      <c r="W284" s="252"/>
      <c r="X284" s="252"/>
      <c r="Y284" s="252"/>
      <c r="Z284" s="252"/>
      <c r="AA284" s="252"/>
    </row>
    <row r="285" ht="15.75" customHeight="1" spans="1:27">
      <c r="A285" s="252"/>
      <c r="B285" s="252"/>
      <c r="C285" s="252"/>
      <c r="D285" s="252"/>
      <c r="E285" s="252"/>
      <c r="F285" s="252"/>
      <c r="G285" s="252"/>
      <c r="H285" s="252"/>
      <c r="I285" s="252"/>
      <c r="J285" s="252"/>
      <c r="K285" s="252"/>
      <c r="L285" s="252"/>
      <c r="M285" s="252"/>
      <c r="N285" s="252"/>
      <c r="O285" s="252"/>
      <c r="P285" s="252"/>
      <c r="Q285" s="252"/>
      <c r="R285" s="252"/>
      <c r="S285" s="252"/>
      <c r="T285" s="252"/>
      <c r="U285" s="252"/>
      <c r="V285" s="252"/>
      <c r="W285" s="252"/>
      <c r="X285" s="252"/>
      <c r="Y285" s="252"/>
      <c r="Z285" s="252"/>
      <c r="AA285" s="252"/>
    </row>
    <row r="286" ht="15.75" customHeight="1" spans="1:27">
      <c r="A286" s="252"/>
      <c r="B286" s="252"/>
      <c r="C286" s="252"/>
      <c r="D286" s="252"/>
      <c r="E286" s="252"/>
      <c r="F286" s="252"/>
      <c r="G286" s="252"/>
      <c r="H286" s="252"/>
      <c r="I286" s="252"/>
      <c r="J286" s="252"/>
      <c r="K286" s="252"/>
      <c r="L286" s="252"/>
      <c r="M286" s="252"/>
      <c r="N286" s="252"/>
      <c r="O286" s="252"/>
      <c r="P286" s="252"/>
      <c r="Q286" s="252"/>
      <c r="R286" s="252"/>
      <c r="S286" s="252"/>
      <c r="T286" s="252"/>
      <c r="U286" s="252"/>
      <c r="V286" s="252"/>
      <c r="W286" s="252"/>
      <c r="X286" s="252"/>
      <c r="Y286" s="252"/>
      <c r="Z286" s="252"/>
      <c r="AA286" s="252"/>
    </row>
    <row r="287" ht="15.75" customHeight="1" spans="1:27">
      <c r="A287" s="252"/>
      <c r="B287" s="252"/>
      <c r="C287" s="252"/>
      <c r="D287" s="252"/>
      <c r="E287" s="252"/>
      <c r="F287" s="252"/>
      <c r="G287" s="252"/>
      <c r="H287" s="252"/>
      <c r="I287" s="252"/>
      <c r="J287" s="252"/>
      <c r="K287" s="252"/>
      <c r="L287" s="252"/>
      <c r="M287" s="252"/>
      <c r="N287" s="252"/>
      <c r="O287" s="252"/>
      <c r="P287" s="252"/>
      <c r="Q287" s="252"/>
      <c r="R287" s="252"/>
      <c r="S287" s="252"/>
      <c r="T287" s="252"/>
      <c r="U287" s="252"/>
      <c r="V287" s="252"/>
      <c r="W287" s="252"/>
      <c r="X287" s="252"/>
      <c r="Y287" s="252"/>
      <c r="Z287" s="252"/>
      <c r="AA287" s="252"/>
    </row>
    <row r="288" ht="15.75" customHeight="1" spans="1:27">
      <c r="A288" s="252"/>
      <c r="B288" s="252"/>
      <c r="C288" s="252"/>
      <c r="D288" s="252"/>
      <c r="E288" s="252"/>
      <c r="F288" s="252"/>
      <c r="G288" s="252"/>
      <c r="H288" s="252"/>
      <c r="I288" s="252"/>
      <c r="J288" s="252"/>
      <c r="K288" s="252"/>
      <c r="L288" s="252"/>
      <c r="M288" s="252"/>
      <c r="N288" s="252"/>
      <c r="O288" s="252"/>
      <c r="P288" s="252"/>
      <c r="Q288" s="252"/>
      <c r="R288" s="252"/>
      <c r="S288" s="252"/>
      <c r="T288" s="252"/>
      <c r="U288" s="252"/>
      <c r="V288" s="252"/>
      <c r="W288" s="252"/>
      <c r="X288" s="252"/>
      <c r="Y288" s="252"/>
      <c r="Z288" s="252"/>
      <c r="AA288" s="252"/>
    </row>
    <row r="289" ht="15.75" customHeight="1" spans="1:27">
      <c r="A289" s="252"/>
      <c r="B289" s="252"/>
      <c r="C289" s="252"/>
      <c r="D289" s="252"/>
      <c r="E289" s="252"/>
      <c r="F289" s="252"/>
      <c r="G289" s="252"/>
      <c r="H289" s="252"/>
      <c r="I289" s="252"/>
      <c r="J289" s="252"/>
      <c r="K289" s="252"/>
      <c r="L289" s="252"/>
      <c r="M289" s="252"/>
      <c r="N289" s="252"/>
      <c r="O289" s="252"/>
      <c r="P289" s="252"/>
      <c r="Q289" s="252"/>
      <c r="R289" s="252"/>
      <c r="S289" s="252"/>
      <c r="T289" s="252"/>
      <c r="U289" s="252"/>
      <c r="V289" s="252"/>
      <c r="W289" s="252"/>
      <c r="X289" s="252"/>
      <c r="Y289" s="252"/>
      <c r="Z289" s="252"/>
      <c r="AA289" s="252"/>
    </row>
    <row r="290" ht="15.75" customHeight="1" spans="1:27">
      <c r="A290" s="252"/>
      <c r="B290" s="252"/>
      <c r="C290" s="252"/>
      <c r="D290" s="252"/>
      <c r="E290" s="252"/>
      <c r="F290" s="252"/>
      <c r="G290" s="252"/>
      <c r="H290" s="252"/>
      <c r="I290" s="252"/>
      <c r="J290" s="252"/>
      <c r="K290" s="252"/>
      <c r="L290" s="252"/>
      <c r="M290" s="252"/>
      <c r="N290" s="252"/>
      <c r="O290" s="252"/>
      <c r="P290" s="252"/>
      <c r="Q290" s="252"/>
      <c r="R290" s="252"/>
      <c r="S290" s="252"/>
      <c r="T290" s="252"/>
      <c r="U290" s="252"/>
      <c r="V290" s="252"/>
      <c r="W290" s="252"/>
      <c r="X290" s="252"/>
      <c r="Y290" s="252"/>
      <c r="Z290" s="252"/>
      <c r="AA290" s="252"/>
    </row>
    <row r="291" ht="15.75" customHeight="1" spans="1:27">
      <c r="A291" s="252"/>
      <c r="B291" s="252"/>
      <c r="C291" s="252"/>
      <c r="D291" s="252"/>
      <c r="E291" s="252"/>
      <c r="F291" s="252"/>
      <c r="G291" s="252"/>
      <c r="H291" s="252"/>
      <c r="I291" s="252"/>
      <c r="J291" s="252"/>
      <c r="K291" s="252"/>
      <c r="L291" s="252"/>
      <c r="M291" s="252"/>
      <c r="N291" s="252"/>
      <c r="O291" s="252"/>
      <c r="P291" s="252"/>
      <c r="Q291" s="252"/>
      <c r="R291" s="252"/>
      <c r="S291" s="252"/>
      <c r="T291" s="252"/>
      <c r="U291" s="252"/>
      <c r="V291" s="252"/>
      <c r="W291" s="252"/>
      <c r="X291" s="252"/>
      <c r="Y291" s="252"/>
      <c r="Z291" s="252"/>
      <c r="AA291" s="252"/>
    </row>
    <row r="292" ht="15.75" customHeight="1" spans="1:27">
      <c r="A292" s="252"/>
      <c r="B292" s="252"/>
      <c r="C292" s="252"/>
      <c r="D292" s="252"/>
      <c r="E292" s="252"/>
      <c r="F292" s="252"/>
      <c r="G292" s="252"/>
      <c r="H292" s="252"/>
      <c r="I292" s="252"/>
      <c r="J292" s="252"/>
      <c r="K292" s="252"/>
      <c r="L292" s="252"/>
      <c r="M292" s="252"/>
      <c r="N292" s="252"/>
      <c r="O292" s="252"/>
      <c r="P292" s="252"/>
      <c r="Q292" s="252"/>
      <c r="R292" s="252"/>
      <c r="S292" s="252"/>
      <c r="T292" s="252"/>
      <c r="U292" s="252"/>
      <c r="V292" s="252"/>
      <c r="W292" s="252"/>
      <c r="X292" s="252"/>
      <c r="Y292" s="252"/>
      <c r="Z292" s="252"/>
      <c r="AA292" s="252"/>
    </row>
    <row r="293" ht="15.75" customHeight="1" spans="1:27">
      <c r="A293" s="252"/>
      <c r="B293" s="252"/>
      <c r="C293" s="252"/>
      <c r="D293" s="252"/>
      <c r="E293" s="252"/>
      <c r="F293" s="252"/>
      <c r="G293" s="252"/>
      <c r="H293" s="252"/>
      <c r="I293" s="252"/>
      <c r="J293" s="252"/>
      <c r="K293" s="252"/>
      <c r="L293" s="252"/>
      <c r="M293" s="252"/>
      <c r="N293" s="252"/>
      <c r="O293" s="252"/>
      <c r="P293" s="252"/>
      <c r="Q293" s="252"/>
      <c r="R293" s="252"/>
      <c r="S293" s="252"/>
      <c r="T293" s="252"/>
      <c r="U293" s="252"/>
      <c r="V293" s="252"/>
      <c r="W293" s="252"/>
      <c r="X293" s="252"/>
      <c r="Y293" s="252"/>
      <c r="Z293" s="252"/>
      <c r="AA293" s="252"/>
    </row>
    <row r="294" ht="15.75" customHeight="1" spans="1:27">
      <c r="A294" s="252"/>
      <c r="B294" s="252"/>
      <c r="C294" s="252"/>
      <c r="D294" s="252"/>
      <c r="E294" s="252"/>
      <c r="F294" s="252"/>
      <c r="G294" s="252"/>
      <c r="H294" s="252"/>
      <c r="I294" s="252"/>
      <c r="J294" s="252"/>
      <c r="K294" s="252"/>
      <c r="L294" s="252"/>
      <c r="M294" s="252"/>
      <c r="N294" s="252"/>
      <c r="O294" s="252"/>
      <c r="P294" s="252"/>
      <c r="Q294" s="252"/>
      <c r="R294" s="252"/>
      <c r="S294" s="252"/>
      <c r="T294" s="252"/>
      <c r="U294" s="252"/>
      <c r="V294" s="252"/>
      <c r="W294" s="252"/>
      <c r="X294" s="252"/>
      <c r="Y294" s="252"/>
      <c r="Z294" s="252"/>
      <c r="AA294" s="252"/>
    </row>
    <row r="295" ht="15.75" customHeight="1" spans="1:27">
      <c r="A295" s="252"/>
      <c r="B295" s="252"/>
      <c r="C295" s="252"/>
      <c r="D295" s="252"/>
      <c r="E295" s="252"/>
      <c r="F295" s="252"/>
      <c r="G295" s="252"/>
      <c r="H295" s="252"/>
      <c r="I295" s="252"/>
      <c r="J295" s="252"/>
      <c r="K295" s="252"/>
      <c r="L295" s="252"/>
      <c r="M295" s="252"/>
      <c r="N295" s="252"/>
      <c r="O295" s="252"/>
      <c r="P295" s="252"/>
      <c r="Q295" s="252"/>
      <c r="R295" s="252"/>
      <c r="S295" s="252"/>
      <c r="T295" s="252"/>
      <c r="U295" s="252"/>
      <c r="V295" s="252"/>
      <c r="W295" s="252"/>
      <c r="X295" s="252"/>
      <c r="Y295" s="252"/>
      <c r="Z295" s="252"/>
      <c r="AA295" s="252"/>
    </row>
    <row r="296" ht="15.75" customHeight="1" spans="1:27">
      <c r="A296" s="252"/>
      <c r="B296" s="252"/>
      <c r="C296" s="252"/>
      <c r="D296" s="252"/>
      <c r="E296" s="252"/>
      <c r="F296" s="252"/>
      <c r="G296" s="252"/>
      <c r="H296" s="252"/>
      <c r="I296" s="252"/>
      <c r="J296" s="252"/>
      <c r="K296" s="252"/>
      <c r="L296" s="252"/>
      <c r="M296" s="252"/>
      <c r="N296" s="252"/>
      <c r="O296" s="252"/>
      <c r="P296" s="252"/>
      <c r="Q296" s="252"/>
      <c r="R296" s="252"/>
      <c r="S296" s="252"/>
      <c r="T296" s="252"/>
      <c r="U296" s="252"/>
      <c r="V296" s="252"/>
      <c r="W296" s="252"/>
      <c r="X296" s="252"/>
      <c r="Y296" s="252"/>
      <c r="Z296" s="252"/>
      <c r="AA296" s="252"/>
    </row>
    <row r="297" ht="15.75" customHeight="1" spans="1:27">
      <c r="A297" s="252"/>
      <c r="B297" s="252"/>
      <c r="C297" s="252"/>
      <c r="D297" s="252"/>
      <c r="E297" s="252"/>
      <c r="F297" s="252"/>
      <c r="G297" s="252"/>
      <c r="H297" s="252"/>
      <c r="I297" s="252"/>
      <c r="J297" s="252"/>
      <c r="K297" s="252"/>
      <c r="L297" s="252"/>
      <c r="M297" s="252"/>
      <c r="N297" s="252"/>
      <c r="O297" s="252"/>
      <c r="P297" s="252"/>
      <c r="Q297" s="252"/>
      <c r="R297" s="252"/>
      <c r="S297" s="252"/>
      <c r="T297" s="252"/>
      <c r="U297" s="252"/>
      <c r="V297" s="252"/>
      <c r="W297" s="252"/>
      <c r="X297" s="252"/>
      <c r="Y297" s="252"/>
      <c r="Z297" s="252"/>
      <c r="AA297" s="252"/>
    </row>
    <row r="298" ht="15.75" customHeight="1" spans="1:27">
      <c r="A298" s="252"/>
      <c r="B298" s="252"/>
      <c r="C298" s="252"/>
      <c r="D298" s="252"/>
      <c r="E298" s="252"/>
      <c r="F298" s="252"/>
      <c r="G298" s="252"/>
      <c r="H298" s="252"/>
      <c r="I298" s="252"/>
      <c r="J298" s="252"/>
      <c r="K298" s="252"/>
      <c r="L298" s="252"/>
      <c r="M298" s="252"/>
      <c r="N298" s="252"/>
      <c r="O298" s="252"/>
      <c r="P298" s="252"/>
      <c r="Q298" s="252"/>
      <c r="R298" s="252"/>
      <c r="S298" s="252"/>
      <c r="T298" s="252"/>
      <c r="U298" s="252"/>
      <c r="V298" s="252"/>
      <c r="W298" s="252"/>
      <c r="X298" s="252"/>
      <c r="Y298" s="252"/>
      <c r="Z298" s="252"/>
      <c r="AA298" s="252"/>
    </row>
    <row r="299" ht="15.75" customHeight="1" spans="1:27">
      <c r="A299" s="252"/>
      <c r="B299" s="252"/>
      <c r="C299" s="252"/>
      <c r="D299" s="252"/>
      <c r="E299" s="252"/>
      <c r="F299" s="252"/>
      <c r="G299" s="252"/>
      <c r="H299" s="252"/>
      <c r="I299" s="252"/>
      <c r="J299" s="252"/>
      <c r="K299" s="252"/>
      <c r="L299" s="252"/>
      <c r="M299" s="252"/>
      <c r="N299" s="252"/>
      <c r="O299" s="252"/>
      <c r="P299" s="252"/>
      <c r="Q299" s="252"/>
      <c r="R299" s="252"/>
      <c r="S299" s="252"/>
      <c r="T299" s="252"/>
      <c r="U299" s="252"/>
      <c r="V299" s="252"/>
      <c r="W299" s="252"/>
      <c r="X299" s="252"/>
      <c r="Y299" s="252"/>
      <c r="Z299" s="252"/>
      <c r="AA299" s="252"/>
    </row>
    <row r="300" ht="15.75" customHeight="1" spans="1:27">
      <c r="A300" s="252"/>
      <c r="B300" s="252"/>
      <c r="C300" s="252"/>
      <c r="D300" s="252"/>
      <c r="E300" s="252"/>
      <c r="F300" s="252"/>
      <c r="G300" s="252"/>
      <c r="H300" s="252"/>
      <c r="I300" s="252"/>
      <c r="J300" s="252"/>
      <c r="K300" s="252"/>
      <c r="L300" s="252"/>
      <c r="M300" s="252"/>
      <c r="N300" s="252"/>
      <c r="O300" s="252"/>
      <c r="P300" s="252"/>
      <c r="Q300" s="252"/>
      <c r="R300" s="252"/>
      <c r="S300" s="252"/>
      <c r="T300" s="252"/>
      <c r="U300" s="252"/>
      <c r="V300" s="252"/>
      <c r="W300" s="252"/>
      <c r="X300" s="252"/>
      <c r="Y300" s="252"/>
      <c r="Z300" s="252"/>
      <c r="AA300" s="252"/>
    </row>
    <row r="301" ht="15.75" customHeight="1" spans="1:27">
      <c r="A301" s="252"/>
      <c r="B301" s="252"/>
      <c r="C301" s="252"/>
      <c r="D301" s="252"/>
      <c r="E301" s="252"/>
      <c r="F301" s="252"/>
      <c r="G301" s="252"/>
      <c r="H301" s="252"/>
      <c r="I301" s="252"/>
      <c r="J301" s="252"/>
      <c r="K301" s="252"/>
      <c r="L301" s="252"/>
      <c r="M301" s="252"/>
      <c r="N301" s="252"/>
      <c r="O301" s="252"/>
      <c r="P301" s="252"/>
      <c r="Q301" s="252"/>
      <c r="R301" s="252"/>
      <c r="S301" s="252"/>
      <c r="T301" s="252"/>
      <c r="U301" s="252"/>
      <c r="V301" s="252"/>
      <c r="W301" s="252"/>
      <c r="X301" s="252"/>
      <c r="Y301" s="252"/>
      <c r="Z301" s="252"/>
      <c r="AA301" s="252"/>
    </row>
    <row r="302" ht="15.75" customHeight="1" spans="1:27">
      <c r="A302" s="252"/>
      <c r="B302" s="252"/>
      <c r="C302" s="252"/>
      <c r="D302" s="252"/>
      <c r="E302" s="252"/>
      <c r="F302" s="252"/>
      <c r="G302" s="252"/>
      <c r="H302" s="252"/>
      <c r="I302" s="252"/>
      <c r="J302" s="252"/>
      <c r="K302" s="252"/>
      <c r="L302" s="252"/>
      <c r="M302" s="252"/>
      <c r="N302" s="252"/>
      <c r="O302" s="252"/>
      <c r="P302" s="252"/>
      <c r="Q302" s="252"/>
      <c r="R302" s="252"/>
      <c r="S302" s="252"/>
      <c r="T302" s="252"/>
      <c r="U302" s="252"/>
      <c r="V302" s="252"/>
      <c r="W302" s="252"/>
      <c r="X302" s="252"/>
      <c r="Y302" s="252"/>
      <c r="Z302" s="252"/>
      <c r="AA302" s="252"/>
    </row>
    <row r="303" ht="15.75" customHeight="1" spans="1:27">
      <c r="A303" s="252"/>
      <c r="B303" s="252"/>
      <c r="C303" s="252"/>
      <c r="D303" s="252"/>
      <c r="E303" s="252"/>
      <c r="F303" s="252"/>
      <c r="G303" s="252"/>
      <c r="H303" s="252"/>
      <c r="I303" s="252"/>
      <c r="J303" s="252"/>
      <c r="K303" s="252"/>
      <c r="L303" s="252"/>
      <c r="M303" s="252"/>
      <c r="N303" s="252"/>
      <c r="O303" s="252"/>
      <c r="P303" s="252"/>
      <c r="Q303" s="252"/>
      <c r="R303" s="252"/>
      <c r="S303" s="252"/>
      <c r="T303" s="252"/>
      <c r="U303" s="252"/>
      <c r="V303" s="252"/>
      <c r="W303" s="252"/>
      <c r="X303" s="252"/>
      <c r="Y303" s="252"/>
      <c r="Z303" s="252"/>
      <c r="AA303" s="252"/>
    </row>
    <row r="304" ht="15.75" customHeight="1" spans="1:27">
      <c r="A304" s="252"/>
      <c r="B304" s="252"/>
      <c r="C304" s="252"/>
      <c r="D304" s="252"/>
      <c r="E304" s="252"/>
      <c r="F304" s="252"/>
      <c r="G304" s="252"/>
      <c r="H304" s="252"/>
      <c r="I304" s="252"/>
      <c r="J304" s="252"/>
      <c r="K304" s="252"/>
      <c r="L304" s="252"/>
      <c r="M304" s="252"/>
      <c r="N304" s="252"/>
      <c r="O304" s="252"/>
      <c r="P304" s="252"/>
      <c r="Q304" s="252"/>
      <c r="R304" s="252"/>
      <c r="S304" s="252"/>
      <c r="T304" s="252"/>
      <c r="U304" s="252"/>
      <c r="V304" s="252"/>
      <c r="W304" s="252"/>
      <c r="X304" s="252"/>
      <c r="Y304" s="252"/>
      <c r="Z304" s="252"/>
      <c r="AA304" s="252"/>
    </row>
    <row r="305" ht="15.75" customHeight="1" spans="1:27">
      <c r="A305" s="252"/>
      <c r="B305" s="252"/>
      <c r="C305" s="252"/>
      <c r="D305" s="252"/>
      <c r="E305" s="252"/>
      <c r="F305" s="252"/>
      <c r="G305" s="252"/>
      <c r="H305" s="252"/>
      <c r="I305" s="252"/>
      <c r="J305" s="252"/>
      <c r="K305" s="252"/>
      <c r="L305" s="252"/>
      <c r="M305" s="252"/>
      <c r="N305" s="252"/>
      <c r="O305" s="252"/>
      <c r="P305" s="252"/>
      <c r="Q305" s="252"/>
      <c r="R305" s="252"/>
      <c r="S305" s="252"/>
      <c r="T305" s="252"/>
      <c r="U305" s="252"/>
      <c r="V305" s="252"/>
      <c r="W305" s="252"/>
      <c r="X305" s="252"/>
      <c r="Y305" s="252"/>
      <c r="Z305" s="252"/>
      <c r="AA305" s="252"/>
    </row>
    <row r="306" ht="15.75" customHeight="1" spans="1:27">
      <c r="A306" s="252"/>
      <c r="B306" s="252"/>
      <c r="C306" s="252"/>
      <c r="D306" s="252"/>
      <c r="E306" s="252"/>
      <c r="F306" s="252"/>
      <c r="G306" s="252"/>
      <c r="H306" s="252"/>
      <c r="I306" s="252"/>
      <c r="J306" s="252"/>
      <c r="K306" s="252"/>
      <c r="L306" s="252"/>
      <c r="M306" s="252"/>
      <c r="N306" s="252"/>
      <c r="O306" s="252"/>
      <c r="P306" s="252"/>
      <c r="Q306" s="252"/>
      <c r="R306" s="252"/>
      <c r="S306" s="252"/>
      <c r="T306" s="252"/>
      <c r="U306" s="252"/>
      <c r="V306" s="252"/>
      <c r="W306" s="252"/>
      <c r="X306" s="252"/>
      <c r="Y306" s="252"/>
      <c r="Z306" s="252"/>
      <c r="AA306" s="252"/>
    </row>
    <row r="307" ht="15.75" customHeight="1" spans="1:27">
      <c r="A307" s="252"/>
      <c r="B307" s="252"/>
      <c r="C307" s="252"/>
      <c r="D307" s="252"/>
      <c r="E307" s="252"/>
      <c r="F307" s="252"/>
      <c r="G307" s="252"/>
      <c r="H307" s="252"/>
      <c r="I307" s="252"/>
      <c r="J307" s="252"/>
      <c r="K307" s="252"/>
      <c r="L307" s="252"/>
      <c r="M307" s="252"/>
      <c r="N307" s="252"/>
      <c r="O307" s="252"/>
      <c r="P307" s="252"/>
      <c r="Q307" s="252"/>
      <c r="R307" s="252"/>
      <c r="S307" s="252"/>
      <c r="T307" s="252"/>
      <c r="U307" s="252"/>
      <c r="V307" s="252"/>
      <c r="W307" s="252"/>
      <c r="X307" s="252"/>
      <c r="Y307" s="252"/>
      <c r="Z307" s="252"/>
      <c r="AA307" s="252"/>
    </row>
    <row r="308" ht="15.75" customHeight="1" spans="1:27">
      <c r="A308" s="252"/>
      <c r="B308" s="252"/>
      <c r="C308" s="252"/>
      <c r="D308" s="252"/>
      <c r="E308" s="252"/>
      <c r="F308" s="252"/>
      <c r="G308" s="252"/>
      <c r="H308" s="252"/>
      <c r="I308" s="252"/>
      <c r="J308" s="252"/>
      <c r="K308" s="252"/>
      <c r="L308" s="252"/>
      <c r="M308" s="252"/>
      <c r="N308" s="252"/>
      <c r="O308" s="252"/>
      <c r="P308" s="252"/>
      <c r="Q308" s="252"/>
      <c r="R308" s="252"/>
      <c r="S308" s="252"/>
      <c r="T308" s="252"/>
      <c r="U308" s="252"/>
      <c r="V308" s="252"/>
      <c r="W308" s="252"/>
      <c r="X308" s="252"/>
      <c r="Y308" s="252"/>
      <c r="Z308" s="252"/>
      <c r="AA308" s="252"/>
    </row>
    <row r="309" ht="15.75" customHeight="1" spans="1:27">
      <c r="A309" s="252"/>
      <c r="B309" s="252"/>
      <c r="C309" s="252"/>
      <c r="D309" s="252"/>
      <c r="E309" s="252"/>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row>
    <row r="310" ht="15.75" customHeight="1" spans="1:27">
      <c r="A310" s="252"/>
      <c r="B310" s="252"/>
      <c r="C310" s="252"/>
      <c r="D310" s="252"/>
      <c r="E310" s="252"/>
      <c r="F310" s="252"/>
      <c r="G310" s="252"/>
      <c r="H310" s="252"/>
      <c r="I310" s="252"/>
      <c r="J310" s="252"/>
      <c r="K310" s="252"/>
      <c r="L310" s="252"/>
      <c r="M310" s="252"/>
      <c r="N310" s="252"/>
      <c r="O310" s="252"/>
      <c r="P310" s="252"/>
      <c r="Q310" s="252"/>
      <c r="R310" s="252"/>
      <c r="S310" s="252"/>
      <c r="T310" s="252"/>
      <c r="U310" s="252"/>
      <c r="V310" s="252"/>
      <c r="W310" s="252"/>
      <c r="X310" s="252"/>
      <c r="Y310" s="252"/>
      <c r="Z310" s="252"/>
      <c r="AA310" s="252"/>
    </row>
    <row r="311" ht="15.75" customHeight="1" spans="1:27">
      <c r="A311" s="252"/>
      <c r="B311" s="252"/>
      <c r="C311" s="252"/>
      <c r="D311" s="252"/>
      <c r="E311" s="252"/>
      <c r="F311" s="252"/>
      <c r="G311" s="252"/>
      <c r="H311" s="252"/>
      <c r="I311" s="252"/>
      <c r="J311" s="252"/>
      <c r="K311" s="252"/>
      <c r="L311" s="252"/>
      <c r="M311" s="252"/>
      <c r="N311" s="252"/>
      <c r="O311" s="252"/>
      <c r="P311" s="252"/>
      <c r="Q311" s="252"/>
      <c r="R311" s="252"/>
      <c r="S311" s="252"/>
      <c r="T311" s="252"/>
      <c r="U311" s="252"/>
      <c r="V311" s="252"/>
      <c r="W311" s="252"/>
      <c r="X311" s="252"/>
      <c r="Y311" s="252"/>
      <c r="Z311" s="252"/>
      <c r="AA311" s="252"/>
    </row>
    <row r="312" ht="15.75" customHeight="1" spans="1:27">
      <c r="A312" s="252"/>
      <c r="B312" s="252"/>
      <c r="C312" s="252"/>
      <c r="D312" s="252"/>
      <c r="E312" s="252"/>
      <c r="F312" s="252"/>
      <c r="G312" s="252"/>
      <c r="H312" s="252"/>
      <c r="I312" s="252"/>
      <c r="J312" s="252"/>
      <c r="K312" s="252"/>
      <c r="L312" s="252"/>
      <c r="M312" s="252"/>
      <c r="N312" s="252"/>
      <c r="O312" s="252"/>
      <c r="P312" s="252"/>
      <c r="Q312" s="252"/>
      <c r="R312" s="252"/>
      <c r="S312" s="252"/>
      <c r="T312" s="252"/>
      <c r="U312" s="252"/>
      <c r="V312" s="252"/>
      <c r="W312" s="252"/>
      <c r="X312" s="252"/>
      <c r="Y312" s="252"/>
      <c r="Z312" s="252"/>
      <c r="AA312" s="252"/>
    </row>
    <row r="313" ht="15.75" customHeight="1" spans="1:27">
      <c r="A313" s="252"/>
      <c r="B313" s="252"/>
      <c r="C313" s="252"/>
      <c r="D313" s="252"/>
      <c r="E313" s="252"/>
      <c r="F313" s="252"/>
      <c r="G313" s="252"/>
      <c r="H313" s="252"/>
      <c r="I313" s="252"/>
      <c r="J313" s="252"/>
      <c r="K313" s="252"/>
      <c r="L313" s="252"/>
      <c r="M313" s="252"/>
      <c r="N313" s="252"/>
      <c r="O313" s="252"/>
      <c r="P313" s="252"/>
      <c r="Q313" s="252"/>
      <c r="R313" s="252"/>
      <c r="S313" s="252"/>
      <c r="T313" s="252"/>
      <c r="U313" s="252"/>
      <c r="V313" s="252"/>
      <c r="W313" s="252"/>
      <c r="X313" s="252"/>
      <c r="Y313" s="252"/>
      <c r="Z313" s="252"/>
      <c r="AA313" s="252"/>
    </row>
    <row r="314" ht="15.75" customHeight="1" spans="1:27">
      <c r="A314" s="252"/>
      <c r="B314" s="252"/>
      <c r="C314" s="252"/>
      <c r="D314" s="252"/>
      <c r="E314" s="252"/>
      <c r="F314" s="252"/>
      <c r="G314" s="252"/>
      <c r="H314" s="252"/>
      <c r="I314" s="252"/>
      <c r="J314" s="252"/>
      <c r="K314" s="252"/>
      <c r="L314" s="252"/>
      <c r="M314" s="252"/>
      <c r="N314" s="252"/>
      <c r="O314" s="252"/>
      <c r="P314" s="252"/>
      <c r="Q314" s="252"/>
      <c r="R314" s="252"/>
      <c r="S314" s="252"/>
      <c r="T314" s="252"/>
      <c r="U314" s="252"/>
      <c r="V314" s="252"/>
      <c r="W314" s="252"/>
      <c r="X314" s="252"/>
      <c r="Y314" s="252"/>
      <c r="Z314" s="252"/>
      <c r="AA314" s="252"/>
    </row>
    <row r="315" ht="15.75" customHeight="1" spans="1:27">
      <c r="A315" s="252"/>
      <c r="B315" s="252"/>
      <c r="C315" s="252"/>
      <c r="D315" s="252"/>
      <c r="E315" s="252"/>
      <c r="F315" s="252"/>
      <c r="G315" s="252"/>
      <c r="H315" s="252"/>
      <c r="I315" s="252"/>
      <c r="J315" s="252"/>
      <c r="K315" s="252"/>
      <c r="L315" s="252"/>
      <c r="M315" s="252"/>
      <c r="N315" s="252"/>
      <c r="O315" s="252"/>
      <c r="P315" s="252"/>
      <c r="Q315" s="252"/>
      <c r="R315" s="252"/>
      <c r="S315" s="252"/>
      <c r="T315" s="252"/>
      <c r="U315" s="252"/>
      <c r="V315" s="252"/>
      <c r="W315" s="252"/>
      <c r="X315" s="252"/>
      <c r="Y315" s="252"/>
      <c r="Z315" s="252"/>
      <c r="AA315" s="252"/>
    </row>
    <row r="316" ht="15.75" customHeight="1" spans="1:27">
      <c r="A316" s="252"/>
      <c r="B316" s="252"/>
      <c r="C316" s="252"/>
      <c r="D316" s="252"/>
      <c r="E316" s="252"/>
      <c r="F316" s="252"/>
      <c r="G316" s="252"/>
      <c r="H316" s="252"/>
      <c r="I316" s="252"/>
      <c r="J316" s="252"/>
      <c r="K316" s="252"/>
      <c r="L316" s="252"/>
      <c r="M316" s="252"/>
      <c r="N316" s="252"/>
      <c r="O316" s="252"/>
      <c r="P316" s="252"/>
      <c r="Q316" s="252"/>
      <c r="R316" s="252"/>
      <c r="S316" s="252"/>
      <c r="T316" s="252"/>
      <c r="U316" s="252"/>
      <c r="V316" s="252"/>
      <c r="W316" s="252"/>
      <c r="X316" s="252"/>
      <c r="Y316" s="252"/>
      <c r="Z316" s="252"/>
      <c r="AA316" s="252"/>
    </row>
    <row r="317" ht="15.75" customHeight="1" spans="1:27">
      <c r="A317" s="252"/>
      <c r="B317" s="252"/>
      <c r="C317" s="252"/>
      <c r="D317" s="252"/>
      <c r="E317" s="252"/>
      <c r="F317" s="252"/>
      <c r="G317" s="252"/>
      <c r="H317" s="252"/>
      <c r="I317" s="252"/>
      <c r="J317" s="252"/>
      <c r="K317" s="252"/>
      <c r="L317" s="252"/>
      <c r="M317" s="252"/>
      <c r="N317" s="252"/>
      <c r="O317" s="252"/>
      <c r="P317" s="252"/>
      <c r="Q317" s="252"/>
      <c r="R317" s="252"/>
      <c r="S317" s="252"/>
      <c r="T317" s="252"/>
      <c r="U317" s="252"/>
      <c r="V317" s="252"/>
      <c r="W317" s="252"/>
      <c r="X317" s="252"/>
      <c r="Y317" s="252"/>
      <c r="Z317" s="252"/>
      <c r="AA317" s="252"/>
    </row>
    <row r="318" ht="15.75" customHeight="1" spans="1:27">
      <c r="A318" s="252"/>
      <c r="B318" s="252"/>
      <c r="C318" s="252"/>
      <c r="D318" s="252"/>
      <c r="E318" s="252"/>
      <c r="F318" s="252"/>
      <c r="G318" s="252"/>
      <c r="H318" s="252"/>
      <c r="I318" s="252"/>
      <c r="J318" s="252"/>
      <c r="K318" s="252"/>
      <c r="L318" s="252"/>
      <c r="M318" s="252"/>
      <c r="N318" s="252"/>
      <c r="O318" s="252"/>
      <c r="P318" s="252"/>
      <c r="Q318" s="252"/>
      <c r="R318" s="252"/>
      <c r="S318" s="252"/>
      <c r="T318" s="252"/>
      <c r="U318" s="252"/>
      <c r="V318" s="252"/>
      <c r="W318" s="252"/>
      <c r="X318" s="252"/>
      <c r="Y318" s="252"/>
      <c r="Z318" s="252"/>
      <c r="AA318" s="252"/>
    </row>
    <row r="319" ht="15.75" customHeight="1" spans="1:27">
      <c r="A319" s="252"/>
      <c r="B319" s="252"/>
      <c r="C319" s="252"/>
      <c r="D319" s="252"/>
      <c r="E319" s="252"/>
      <c r="F319" s="252"/>
      <c r="G319" s="252"/>
      <c r="H319" s="252"/>
      <c r="I319" s="252"/>
      <c r="J319" s="252"/>
      <c r="K319" s="252"/>
      <c r="L319" s="252"/>
      <c r="M319" s="252"/>
      <c r="N319" s="252"/>
      <c r="O319" s="252"/>
      <c r="P319" s="252"/>
      <c r="Q319" s="252"/>
      <c r="R319" s="252"/>
      <c r="S319" s="252"/>
      <c r="T319" s="252"/>
      <c r="U319" s="252"/>
      <c r="V319" s="252"/>
      <c r="W319" s="252"/>
      <c r="X319" s="252"/>
      <c r="Y319" s="252"/>
      <c r="Z319" s="252"/>
      <c r="AA319" s="252"/>
    </row>
    <row r="320" ht="15.75" customHeight="1" spans="1:27">
      <c r="A320" s="252"/>
      <c r="B320" s="252"/>
      <c r="C320" s="252"/>
      <c r="D320" s="252"/>
      <c r="E320" s="252"/>
      <c r="F320" s="252"/>
      <c r="G320" s="252"/>
      <c r="H320" s="252"/>
      <c r="I320" s="252"/>
      <c r="J320" s="252"/>
      <c r="K320" s="252"/>
      <c r="L320" s="252"/>
      <c r="M320" s="252"/>
      <c r="N320" s="252"/>
      <c r="O320" s="252"/>
      <c r="P320" s="252"/>
      <c r="Q320" s="252"/>
      <c r="R320" s="252"/>
      <c r="S320" s="252"/>
      <c r="T320" s="252"/>
      <c r="U320" s="252"/>
      <c r="V320" s="252"/>
      <c r="W320" s="252"/>
      <c r="X320" s="252"/>
      <c r="Y320" s="252"/>
      <c r="Z320" s="252"/>
      <c r="AA320" s="252"/>
    </row>
    <row r="321" ht="15.75" customHeight="1" spans="1:27">
      <c r="A321" s="252"/>
      <c r="B321" s="252"/>
      <c r="C321" s="252"/>
      <c r="D321" s="252"/>
      <c r="E321" s="252"/>
      <c r="F321" s="252"/>
      <c r="G321" s="252"/>
      <c r="H321" s="252"/>
      <c r="I321" s="252"/>
      <c r="J321" s="252"/>
      <c r="K321" s="252"/>
      <c r="L321" s="252"/>
      <c r="M321" s="252"/>
      <c r="N321" s="252"/>
      <c r="O321" s="252"/>
      <c r="P321" s="252"/>
      <c r="Q321" s="252"/>
      <c r="R321" s="252"/>
      <c r="S321" s="252"/>
      <c r="T321" s="252"/>
      <c r="U321" s="252"/>
      <c r="V321" s="252"/>
      <c r="W321" s="252"/>
      <c r="X321" s="252"/>
      <c r="Y321" s="252"/>
      <c r="Z321" s="252"/>
      <c r="AA321" s="252"/>
    </row>
    <row r="322" ht="15.75" customHeight="1" spans="1:27">
      <c r="A322" s="252"/>
      <c r="B322" s="252"/>
      <c r="C322" s="252"/>
      <c r="D322" s="252"/>
      <c r="E322" s="252"/>
      <c r="F322" s="252"/>
      <c r="G322" s="252"/>
      <c r="H322" s="252"/>
      <c r="I322" s="252"/>
      <c r="J322" s="252"/>
      <c r="K322" s="252"/>
      <c r="L322" s="252"/>
      <c r="M322" s="252"/>
      <c r="N322" s="252"/>
      <c r="O322" s="252"/>
      <c r="P322" s="252"/>
      <c r="Q322" s="252"/>
      <c r="R322" s="252"/>
      <c r="S322" s="252"/>
      <c r="T322" s="252"/>
      <c r="U322" s="252"/>
      <c r="V322" s="252"/>
      <c r="W322" s="252"/>
      <c r="X322" s="252"/>
      <c r="Y322" s="252"/>
      <c r="Z322" s="252"/>
      <c r="AA322" s="252"/>
    </row>
    <row r="323" ht="15.75" customHeight="1" spans="1:27">
      <c r="A323" s="252"/>
      <c r="B323" s="252"/>
      <c r="C323" s="252"/>
      <c r="D323" s="252"/>
      <c r="E323" s="252"/>
      <c r="F323" s="252"/>
      <c r="G323" s="252"/>
      <c r="H323" s="252"/>
      <c r="I323" s="252"/>
      <c r="J323" s="252"/>
      <c r="K323" s="252"/>
      <c r="L323" s="252"/>
      <c r="M323" s="252"/>
      <c r="N323" s="252"/>
      <c r="O323" s="252"/>
      <c r="P323" s="252"/>
      <c r="Q323" s="252"/>
      <c r="R323" s="252"/>
      <c r="S323" s="252"/>
      <c r="T323" s="252"/>
      <c r="U323" s="252"/>
      <c r="V323" s="252"/>
      <c r="W323" s="252"/>
      <c r="X323" s="252"/>
      <c r="Y323" s="252"/>
      <c r="Z323" s="252"/>
      <c r="AA323" s="252"/>
    </row>
    <row r="324" ht="15.75" customHeight="1" spans="1:27">
      <c r="A324" s="252"/>
      <c r="B324" s="252"/>
      <c r="C324" s="252"/>
      <c r="D324" s="252"/>
      <c r="E324" s="252"/>
      <c r="F324" s="252"/>
      <c r="G324" s="252"/>
      <c r="H324" s="252"/>
      <c r="I324" s="252"/>
      <c r="J324" s="252"/>
      <c r="K324" s="252"/>
      <c r="L324" s="252"/>
      <c r="M324" s="252"/>
      <c r="N324" s="252"/>
      <c r="O324" s="252"/>
      <c r="P324" s="252"/>
      <c r="Q324" s="252"/>
      <c r="R324" s="252"/>
      <c r="S324" s="252"/>
      <c r="T324" s="252"/>
      <c r="U324" s="252"/>
      <c r="V324" s="252"/>
      <c r="W324" s="252"/>
      <c r="X324" s="252"/>
      <c r="Y324" s="252"/>
      <c r="Z324" s="252"/>
      <c r="AA324" s="252"/>
    </row>
    <row r="325" ht="15.75" customHeight="1" spans="1:27">
      <c r="A325" s="252"/>
      <c r="B325" s="252"/>
      <c r="C325" s="252"/>
      <c r="D325" s="252"/>
      <c r="E325" s="252"/>
      <c r="F325" s="252"/>
      <c r="G325" s="252"/>
      <c r="H325" s="252"/>
      <c r="I325" s="252"/>
      <c r="J325" s="252"/>
      <c r="K325" s="252"/>
      <c r="L325" s="252"/>
      <c r="M325" s="252"/>
      <c r="N325" s="252"/>
      <c r="O325" s="252"/>
      <c r="P325" s="252"/>
      <c r="Q325" s="252"/>
      <c r="R325" s="252"/>
      <c r="S325" s="252"/>
      <c r="T325" s="252"/>
      <c r="U325" s="252"/>
      <c r="V325" s="252"/>
      <c r="W325" s="252"/>
      <c r="X325" s="252"/>
      <c r="Y325" s="252"/>
      <c r="Z325" s="252"/>
      <c r="AA325" s="252"/>
    </row>
    <row r="326" ht="15.75" customHeight="1" spans="1:27">
      <c r="A326" s="252"/>
      <c r="B326" s="252"/>
      <c r="C326" s="252"/>
      <c r="D326" s="252"/>
      <c r="E326" s="252"/>
      <c r="F326" s="252"/>
      <c r="G326" s="252"/>
      <c r="H326" s="252"/>
      <c r="I326" s="252"/>
      <c r="J326" s="252"/>
      <c r="K326" s="252"/>
      <c r="L326" s="252"/>
      <c r="M326" s="252"/>
      <c r="N326" s="252"/>
      <c r="O326" s="252"/>
      <c r="P326" s="252"/>
      <c r="Q326" s="252"/>
      <c r="R326" s="252"/>
      <c r="S326" s="252"/>
      <c r="T326" s="252"/>
      <c r="U326" s="252"/>
      <c r="V326" s="252"/>
      <c r="W326" s="252"/>
      <c r="X326" s="252"/>
      <c r="Y326" s="252"/>
      <c r="Z326" s="252"/>
      <c r="AA326" s="252"/>
    </row>
    <row r="327" ht="15.75" customHeight="1" spans="1:27">
      <c r="A327" s="252"/>
      <c r="B327" s="252"/>
      <c r="C327" s="252"/>
      <c r="D327" s="252"/>
      <c r="E327" s="252"/>
      <c r="F327" s="252"/>
      <c r="G327" s="252"/>
      <c r="H327" s="252"/>
      <c r="I327" s="252"/>
      <c r="J327" s="252"/>
      <c r="K327" s="252"/>
      <c r="L327" s="252"/>
      <c r="M327" s="252"/>
      <c r="N327" s="252"/>
      <c r="O327" s="252"/>
      <c r="P327" s="252"/>
      <c r="Q327" s="252"/>
      <c r="R327" s="252"/>
      <c r="S327" s="252"/>
      <c r="T327" s="252"/>
      <c r="U327" s="252"/>
      <c r="V327" s="252"/>
      <c r="W327" s="252"/>
      <c r="X327" s="252"/>
      <c r="Y327" s="252"/>
      <c r="Z327" s="252"/>
      <c r="AA327" s="252"/>
    </row>
    <row r="328" ht="15.75" customHeight="1" spans="1:27">
      <c r="A328" s="252"/>
      <c r="B328" s="252"/>
      <c r="C328" s="252"/>
      <c r="D328" s="252"/>
      <c r="E328" s="252"/>
      <c r="F328" s="252"/>
      <c r="G328" s="252"/>
      <c r="H328" s="252"/>
      <c r="I328" s="252"/>
      <c r="J328" s="252"/>
      <c r="K328" s="252"/>
      <c r="L328" s="252"/>
      <c r="M328" s="252"/>
      <c r="N328" s="252"/>
      <c r="O328" s="252"/>
      <c r="P328" s="252"/>
      <c r="Q328" s="252"/>
      <c r="R328" s="252"/>
      <c r="S328" s="252"/>
      <c r="T328" s="252"/>
      <c r="U328" s="252"/>
      <c r="V328" s="252"/>
      <c r="W328" s="252"/>
      <c r="X328" s="252"/>
      <c r="Y328" s="252"/>
      <c r="Z328" s="252"/>
      <c r="AA328" s="252"/>
    </row>
    <row r="329" ht="15.75" customHeight="1" spans="1:27">
      <c r="A329" s="252"/>
      <c r="B329" s="252"/>
      <c r="C329" s="252"/>
      <c r="D329" s="252"/>
      <c r="E329" s="252"/>
      <c r="F329" s="252"/>
      <c r="G329" s="252"/>
      <c r="H329" s="252"/>
      <c r="I329" s="252"/>
      <c r="J329" s="252"/>
      <c r="K329" s="252"/>
      <c r="L329" s="252"/>
      <c r="M329" s="252"/>
      <c r="N329" s="252"/>
      <c r="O329" s="252"/>
      <c r="P329" s="252"/>
      <c r="Q329" s="252"/>
      <c r="R329" s="252"/>
      <c r="S329" s="252"/>
      <c r="T329" s="252"/>
      <c r="U329" s="252"/>
      <c r="V329" s="252"/>
      <c r="W329" s="252"/>
      <c r="X329" s="252"/>
      <c r="Y329" s="252"/>
      <c r="Z329" s="252"/>
      <c r="AA329" s="252"/>
    </row>
    <row r="330" ht="15.75" customHeight="1" spans="1:27">
      <c r="A330" s="252"/>
      <c r="B330" s="252"/>
      <c r="C330" s="252"/>
      <c r="D330" s="252"/>
      <c r="E330" s="252"/>
      <c r="F330" s="252"/>
      <c r="G330" s="252"/>
      <c r="H330" s="252"/>
      <c r="I330" s="252"/>
      <c r="J330" s="252"/>
      <c r="K330" s="252"/>
      <c r="L330" s="252"/>
      <c r="M330" s="252"/>
      <c r="N330" s="252"/>
      <c r="O330" s="252"/>
      <c r="P330" s="252"/>
      <c r="Q330" s="252"/>
      <c r="R330" s="252"/>
      <c r="S330" s="252"/>
      <c r="T330" s="252"/>
      <c r="U330" s="252"/>
      <c r="V330" s="252"/>
      <c r="W330" s="252"/>
      <c r="X330" s="252"/>
      <c r="Y330" s="252"/>
      <c r="Z330" s="252"/>
      <c r="AA330" s="252"/>
    </row>
    <row r="331" ht="15.75" customHeight="1" spans="1:27">
      <c r="A331" s="252"/>
      <c r="B331" s="252"/>
      <c r="C331" s="252"/>
      <c r="D331" s="252"/>
      <c r="E331" s="252"/>
      <c r="F331" s="252"/>
      <c r="G331" s="252"/>
      <c r="H331" s="252"/>
      <c r="I331" s="252"/>
      <c r="J331" s="252"/>
      <c r="K331" s="252"/>
      <c r="L331" s="252"/>
      <c r="M331" s="252"/>
      <c r="N331" s="252"/>
      <c r="O331" s="252"/>
      <c r="P331" s="252"/>
      <c r="Q331" s="252"/>
      <c r="R331" s="252"/>
      <c r="S331" s="252"/>
      <c r="T331" s="252"/>
      <c r="U331" s="252"/>
      <c r="V331" s="252"/>
      <c r="W331" s="252"/>
      <c r="X331" s="252"/>
      <c r="Y331" s="252"/>
      <c r="Z331" s="252"/>
      <c r="AA331" s="252"/>
    </row>
    <row r="332" ht="15.75" customHeight="1" spans="1:27">
      <c r="A332" s="252"/>
      <c r="B332" s="252"/>
      <c r="C332" s="252"/>
      <c r="D332" s="252"/>
      <c r="E332" s="252"/>
      <c r="F332" s="252"/>
      <c r="G332" s="252"/>
      <c r="H332" s="252"/>
      <c r="I332" s="252"/>
      <c r="J332" s="252"/>
      <c r="K332" s="252"/>
      <c r="L332" s="252"/>
      <c r="M332" s="252"/>
      <c r="N332" s="252"/>
      <c r="O332" s="252"/>
      <c r="P332" s="252"/>
      <c r="Q332" s="252"/>
      <c r="R332" s="252"/>
      <c r="S332" s="252"/>
      <c r="T332" s="252"/>
      <c r="U332" s="252"/>
      <c r="V332" s="252"/>
      <c r="W332" s="252"/>
      <c r="X332" s="252"/>
      <c r="Y332" s="252"/>
      <c r="Z332" s="252"/>
      <c r="AA332" s="252"/>
    </row>
    <row r="333" ht="15.75" customHeight="1" spans="1:27">
      <c r="A333" s="252"/>
      <c r="B333" s="252"/>
      <c r="C333" s="252"/>
      <c r="D333" s="252"/>
      <c r="E333" s="252"/>
      <c r="F333" s="252"/>
      <c r="G333" s="252"/>
      <c r="H333" s="252"/>
      <c r="I333" s="252"/>
      <c r="J333" s="252"/>
      <c r="K333" s="252"/>
      <c r="L333" s="252"/>
      <c r="M333" s="252"/>
      <c r="N333" s="252"/>
      <c r="O333" s="252"/>
      <c r="P333" s="252"/>
      <c r="Q333" s="252"/>
      <c r="R333" s="252"/>
      <c r="S333" s="252"/>
      <c r="T333" s="252"/>
      <c r="U333" s="252"/>
      <c r="V333" s="252"/>
      <c r="W333" s="252"/>
      <c r="X333" s="252"/>
      <c r="Y333" s="252"/>
      <c r="Z333" s="252"/>
      <c r="AA333" s="252"/>
    </row>
    <row r="334" ht="15.75" customHeight="1" spans="1:27">
      <c r="A334" s="252"/>
      <c r="B334" s="252"/>
      <c r="C334" s="252"/>
      <c r="D334" s="252"/>
      <c r="E334" s="252"/>
      <c r="F334" s="252"/>
      <c r="G334" s="252"/>
      <c r="H334" s="252"/>
      <c r="I334" s="252"/>
      <c r="J334" s="252"/>
      <c r="K334" s="252"/>
      <c r="L334" s="252"/>
      <c r="M334" s="252"/>
      <c r="N334" s="252"/>
      <c r="O334" s="252"/>
      <c r="P334" s="252"/>
      <c r="Q334" s="252"/>
      <c r="R334" s="252"/>
      <c r="S334" s="252"/>
      <c r="T334" s="252"/>
      <c r="U334" s="252"/>
      <c r="V334" s="252"/>
      <c r="W334" s="252"/>
      <c r="X334" s="252"/>
      <c r="Y334" s="252"/>
      <c r="Z334" s="252"/>
      <c r="AA334" s="252"/>
    </row>
    <row r="335" ht="15.75" customHeight="1" spans="1:27">
      <c r="A335" s="252"/>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c r="AA335" s="252"/>
    </row>
    <row r="336" ht="15.75" customHeight="1" spans="1:27">
      <c r="A336" s="252"/>
      <c r="B336" s="252"/>
      <c r="C336" s="252"/>
      <c r="D336" s="252"/>
      <c r="E336" s="252"/>
      <c r="F336" s="252"/>
      <c r="G336" s="252"/>
      <c r="H336" s="252"/>
      <c r="I336" s="252"/>
      <c r="J336" s="252"/>
      <c r="K336" s="252"/>
      <c r="L336" s="252"/>
      <c r="M336" s="252"/>
      <c r="N336" s="252"/>
      <c r="O336" s="252"/>
      <c r="P336" s="252"/>
      <c r="Q336" s="252"/>
      <c r="R336" s="252"/>
      <c r="S336" s="252"/>
      <c r="T336" s="252"/>
      <c r="U336" s="252"/>
      <c r="V336" s="252"/>
      <c r="W336" s="252"/>
      <c r="X336" s="252"/>
      <c r="Y336" s="252"/>
      <c r="Z336" s="252"/>
      <c r="AA336" s="252"/>
    </row>
    <row r="337" ht="15.75" customHeight="1" spans="1:27">
      <c r="A337" s="252"/>
      <c r="B337" s="252"/>
      <c r="C337" s="252"/>
      <c r="D337" s="252"/>
      <c r="E337" s="252"/>
      <c r="F337" s="252"/>
      <c r="G337" s="252"/>
      <c r="H337" s="252"/>
      <c r="I337" s="252"/>
      <c r="J337" s="252"/>
      <c r="K337" s="252"/>
      <c r="L337" s="252"/>
      <c r="M337" s="252"/>
      <c r="N337" s="252"/>
      <c r="O337" s="252"/>
      <c r="P337" s="252"/>
      <c r="Q337" s="252"/>
      <c r="R337" s="252"/>
      <c r="S337" s="252"/>
      <c r="T337" s="252"/>
      <c r="U337" s="252"/>
      <c r="V337" s="252"/>
      <c r="W337" s="252"/>
      <c r="X337" s="252"/>
      <c r="Y337" s="252"/>
      <c r="Z337" s="252"/>
      <c r="AA337" s="252"/>
    </row>
    <row r="338" ht="15.75" customHeight="1" spans="1:27">
      <c r="A338" s="252"/>
      <c r="B338" s="252"/>
      <c r="C338" s="252"/>
      <c r="D338" s="252"/>
      <c r="E338" s="252"/>
      <c r="F338" s="252"/>
      <c r="G338" s="252"/>
      <c r="H338" s="252"/>
      <c r="I338" s="252"/>
      <c r="J338" s="252"/>
      <c r="K338" s="252"/>
      <c r="L338" s="252"/>
      <c r="M338" s="252"/>
      <c r="N338" s="252"/>
      <c r="O338" s="252"/>
      <c r="P338" s="252"/>
      <c r="Q338" s="252"/>
      <c r="R338" s="252"/>
      <c r="S338" s="252"/>
      <c r="T338" s="252"/>
      <c r="U338" s="252"/>
      <c r="V338" s="252"/>
      <c r="W338" s="252"/>
      <c r="X338" s="252"/>
      <c r="Y338" s="252"/>
      <c r="Z338" s="252"/>
      <c r="AA338" s="252"/>
    </row>
    <row r="339" ht="15.75" customHeight="1" spans="1:27">
      <c r="A339" s="252"/>
      <c r="B339" s="252"/>
      <c r="C339" s="252"/>
      <c r="D339" s="252"/>
      <c r="E339" s="252"/>
      <c r="F339" s="252"/>
      <c r="G339" s="252"/>
      <c r="H339" s="252"/>
      <c r="I339" s="252"/>
      <c r="J339" s="252"/>
      <c r="K339" s="252"/>
      <c r="L339" s="252"/>
      <c r="M339" s="252"/>
      <c r="N339" s="252"/>
      <c r="O339" s="252"/>
      <c r="P339" s="252"/>
      <c r="Q339" s="252"/>
      <c r="R339" s="252"/>
      <c r="S339" s="252"/>
      <c r="T339" s="252"/>
      <c r="U339" s="252"/>
      <c r="V339" s="252"/>
      <c r="W339" s="252"/>
      <c r="X339" s="252"/>
      <c r="Y339" s="252"/>
      <c r="Z339" s="252"/>
      <c r="AA339" s="252"/>
    </row>
    <row r="340" ht="15.75" customHeight="1" spans="1:27">
      <c r="A340" s="252"/>
      <c r="B340" s="252"/>
      <c r="C340" s="252"/>
      <c r="D340" s="252"/>
      <c r="E340" s="252"/>
      <c r="F340" s="252"/>
      <c r="G340" s="252"/>
      <c r="H340" s="252"/>
      <c r="I340" s="252"/>
      <c r="J340" s="252"/>
      <c r="K340" s="252"/>
      <c r="L340" s="252"/>
      <c r="M340" s="252"/>
      <c r="N340" s="252"/>
      <c r="O340" s="252"/>
      <c r="P340" s="252"/>
      <c r="Q340" s="252"/>
      <c r="R340" s="252"/>
      <c r="S340" s="252"/>
      <c r="T340" s="252"/>
      <c r="U340" s="252"/>
      <c r="V340" s="252"/>
      <c r="W340" s="252"/>
      <c r="X340" s="252"/>
      <c r="Y340" s="252"/>
      <c r="Z340" s="252"/>
      <c r="AA340" s="252"/>
    </row>
    <row r="341" ht="15.75" customHeight="1" spans="1:27">
      <c r="A341" s="252"/>
      <c r="B341" s="252"/>
      <c r="C341" s="252"/>
      <c r="D341" s="252"/>
      <c r="E341" s="252"/>
      <c r="F341" s="252"/>
      <c r="G341" s="252"/>
      <c r="H341" s="252"/>
      <c r="I341" s="252"/>
      <c r="J341" s="252"/>
      <c r="K341" s="252"/>
      <c r="L341" s="252"/>
      <c r="M341" s="252"/>
      <c r="N341" s="252"/>
      <c r="O341" s="252"/>
      <c r="P341" s="252"/>
      <c r="Q341" s="252"/>
      <c r="R341" s="252"/>
      <c r="S341" s="252"/>
      <c r="T341" s="252"/>
      <c r="U341" s="252"/>
      <c r="V341" s="252"/>
      <c r="W341" s="252"/>
      <c r="X341" s="252"/>
      <c r="Y341" s="252"/>
      <c r="Z341" s="252"/>
      <c r="AA341" s="252"/>
    </row>
    <row r="342" ht="15.75" customHeight="1" spans="1:27">
      <c r="A342" s="252"/>
      <c r="B342" s="252"/>
      <c r="C342" s="252"/>
      <c r="D342" s="252"/>
      <c r="E342" s="252"/>
      <c r="F342" s="252"/>
      <c r="G342" s="252"/>
      <c r="H342" s="252"/>
      <c r="I342" s="252"/>
      <c r="J342" s="252"/>
      <c r="K342" s="252"/>
      <c r="L342" s="252"/>
      <c r="M342" s="252"/>
      <c r="N342" s="252"/>
      <c r="O342" s="252"/>
      <c r="P342" s="252"/>
      <c r="Q342" s="252"/>
      <c r="R342" s="252"/>
      <c r="S342" s="252"/>
      <c r="T342" s="252"/>
      <c r="U342" s="252"/>
      <c r="V342" s="252"/>
      <c r="W342" s="252"/>
      <c r="X342" s="252"/>
      <c r="Y342" s="252"/>
      <c r="Z342" s="252"/>
      <c r="AA342" s="252"/>
    </row>
    <row r="343" ht="15.75" customHeight="1" spans="1:27">
      <c r="A343" s="252"/>
      <c r="B343" s="252"/>
      <c r="C343" s="252"/>
      <c r="D343" s="252"/>
      <c r="E343" s="252"/>
      <c r="F343" s="252"/>
      <c r="G343" s="252"/>
      <c r="H343" s="252"/>
      <c r="I343" s="252"/>
      <c r="J343" s="252"/>
      <c r="K343" s="252"/>
      <c r="L343" s="252"/>
      <c r="M343" s="252"/>
      <c r="N343" s="252"/>
      <c r="O343" s="252"/>
      <c r="P343" s="252"/>
      <c r="Q343" s="252"/>
      <c r="R343" s="252"/>
      <c r="S343" s="252"/>
      <c r="T343" s="252"/>
      <c r="U343" s="252"/>
      <c r="V343" s="252"/>
      <c r="W343" s="252"/>
      <c r="X343" s="252"/>
      <c r="Y343" s="252"/>
      <c r="Z343" s="252"/>
      <c r="AA343" s="252"/>
    </row>
    <row r="344" ht="15.75" customHeight="1" spans="1:27">
      <c r="A344" s="252"/>
      <c r="B344" s="252"/>
      <c r="C344" s="252"/>
      <c r="D344" s="252"/>
      <c r="E344" s="252"/>
      <c r="F344" s="252"/>
      <c r="G344" s="252"/>
      <c r="H344" s="252"/>
      <c r="I344" s="252"/>
      <c r="J344" s="252"/>
      <c r="K344" s="252"/>
      <c r="L344" s="252"/>
      <c r="M344" s="252"/>
      <c r="N344" s="252"/>
      <c r="O344" s="252"/>
      <c r="P344" s="252"/>
      <c r="Q344" s="252"/>
      <c r="R344" s="252"/>
      <c r="S344" s="252"/>
      <c r="T344" s="252"/>
      <c r="U344" s="252"/>
      <c r="V344" s="252"/>
      <c r="W344" s="252"/>
      <c r="X344" s="252"/>
      <c r="Y344" s="252"/>
      <c r="Z344" s="252"/>
      <c r="AA344" s="252"/>
    </row>
    <row r="345" ht="15.75" customHeight="1" spans="1:27">
      <c r="A345" s="252"/>
      <c r="B345" s="252"/>
      <c r="C345" s="252"/>
      <c r="D345" s="252"/>
      <c r="E345" s="252"/>
      <c r="F345" s="252"/>
      <c r="G345" s="252"/>
      <c r="H345" s="252"/>
      <c r="I345" s="252"/>
      <c r="J345" s="252"/>
      <c r="K345" s="252"/>
      <c r="L345" s="252"/>
      <c r="M345" s="252"/>
      <c r="N345" s="252"/>
      <c r="O345" s="252"/>
      <c r="P345" s="252"/>
      <c r="Q345" s="252"/>
      <c r="R345" s="252"/>
      <c r="S345" s="252"/>
      <c r="T345" s="252"/>
      <c r="U345" s="252"/>
      <c r="V345" s="252"/>
      <c r="W345" s="252"/>
      <c r="X345" s="252"/>
      <c r="Y345" s="252"/>
      <c r="Z345" s="252"/>
      <c r="AA345" s="252"/>
    </row>
    <row r="346" ht="15.75" customHeight="1" spans="1:27">
      <c r="A346" s="252"/>
      <c r="B346" s="252"/>
      <c r="C346" s="252"/>
      <c r="D346" s="252"/>
      <c r="E346" s="252"/>
      <c r="F346" s="252"/>
      <c r="G346" s="252"/>
      <c r="H346" s="252"/>
      <c r="I346" s="252"/>
      <c r="J346" s="252"/>
      <c r="K346" s="252"/>
      <c r="L346" s="252"/>
      <c r="M346" s="252"/>
      <c r="N346" s="252"/>
      <c r="O346" s="252"/>
      <c r="P346" s="252"/>
      <c r="Q346" s="252"/>
      <c r="R346" s="252"/>
      <c r="S346" s="252"/>
      <c r="T346" s="252"/>
      <c r="U346" s="252"/>
      <c r="V346" s="252"/>
      <c r="W346" s="252"/>
      <c r="X346" s="252"/>
      <c r="Y346" s="252"/>
      <c r="Z346" s="252"/>
      <c r="AA346" s="252"/>
    </row>
    <row r="347" ht="15.75" customHeight="1" spans="1:27">
      <c r="A347" s="252"/>
      <c r="B347" s="252"/>
      <c r="C347" s="252"/>
      <c r="D347" s="252"/>
      <c r="E347" s="252"/>
      <c r="F347" s="252"/>
      <c r="G347" s="252"/>
      <c r="H347" s="252"/>
      <c r="I347" s="252"/>
      <c r="J347" s="252"/>
      <c r="K347" s="252"/>
      <c r="L347" s="252"/>
      <c r="M347" s="252"/>
      <c r="N347" s="252"/>
      <c r="O347" s="252"/>
      <c r="P347" s="252"/>
      <c r="Q347" s="252"/>
      <c r="R347" s="252"/>
      <c r="S347" s="252"/>
      <c r="T347" s="252"/>
      <c r="U347" s="252"/>
      <c r="V347" s="252"/>
      <c r="W347" s="252"/>
      <c r="X347" s="252"/>
      <c r="Y347" s="252"/>
      <c r="Z347" s="252"/>
      <c r="AA347" s="252"/>
    </row>
    <row r="348" ht="15.75" customHeight="1" spans="1:27">
      <c r="A348" s="252"/>
      <c r="B348" s="252"/>
      <c r="C348" s="252"/>
      <c r="D348" s="252"/>
      <c r="E348" s="252"/>
      <c r="F348" s="252"/>
      <c r="G348" s="252"/>
      <c r="H348" s="252"/>
      <c r="I348" s="252"/>
      <c r="J348" s="252"/>
      <c r="K348" s="252"/>
      <c r="L348" s="252"/>
      <c r="M348" s="252"/>
      <c r="N348" s="252"/>
      <c r="O348" s="252"/>
      <c r="P348" s="252"/>
      <c r="Q348" s="252"/>
      <c r="R348" s="252"/>
      <c r="S348" s="252"/>
      <c r="T348" s="252"/>
      <c r="U348" s="252"/>
      <c r="V348" s="252"/>
      <c r="W348" s="252"/>
      <c r="X348" s="252"/>
      <c r="Y348" s="252"/>
      <c r="Z348" s="252"/>
      <c r="AA348" s="252"/>
    </row>
    <row r="349" ht="15.75" customHeight="1" spans="1:27">
      <c r="A349" s="252"/>
      <c r="B349" s="252"/>
      <c r="C349" s="252"/>
      <c r="D349" s="252"/>
      <c r="E349" s="252"/>
      <c r="F349" s="252"/>
      <c r="G349" s="252"/>
      <c r="H349" s="252"/>
      <c r="I349" s="252"/>
      <c r="J349" s="252"/>
      <c r="K349" s="252"/>
      <c r="L349" s="252"/>
      <c r="M349" s="252"/>
      <c r="N349" s="252"/>
      <c r="O349" s="252"/>
      <c r="P349" s="252"/>
      <c r="Q349" s="252"/>
      <c r="R349" s="252"/>
      <c r="S349" s="252"/>
      <c r="T349" s="252"/>
      <c r="U349" s="252"/>
      <c r="V349" s="252"/>
      <c r="W349" s="252"/>
      <c r="X349" s="252"/>
      <c r="Y349" s="252"/>
      <c r="Z349" s="252"/>
      <c r="AA349" s="252"/>
    </row>
    <row r="350" ht="15.75" customHeight="1" spans="1:27">
      <c r="A350" s="252"/>
      <c r="B350" s="252"/>
      <c r="C350" s="252"/>
      <c r="D350" s="252"/>
      <c r="E350" s="252"/>
      <c r="F350" s="252"/>
      <c r="G350" s="252"/>
      <c r="H350" s="252"/>
      <c r="I350" s="252"/>
      <c r="J350" s="252"/>
      <c r="K350" s="252"/>
      <c r="L350" s="252"/>
      <c r="M350" s="252"/>
      <c r="N350" s="252"/>
      <c r="O350" s="252"/>
      <c r="P350" s="252"/>
      <c r="Q350" s="252"/>
      <c r="R350" s="252"/>
      <c r="S350" s="252"/>
      <c r="T350" s="252"/>
      <c r="U350" s="252"/>
      <c r="V350" s="252"/>
      <c r="W350" s="252"/>
      <c r="X350" s="252"/>
      <c r="Y350" s="252"/>
      <c r="Z350" s="252"/>
      <c r="AA350" s="252"/>
    </row>
    <row r="351" ht="15.75" customHeight="1" spans="1:27">
      <c r="A351" s="252"/>
      <c r="B351" s="252"/>
      <c r="C351" s="252"/>
      <c r="D351" s="252"/>
      <c r="E351" s="252"/>
      <c r="F351" s="252"/>
      <c r="G351" s="252"/>
      <c r="H351" s="252"/>
      <c r="I351" s="252"/>
      <c r="J351" s="252"/>
      <c r="K351" s="252"/>
      <c r="L351" s="252"/>
      <c r="M351" s="252"/>
      <c r="N351" s="252"/>
      <c r="O351" s="252"/>
      <c r="P351" s="252"/>
      <c r="Q351" s="252"/>
      <c r="R351" s="252"/>
      <c r="S351" s="252"/>
      <c r="T351" s="252"/>
      <c r="U351" s="252"/>
      <c r="V351" s="252"/>
      <c r="W351" s="252"/>
      <c r="X351" s="252"/>
      <c r="Y351" s="252"/>
      <c r="Z351" s="252"/>
      <c r="AA351" s="252"/>
    </row>
    <row r="352" ht="15.75" customHeight="1" spans="1:27">
      <c r="A352" s="252"/>
      <c r="B352" s="252"/>
      <c r="C352" s="252"/>
      <c r="D352" s="252"/>
      <c r="E352" s="252"/>
      <c r="F352" s="252"/>
      <c r="G352" s="252"/>
      <c r="H352" s="252"/>
      <c r="I352" s="252"/>
      <c r="J352" s="252"/>
      <c r="K352" s="252"/>
      <c r="L352" s="252"/>
      <c r="M352" s="252"/>
      <c r="N352" s="252"/>
      <c r="O352" s="252"/>
      <c r="P352" s="252"/>
      <c r="Q352" s="252"/>
      <c r="R352" s="252"/>
      <c r="S352" s="252"/>
      <c r="T352" s="252"/>
      <c r="U352" s="252"/>
      <c r="V352" s="252"/>
      <c r="W352" s="252"/>
      <c r="X352" s="252"/>
      <c r="Y352" s="252"/>
      <c r="Z352" s="252"/>
      <c r="AA352" s="252"/>
    </row>
    <row r="353" ht="15.75" customHeight="1" spans="1:27">
      <c r="A353" s="252"/>
      <c r="B353" s="252"/>
      <c r="C353" s="252"/>
      <c r="D353" s="252"/>
      <c r="E353" s="252"/>
      <c r="F353" s="252"/>
      <c r="G353" s="252"/>
      <c r="H353" s="252"/>
      <c r="I353" s="252"/>
      <c r="J353" s="252"/>
      <c r="K353" s="252"/>
      <c r="L353" s="252"/>
      <c r="M353" s="252"/>
      <c r="N353" s="252"/>
      <c r="O353" s="252"/>
      <c r="P353" s="252"/>
      <c r="Q353" s="252"/>
      <c r="R353" s="252"/>
      <c r="S353" s="252"/>
      <c r="T353" s="252"/>
      <c r="U353" s="252"/>
      <c r="V353" s="252"/>
      <c r="W353" s="252"/>
      <c r="X353" s="252"/>
      <c r="Y353" s="252"/>
      <c r="Z353" s="252"/>
      <c r="AA353" s="252"/>
    </row>
    <row r="354" ht="15.75" customHeight="1" spans="1:27">
      <c r="A354" s="252"/>
      <c r="B354" s="252"/>
      <c r="C354" s="252"/>
      <c r="D354" s="252"/>
      <c r="E354" s="252"/>
      <c r="F354" s="252"/>
      <c r="G354" s="252"/>
      <c r="H354" s="252"/>
      <c r="I354" s="252"/>
      <c r="J354" s="252"/>
      <c r="K354" s="252"/>
      <c r="L354" s="252"/>
      <c r="M354" s="252"/>
      <c r="N354" s="252"/>
      <c r="O354" s="252"/>
      <c r="P354" s="252"/>
      <c r="Q354" s="252"/>
      <c r="R354" s="252"/>
      <c r="S354" s="252"/>
      <c r="T354" s="252"/>
      <c r="U354" s="252"/>
      <c r="V354" s="252"/>
      <c r="W354" s="252"/>
      <c r="X354" s="252"/>
      <c r="Y354" s="252"/>
      <c r="Z354" s="252"/>
      <c r="AA354" s="252"/>
    </row>
    <row r="355" ht="15.75" customHeight="1" spans="1:27">
      <c r="A355" s="252"/>
      <c r="B355" s="252"/>
      <c r="C355" s="252"/>
      <c r="D355" s="252"/>
      <c r="E355" s="252"/>
      <c r="F355" s="252"/>
      <c r="G355" s="252"/>
      <c r="H355" s="252"/>
      <c r="I355" s="252"/>
      <c r="J355" s="252"/>
      <c r="K355" s="252"/>
      <c r="L355" s="252"/>
      <c r="M355" s="252"/>
      <c r="N355" s="252"/>
      <c r="O355" s="252"/>
      <c r="P355" s="252"/>
      <c r="Q355" s="252"/>
      <c r="R355" s="252"/>
      <c r="S355" s="252"/>
      <c r="T355" s="252"/>
      <c r="U355" s="252"/>
      <c r="V355" s="252"/>
      <c r="W355" s="252"/>
      <c r="X355" s="252"/>
      <c r="Y355" s="252"/>
      <c r="Z355" s="252"/>
      <c r="AA355" s="252"/>
    </row>
    <row r="356" ht="15.75" customHeight="1" spans="1:27">
      <c r="A356" s="252"/>
      <c r="B356" s="252"/>
      <c r="C356" s="252"/>
      <c r="D356" s="252"/>
      <c r="E356" s="252"/>
      <c r="F356" s="252"/>
      <c r="G356" s="252"/>
      <c r="H356" s="252"/>
      <c r="I356" s="252"/>
      <c r="J356" s="252"/>
      <c r="K356" s="252"/>
      <c r="L356" s="252"/>
      <c r="M356" s="252"/>
      <c r="N356" s="252"/>
      <c r="O356" s="252"/>
      <c r="P356" s="252"/>
      <c r="Q356" s="252"/>
      <c r="R356" s="252"/>
      <c r="S356" s="252"/>
      <c r="T356" s="252"/>
      <c r="U356" s="252"/>
      <c r="V356" s="252"/>
      <c r="W356" s="252"/>
      <c r="X356" s="252"/>
      <c r="Y356" s="252"/>
      <c r="Z356" s="252"/>
      <c r="AA356" s="252"/>
    </row>
    <row r="357" ht="15.75" customHeight="1" spans="1:27">
      <c r="A357" s="252"/>
      <c r="B357" s="252"/>
      <c r="C357" s="252"/>
      <c r="D357" s="252"/>
      <c r="E357" s="252"/>
      <c r="F357" s="252"/>
      <c r="G357" s="252"/>
      <c r="H357" s="252"/>
      <c r="I357" s="252"/>
      <c r="J357" s="252"/>
      <c r="K357" s="252"/>
      <c r="L357" s="252"/>
      <c r="M357" s="252"/>
      <c r="N357" s="252"/>
      <c r="O357" s="252"/>
      <c r="P357" s="252"/>
      <c r="Q357" s="252"/>
      <c r="R357" s="252"/>
      <c r="S357" s="252"/>
      <c r="T357" s="252"/>
      <c r="U357" s="252"/>
      <c r="V357" s="252"/>
      <c r="W357" s="252"/>
      <c r="X357" s="252"/>
      <c r="Y357" s="252"/>
      <c r="Z357" s="252"/>
      <c r="AA357" s="252"/>
    </row>
    <row r="358" ht="15.75" customHeight="1" spans="1:27">
      <c r="A358" s="252"/>
      <c r="B358" s="252"/>
      <c r="C358" s="252"/>
      <c r="D358" s="252"/>
      <c r="E358" s="252"/>
      <c r="F358" s="252"/>
      <c r="G358" s="252"/>
      <c r="H358" s="252"/>
      <c r="I358" s="252"/>
      <c r="J358" s="252"/>
      <c r="K358" s="252"/>
      <c r="L358" s="252"/>
      <c r="M358" s="252"/>
      <c r="N358" s="252"/>
      <c r="O358" s="252"/>
      <c r="P358" s="252"/>
      <c r="Q358" s="252"/>
      <c r="R358" s="252"/>
      <c r="S358" s="252"/>
      <c r="T358" s="252"/>
      <c r="U358" s="252"/>
      <c r="V358" s="252"/>
      <c r="W358" s="252"/>
      <c r="X358" s="252"/>
      <c r="Y358" s="252"/>
      <c r="Z358" s="252"/>
      <c r="AA358" s="252"/>
    </row>
    <row r="359" ht="15.75" customHeight="1" spans="1:27">
      <c r="A359" s="252"/>
      <c r="B359" s="252"/>
      <c r="C359" s="252"/>
      <c r="D359" s="252"/>
      <c r="E359" s="252"/>
      <c r="F359" s="252"/>
      <c r="G359" s="252"/>
      <c r="H359" s="252"/>
      <c r="I359" s="252"/>
      <c r="J359" s="252"/>
      <c r="K359" s="252"/>
      <c r="L359" s="252"/>
      <c r="M359" s="252"/>
      <c r="N359" s="252"/>
      <c r="O359" s="252"/>
      <c r="P359" s="252"/>
      <c r="Q359" s="252"/>
      <c r="R359" s="252"/>
      <c r="S359" s="252"/>
      <c r="T359" s="252"/>
      <c r="U359" s="252"/>
      <c r="V359" s="252"/>
      <c r="W359" s="252"/>
      <c r="X359" s="252"/>
      <c r="Y359" s="252"/>
      <c r="Z359" s="252"/>
      <c r="AA359" s="252"/>
    </row>
    <row r="360" ht="15.75" customHeight="1" spans="1:27">
      <c r="A360" s="252"/>
      <c r="B360" s="252"/>
      <c r="C360" s="252"/>
      <c r="D360" s="252"/>
      <c r="E360" s="252"/>
      <c r="F360" s="252"/>
      <c r="G360" s="252"/>
      <c r="H360" s="252"/>
      <c r="I360" s="252"/>
      <c r="J360" s="252"/>
      <c r="K360" s="252"/>
      <c r="L360" s="252"/>
      <c r="M360" s="252"/>
      <c r="N360" s="252"/>
      <c r="O360" s="252"/>
      <c r="P360" s="252"/>
      <c r="Q360" s="252"/>
      <c r="R360" s="252"/>
      <c r="S360" s="252"/>
      <c r="T360" s="252"/>
      <c r="U360" s="252"/>
      <c r="V360" s="252"/>
      <c r="W360" s="252"/>
      <c r="X360" s="252"/>
      <c r="Y360" s="252"/>
      <c r="Z360" s="252"/>
      <c r="AA360" s="252"/>
    </row>
    <row r="361" ht="15.75" customHeight="1" spans="1:27">
      <c r="A361" s="252"/>
      <c r="B361" s="252"/>
      <c r="C361" s="252"/>
      <c r="D361" s="252"/>
      <c r="E361" s="252"/>
      <c r="F361" s="252"/>
      <c r="G361" s="252"/>
      <c r="H361" s="252"/>
      <c r="I361" s="252"/>
      <c r="J361" s="252"/>
      <c r="K361" s="252"/>
      <c r="L361" s="252"/>
      <c r="M361" s="252"/>
      <c r="N361" s="252"/>
      <c r="O361" s="252"/>
      <c r="P361" s="252"/>
      <c r="Q361" s="252"/>
      <c r="R361" s="252"/>
      <c r="S361" s="252"/>
      <c r="T361" s="252"/>
      <c r="U361" s="252"/>
      <c r="V361" s="252"/>
      <c r="W361" s="252"/>
      <c r="X361" s="252"/>
      <c r="Y361" s="252"/>
      <c r="Z361" s="252"/>
      <c r="AA361" s="252"/>
    </row>
    <row r="362" ht="15.75" customHeight="1" spans="1:27">
      <c r="A362" s="252"/>
      <c r="B362" s="252"/>
      <c r="C362" s="252"/>
      <c r="D362" s="252"/>
      <c r="E362" s="252"/>
      <c r="F362" s="252"/>
      <c r="G362" s="252"/>
      <c r="H362" s="252"/>
      <c r="I362" s="252"/>
      <c r="J362" s="252"/>
      <c r="K362" s="252"/>
      <c r="L362" s="252"/>
      <c r="M362" s="252"/>
      <c r="N362" s="252"/>
      <c r="O362" s="252"/>
      <c r="P362" s="252"/>
      <c r="Q362" s="252"/>
      <c r="R362" s="252"/>
      <c r="S362" s="252"/>
      <c r="T362" s="252"/>
      <c r="U362" s="252"/>
      <c r="V362" s="252"/>
      <c r="W362" s="252"/>
      <c r="X362" s="252"/>
      <c r="Y362" s="252"/>
      <c r="Z362" s="252"/>
      <c r="AA362" s="252"/>
    </row>
    <row r="363" ht="15.75" customHeight="1" spans="1:27">
      <c r="A363" s="252"/>
      <c r="B363" s="252"/>
      <c r="C363" s="252"/>
      <c r="D363" s="252"/>
      <c r="E363" s="252"/>
      <c r="F363" s="252"/>
      <c r="G363" s="252"/>
      <c r="H363" s="252"/>
      <c r="I363" s="252"/>
      <c r="J363" s="252"/>
      <c r="K363" s="252"/>
      <c r="L363" s="252"/>
      <c r="M363" s="252"/>
      <c r="N363" s="252"/>
      <c r="O363" s="252"/>
      <c r="P363" s="252"/>
      <c r="Q363" s="252"/>
      <c r="R363" s="252"/>
      <c r="S363" s="252"/>
      <c r="T363" s="252"/>
      <c r="U363" s="252"/>
      <c r="V363" s="252"/>
      <c r="W363" s="252"/>
      <c r="X363" s="252"/>
      <c r="Y363" s="252"/>
      <c r="Z363" s="252"/>
      <c r="AA363" s="252"/>
    </row>
    <row r="364" ht="15.75" customHeight="1" spans="1:27">
      <c r="A364" s="252"/>
      <c r="B364" s="252"/>
      <c r="C364" s="252"/>
      <c r="D364" s="252"/>
      <c r="E364" s="252"/>
      <c r="F364" s="252"/>
      <c r="G364" s="252"/>
      <c r="H364" s="252"/>
      <c r="I364" s="252"/>
      <c r="J364" s="252"/>
      <c r="K364" s="252"/>
      <c r="L364" s="252"/>
      <c r="M364" s="252"/>
      <c r="N364" s="252"/>
      <c r="O364" s="252"/>
      <c r="P364" s="252"/>
      <c r="Q364" s="252"/>
      <c r="R364" s="252"/>
      <c r="S364" s="252"/>
      <c r="T364" s="252"/>
      <c r="U364" s="252"/>
      <c r="V364" s="252"/>
      <c r="W364" s="252"/>
      <c r="X364" s="252"/>
      <c r="Y364" s="252"/>
      <c r="Z364" s="252"/>
      <c r="AA364" s="252"/>
    </row>
    <row r="365" ht="15.75" customHeight="1" spans="1:27">
      <c r="A365" s="252"/>
      <c r="B365" s="252"/>
      <c r="C365" s="252"/>
      <c r="D365" s="252"/>
      <c r="E365" s="252"/>
      <c r="F365" s="252"/>
      <c r="G365" s="252"/>
      <c r="H365" s="252"/>
      <c r="I365" s="252"/>
      <c r="J365" s="252"/>
      <c r="K365" s="252"/>
      <c r="L365" s="252"/>
      <c r="M365" s="252"/>
      <c r="N365" s="252"/>
      <c r="O365" s="252"/>
      <c r="P365" s="252"/>
      <c r="Q365" s="252"/>
      <c r="R365" s="252"/>
      <c r="S365" s="252"/>
      <c r="T365" s="252"/>
      <c r="U365" s="252"/>
      <c r="V365" s="252"/>
      <c r="W365" s="252"/>
      <c r="X365" s="252"/>
      <c r="Y365" s="252"/>
      <c r="Z365" s="252"/>
      <c r="AA365" s="252"/>
    </row>
    <row r="366" ht="15.75" customHeight="1" spans="1:27">
      <c r="A366" s="252"/>
      <c r="B366" s="252"/>
      <c r="C366" s="252"/>
      <c r="D366" s="252"/>
      <c r="E366" s="252"/>
      <c r="F366" s="252"/>
      <c r="G366" s="252"/>
      <c r="H366" s="252"/>
      <c r="I366" s="252"/>
      <c r="J366" s="252"/>
      <c r="K366" s="252"/>
      <c r="L366" s="252"/>
      <c r="M366" s="252"/>
      <c r="N366" s="252"/>
      <c r="O366" s="252"/>
      <c r="P366" s="252"/>
      <c r="Q366" s="252"/>
      <c r="R366" s="252"/>
      <c r="S366" s="252"/>
      <c r="T366" s="252"/>
      <c r="U366" s="252"/>
      <c r="V366" s="252"/>
      <c r="W366" s="252"/>
      <c r="X366" s="252"/>
      <c r="Y366" s="252"/>
      <c r="Z366" s="252"/>
      <c r="AA366" s="252"/>
    </row>
    <row r="367" ht="15.75" customHeight="1" spans="1:27">
      <c r="A367" s="252"/>
      <c r="B367" s="252"/>
      <c r="C367" s="252"/>
      <c r="D367" s="252"/>
      <c r="E367" s="252"/>
      <c r="F367" s="252"/>
      <c r="G367" s="252"/>
      <c r="H367" s="252"/>
      <c r="I367" s="252"/>
      <c r="J367" s="252"/>
      <c r="K367" s="252"/>
      <c r="L367" s="252"/>
      <c r="M367" s="252"/>
      <c r="N367" s="252"/>
      <c r="O367" s="252"/>
      <c r="P367" s="252"/>
      <c r="Q367" s="252"/>
      <c r="R367" s="252"/>
      <c r="S367" s="252"/>
      <c r="T367" s="252"/>
      <c r="U367" s="252"/>
      <c r="V367" s="252"/>
      <c r="W367" s="252"/>
      <c r="X367" s="252"/>
      <c r="Y367" s="252"/>
      <c r="Z367" s="252"/>
      <c r="AA367" s="252"/>
    </row>
    <row r="368" ht="15.75" customHeight="1" spans="1:27">
      <c r="A368" s="252"/>
      <c r="B368" s="252"/>
      <c r="C368" s="252"/>
      <c r="D368" s="252"/>
      <c r="E368" s="252"/>
      <c r="F368" s="252"/>
      <c r="G368" s="252"/>
      <c r="H368" s="252"/>
      <c r="I368" s="252"/>
      <c r="J368" s="252"/>
      <c r="K368" s="252"/>
      <c r="L368" s="252"/>
      <c r="M368" s="252"/>
      <c r="N368" s="252"/>
      <c r="O368" s="252"/>
      <c r="P368" s="252"/>
      <c r="Q368" s="252"/>
      <c r="R368" s="252"/>
      <c r="S368" s="252"/>
      <c r="T368" s="252"/>
      <c r="U368" s="252"/>
      <c r="V368" s="252"/>
      <c r="W368" s="252"/>
      <c r="X368" s="252"/>
      <c r="Y368" s="252"/>
      <c r="Z368" s="252"/>
      <c r="AA368" s="252"/>
    </row>
    <row r="369" ht="15.75" customHeight="1" spans="1:27">
      <c r="A369" s="252"/>
      <c r="B369" s="252"/>
      <c r="C369" s="252"/>
      <c r="D369" s="252"/>
      <c r="E369" s="252"/>
      <c r="F369" s="252"/>
      <c r="G369" s="252"/>
      <c r="H369" s="252"/>
      <c r="I369" s="252"/>
      <c r="J369" s="252"/>
      <c r="K369" s="252"/>
      <c r="L369" s="252"/>
      <c r="M369" s="252"/>
      <c r="N369" s="252"/>
      <c r="O369" s="252"/>
      <c r="P369" s="252"/>
      <c r="Q369" s="252"/>
      <c r="R369" s="252"/>
      <c r="S369" s="252"/>
      <c r="T369" s="252"/>
      <c r="U369" s="252"/>
      <c r="V369" s="252"/>
      <c r="W369" s="252"/>
      <c r="X369" s="252"/>
      <c r="Y369" s="252"/>
      <c r="Z369" s="252"/>
      <c r="AA369" s="252"/>
    </row>
    <row r="370" ht="15.75" customHeight="1" spans="1:27">
      <c r="A370" s="252"/>
      <c r="B370" s="252"/>
      <c r="C370" s="252"/>
      <c r="D370" s="252"/>
      <c r="E370" s="252"/>
      <c r="F370" s="252"/>
      <c r="G370" s="252"/>
      <c r="H370" s="252"/>
      <c r="I370" s="252"/>
      <c r="J370" s="252"/>
      <c r="K370" s="252"/>
      <c r="L370" s="252"/>
      <c r="M370" s="252"/>
      <c r="N370" s="252"/>
      <c r="O370" s="252"/>
      <c r="P370" s="252"/>
      <c r="Q370" s="252"/>
      <c r="R370" s="252"/>
      <c r="S370" s="252"/>
      <c r="T370" s="252"/>
      <c r="U370" s="252"/>
      <c r="V370" s="252"/>
      <c r="W370" s="252"/>
      <c r="X370" s="252"/>
      <c r="Y370" s="252"/>
      <c r="Z370" s="252"/>
      <c r="AA370" s="252"/>
    </row>
    <row r="371" ht="15.75" customHeight="1" spans="1:27">
      <c r="A371" s="252"/>
      <c r="B371" s="252"/>
      <c r="C371" s="252"/>
      <c r="D371" s="252"/>
      <c r="E371" s="252"/>
      <c r="F371" s="252"/>
      <c r="G371" s="252"/>
      <c r="H371" s="252"/>
      <c r="I371" s="252"/>
      <c r="J371" s="252"/>
      <c r="K371" s="252"/>
      <c r="L371" s="252"/>
      <c r="M371" s="252"/>
      <c r="N371" s="252"/>
      <c r="O371" s="252"/>
      <c r="P371" s="252"/>
      <c r="Q371" s="252"/>
      <c r="R371" s="252"/>
      <c r="S371" s="252"/>
      <c r="T371" s="252"/>
      <c r="U371" s="252"/>
      <c r="V371" s="252"/>
      <c r="W371" s="252"/>
      <c r="X371" s="252"/>
      <c r="Y371" s="252"/>
      <c r="Z371" s="252"/>
      <c r="AA371" s="252"/>
    </row>
    <row r="372" ht="15.75" customHeight="1" spans="1:27">
      <c r="A372" s="252"/>
      <c r="B372" s="252"/>
      <c r="C372" s="252"/>
      <c r="D372" s="252"/>
      <c r="E372" s="252"/>
      <c r="F372" s="252"/>
      <c r="G372" s="252"/>
      <c r="H372" s="252"/>
      <c r="I372" s="252"/>
      <c r="J372" s="252"/>
      <c r="K372" s="252"/>
      <c r="L372" s="252"/>
      <c r="M372" s="252"/>
      <c r="N372" s="252"/>
      <c r="O372" s="252"/>
      <c r="P372" s="252"/>
      <c r="Q372" s="252"/>
      <c r="R372" s="252"/>
      <c r="S372" s="252"/>
      <c r="T372" s="252"/>
      <c r="U372" s="252"/>
      <c r="V372" s="252"/>
      <c r="W372" s="252"/>
      <c r="X372" s="252"/>
      <c r="Y372" s="252"/>
      <c r="Z372" s="252"/>
      <c r="AA372" s="252"/>
    </row>
    <row r="373" ht="15.75" customHeight="1" spans="1:27">
      <c r="A373" s="252"/>
      <c r="B373" s="252"/>
      <c r="C373" s="252"/>
      <c r="D373" s="252"/>
      <c r="E373" s="252"/>
      <c r="F373" s="252"/>
      <c r="G373" s="252"/>
      <c r="H373" s="252"/>
      <c r="I373" s="252"/>
      <c r="J373" s="252"/>
      <c r="K373" s="252"/>
      <c r="L373" s="252"/>
      <c r="M373" s="252"/>
      <c r="N373" s="252"/>
      <c r="O373" s="252"/>
      <c r="P373" s="252"/>
      <c r="Q373" s="252"/>
      <c r="R373" s="252"/>
      <c r="S373" s="252"/>
      <c r="T373" s="252"/>
      <c r="U373" s="252"/>
      <c r="V373" s="252"/>
      <c r="W373" s="252"/>
      <c r="X373" s="252"/>
      <c r="Y373" s="252"/>
      <c r="Z373" s="252"/>
      <c r="AA373" s="252"/>
    </row>
    <row r="374" ht="15.75" customHeight="1" spans="1:27">
      <c r="A374" s="252"/>
      <c r="B374" s="252"/>
      <c r="C374" s="252"/>
      <c r="D374" s="252"/>
      <c r="E374" s="252"/>
      <c r="F374" s="252"/>
      <c r="G374" s="252"/>
      <c r="H374" s="252"/>
      <c r="I374" s="252"/>
      <c r="J374" s="252"/>
      <c r="K374" s="252"/>
      <c r="L374" s="252"/>
      <c r="M374" s="252"/>
      <c r="N374" s="252"/>
      <c r="O374" s="252"/>
      <c r="P374" s="252"/>
      <c r="Q374" s="252"/>
      <c r="R374" s="252"/>
      <c r="S374" s="252"/>
      <c r="T374" s="252"/>
      <c r="U374" s="252"/>
      <c r="V374" s="252"/>
      <c r="W374" s="252"/>
      <c r="X374" s="252"/>
      <c r="Y374" s="252"/>
      <c r="Z374" s="252"/>
      <c r="AA374" s="252"/>
    </row>
    <row r="375" ht="15.75" customHeight="1" spans="1:27">
      <c r="A375" s="252"/>
      <c r="B375" s="252"/>
      <c r="C375" s="252"/>
      <c r="D375" s="252"/>
      <c r="E375" s="252"/>
      <c r="F375" s="252"/>
      <c r="G375" s="252"/>
      <c r="H375" s="252"/>
      <c r="I375" s="252"/>
      <c r="J375" s="252"/>
      <c r="K375" s="252"/>
      <c r="L375" s="252"/>
      <c r="M375" s="252"/>
      <c r="N375" s="252"/>
      <c r="O375" s="252"/>
      <c r="P375" s="252"/>
      <c r="Q375" s="252"/>
      <c r="R375" s="252"/>
      <c r="S375" s="252"/>
      <c r="T375" s="252"/>
      <c r="U375" s="252"/>
      <c r="V375" s="252"/>
      <c r="W375" s="252"/>
      <c r="X375" s="252"/>
      <c r="Y375" s="252"/>
      <c r="Z375" s="252"/>
      <c r="AA375" s="252"/>
    </row>
    <row r="376" ht="15.75" customHeight="1" spans="1:27">
      <c r="A376" s="252"/>
      <c r="B376" s="252"/>
      <c r="C376" s="252"/>
      <c r="D376" s="252"/>
      <c r="E376" s="252"/>
      <c r="F376" s="252"/>
      <c r="G376" s="252"/>
      <c r="H376" s="252"/>
      <c r="I376" s="252"/>
      <c r="J376" s="252"/>
      <c r="K376" s="252"/>
      <c r="L376" s="252"/>
      <c r="M376" s="252"/>
      <c r="N376" s="252"/>
      <c r="O376" s="252"/>
      <c r="P376" s="252"/>
      <c r="Q376" s="252"/>
      <c r="R376" s="252"/>
      <c r="S376" s="252"/>
      <c r="T376" s="252"/>
      <c r="U376" s="252"/>
      <c r="V376" s="252"/>
      <c r="W376" s="252"/>
      <c r="X376" s="252"/>
      <c r="Y376" s="252"/>
      <c r="Z376" s="252"/>
      <c r="AA376" s="252"/>
    </row>
    <row r="377" ht="15.75" customHeight="1" spans="1:27">
      <c r="A377" s="252"/>
      <c r="B377" s="252"/>
      <c r="C377" s="252"/>
      <c r="D377" s="252"/>
      <c r="E377" s="252"/>
      <c r="F377" s="252"/>
      <c r="G377" s="252"/>
      <c r="H377" s="252"/>
      <c r="I377" s="252"/>
      <c r="J377" s="252"/>
      <c r="K377" s="252"/>
      <c r="L377" s="252"/>
      <c r="M377" s="252"/>
      <c r="N377" s="252"/>
      <c r="O377" s="252"/>
      <c r="P377" s="252"/>
      <c r="Q377" s="252"/>
      <c r="R377" s="252"/>
      <c r="S377" s="252"/>
      <c r="T377" s="252"/>
      <c r="U377" s="252"/>
      <c r="V377" s="252"/>
      <c r="W377" s="252"/>
      <c r="X377" s="252"/>
      <c r="Y377" s="252"/>
      <c r="Z377" s="252"/>
      <c r="AA377" s="252"/>
    </row>
    <row r="378" ht="15.75" customHeight="1" spans="1:27">
      <c r="A378" s="252"/>
      <c r="B378" s="252"/>
      <c r="C378" s="252"/>
      <c r="D378" s="252"/>
      <c r="E378" s="252"/>
      <c r="F378" s="252"/>
      <c r="G378" s="252"/>
      <c r="H378" s="252"/>
      <c r="I378" s="252"/>
      <c r="J378" s="252"/>
      <c r="K378" s="252"/>
      <c r="L378" s="252"/>
      <c r="M378" s="252"/>
      <c r="N378" s="252"/>
      <c r="O378" s="252"/>
      <c r="P378" s="252"/>
      <c r="Q378" s="252"/>
      <c r="R378" s="252"/>
      <c r="S378" s="252"/>
      <c r="T378" s="252"/>
      <c r="U378" s="252"/>
      <c r="V378" s="252"/>
      <c r="W378" s="252"/>
      <c r="X378" s="252"/>
      <c r="Y378" s="252"/>
      <c r="Z378" s="252"/>
      <c r="AA378" s="252"/>
    </row>
    <row r="379" ht="15.75" customHeight="1" spans="1:27">
      <c r="A379" s="252"/>
      <c r="B379" s="252"/>
      <c r="C379" s="252"/>
      <c r="D379" s="252"/>
      <c r="E379" s="252"/>
      <c r="F379" s="252"/>
      <c r="G379" s="252"/>
      <c r="H379" s="252"/>
      <c r="I379" s="252"/>
      <c r="J379" s="252"/>
      <c r="K379" s="252"/>
      <c r="L379" s="252"/>
      <c r="M379" s="252"/>
      <c r="N379" s="252"/>
      <c r="O379" s="252"/>
      <c r="P379" s="252"/>
      <c r="Q379" s="252"/>
      <c r="R379" s="252"/>
      <c r="S379" s="252"/>
      <c r="T379" s="252"/>
      <c r="U379" s="252"/>
      <c r="V379" s="252"/>
      <c r="W379" s="252"/>
      <c r="X379" s="252"/>
      <c r="Y379" s="252"/>
      <c r="Z379" s="252"/>
      <c r="AA379" s="252"/>
    </row>
    <row r="380" ht="15.75" customHeight="1" spans="1:27">
      <c r="A380" s="252"/>
      <c r="B380" s="252"/>
      <c r="C380" s="252"/>
      <c r="D380" s="252"/>
      <c r="E380" s="252"/>
      <c r="F380" s="252"/>
      <c r="G380" s="252"/>
      <c r="H380" s="252"/>
      <c r="I380" s="252"/>
      <c r="J380" s="252"/>
      <c r="K380" s="252"/>
      <c r="L380" s="252"/>
      <c r="M380" s="252"/>
      <c r="N380" s="252"/>
      <c r="O380" s="252"/>
      <c r="P380" s="252"/>
      <c r="Q380" s="252"/>
      <c r="R380" s="252"/>
      <c r="S380" s="252"/>
      <c r="T380" s="252"/>
      <c r="U380" s="252"/>
      <c r="V380" s="252"/>
      <c r="W380" s="252"/>
      <c r="X380" s="252"/>
      <c r="Y380" s="252"/>
      <c r="Z380" s="252"/>
      <c r="AA380" s="252"/>
    </row>
    <row r="381" ht="15.75" customHeight="1" spans="1:27">
      <c r="A381" s="252"/>
      <c r="B381" s="252"/>
      <c r="C381" s="252"/>
      <c r="D381" s="252"/>
      <c r="E381" s="252"/>
      <c r="F381" s="252"/>
      <c r="G381" s="252"/>
      <c r="H381" s="252"/>
      <c r="I381" s="252"/>
      <c r="J381" s="252"/>
      <c r="K381" s="252"/>
      <c r="L381" s="252"/>
      <c r="M381" s="252"/>
      <c r="N381" s="252"/>
      <c r="O381" s="252"/>
      <c r="P381" s="252"/>
      <c r="Q381" s="252"/>
      <c r="R381" s="252"/>
      <c r="S381" s="252"/>
      <c r="T381" s="252"/>
      <c r="U381" s="252"/>
      <c r="V381" s="252"/>
      <c r="W381" s="252"/>
      <c r="X381" s="252"/>
      <c r="Y381" s="252"/>
      <c r="Z381" s="252"/>
      <c r="AA381" s="252"/>
    </row>
    <row r="382" ht="15.75" customHeight="1" spans="1:27">
      <c r="A382" s="252"/>
      <c r="B382" s="252"/>
      <c r="C382" s="252"/>
      <c r="D382" s="252"/>
      <c r="E382" s="252"/>
      <c r="F382" s="252"/>
      <c r="G382" s="252"/>
      <c r="H382" s="252"/>
      <c r="I382" s="252"/>
      <c r="J382" s="252"/>
      <c r="K382" s="252"/>
      <c r="L382" s="252"/>
      <c r="M382" s="252"/>
      <c r="N382" s="252"/>
      <c r="O382" s="252"/>
      <c r="P382" s="252"/>
      <c r="Q382" s="252"/>
      <c r="R382" s="252"/>
      <c r="S382" s="252"/>
      <c r="T382" s="252"/>
      <c r="U382" s="252"/>
      <c r="V382" s="252"/>
      <c r="W382" s="252"/>
      <c r="X382" s="252"/>
      <c r="Y382" s="252"/>
      <c r="Z382" s="252"/>
      <c r="AA382" s="252"/>
    </row>
    <row r="383" ht="15.75" customHeight="1" spans="1:27">
      <c r="A383" s="252"/>
      <c r="B383" s="252"/>
      <c r="C383" s="252"/>
      <c r="D383" s="252"/>
      <c r="E383" s="252"/>
      <c r="F383" s="252"/>
      <c r="G383" s="252"/>
      <c r="H383" s="252"/>
      <c r="I383" s="252"/>
      <c r="J383" s="252"/>
      <c r="K383" s="252"/>
      <c r="L383" s="252"/>
      <c r="M383" s="252"/>
      <c r="N383" s="252"/>
      <c r="O383" s="252"/>
      <c r="P383" s="252"/>
      <c r="Q383" s="252"/>
      <c r="R383" s="252"/>
      <c r="S383" s="252"/>
      <c r="T383" s="252"/>
      <c r="U383" s="252"/>
      <c r="V383" s="252"/>
      <c r="W383" s="252"/>
      <c r="X383" s="252"/>
      <c r="Y383" s="252"/>
      <c r="Z383" s="252"/>
      <c r="AA383" s="252"/>
    </row>
    <row r="384" ht="15.75" customHeight="1" spans="1:27">
      <c r="A384" s="252"/>
      <c r="B384" s="252"/>
      <c r="C384" s="252"/>
      <c r="D384" s="252"/>
      <c r="E384" s="252"/>
      <c r="F384" s="252"/>
      <c r="G384" s="252"/>
      <c r="H384" s="252"/>
      <c r="I384" s="252"/>
      <c r="J384" s="252"/>
      <c r="K384" s="252"/>
      <c r="L384" s="252"/>
      <c r="M384" s="252"/>
      <c r="N384" s="252"/>
      <c r="O384" s="252"/>
      <c r="P384" s="252"/>
      <c r="Q384" s="252"/>
      <c r="R384" s="252"/>
      <c r="S384" s="252"/>
      <c r="T384" s="252"/>
      <c r="U384" s="252"/>
      <c r="V384" s="252"/>
      <c r="W384" s="252"/>
      <c r="X384" s="252"/>
      <c r="Y384" s="252"/>
      <c r="Z384" s="252"/>
      <c r="AA384" s="252"/>
    </row>
    <row r="385" ht="15.75" customHeight="1" spans="1:27">
      <c r="A385" s="252"/>
      <c r="B385" s="252"/>
      <c r="C385" s="252"/>
      <c r="D385" s="252"/>
      <c r="E385" s="252"/>
      <c r="F385" s="252"/>
      <c r="G385" s="252"/>
      <c r="H385" s="252"/>
      <c r="I385" s="252"/>
      <c r="J385" s="252"/>
      <c r="K385" s="252"/>
      <c r="L385" s="252"/>
      <c r="M385" s="252"/>
      <c r="N385" s="252"/>
      <c r="O385" s="252"/>
      <c r="P385" s="252"/>
      <c r="Q385" s="252"/>
      <c r="R385" s="252"/>
      <c r="S385" s="252"/>
      <c r="T385" s="252"/>
      <c r="U385" s="252"/>
      <c r="V385" s="252"/>
      <c r="W385" s="252"/>
      <c r="X385" s="252"/>
      <c r="Y385" s="252"/>
      <c r="Z385" s="252"/>
      <c r="AA385" s="252"/>
    </row>
    <row r="386" ht="15.75" customHeight="1" spans="1:27">
      <c r="A386" s="252"/>
      <c r="B386" s="252"/>
      <c r="C386" s="252"/>
      <c r="D386" s="252"/>
      <c r="E386" s="252"/>
      <c r="F386" s="252"/>
      <c r="G386" s="252"/>
      <c r="H386" s="252"/>
      <c r="I386" s="252"/>
      <c r="J386" s="252"/>
      <c r="K386" s="252"/>
      <c r="L386" s="252"/>
      <c r="M386" s="252"/>
      <c r="N386" s="252"/>
      <c r="O386" s="252"/>
      <c r="P386" s="252"/>
      <c r="Q386" s="252"/>
      <c r="R386" s="252"/>
      <c r="S386" s="252"/>
      <c r="T386" s="252"/>
      <c r="U386" s="252"/>
      <c r="V386" s="252"/>
      <c r="W386" s="252"/>
      <c r="X386" s="252"/>
      <c r="Y386" s="252"/>
      <c r="Z386" s="252"/>
      <c r="AA386" s="252"/>
    </row>
    <row r="387" ht="15.75" customHeight="1" spans="1:27">
      <c r="A387" s="252"/>
      <c r="B387" s="252"/>
      <c r="C387" s="252"/>
      <c r="D387" s="252"/>
      <c r="E387" s="252"/>
      <c r="F387" s="252"/>
      <c r="G387" s="252"/>
      <c r="H387" s="252"/>
      <c r="I387" s="252"/>
      <c r="J387" s="252"/>
      <c r="K387" s="252"/>
      <c r="L387" s="252"/>
      <c r="M387" s="252"/>
      <c r="N387" s="252"/>
      <c r="O387" s="252"/>
      <c r="P387" s="252"/>
      <c r="Q387" s="252"/>
      <c r="R387" s="252"/>
      <c r="S387" s="252"/>
      <c r="T387" s="252"/>
      <c r="U387" s="252"/>
      <c r="V387" s="252"/>
      <c r="W387" s="252"/>
      <c r="X387" s="252"/>
      <c r="Y387" s="252"/>
      <c r="Z387" s="252"/>
      <c r="AA387" s="252"/>
    </row>
    <row r="388" ht="15.75" customHeight="1" spans="1:27">
      <c r="A388" s="252"/>
      <c r="B388" s="252"/>
      <c r="C388" s="252"/>
      <c r="D388" s="252"/>
      <c r="E388" s="252"/>
      <c r="F388" s="252"/>
      <c r="G388" s="252"/>
      <c r="H388" s="252"/>
      <c r="I388" s="252"/>
      <c r="J388" s="252"/>
      <c r="K388" s="252"/>
      <c r="L388" s="252"/>
      <c r="M388" s="252"/>
      <c r="N388" s="252"/>
      <c r="O388" s="252"/>
      <c r="P388" s="252"/>
      <c r="Q388" s="252"/>
      <c r="R388" s="252"/>
      <c r="S388" s="252"/>
      <c r="T388" s="252"/>
      <c r="U388" s="252"/>
      <c r="V388" s="252"/>
      <c r="W388" s="252"/>
      <c r="X388" s="252"/>
      <c r="Y388" s="252"/>
      <c r="Z388" s="252"/>
      <c r="AA388" s="252"/>
    </row>
    <row r="389" ht="15.75" customHeight="1" spans="1:27">
      <c r="A389" s="252"/>
      <c r="B389" s="252"/>
      <c r="C389" s="252"/>
      <c r="D389" s="252"/>
      <c r="E389" s="252"/>
      <c r="F389" s="252"/>
      <c r="G389" s="252"/>
      <c r="H389" s="252"/>
      <c r="I389" s="252"/>
      <c r="J389" s="252"/>
      <c r="K389" s="252"/>
      <c r="L389" s="252"/>
      <c r="M389" s="252"/>
      <c r="N389" s="252"/>
      <c r="O389" s="252"/>
      <c r="P389" s="252"/>
      <c r="Q389" s="252"/>
      <c r="R389" s="252"/>
      <c r="S389" s="252"/>
      <c r="T389" s="252"/>
      <c r="U389" s="252"/>
      <c r="V389" s="252"/>
      <c r="W389" s="252"/>
      <c r="X389" s="252"/>
      <c r="Y389" s="252"/>
      <c r="Z389" s="252"/>
      <c r="AA389" s="252"/>
    </row>
    <row r="390" ht="15.75" customHeight="1" spans="1:27">
      <c r="A390" s="252"/>
      <c r="B390" s="252"/>
      <c r="C390" s="252"/>
      <c r="D390" s="252"/>
      <c r="E390" s="252"/>
      <c r="F390" s="252"/>
      <c r="G390" s="252"/>
      <c r="H390" s="252"/>
      <c r="I390" s="252"/>
      <c r="J390" s="252"/>
      <c r="K390" s="252"/>
      <c r="L390" s="252"/>
      <c r="M390" s="252"/>
      <c r="N390" s="252"/>
      <c r="O390" s="252"/>
      <c r="P390" s="252"/>
      <c r="Q390" s="252"/>
      <c r="R390" s="252"/>
      <c r="S390" s="252"/>
      <c r="T390" s="252"/>
      <c r="U390" s="252"/>
      <c r="V390" s="252"/>
      <c r="W390" s="252"/>
      <c r="X390" s="252"/>
      <c r="Y390" s="252"/>
      <c r="Z390" s="252"/>
      <c r="AA390" s="252"/>
    </row>
    <row r="391" ht="15.75" customHeight="1" spans="1:27">
      <c r="A391" s="252"/>
      <c r="B391" s="252"/>
      <c r="C391" s="252"/>
      <c r="D391" s="252"/>
      <c r="E391" s="252"/>
      <c r="F391" s="252"/>
      <c r="G391" s="252"/>
      <c r="H391" s="252"/>
      <c r="I391" s="252"/>
      <c r="J391" s="252"/>
      <c r="K391" s="252"/>
      <c r="L391" s="252"/>
      <c r="M391" s="252"/>
      <c r="N391" s="252"/>
      <c r="O391" s="252"/>
      <c r="P391" s="252"/>
      <c r="Q391" s="252"/>
      <c r="R391" s="252"/>
      <c r="S391" s="252"/>
      <c r="T391" s="252"/>
      <c r="U391" s="252"/>
      <c r="V391" s="252"/>
      <c r="W391" s="252"/>
      <c r="X391" s="252"/>
      <c r="Y391" s="252"/>
      <c r="Z391" s="252"/>
      <c r="AA391" s="252"/>
    </row>
    <row r="392" ht="15.75" customHeight="1" spans="1:27">
      <c r="A392" s="252"/>
      <c r="B392" s="252"/>
      <c r="C392" s="252"/>
      <c r="D392" s="252"/>
      <c r="E392" s="252"/>
      <c r="F392" s="252"/>
      <c r="G392" s="252"/>
      <c r="H392" s="252"/>
      <c r="I392" s="252"/>
      <c r="J392" s="252"/>
      <c r="K392" s="252"/>
      <c r="L392" s="252"/>
      <c r="M392" s="252"/>
      <c r="N392" s="252"/>
      <c r="O392" s="252"/>
      <c r="P392" s="252"/>
      <c r="Q392" s="252"/>
      <c r="R392" s="252"/>
      <c r="S392" s="252"/>
      <c r="T392" s="252"/>
      <c r="U392" s="252"/>
      <c r="V392" s="252"/>
      <c r="W392" s="252"/>
      <c r="X392" s="252"/>
      <c r="Y392" s="252"/>
      <c r="Z392" s="252"/>
      <c r="AA392" s="252"/>
    </row>
    <row r="393" ht="15.75" customHeight="1" spans="1:27">
      <c r="A393" s="252"/>
      <c r="B393" s="252"/>
      <c r="C393" s="252"/>
      <c r="D393" s="252"/>
      <c r="E393" s="252"/>
      <c r="F393" s="252"/>
      <c r="G393" s="252"/>
      <c r="H393" s="252"/>
      <c r="I393" s="252"/>
      <c r="J393" s="252"/>
      <c r="K393" s="252"/>
      <c r="L393" s="252"/>
      <c r="M393" s="252"/>
      <c r="N393" s="252"/>
      <c r="O393" s="252"/>
      <c r="P393" s="252"/>
      <c r="Q393" s="252"/>
      <c r="R393" s="252"/>
      <c r="S393" s="252"/>
      <c r="T393" s="252"/>
      <c r="U393" s="252"/>
      <c r="V393" s="252"/>
      <c r="W393" s="252"/>
      <c r="X393" s="252"/>
      <c r="Y393" s="252"/>
      <c r="Z393" s="252"/>
      <c r="AA393" s="252"/>
    </row>
    <row r="394" ht="15.75" customHeight="1" spans="1:27">
      <c r="A394" s="252"/>
      <c r="B394" s="252"/>
      <c r="C394" s="252"/>
      <c r="D394" s="252"/>
      <c r="E394" s="252"/>
      <c r="F394" s="252"/>
      <c r="G394" s="252"/>
      <c r="H394" s="252"/>
      <c r="I394" s="252"/>
      <c r="J394" s="252"/>
      <c r="K394" s="252"/>
      <c r="L394" s="252"/>
      <c r="M394" s="252"/>
      <c r="N394" s="252"/>
      <c r="O394" s="252"/>
      <c r="P394" s="252"/>
      <c r="Q394" s="252"/>
      <c r="R394" s="252"/>
      <c r="S394" s="252"/>
      <c r="T394" s="252"/>
      <c r="U394" s="252"/>
      <c r="V394" s="252"/>
      <c r="W394" s="252"/>
      <c r="X394" s="252"/>
      <c r="Y394" s="252"/>
      <c r="Z394" s="252"/>
      <c r="AA394" s="252"/>
    </row>
    <row r="395" ht="15.75" customHeight="1" spans="1:27">
      <c r="A395" s="252"/>
      <c r="B395" s="252"/>
      <c r="C395" s="252"/>
      <c r="D395" s="252"/>
      <c r="E395" s="252"/>
      <c r="F395" s="252"/>
      <c r="G395" s="252"/>
      <c r="H395" s="252"/>
      <c r="I395" s="252"/>
      <c r="J395" s="252"/>
      <c r="K395" s="252"/>
      <c r="L395" s="252"/>
      <c r="M395" s="252"/>
      <c r="N395" s="252"/>
      <c r="O395" s="252"/>
      <c r="P395" s="252"/>
      <c r="Q395" s="252"/>
      <c r="R395" s="252"/>
      <c r="S395" s="252"/>
      <c r="T395" s="252"/>
      <c r="U395" s="252"/>
      <c r="V395" s="252"/>
      <c r="W395" s="252"/>
      <c r="X395" s="252"/>
      <c r="Y395" s="252"/>
      <c r="Z395" s="252"/>
      <c r="AA395" s="252"/>
    </row>
    <row r="396" ht="15.75" customHeight="1" spans="1:27">
      <c r="A396" s="252"/>
      <c r="B396" s="252"/>
      <c r="C396" s="252"/>
      <c r="D396" s="252"/>
      <c r="E396" s="252"/>
      <c r="F396" s="252"/>
      <c r="G396" s="252"/>
      <c r="H396" s="252"/>
      <c r="I396" s="252"/>
      <c r="J396" s="252"/>
      <c r="K396" s="252"/>
      <c r="L396" s="252"/>
      <c r="M396" s="252"/>
      <c r="N396" s="252"/>
      <c r="O396" s="252"/>
      <c r="P396" s="252"/>
      <c r="Q396" s="252"/>
      <c r="R396" s="252"/>
      <c r="S396" s="252"/>
      <c r="T396" s="252"/>
      <c r="U396" s="252"/>
      <c r="V396" s="252"/>
      <c r="W396" s="252"/>
      <c r="X396" s="252"/>
      <c r="Y396" s="252"/>
      <c r="Z396" s="252"/>
      <c r="AA396" s="252"/>
    </row>
    <row r="397" ht="15.75" customHeight="1" spans="1:27">
      <c r="A397" s="252"/>
      <c r="B397" s="252"/>
      <c r="C397" s="252"/>
      <c r="D397" s="252"/>
      <c r="E397" s="252"/>
      <c r="F397" s="252"/>
      <c r="G397" s="252"/>
      <c r="H397" s="252"/>
      <c r="I397" s="252"/>
      <c r="J397" s="252"/>
      <c r="K397" s="252"/>
      <c r="L397" s="252"/>
      <c r="M397" s="252"/>
      <c r="N397" s="252"/>
      <c r="O397" s="252"/>
      <c r="P397" s="252"/>
      <c r="Q397" s="252"/>
      <c r="R397" s="252"/>
      <c r="S397" s="252"/>
      <c r="T397" s="252"/>
      <c r="U397" s="252"/>
      <c r="V397" s="252"/>
      <c r="W397" s="252"/>
      <c r="X397" s="252"/>
      <c r="Y397" s="252"/>
      <c r="Z397" s="252"/>
      <c r="AA397" s="252"/>
    </row>
    <row r="398" ht="15.75" customHeight="1" spans="1:27">
      <c r="A398" s="252"/>
      <c r="B398" s="252"/>
      <c r="C398" s="252"/>
      <c r="D398" s="252"/>
      <c r="E398" s="252"/>
      <c r="F398" s="252"/>
      <c r="G398" s="252"/>
      <c r="H398" s="252"/>
      <c r="I398" s="252"/>
      <c r="J398" s="252"/>
      <c r="K398" s="252"/>
      <c r="L398" s="252"/>
      <c r="M398" s="252"/>
      <c r="N398" s="252"/>
      <c r="O398" s="252"/>
      <c r="P398" s="252"/>
      <c r="Q398" s="252"/>
      <c r="R398" s="252"/>
      <c r="S398" s="252"/>
      <c r="T398" s="252"/>
      <c r="U398" s="252"/>
      <c r="V398" s="252"/>
      <c r="W398" s="252"/>
      <c r="X398" s="252"/>
      <c r="Y398" s="252"/>
      <c r="Z398" s="252"/>
      <c r="AA398" s="252"/>
    </row>
    <row r="399" ht="15.75" customHeight="1" spans="1:27">
      <c r="A399" s="252"/>
      <c r="B399" s="252"/>
      <c r="C399" s="252"/>
      <c r="D399" s="252"/>
      <c r="E399" s="252"/>
      <c r="F399" s="252"/>
      <c r="G399" s="252"/>
      <c r="H399" s="252"/>
      <c r="I399" s="252"/>
      <c r="J399" s="252"/>
      <c r="K399" s="252"/>
      <c r="L399" s="252"/>
      <c r="M399" s="252"/>
      <c r="N399" s="252"/>
      <c r="O399" s="252"/>
      <c r="P399" s="252"/>
      <c r="Q399" s="252"/>
      <c r="R399" s="252"/>
      <c r="S399" s="252"/>
      <c r="T399" s="252"/>
      <c r="U399" s="252"/>
      <c r="V399" s="252"/>
      <c r="W399" s="252"/>
      <c r="X399" s="252"/>
      <c r="Y399" s="252"/>
      <c r="Z399" s="252"/>
      <c r="AA399" s="252"/>
    </row>
    <row r="400" ht="15.75" customHeight="1" spans="1:27">
      <c r="A400" s="252"/>
      <c r="B400" s="252"/>
      <c r="C400" s="252"/>
      <c r="D400" s="252"/>
      <c r="E400" s="252"/>
      <c r="F400" s="252"/>
      <c r="G400" s="252"/>
      <c r="H400" s="252"/>
      <c r="I400" s="252"/>
      <c r="J400" s="252"/>
      <c r="K400" s="252"/>
      <c r="L400" s="252"/>
      <c r="M400" s="252"/>
      <c r="N400" s="252"/>
      <c r="O400" s="252"/>
      <c r="P400" s="252"/>
      <c r="Q400" s="252"/>
      <c r="R400" s="252"/>
      <c r="S400" s="252"/>
      <c r="T400" s="252"/>
      <c r="U400" s="252"/>
      <c r="V400" s="252"/>
      <c r="W400" s="252"/>
      <c r="X400" s="252"/>
      <c r="Y400" s="252"/>
      <c r="Z400" s="252"/>
      <c r="AA400" s="252"/>
    </row>
    <row r="401" ht="15.75" customHeight="1" spans="1:27">
      <c r="A401" s="252"/>
      <c r="B401" s="252"/>
      <c r="C401" s="252"/>
      <c r="D401" s="252"/>
      <c r="E401" s="252"/>
      <c r="F401" s="252"/>
      <c r="G401" s="252"/>
      <c r="H401" s="252"/>
      <c r="I401" s="252"/>
      <c r="J401" s="252"/>
      <c r="K401" s="252"/>
      <c r="L401" s="252"/>
      <c r="M401" s="252"/>
      <c r="N401" s="252"/>
      <c r="O401" s="252"/>
      <c r="P401" s="252"/>
      <c r="Q401" s="252"/>
      <c r="R401" s="252"/>
      <c r="S401" s="252"/>
      <c r="T401" s="252"/>
      <c r="U401" s="252"/>
      <c r="V401" s="252"/>
      <c r="W401" s="252"/>
      <c r="X401" s="252"/>
      <c r="Y401" s="252"/>
      <c r="Z401" s="252"/>
      <c r="AA401" s="252"/>
    </row>
    <row r="402" ht="15.75" customHeight="1" spans="1:27">
      <c r="A402" s="252"/>
      <c r="B402" s="252"/>
      <c r="C402" s="252"/>
      <c r="D402" s="252"/>
      <c r="E402" s="252"/>
      <c r="F402" s="252"/>
      <c r="G402" s="252"/>
      <c r="H402" s="252"/>
      <c r="I402" s="252"/>
      <c r="J402" s="252"/>
      <c r="K402" s="252"/>
      <c r="L402" s="252"/>
      <c r="M402" s="252"/>
      <c r="N402" s="252"/>
      <c r="O402" s="252"/>
      <c r="P402" s="252"/>
      <c r="Q402" s="252"/>
      <c r="R402" s="252"/>
      <c r="S402" s="252"/>
      <c r="T402" s="252"/>
      <c r="U402" s="252"/>
      <c r="V402" s="252"/>
      <c r="W402" s="252"/>
      <c r="X402" s="252"/>
      <c r="Y402" s="252"/>
      <c r="Z402" s="252"/>
      <c r="AA402" s="252"/>
    </row>
    <row r="403" ht="15.75" customHeight="1" spans="1:27">
      <c r="A403" s="252"/>
      <c r="B403" s="252"/>
      <c r="C403" s="252"/>
      <c r="D403" s="252"/>
      <c r="E403" s="252"/>
      <c r="F403" s="252"/>
      <c r="G403" s="252"/>
      <c r="H403" s="252"/>
      <c r="I403" s="252"/>
      <c r="J403" s="252"/>
      <c r="K403" s="252"/>
      <c r="L403" s="252"/>
      <c r="M403" s="252"/>
      <c r="N403" s="252"/>
      <c r="O403" s="252"/>
      <c r="P403" s="252"/>
      <c r="Q403" s="252"/>
      <c r="R403" s="252"/>
      <c r="S403" s="252"/>
      <c r="T403" s="252"/>
      <c r="U403" s="252"/>
      <c r="V403" s="252"/>
      <c r="W403" s="252"/>
      <c r="X403" s="252"/>
      <c r="Y403" s="252"/>
      <c r="Z403" s="252"/>
      <c r="AA403" s="252"/>
    </row>
    <row r="404" ht="15.75" customHeight="1" spans="1:27">
      <c r="A404" s="252"/>
      <c r="B404" s="252"/>
      <c r="C404" s="252"/>
      <c r="D404" s="252"/>
      <c r="E404" s="252"/>
      <c r="F404" s="252"/>
      <c r="G404" s="252"/>
      <c r="H404" s="252"/>
      <c r="I404" s="252"/>
      <c r="J404" s="252"/>
      <c r="K404" s="252"/>
      <c r="L404" s="252"/>
      <c r="M404" s="252"/>
      <c r="N404" s="252"/>
      <c r="O404" s="252"/>
      <c r="P404" s="252"/>
      <c r="Q404" s="252"/>
      <c r="R404" s="252"/>
      <c r="S404" s="252"/>
      <c r="T404" s="252"/>
      <c r="U404" s="252"/>
      <c r="V404" s="252"/>
      <c r="W404" s="252"/>
      <c r="X404" s="252"/>
      <c r="Y404" s="252"/>
      <c r="Z404" s="252"/>
      <c r="AA404" s="252"/>
    </row>
    <row r="405" ht="15.75" customHeight="1" spans="1:27">
      <c r="A405" s="252"/>
      <c r="B405" s="252"/>
      <c r="C405" s="252"/>
      <c r="D405" s="252"/>
      <c r="E405" s="252"/>
      <c r="F405" s="252"/>
      <c r="G405" s="252"/>
      <c r="H405" s="252"/>
      <c r="I405" s="252"/>
      <c r="J405" s="252"/>
      <c r="K405" s="252"/>
      <c r="L405" s="252"/>
      <c r="M405" s="252"/>
      <c r="N405" s="252"/>
      <c r="O405" s="252"/>
      <c r="P405" s="252"/>
      <c r="Q405" s="252"/>
      <c r="R405" s="252"/>
      <c r="S405" s="252"/>
      <c r="T405" s="252"/>
      <c r="U405" s="252"/>
      <c r="V405" s="252"/>
      <c r="W405" s="252"/>
      <c r="X405" s="252"/>
      <c r="Y405" s="252"/>
      <c r="Z405" s="252"/>
      <c r="AA405" s="252"/>
    </row>
    <row r="406" ht="15.75" customHeight="1" spans="1:27">
      <c r="A406" s="252"/>
      <c r="B406" s="252"/>
      <c r="C406" s="252"/>
      <c r="D406" s="252"/>
      <c r="E406" s="252"/>
      <c r="F406" s="252"/>
      <c r="G406" s="252"/>
      <c r="H406" s="252"/>
      <c r="I406" s="252"/>
      <c r="J406" s="252"/>
      <c r="K406" s="252"/>
      <c r="L406" s="252"/>
      <c r="M406" s="252"/>
      <c r="N406" s="252"/>
      <c r="O406" s="252"/>
      <c r="P406" s="252"/>
      <c r="Q406" s="252"/>
      <c r="R406" s="252"/>
      <c r="S406" s="252"/>
      <c r="T406" s="252"/>
      <c r="U406" s="252"/>
      <c r="V406" s="252"/>
      <c r="W406" s="252"/>
      <c r="X406" s="252"/>
      <c r="Y406" s="252"/>
      <c r="Z406" s="252"/>
      <c r="AA406" s="252"/>
    </row>
    <row r="407" ht="15.75" customHeight="1" spans="1:27">
      <c r="A407" s="252"/>
      <c r="B407" s="252"/>
      <c r="C407" s="252"/>
      <c r="D407" s="252"/>
      <c r="E407" s="252"/>
      <c r="F407" s="252"/>
      <c r="G407" s="252"/>
      <c r="H407" s="252"/>
      <c r="I407" s="252"/>
      <c r="J407" s="252"/>
      <c r="K407" s="252"/>
      <c r="L407" s="252"/>
      <c r="M407" s="252"/>
      <c r="N407" s="252"/>
      <c r="O407" s="252"/>
      <c r="P407" s="252"/>
      <c r="Q407" s="252"/>
      <c r="R407" s="252"/>
      <c r="S407" s="252"/>
      <c r="T407" s="252"/>
      <c r="U407" s="252"/>
      <c r="V407" s="252"/>
      <c r="W407" s="252"/>
      <c r="X407" s="252"/>
      <c r="Y407" s="252"/>
      <c r="Z407" s="252"/>
      <c r="AA407" s="252"/>
    </row>
    <row r="408" ht="15.75" customHeight="1" spans="1:27">
      <c r="A408" s="252"/>
      <c r="B408" s="252"/>
      <c r="C408" s="252"/>
      <c r="D408" s="252"/>
      <c r="E408" s="252"/>
      <c r="F408" s="252"/>
      <c r="G408" s="252"/>
      <c r="H408" s="252"/>
      <c r="I408" s="252"/>
      <c r="J408" s="252"/>
      <c r="K408" s="252"/>
      <c r="L408" s="252"/>
      <c r="M408" s="252"/>
      <c r="N408" s="252"/>
      <c r="O408" s="252"/>
      <c r="P408" s="252"/>
      <c r="Q408" s="252"/>
      <c r="R408" s="252"/>
      <c r="S408" s="252"/>
      <c r="T408" s="252"/>
      <c r="U408" s="252"/>
      <c r="V408" s="252"/>
      <c r="W408" s="252"/>
      <c r="X408" s="252"/>
      <c r="Y408" s="252"/>
      <c r="Z408" s="252"/>
      <c r="AA408" s="252"/>
    </row>
    <row r="409" ht="15.75" customHeight="1" spans="1:27">
      <c r="A409" s="252"/>
      <c r="B409" s="252"/>
      <c r="C409" s="252"/>
      <c r="D409" s="252"/>
      <c r="E409" s="252"/>
      <c r="F409" s="252"/>
      <c r="G409" s="252"/>
      <c r="H409" s="252"/>
      <c r="I409" s="252"/>
      <c r="J409" s="252"/>
      <c r="K409" s="252"/>
      <c r="L409" s="252"/>
      <c r="M409" s="252"/>
      <c r="N409" s="252"/>
      <c r="O409" s="252"/>
      <c r="P409" s="252"/>
      <c r="Q409" s="252"/>
      <c r="R409" s="252"/>
      <c r="S409" s="252"/>
      <c r="T409" s="252"/>
      <c r="U409" s="252"/>
      <c r="V409" s="252"/>
      <c r="W409" s="252"/>
      <c r="X409" s="252"/>
      <c r="Y409" s="252"/>
      <c r="Z409" s="252"/>
      <c r="AA409" s="252"/>
    </row>
    <row r="410" ht="15.75" customHeight="1" spans="1:27">
      <c r="A410" s="252"/>
      <c r="B410" s="252"/>
      <c r="C410" s="252"/>
      <c r="D410" s="252"/>
      <c r="E410" s="252"/>
      <c r="F410" s="252"/>
      <c r="G410" s="252"/>
      <c r="H410" s="252"/>
      <c r="I410" s="252"/>
      <c r="J410" s="252"/>
      <c r="K410" s="252"/>
      <c r="L410" s="252"/>
      <c r="M410" s="252"/>
      <c r="N410" s="252"/>
      <c r="O410" s="252"/>
      <c r="P410" s="252"/>
      <c r="Q410" s="252"/>
      <c r="R410" s="252"/>
      <c r="S410" s="252"/>
      <c r="T410" s="252"/>
      <c r="U410" s="252"/>
      <c r="V410" s="252"/>
      <c r="W410" s="252"/>
      <c r="X410" s="252"/>
      <c r="Y410" s="252"/>
      <c r="Z410" s="252"/>
      <c r="AA410" s="252"/>
    </row>
    <row r="411" ht="15.75" customHeight="1" spans="1:27">
      <c r="A411" s="252"/>
      <c r="B411" s="252"/>
      <c r="C411" s="252"/>
      <c r="D411" s="252"/>
      <c r="E411" s="252"/>
      <c r="F411" s="252"/>
      <c r="G411" s="252"/>
      <c r="H411" s="252"/>
      <c r="I411" s="252"/>
      <c r="J411" s="252"/>
      <c r="K411" s="252"/>
      <c r="L411" s="252"/>
      <c r="M411" s="252"/>
      <c r="N411" s="252"/>
      <c r="O411" s="252"/>
      <c r="P411" s="252"/>
      <c r="Q411" s="252"/>
      <c r="R411" s="252"/>
      <c r="S411" s="252"/>
      <c r="T411" s="252"/>
      <c r="U411" s="252"/>
      <c r="V411" s="252"/>
      <c r="W411" s="252"/>
      <c r="X411" s="252"/>
      <c r="Y411" s="252"/>
      <c r="Z411" s="252"/>
      <c r="AA411" s="252"/>
    </row>
    <row r="412" ht="15.75" customHeight="1" spans="1:27">
      <c r="A412" s="252"/>
      <c r="B412" s="252"/>
      <c r="C412" s="252"/>
      <c r="D412" s="252"/>
      <c r="E412" s="252"/>
      <c r="F412" s="252"/>
      <c r="G412" s="252"/>
      <c r="H412" s="252"/>
      <c r="I412" s="252"/>
      <c r="J412" s="252"/>
      <c r="K412" s="252"/>
      <c r="L412" s="252"/>
      <c r="M412" s="252"/>
      <c r="N412" s="252"/>
      <c r="O412" s="252"/>
      <c r="P412" s="252"/>
      <c r="Q412" s="252"/>
      <c r="R412" s="252"/>
      <c r="S412" s="252"/>
      <c r="T412" s="252"/>
      <c r="U412" s="252"/>
      <c r="V412" s="252"/>
      <c r="W412" s="252"/>
      <c r="X412" s="252"/>
      <c r="Y412" s="252"/>
      <c r="Z412" s="252"/>
      <c r="AA412" s="252"/>
    </row>
    <row r="413" ht="15.75" customHeight="1" spans="1:27">
      <c r="A413" s="252"/>
      <c r="B413" s="252"/>
      <c r="C413" s="252"/>
      <c r="D413" s="252"/>
      <c r="E413" s="252"/>
      <c r="F413" s="252"/>
      <c r="G413" s="252"/>
      <c r="H413" s="252"/>
      <c r="I413" s="252"/>
      <c r="J413" s="252"/>
      <c r="K413" s="252"/>
      <c r="L413" s="252"/>
      <c r="M413" s="252"/>
      <c r="N413" s="252"/>
      <c r="O413" s="252"/>
      <c r="P413" s="252"/>
      <c r="Q413" s="252"/>
      <c r="R413" s="252"/>
      <c r="S413" s="252"/>
      <c r="T413" s="252"/>
      <c r="U413" s="252"/>
      <c r="V413" s="252"/>
      <c r="W413" s="252"/>
      <c r="X413" s="252"/>
      <c r="Y413" s="252"/>
      <c r="Z413" s="252"/>
      <c r="AA413" s="252"/>
    </row>
    <row r="414" ht="15.75" customHeight="1" spans="1:27">
      <c r="A414" s="252"/>
      <c r="B414" s="252"/>
      <c r="C414" s="252"/>
      <c r="D414" s="252"/>
      <c r="E414" s="252"/>
      <c r="F414" s="252"/>
      <c r="G414" s="252"/>
      <c r="H414" s="252"/>
      <c r="I414" s="252"/>
      <c r="J414" s="252"/>
      <c r="K414" s="252"/>
      <c r="L414" s="252"/>
      <c r="M414" s="252"/>
      <c r="N414" s="252"/>
      <c r="O414" s="252"/>
      <c r="P414" s="252"/>
      <c r="Q414" s="252"/>
      <c r="R414" s="252"/>
      <c r="S414" s="252"/>
      <c r="T414" s="252"/>
      <c r="U414" s="252"/>
      <c r="V414" s="252"/>
      <c r="W414" s="252"/>
      <c r="X414" s="252"/>
      <c r="Y414" s="252"/>
      <c r="Z414" s="252"/>
      <c r="AA414" s="252"/>
    </row>
    <row r="415" ht="15.75" customHeight="1" spans="1:27">
      <c r="A415" s="252"/>
      <c r="B415" s="252"/>
      <c r="C415" s="252"/>
      <c r="D415" s="252"/>
      <c r="E415" s="252"/>
      <c r="F415" s="252"/>
      <c r="G415" s="252"/>
      <c r="H415" s="252"/>
      <c r="I415" s="252"/>
      <c r="J415" s="252"/>
      <c r="K415" s="252"/>
      <c r="L415" s="252"/>
      <c r="M415" s="252"/>
      <c r="N415" s="252"/>
      <c r="O415" s="252"/>
      <c r="P415" s="252"/>
      <c r="Q415" s="252"/>
      <c r="R415" s="252"/>
      <c r="S415" s="252"/>
      <c r="T415" s="252"/>
      <c r="U415" s="252"/>
      <c r="V415" s="252"/>
      <c r="W415" s="252"/>
      <c r="X415" s="252"/>
      <c r="Y415" s="252"/>
      <c r="Z415" s="252"/>
      <c r="AA415" s="252"/>
    </row>
    <row r="416" ht="15.75" customHeight="1" spans="1:27">
      <c r="A416" s="252"/>
      <c r="B416" s="252"/>
      <c r="C416" s="252"/>
      <c r="D416" s="252"/>
      <c r="E416" s="252"/>
      <c r="F416" s="252"/>
      <c r="G416" s="252"/>
      <c r="H416" s="252"/>
      <c r="I416" s="252"/>
      <c r="J416" s="252"/>
      <c r="K416" s="252"/>
      <c r="L416" s="252"/>
      <c r="M416" s="252"/>
      <c r="N416" s="252"/>
      <c r="O416" s="252"/>
      <c r="P416" s="252"/>
      <c r="Q416" s="252"/>
      <c r="R416" s="252"/>
      <c r="S416" s="252"/>
      <c r="T416" s="252"/>
      <c r="U416" s="252"/>
      <c r="V416" s="252"/>
      <c r="W416" s="252"/>
      <c r="X416" s="252"/>
      <c r="Y416" s="252"/>
      <c r="Z416" s="252"/>
      <c r="AA416" s="252"/>
    </row>
    <row r="417" ht="15.75" customHeight="1" spans="1:27">
      <c r="A417" s="252"/>
      <c r="B417" s="252"/>
      <c r="C417" s="252"/>
      <c r="D417" s="252"/>
      <c r="E417" s="252"/>
      <c r="F417" s="252"/>
      <c r="G417" s="252"/>
      <c r="H417" s="252"/>
      <c r="I417" s="252"/>
      <c r="J417" s="252"/>
      <c r="K417" s="252"/>
      <c r="L417" s="252"/>
      <c r="M417" s="252"/>
      <c r="N417" s="252"/>
      <c r="O417" s="252"/>
      <c r="P417" s="252"/>
      <c r="Q417" s="252"/>
      <c r="R417" s="252"/>
      <c r="S417" s="252"/>
      <c r="T417" s="252"/>
      <c r="U417" s="252"/>
      <c r="V417" s="252"/>
      <c r="W417" s="252"/>
      <c r="X417" s="252"/>
      <c r="Y417" s="252"/>
      <c r="Z417" s="252"/>
      <c r="AA417" s="252"/>
    </row>
    <row r="418" ht="15.75" customHeight="1" spans="1:27">
      <c r="A418" s="252"/>
      <c r="B418" s="252"/>
      <c r="C418" s="252"/>
      <c r="D418" s="252"/>
      <c r="E418" s="252"/>
      <c r="F418" s="252"/>
      <c r="G418" s="252"/>
      <c r="H418" s="252"/>
      <c r="I418" s="252"/>
      <c r="J418" s="252"/>
      <c r="K418" s="252"/>
      <c r="L418" s="252"/>
      <c r="M418" s="252"/>
      <c r="N418" s="252"/>
      <c r="O418" s="252"/>
      <c r="P418" s="252"/>
      <c r="Q418" s="252"/>
      <c r="R418" s="252"/>
      <c r="S418" s="252"/>
      <c r="T418" s="252"/>
      <c r="U418" s="252"/>
      <c r="V418" s="252"/>
      <c r="W418" s="252"/>
      <c r="X418" s="252"/>
      <c r="Y418" s="252"/>
      <c r="Z418" s="252"/>
      <c r="AA418" s="252"/>
    </row>
    <row r="419" ht="15.75" customHeight="1" spans="1:27">
      <c r="A419" s="252"/>
      <c r="B419" s="252"/>
      <c r="C419" s="252"/>
      <c r="D419" s="252"/>
      <c r="E419" s="252"/>
      <c r="F419" s="252"/>
      <c r="G419" s="252"/>
      <c r="H419" s="252"/>
      <c r="I419" s="252"/>
      <c r="J419" s="252"/>
      <c r="K419" s="252"/>
      <c r="L419" s="252"/>
      <c r="M419" s="252"/>
      <c r="N419" s="252"/>
      <c r="O419" s="252"/>
      <c r="P419" s="252"/>
      <c r="Q419" s="252"/>
      <c r="R419" s="252"/>
      <c r="S419" s="252"/>
      <c r="T419" s="252"/>
      <c r="U419" s="252"/>
      <c r="V419" s="252"/>
      <c r="W419" s="252"/>
      <c r="X419" s="252"/>
      <c r="Y419" s="252"/>
      <c r="Z419" s="252"/>
      <c r="AA419" s="252"/>
    </row>
    <row r="420" ht="15.75" customHeight="1" spans="1:27">
      <c r="A420" s="252"/>
      <c r="B420" s="252"/>
      <c r="C420" s="252"/>
      <c r="D420" s="252"/>
      <c r="E420" s="252"/>
      <c r="F420" s="252"/>
      <c r="G420" s="252"/>
      <c r="H420" s="252"/>
      <c r="I420" s="252"/>
      <c r="J420" s="252"/>
      <c r="K420" s="252"/>
      <c r="L420" s="252"/>
      <c r="M420" s="252"/>
      <c r="N420" s="252"/>
      <c r="O420" s="252"/>
      <c r="P420" s="252"/>
      <c r="Q420" s="252"/>
      <c r="R420" s="252"/>
      <c r="S420" s="252"/>
      <c r="T420" s="252"/>
      <c r="U420" s="252"/>
      <c r="V420" s="252"/>
      <c r="W420" s="252"/>
      <c r="X420" s="252"/>
      <c r="Y420" s="252"/>
      <c r="Z420" s="252"/>
      <c r="AA420" s="252"/>
    </row>
    <row r="421" ht="15.75" customHeight="1" spans="1:27">
      <c r="A421" s="252"/>
      <c r="B421" s="252"/>
      <c r="C421" s="252"/>
      <c r="D421" s="252"/>
      <c r="E421" s="252"/>
      <c r="F421" s="252"/>
      <c r="G421" s="252"/>
      <c r="H421" s="252"/>
      <c r="I421" s="252"/>
      <c r="J421" s="252"/>
      <c r="K421" s="252"/>
      <c r="L421" s="252"/>
      <c r="M421" s="252"/>
      <c r="N421" s="252"/>
      <c r="O421" s="252"/>
      <c r="P421" s="252"/>
      <c r="Q421" s="252"/>
      <c r="R421" s="252"/>
      <c r="S421" s="252"/>
      <c r="T421" s="252"/>
      <c r="U421" s="252"/>
      <c r="V421" s="252"/>
      <c r="W421" s="252"/>
      <c r="X421" s="252"/>
      <c r="Y421" s="252"/>
      <c r="Z421" s="252"/>
      <c r="AA421" s="252"/>
    </row>
    <row r="422" ht="15.75" customHeight="1" spans="1:27">
      <c r="A422" s="252"/>
      <c r="B422" s="252"/>
      <c r="C422" s="252"/>
      <c r="D422" s="252"/>
      <c r="E422" s="252"/>
      <c r="F422" s="252"/>
      <c r="G422" s="252"/>
      <c r="H422" s="252"/>
      <c r="I422" s="252"/>
      <c r="J422" s="252"/>
      <c r="K422" s="252"/>
      <c r="L422" s="252"/>
      <c r="M422" s="252"/>
      <c r="N422" s="252"/>
      <c r="O422" s="252"/>
      <c r="P422" s="252"/>
      <c r="Q422" s="252"/>
      <c r="R422" s="252"/>
      <c r="S422" s="252"/>
      <c r="T422" s="252"/>
      <c r="U422" s="252"/>
      <c r="V422" s="252"/>
      <c r="W422" s="252"/>
      <c r="X422" s="252"/>
      <c r="Y422" s="252"/>
      <c r="Z422" s="252"/>
      <c r="AA422" s="252"/>
    </row>
    <row r="423" ht="15.75" customHeight="1" spans="1:27">
      <c r="A423" s="252"/>
      <c r="B423" s="252"/>
      <c r="C423" s="252"/>
      <c r="D423" s="252"/>
      <c r="E423" s="252"/>
      <c r="F423" s="252"/>
      <c r="G423" s="252"/>
      <c r="H423" s="252"/>
      <c r="I423" s="252"/>
      <c r="J423" s="252"/>
      <c r="K423" s="252"/>
      <c r="L423" s="252"/>
      <c r="M423" s="252"/>
      <c r="N423" s="252"/>
      <c r="O423" s="252"/>
      <c r="P423" s="252"/>
      <c r="Q423" s="252"/>
      <c r="R423" s="252"/>
      <c r="S423" s="252"/>
      <c r="T423" s="252"/>
      <c r="U423" s="252"/>
      <c r="V423" s="252"/>
      <c r="W423" s="252"/>
      <c r="X423" s="252"/>
      <c r="Y423" s="252"/>
      <c r="Z423" s="252"/>
      <c r="AA423" s="252"/>
    </row>
    <row r="424" ht="15.75" customHeight="1" spans="1:27">
      <c r="A424" s="252"/>
      <c r="B424" s="252"/>
      <c r="C424" s="252"/>
      <c r="D424" s="252"/>
      <c r="E424" s="252"/>
      <c r="F424" s="252"/>
      <c r="G424" s="252"/>
      <c r="H424" s="252"/>
      <c r="I424" s="252"/>
      <c r="J424" s="252"/>
      <c r="K424" s="252"/>
      <c r="L424" s="252"/>
      <c r="M424" s="252"/>
      <c r="N424" s="252"/>
      <c r="O424" s="252"/>
      <c r="P424" s="252"/>
      <c r="Q424" s="252"/>
      <c r="R424" s="252"/>
      <c r="S424" s="252"/>
      <c r="T424" s="252"/>
      <c r="U424" s="252"/>
      <c r="V424" s="252"/>
      <c r="W424" s="252"/>
      <c r="X424" s="252"/>
      <c r="Y424" s="252"/>
      <c r="Z424" s="252"/>
      <c r="AA424" s="252"/>
    </row>
    <row r="425" ht="15.75" customHeight="1" spans="1:27">
      <c r="A425" s="252"/>
      <c r="B425" s="252"/>
      <c r="C425" s="252"/>
      <c r="D425" s="252"/>
      <c r="E425" s="252"/>
      <c r="F425" s="252"/>
      <c r="G425" s="252"/>
      <c r="H425" s="252"/>
      <c r="I425" s="252"/>
      <c r="J425" s="252"/>
      <c r="K425" s="252"/>
      <c r="L425" s="252"/>
      <c r="M425" s="252"/>
      <c r="N425" s="252"/>
      <c r="O425" s="252"/>
      <c r="P425" s="252"/>
      <c r="Q425" s="252"/>
      <c r="R425" s="252"/>
      <c r="S425" s="252"/>
      <c r="T425" s="252"/>
      <c r="U425" s="252"/>
      <c r="V425" s="252"/>
      <c r="W425" s="252"/>
      <c r="X425" s="252"/>
      <c r="Y425" s="252"/>
      <c r="Z425" s="252"/>
      <c r="AA425" s="252"/>
    </row>
    <row r="426" ht="15.75" customHeight="1" spans="1:27">
      <c r="A426" s="252"/>
      <c r="B426" s="252"/>
      <c r="C426" s="252"/>
      <c r="D426" s="252"/>
      <c r="E426" s="252"/>
      <c r="F426" s="252"/>
      <c r="G426" s="252"/>
      <c r="H426" s="252"/>
      <c r="I426" s="252"/>
      <c r="J426" s="252"/>
      <c r="K426" s="252"/>
      <c r="L426" s="252"/>
      <c r="M426" s="252"/>
      <c r="N426" s="252"/>
      <c r="O426" s="252"/>
      <c r="P426" s="252"/>
      <c r="Q426" s="252"/>
      <c r="R426" s="252"/>
      <c r="S426" s="252"/>
      <c r="T426" s="252"/>
      <c r="U426" s="252"/>
      <c r="V426" s="252"/>
      <c r="W426" s="252"/>
      <c r="X426" s="252"/>
      <c r="Y426" s="252"/>
      <c r="Z426" s="252"/>
      <c r="AA426" s="252"/>
    </row>
    <row r="427" ht="15.75" customHeight="1" spans="1:27">
      <c r="A427" s="252"/>
      <c r="B427" s="252"/>
      <c r="C427" s="252"/>
      <c r="D427" s="252"/>
      <c r="E427" s="252"/>
      <c r="F427" s="252"/>
      <c r="G427" s="252"/>
      <c r="H427" s="252"/>
      <c r="I427" s="252"/>
      <c r="J427" s="252"/>
      <c r="K427" s="252"/>
      <c r="L427" s="252"/>
      <c r="M427" s="252"/>
      <c r="N427" s="252"/>
      <c r="O427" s="252"/>
      <c r="P427" s="252"/>
      <c r="Q427" s="252"/>
      <c r="R427" s="252"/>
      <c r="S427" s="252"/>
      <c r="T427" s="252"/>
      <c r="U427" s="252"/>
      <c r="V427" s="252"/>
      <c r="W427" s="252"/>
      <c r="X427" s="252"/>
      <c r="Y427" s="252"/>
      <c r="Z427" s="252"/>
      <c r="AA427" s="252"/>
    </row>
    <row r="428" ht="15.75" customHeight="1" spans="1:27">
      <c r="A428" s="252"/>
      <c r="B428" s="252"/>
      <c r="C428" s="252"/>
      <c r="D428" s="252"/>
      <c r="E428" s="252"/>
      <c r="F428" s="252"/>
      <c r="G428" s="252"/>
      <c r="H428" s="252"/>
      <c r="I428" s="252"/>
      <c r="J428" s="252"/>
      <c r="K428" s="252"/>
      <c r="L428" s="252"/>
      <c r="M428" s="252"/>
      <c r="N428" s="252"/>
      <c r="O428" s="252"/>
      <c r="P428" s="252"/>
      <c r="Q428" s="252"/>
      <c r="R428" s="252"/>
      <c r="S428" s="252"/>
      <c r="T428" s="252"/>
      <c r="U428" s="252"/>
      <c r="V428" s="252"/>
      <c r="W428" s="252"/>
      <c r="X428" s="252"/>
      <c r="Y428" s="252"/>
      <c r="Z428" s="252"/>
      <c r="AA428" s="252"/>
    </row>
    <row r="429" ht="15.75" customHeight="1" spans="1:27">
      <c r="A429" s="252"/>
      <c r="B429" s="252"/>
      <c r="C429" s="252"/>
      <c r="D429" s="252"/>
      <c r="E429" s="252"/>
      <c r="F429" s="252"/>
      <c r="G429" s="252"/>
      <c r="H429" s="252"/>
      <c r="I429" s="252"/>
      <c r="J429" s="252"/>
      <c r="K429" s="252"/>
      <c r="L429" s="252"/>
      <c r="M429" s="252"/>
      <c r="N429" s="252"/>
      <c r="O429" s="252"/>
      <c r="P429" s="252"/>
      <c r="Q429" s="252"/>
      <c r="R429" s="252"/>
      <c r="S429" s="252"/>
      <c r="T429" s="252"/>
      <c r="U429" s="252"/>
      <c r="V429" s="252"/>
      <c r="W429" s="252"/>
      <c r="X429" s="252"/>
      <c r="Y429" s="252"/>
      <c r="Z429" s="252"/>
      <c r="AA429" s="252"/>
    </row>
    <row r="430" ht="15.75" customHeight="1" spans="1:27">
      <c r="A430" s="252"/>
      <c r="B430" s="252"/>
      <c r="C430" s="252"/>
      <c r="D430" s="252"/>
      <c r="E430" s="252"/>
      <c r="F430" s="252"/>
      <c r="G430" s="252"/>
      <c r="H430" s="252"/>
      <c r="I430" s="252"/>
      <c r="J430" s="252"/>
      <c r="K430" s="252"/>
      <c r="L430" s="252"/>
      <c r="M430" s="252"/>
      <c r="N430" s="252"/>
      <c r="O430" s="252"/>
      <c r="P430" s="252"/>
      <c r="Q430" s="252"/>
      <c r="R430" s="252"/>
      <c r="S430" s="252"/>
      <c r="T430" s="252"/>
      <c r="U430" s="252"/>
      <c r="V430" s="252"/>
      <c r="W430" s="252"/>
      <c r="X430" s="252"/>
      <c r="Y430" s="252"/>
      <c r="Z430" s="252"/>
      <c r="AA430" s="252"/>
    </row>
    <row r="431" ht="15.75" customHeight="1" spans="1:27">
      <c r="A431" s="252"/>
      <c r="B431" s="252"/>
      <c r="C431" s="252"/>
      <c r="D431" s="252"/>
      <c r="E431" s="252"/>
      <c r="F431" s="252"/>
      <c r="G431" s="252"/>
      <c r="H431" s="252"/>
      <c r="I431" s="252"/>
      <c r="J431" s="252"/>
      <c r="K431" s="252"/>
      <c r="L431" s="252"/>
      <c r="M431" s="252"/>
      <c r="N431" s="252"/>
      <c r="O431" s="252"/>
      <c r="P431" s="252"/>
      <c r="Q431" s="252"/>
      <c r="R431" s="252"/>
      <c r="S431" s="252"/>
      <c r="T431" s="252"/>
      <c r="U431" s="252"/>
      <c r="V431" s="252"/>
      <c r="W431" s="252"/>
      <c r="X431" s="252"/>
      <c r="Y431" s="252"/>
      <c r="Z431" s="252"/>
      <c r="AA431" s="252"/>
    </row>
    <row r="432" ht="15.75" customHeight="1" spans="1:27">
      <c r="A432" s="252"/>
      <c r="B432" s="252"/>
      <c r="C432" s="252"/>
      <c r="D432" s="252"/>
      <c r="E432" s="252"/>
      <c r="F432" s="252"/>
      <c r="G432" s="252"/>
      <c r="H432" s="252"/>
      <c r="I432" s="252"/>
      <c r="J432" s="252"/>
      <c r="K432" s="252"/>
      <c r="L432" s="252"/>
      <c r="M432" s="252"/>
      <c r="N432" s="252"/>
      <c r="O432" s="252"/>
      <c r="P432" s="252"/>
      <c r="Q432" s="252"/>
      <c r="R432" s="252"/>
      <c r="S432" s="252"/>
      <c r="T432" s="252"/>
      <c r="U432" s="252"/>
      <c r="V432" s="252"/>
      <c r="W432" s="252"/>
      <c r="X432" s="252"/>
      <c r="Y432" s="252"/>
      <c r="Z432" s="252"/>
      <c r="AA432" s="252"/>
    </row>
    <row r="433" ht="15.75" customHeight="1" spans="1:27">
      <c r="A433" s="252"/>
      <c r="B433" s="252"/>
      <c r="C433" s="252"/>
      <c r="D433" s="252"/>
      <c r="E433" s="252"/>
      <c r="F433" s="252"/>
      <c r="G433" s="252"/>
      <c r="H433" s="252"/>
      <c r="I433" s="252"/>
      <c r="J433" s="252"/>
      <c r="K433" s="252"/>
      <c r="L433" s="252"/>
      <c r="M433" s="252"/>
      <c r="N433" s="252"/>
      <c r="O433" s="252"/>
      <c r="P433" s="252"/>
      <c r="Q433" s="252"/>
      <c r="R433" s="252"/>
      <c r="S433" s="252"/>
      <c r="T433" s="252"/>
      <c r="U433" s="252"/>
      <c r="V433" s="252"/>
      <c r="W433" s="252"/>
      <c r="X433" s="252"/>
      <c r="Y433" s="252"/>
      <c r="Z433" s="252"/>
      <c r="AA433" s="252"/>
    </row>
    <row r="434" ht="15.75" customHeight="1" spans="1:27">
      <c r="A434" s="252"/>
      <c r="B434" s="252"/>
      <c r="C434" s="252"/>
      <c r="D434" s="252"/>
      <c r="E434" s="252"/>
      <c r="F434" s="252"/>
      <c r="G434" s="252"/>
      <c r="H434" s="252"/>
      <c r="I434" s="252"/>
      <c r="J434" s="252"/>
      <c r="K434" s="252"/>
      <c r="L434" s="252"/>
      <c r="M434" s="252"/>
      <c r="N434" s="252"/>
      <c r="O434" s="252"/>
      <c r="P434" s="252"/>
      <c r="Q434" s="252"/>
      <c r="R434" s="252"/>
      <c r="S434" s="252"/>
      <c r="T434" s="252"/>
      <c r="U434" s="252"/>
      <c r="V434" s="252"/>
      <c r="W434" s="252"/>
      <c r="X434" s="252"/>
      <c r="Y434" s="252"/>
      <c r="Z434" s="252"/>
      <c r="AA434" s="252"/>
    </row>
    <row r="435" ht="15.75" customHeight="1" spans="1:27">
      <c r="A435" s="252"/>
      <c r="B435" s="252"/>
      <c r="C435" s="252"/>
      <c r="D435" s="252"/>
      <c r="E435" s="252"/>
      <c r="F435" s="252"/>
      <c r="G435" s="252"/>
      <c r="H435" s="252"/>
      <c r="I435" s="252"/>
      <c r="J435" s="252"/>
      <c r="K435" s="252"/>
      <c r="L435" s="252"/>
      <c r="M435" s="252"/>
      <c r="N435" s="252"/>
      <c r="O435" s="252"/>
      <c r="P435" s="252"/>
      <c r="Q435" s="252"/>
      <c r="R435" s="252"/>
      <c r="S435" s="252"/>
      <c r="T435" s="252"/>
      <c r="U435" s="252"/>
      <c r="V435" s="252"/>
      <c r="W435" s="252"/>
      <c r="X435" s="252"/>
      <c r="Y435" s="252"/>
      <c r="Z435" s="252"/>
      <c r="AA435" s="252"/>
    </row>
    <row r="436" ht="15.75" customHeight="1" spans="1:27">
      <c r="A436" s="252"/>
      <c r="B436" s="252"/>
      <c r="C436" s="252"/>
      <c r="D436" s="252"/>
      <c r="E436" s="252"/>
      <c r="F436" s="252"/>
      <c r="G436" s="252"/>
      <c r="H436" s="252"/>
      <c r="I436" s="252"/>
      <c r="J436" s="252"/>
      <c r="K436" s="252"/>
      <c r="L436" s="252"/>
      <c r="M436" s="252"/>
      <c r="N436" s="252"/>
      <c r="O436" s="252"/>
      <c r="P436" s="252"/>
      <c r="Q436" s="252"/>
      <c r="R436" s="252"/>
      <c r="S436" s="252"/>
      <c r="T436" s="252"/>
      <c r="U436" s="252"/>
      <c r="V436" s="252"/>
      <c r="W436" s="252"/>
      <c r="X436" s="252"/>
      <c r="Y436" s="252"/>
      <c r="Z436" s="252"/>
      <c r="AA436" s="252"/>
    </row>
    <row r="437" ht="15.75" customHeight="1" spans="1:27">
      <c r="A437" s="252"/>
      <c r="B437" s="252"/>
      <c r="C437" s="252"/>
      <c r="D437" s="252"/>
      <c r="E437" s="252"/>
      <c r="F437" s="252"/>
      <c r="G437" s="252"/>
      <c r="H437" s="252"/>
      <c r="I437" s="252"/>
      <c r="J437" s="252"/>
      <c r="K437" s="252"/>
      <c r="L437" s="252"/>
      <c r="M437" s="252"/>
      <c r="N437" s="252"/>
      <c r="O437" s="252"/>
      <c r="P437" s="252"/>
      <c r="Q437" s="252"/>
      <c r="R437" s="252"/>
      <c r="S437" s="252"/>
      <c r="T437" s="252"/>
      <c r="U437" s="252"/>
      <c r="V437" s="252"/>
      <c r="W437" s="252"/>
      <c r="X437" s="252"/>
      <c r="Y437" s="252"/>
      <c r="Z437" s="252"/>
      <c r="AA437" s="252"/>
    </row>
    <row r="438" ht="15.75" customHeight="1" spans="1:27">
      <c r="A438" s="252"/>
      <c r="B438" s="252"/>
      <c r="C438" s="252"/>
      <c r="D438" s="252"/>
      <c r="E438" s="252"/>
      <c r="F438" s="252"/>
      <c r="G438" s="252"/>
      <c r="H438" s="252"/>
      <c r="I438" s="252"/>
      <c r="J438" s="252"/>
      <c r="K438" s="252"/>
      <c r="L438" s="252"/>
      <c r="M438" s="252"/>
      <c r="N438" s="252"/>
      <c r="O438" s="252"/>
      <c r="P438" s="252"/>
      <c r="Q438" s="252"/>
      <c r="R438" s="252"/>
      <c r="S438" s="252"/>
      <c r="T438" s="252"/>
      <c r="U438" s="252"/>
      <c r="V438" s="252"/>
      <c r="W438" s="252"/>
      <c r="X438" s="252"/>
      <c r="Y438" s="252"/>
      <c r="Z438" s="252"/>
      <c r="AA438" s="252"/>
    </row>
    <row r="439" ht="15.75" customHeight="1" spans="1:27">
      <c r="A439" s="252"/>
      <c r="B439" s="252"/>
      <c r="C439" s="252"/>
      <c r="D439" s="252"/>
      <c r="E439" s="252"/>
      <c r="F439" s="252"/>
      <c r="G439" s="252"/>
      <c r="H439" s="252"/>
      <c r="I439" s="252"/>
      <c r="J439" s="252"/>
      <c r="K439" s="252"/>
      <c r="L439" s="252"/>
      <c r="M439" s="252"/>
      <c r="N439" s="252"/>
      <c r="O439" s="252"/>
      <c r="P439" s="252"/>
      <c r="Q439" s="252"/>
      <c r="R439" s="252"/>
      <c r="S439" s="252"/>
      <c r="T439" s="252"/>
      <c r="U439" s="252"/>
      <c r="V439" s="252"/>
      <c r="W439" s="252"/>
      <c r="X439" s="252"/>
      <c r="Y439" s="252"/>
      <c r="Z439" s="252"/>
      <c r="AA439" s="252"/>
    </row>
    <row r="440" ht="15.75" customHeight="1" spans="1:27">
      <c r="A440" s="252"/>
      <c r="B440" s="252"/>
      <c r="C440" s="252"/>
      <c r="D440" s="252"/>
      <c r="E440" s="252"/>
      <c r="F440" s="252"/>
      <c r="G440" s="252"/>
      <c r="H440" s="252"/>
      <c r="I440" s="252"/>
      <c r="J440" s="252"/>
      <c r="K440" s="252"/>
      <c r="L440" s="252"/>
      <c r="M440" s="252"/>
      <c r="N440" s="252"/>
      <c r="O440" s="252"/>
      <c r="P440" s="252"/>
      <c r="Q440" s="252"/>
      <c r="R440" s="252"/>
      <c r="S440" s="252"/>
      <c r="T440" s="252"/>
      <c r="U440" s="252"/>
      <c r="V440" s="252"/>
      <c r="W440" s="252"/>
      <c r="X440" s="252"/>
      <c r="Y440" s="252"/>
      <c r="Z440" s="252"/>
      <c r="AA440" s="252"/>
    </row>
    <row r="441" ht="15.75" customHeight="1" spans="1:27">
      <c r="A441" s="252"/>
      <c r="B441" s="252"/>
      <c r="C441" s="252"/>
      <c r="D441" s="252"/>
      <c r="E441" s="252"/>
      <c r="F441" s="252"/>
      <c r="G441" s="252"/>
      <c r="H441" s="252"/>
      <c r="I441" s="252"/>
      <c r="J441" s="252"/>
      <c r="K441" s="252"/>
      <c r="L441" s="252"/>
      <c r="M441" s="252"/>
      <c r="N441" s="252"/>
      <c r="O441" s="252"/>
      <c r="P441" s="252"/>
      <c r="Q441" s="252"/>
      <c r="R441" s="252"/>
      <c r="S441" s="252"/>
      <c r="T441" s="252"/>
      <c r="U441" s="252"/>
      <c r="V441" s="252"/>
      <c r="W441" s="252"/>
      <c r="X441" s="252"/>
      <c r="Y441" s="252"/>
      <c r="Z441" s="252"/>
      <c r="AA441" s="252"/>
    </row>
    <row r="442" ht="15.75" customHeight="1" spans="1:27">
      <c r="A442" s="252"/>
      <c r="B442" s="252"/>
      <c r="C442" s="252"/>
      <c r="D442" s="252"/>
      <c r="E442" s="252"/>
      <c r="F442" s="252"/>
      <c r="G442" s="252"/>
      <c r="H442" s="252"/>
      <c r="I442" s="252"/>
      <c r="J442" s="252"/>
      <c r="K442" s="252"/>
      <c r="L442" s="252"/>
      <c r="M442" s="252"/>
      <c r="N442" s="252"/>
      <c r="O442" s="252"/>
      <c r="P442" s="252"/>
      <c r="Q442" s="252"/>
      <c r="R442" s="252"/>
      <c r="S442" s="252"/>
      <c r="T442" s="252"/>
      <c r="U442" s="252"/>
      <c r="V442" s="252"/>
      <c r="W442" s="252"/>
      <c r="X442" s="252"/>
      <c r="Y442" s="252"/>
      <c r="Z442" s="252"/>
      <c r="AA442" s="252"/>
    </row>
    <row r="443" ht="15.75" customHeight="1" spans="1:27">
      <c r="A443" s="252"/>
      <c r="B443" s="252"/>
      <c r="C443" s="252"/>
      <c r="D443" s="252"/>
      <c r="E443" s="252"/>
      <c r="F443" s="252"/>
      <c r="G443" s="252"/>
      <c r="H443" s="252"/>
      <c r="I443" s="252"/>
      <c r="J443" s="252"/>
      <c r="K443" s="252"/>
      <c r="L443" s="252"/>
      <c r="M443" s="252"/>
      <c r="N443" s="252"/>
      <c r="O443" s="252"/>
      <c r="P443" s="252"/>
      <c r="Q443" s="252"/>
      <c r="R443" s="252"/>
      <c r="S443" s="252"/>
      <c r="T443" s="252"/>
      <c r="U443" s="252"/>
      <c r="V443" s="252"/>
      <c r="W443" s="252"/>
      <c r="X443" s="252"/>
      <c r="Y443" s="252"/>
      <c r="Z443" s="252"/>
      <c r="AA443" s="252"/>
    </row>
    <row r="444" ht="15.75" customHeight="1" spans="1:27">
      <c r="A444" s="252"/>
      <c r="B444" s="252"/>
      <c r="C444" s="252"/>
      <c r="D444" s="252"/>
      <c r="E444" s="252"/>
      <c r="F444" s="252"/>
      <c r="G444" s="252"/>
      <c r="H444" s="252"/>
      <c r="I444" s="252"/>
      <c r="J444" s="252"/>
      <c r="K444" s="252"/>
      <c r="L444" s="252"/>
      <c r="M444" s="252"/>
      <c r="N444" s="252"/>
      <c r="O444" s="252"/>
      <c r="P444" s="252"/>
      <c r="Q444" s="252"/>
      <c r="R444" s="252"/>
      <c r="S444" s="252"/>
      <c r="T444" s="252"/>
      <c r="U444" s="252"/>
      <c r="V444" s="252"/>
      <c r="W444" s="252"/>
      <c r="X444" s="252"/>
      <c r="Y444" s="252"/>
      <c r="Z444" s="252"/>
      <c r="AA444" s="252"/>
    </row>
    <row r="445" ht="15.75" customHeight="1" spans="1:27">
      <c r="A445" s="252"/>
      <c r="B445" s="252"/>
      <c r="C445" s="252"/>
      <c r="D445" s="252"/>
      <c r="E445" s="252"/>
      <c r="F445" s="252"/>
      <c r="G445" s="252"/>
      <c r="H445" s="252"/>
      <c r="I445" s="252"/>
      <c r="J445" s="252"/>
      <c r="K445" s="252"/>
      <c r="L445" s="252"/>
      <c r="M445" s="252"/>
      <c r="N445" s="252"/>
      <c r="O445" s="252"/>
      <c r="P445" s="252"/>
      <c r="Q445" s="252"/>
      <c r="R445" s="252"/>
      <c r="S445" s="252"/>
      <c r="T445" s="252"/>
      <c r="U445" s="252"/>
      <c r="V445" s="252"/>
      <c r="W445" s="252"/>
      <c r="X445" s="252"/>
      <c r="Y445" s="252"/>
      <c r="Z445" s="252"/>
      <c r="AA445" s="252"/>
    </row>
    <row r="446" ht="15.75" customHeight="1" spans="1:27">
      <c r="A446" s="252"/>
      <c r="B446" s="252"/>
      <c r="C446" s="252"/>
      <c r="D446" s="252"/>
      <c r="E446" s="252"/>
      <c r="F446" s="252"/>
      <c r="G446" s="252"/>
      <c r="H446" s="252"/>
      <c r="I446" s="252"/>
      <c r="J446" s="252"/>
      <c r="K446" s="252"/>
      <c r="L446" s="252"/>
      <c r="M446" s="252"/>
      <c r="N446" s="252"/>
      <c r="O446" s="252"/>
      <c r="P446" s="252"/>
      <c r="Q446" s="252"/>
      <c r="R446" s="252"/>
      <c r="S446" s="252"/>
      <c r="T446" s="252"/>
      <c r="U446" s="252"/>
      <c r="V446" s="252"/>
      <c r="W446" s="252"/>
      <c r="X446" s="252"/>
      <c r="Y446" s="252"/>
      <c r="Z446" s="252"/>
      <c r="AA446" s="252"/>
    </row>
    <row r="447" ht="15.75" customHeight="1" spans="1:27">
      <c r="A447" s="252"/>
      <c r="B447" s="252"/>
      <c r="C447" s="252"/>
      <c r="D447" s="252"/>
      <c r="E447" s="252"/>
      <c r="F447" s="252"/>
      <c r="G447" s="252"/>
      <c r="H447" s="252"/>
      <c r="I447" s="252"/>
      <c r="J447" s="252"/>
      <c r="K447" s="252"/>
      <c r="L447" s="252"/>
      <c r="M447" s="252"/>
      <c r="N447" s="252"/>
      <c r="O447" s="252"/>
      <c r="P447" s="252"/>
      <c r="Q447" s="252"/>
      <c r="R447" s="252"/>
      <c r="S447" s="252"/>
      <c r="T447" s="252"/>
      <c r="U447" s="252"/>
      <c r="V447" s="252"/>
      <c r="W447" s="252"/>
      <c r="X447" s="252"/>
      <c r="Y447" s="252"/>
      <c r="Z447" s="252"/>
      <c r="AA447" s="252"/>
    </row>
    <row r="448" ht="15.75" customHeight="1" spans="1:27">
      <c r="A448" s="252"/>
      <c r="B448" s="252"/>
      <c r="C448" s="252"/>
      <c r="D448" s="252"/>
      <c r="E448" s="252"/>
      <c r="F448" s="252"/>
      <c r="G448" s="252"/>
      <c r="H448" s="252"/>
      <c r="I448" s="252"/>
      <c r="J448" s="252"/>
      <c r="K448" s="252"/>
      <c r="L448" s="252"/>
      <c r="M448" s="252"/>
      <c r="N448" s="252"/>
      <c r="O448" s="252"/>
      <c r="P448" s="252"/>
      <c r="Q448" s="252"/>
      <c r="R448" s="252"/>
      <c r="S448" s="252"/>
      <c r="T448" s="252"/>
      <c r="U448" s="252"/>
      <c r="V448" s="252"/>
      <c r="W448" s="252"/>
      <c r="X448" s="252"/>
      <c r="Y448" s="252"/>
      <c r="Z448" s="252"/>
      <c r="AA448" s="252"/>
    </row>
    <row r="449" ht="15.75" customHeight="1" spans="1:27">
      <c r="A449" s="252"/>
      <c r="B449" s="252"/>
      <c r="C449" s="252"/>
      <c r="D449" s="252"/>
      <c r="E449" s="252"/>
      <c r="F449" s="252"/>
      <c r="G449" s="252"/>
      <c r="H449" s="252"/>
      <c r="I449" s="252"/>
      <c r="J449" s="252"/>
      <c r="K449" s="252"/>
      <c r="L449" s="252"/>
      <c r="M449" s="252"/>
      <c r="N449" s="252"/>
      <c r="O449" s="252"/>
      <c r="P449" s="252"/>
      <c r="Q449" s="252"/>
      <c r="R449" s="252"/>
      <c r="S449" s="252"/>
      <c r="T449" s="252"/>
      <c r="U449" s="252"/>
      <c r="V449" s="252"/>
      <c r="W449" s="252"/>
      <c r="X449" s="252"/>
      <c r="Y449" s="252"/>
      <c r="Z449" s="252"/>
      <c r="AA449" s="252"/>
    </row>
    <row r="450" ht="15.75" customHeight="1" spans="1:27">
      <c r="A450" s="252"/>
      <c r="B450" s="252"/>
      <c r="C450" s="252"/>
      <c r="D450" s="252"/>
      <c r="E450" s="252"/>
      <c r="F450" s="252"/>
      <c r="G450" s="252"/>
      <c r="H450" s="252"/>
      <c r="I450" s="252"/>
      <c r="J450" s="252"/>
      <c r="K450" s="252"/>
      <c r="L450" s="252"/>
      <c r="M450" s="252"/>
      <c r="N450" s="252"/>
      <c r="O450" s="252"/>
      <c r="P450" s="252"/>
      <c r="Q450" s="252"/>
      <c r="R450" s="252"/>
      <c r="S450" s="252"/>
      <c r="T450" s="252"/>
      <c r="U450" s="252"/>
      <c r="V450" s="252"/>
      <c r="W450" s="252"/>
      <c r="X450" s="252"/>
      <c r="Y450" s="252"/>
      <c r="Z450" s="252"/>
      <c r="AA450" s="252"/>
    </row>
    <row r="451" ht="15.75" customHeight="1" spans="1:27">
      <c r="A451" s="252"/>
      <c r="B451" s="252"/>
      <c r="C451" s="252"/>
      <c r="D451" s="252"/>
      <c r="E451" s="252"/>
      <c r="F451" s="252"/>
      <c r="G451" s="252"/>
      <c r="H451" s="252"/>
      <c r="I451" s="252"/>
      <c r="J451" s="252"/>
      <c r="K451" s="252"/>
      <c r="L451" s="252"/>
      <c r="M451" s="252"/>
      <c r="N451" s="252"/>
      <c r="O451" s="252"/>
      <c r="P451" s="252"/>
      <c r="Q451" s="252"/>
      <c r="R451" s="252"/>
      <c r="S451" s="252"/>
      <c r="T451" s="252"/>
      <c r="U451" s="252"/>
      <c r="V451" s="252"/>
      <c r="W451" s="252"/>
      <c r="X451" s="252"/>
      <c r="Y451" s="252"/>
      <c r="Z451" s="252"/>
      <c r="AA451" s="252"/>
    </row>
    <row r="452" ht="15.75" customHeight="1" spans="1:27">
      <c r="A452" s="252"/>
      <c r="B452" s="252"/>
      <c r="C452" s="252"/>
      <c r="D452" s="252"/>
      <c r="E452" s="252"/>
      <c r="F452" s="252"/>
      <c r="G452" s="252"/>
      <c r="H452" s="252"/>
      <c r="I452" s="252"/>
      <c r="J452" s="252"/>
      <c r="K452" s="252"/>
      <c r="L452" s="252"/>
      <c r="M452" s="252"/>
      <c r="N452" s="252"/>
      <c r="O452" s="252"/>
      <c r="P452" s="252"/>
      <c r="Q452" s="252"/>
      <c r="R452" s="252"/>
      <c r="S452" s="252"/>
      <c r="T452" s="252"/>
      <c r="U452" s="252"/>
      <c r="V452" s="252"/>
      <c r="W452" s="252"/>
      <c r="X452" s="252"/>
      <c r="Y452" s="252"/>
      <c r="Z452" s="252"/>
      <c r="AA452" s="252"/>
    </row>
    <row r="453" ht="15.75" customHeight="1" spans="1:27">
      <c r="A453" s="252"/>
      <c r="B453" s="252"/>
      <c r="C453" s="252"/>
      <c r="D453" s="252"/>
      <c r="E453" s="252"/>
      <c r="F453" s="252"/>
      <c r="G453" s="252"/>
      <c r="H453" s="252"/>
      <c r="I453" s="252"/>
      <c r="J453" s="252"/>
      <c r="K453" s="252"/>
      <c r="L453" s="252"/>
      <c r="M453" s="252"/>
      <c r="N453" s="252"/>
      <c r="O453" s="252"/>
      <c r="P453" s="252"/>
      <c r="Q453" s="252"/>
      <c r="R453" s="252"/>
      <c r="S453" s="252"/>
      <c r="T453" s="252"/>
      <c r="U453" s="252"/>
      <c r="V453" s="252"/>
      <c r="W453" s="252"/>
      <c r="X453" s="252"/>
      <c r="Y453" s="252"/>
      <c r="Z453" s="252"/>
      <c r="AA453" s="252"/>
    </row>
    <row r="454" ht="15.75" customHeight="1" spans="1:27">
      <c r="A454" s="252"/>
      <c r="B454" s="252"/>
      <c r="C454" s="252"/>
      <c r="D454" s="252"/>
      <c r="E454" s="252"/>
      <c r="F454" s="252"/>
      <c r="G454" s="252"/>
      <c r="H454" s="252"/>
      <c r="I454" s="252"/>
      <c r="J454" s="252"/>
      <c r="K454" s="252"/>
      <c r="L454" s="252"/>
      <c r="M454" s="252"/>
      <c r="N454" s="252"/>
      <c r="O454" s="252"/>
      <c r="P454" s="252"/>
      <c r="Q454" s="252"/>
      <c r="R454" s="252"/>
      <c r="S454" s="252"/>
      <c r="T454" s="252"/>
      <c r="U454" s="252"/>
      <c r="V454" s="252"/>
      <c r="W454" s="252"/>
      <c r="X454" s="252"/>
      <c r="Y454" s="252"/>
      <c r="Z454" s="252"/>
      <c r="AA454" s="252"/>
    </row>
    <row r="455" ht="15.75" customHeight="1" spans="1:27">
      <c r="A455" s="252"/>
      <c r="B455" s="252"/>
      <c r="C455" s="252"/>
      <c r="D455" s="252"/>
      <c r="E455" s="252"/>
      <c r="F455" s="252"/>
      <c r="G455" s="252"/>
      <c r="H455" s="252"/>
      <c r="I455" s="252"/>
      <c r="J455" s="252"/>
      <c r="K455" s="252"/>
      <c r="L455" s="252"/>
      <c r="M455" s="252"/>
      <c r="N455" s="252"/>
      <c r="O455" s="252"/>
      <c r="P455" s="252"/>
      <c r="Q455" s="252"/>
      <c r="R455" s="252"/>
      <c r="S455" s="252"/>
      <c r="T455" s="252"/>
      <c r="U455" s="252"/>
      <c r="V455" s="252"/>
      <c r="W455" s="252"/>
      <c r="X455" s="252"/>
      <c r="Y455" s="252"/>
      <c r="Z455" s="252"/>
      <c r="AA455" s="252"/>
    </row>
    <row r="456" ht="15.75" customHeight="1" spans="1:27">
      <c r="A456" s="252"/>
      <c r="B456" s="252"/>
      <c r="C456" s="252"/>
      <c r="D456" s="252"/>
      <c r="E456" s="252"/>
      <c r="F456" s="252"/>
      <c r="G456" s="252"/>
      <c r="H456" s="252"/>
      <c r="I456" s="252"/>
      <c r="J456" s="252"/>
      <c r="K456" s="252"/>
      <c r="L456" s="252"/>
      <c r="M456" s="252"/>
      <c r="N456" s="252"/>
      <c r="O456" s="252"/>
      <c r="P456" s="252"/>
      <c r="Q456" s="252"/>
      <c r="R456" s="252"/>
      <c r="S456" s="252"/>
      <c r="T456" s="252"/>
      <c r="U456" s="252"/>
      <c r="V456" s="252"/>
      <c r="W456" s="252"/>
      <c r="X456" s="252"/>
      <c r="Y456" s="252"/>
      <c r="Z456" s="252"/>
      <c r="AA456" s="252"/>
    </row>
    <row r="457" ht="15.75" customHeight="1" spans="1:27">
      <c r="A457" s="252"/>
      <c r="B457" s="252"/>
      <c r="C457" s="252"/>
      <c r="D457" s="252"/>
      <c r="E457" s="252"/>
      <c r="F457" s="252"/>
      <c r="G457" s="252"/>
      <c r="H457" s="252"/>
      <c r="I457" s="252"/>
      <c r="J457" s="252"/>
      <c r="K457" s="252"/>
      <c r="L457" s="252"/>
      <c r="M457" s="252"/>
      <c r="N457" s="252"/>
      <c r="O457" s="252"/>
      <c r="P457" s="252"/>
      <c r="Q457" s="252"/>
      <c r="R457" s="252"/>
      <c r="S457" s="252"/>
      <c r="T457" s="252"/>
      <c r="U457" s="252"/>
      <c r="V457" s="252"/>
      <c r="W457" s="252"/>
      <c r="X457" s="252"/>
      <c r="Y457" s="252"/>
      <c r="Z457" s="252"/>
      <c r="AA457" s="252"/>
    </row>
    <row r="458" ht="15.75" customHeight="1" spans="1:27">
      <c r="A458" s="252"/>
      <c r="B458" s="252"/>
      <c r="C458" s="252"/>
      <c r="D458" s="252"/>
      <c r="E458" s="252"/>
      <c r="F458" s="252"/>
      <c r="G458" s="252"/>
      <c r="H458" s="252"/>
      <c r="I458" s="252"/>
      <c r="J458" s="252"/>
      <c r="K458" s="252"/>
      <c r="L458" s="252"/>
      <c r="M458" s="252"/>
      <c r="N458" s="252"/>
      <c r="O458" s="252"/>
      <c r="P458" s="252"/>
      <c r="Q458" s="252"/>
      <c r="R458" s="252"/>
      <c r="S458" s="252"/>
      <c r="T458" s="252"/>
      <c r="U458" s="252"/>
      <c r="V458" s="252"/>
      <c r="W458" s="252"/>
      <c r="X458" s="252"/>
      <c r="Y458" s="252"/>
      <c r="Z458" s="252"/>
      <c r="AA458" s="252"/>
    </row>
    <row r="459" ht="15.75" customHeight="1" spans="1:27">
      <c r="A459" s="252"/>
      <c r="B459" s="252"/>
      <c r="C459" s="252"/>
      <c r="D459" s="252"/>
      <c r="E459" s="252"/>
      <c r="F459" s="252"/>
      <c r="G459" s="252"/>
      <c r="H459" s="252"/>
      <c r="I459" s="252"/>
      <c r="J459" s="252"/>
      <c r="K459" s="252"/>
      <c r="L459" s="252"/>
      <c r="M459" s="252"/>
      <c r="N459" s="252"/>
      <c r="O459" s="252"/>
      <c r="P459" s="252"/>
      <c r="Q459" s="252"/>
      <c r="R459" s="252"/>
      <c r="S459" s="252"/>
      <c r="T459" s="252"/>
      <c r="U459" s="252"/>
      <c r="V459" s="252"/>
      <c r="W459" s="252"/>
      <c r="X459" s="252"/>
      <c r="Y459" s="252"/>
      <c r="Z459" s="252"/>
      <c r="AA459" s="252"/>
    </row>
    <row r="460" ht="15.75" customHeight="1" spans="1:27">
      <c r="A460" s="252"/>
      <c r="B460" s="252"/>
      <c r="C460" s="252"/>
      <c r="D460" s="252"/>
      <c r="E460" s="252"/>
      <c r="F460" s="252"/>
      <c r="G460" s="252"/>
      <c r="H460" s="252"/>
      <c r="I460" s="252"/>
      <c r="J460" s="252"/>
      <c r="K460" s="252"/>
      <c r="L460" s="252"/>
      <c r="M460" s="252"/>
      <c r="N460" s="252"/>
      <c r="O460" s="252"/>
      <c r="P460" s="252"/>
      <c r="Q460" s="252"/>
      <c r="R460" s="252"/>
      <c r="S460" s="252"/>
      <c r="T460" s="252"/>
      <c r="U460" s="252"/>
      <c r="V460" s="252"/>
      <c r="W460" s="252"/>
      <c r="X460" s="252"/>
      <c r="Y460" s="252"/>
      <c r="Z460" s="252"/>
      <c r="AA460" s="252"/>
    </row>
    <row r="461" ht="15.75" customHeight="1" spans="1:27">
      <c r="A461" s="252"/>
      <c r="B461" s="252"/>
      <c r="C461" s="252"/>
      <c r="D461" s="252"/>
      <c r="E461" s="252"/>
      <c r="F461" s="252"/>
      <c r="G461" s="252"/>
      <c r="H461" s="252"/>
      <c r="I461" s="252"/>
      <c r="J461" s="252"/>
      <c r="K461" s="252"/>
      <c r="L461" s="252"/>
      <c r="M461" s="252"/>
      <c r="N461" s="252"/>
      <c r="O461" s="252"/>
      <c r="P461" s="252"/>
      <c r="Q461" s="252"/>
      <c r="R461" s="252"/>
      <c r="S461" s="252"/>
      <c r="T461" s="252"/>
      <c r="U461" s="252"/>
      <c r="V461" s="252"/>
      <c r="W461" s="252"/>
      <c r="X461" s="252"/>
      <c r="Y461" s="252"/>
      <c r="Z461" s="252"/>
      <c r="AA461" s="252"/>
    </row>
    <row r="462" ht="15.75" customHeight="1" spans="1:27">
      <c r="A462" s="252"/>
      <c r="B462" s="252"/>
      <c r="C462" s="252"/>
      <c r="D462" s="252"/>
      <c r="E462" s="252"/>
      <c r="F462" s="252"/>
      <c r="G462" s="252"/>
      <c r="H462" s="252"/>
      <c r="I462" s="252"/>
      <c r="J462" s="252"/>
      <c r="K462" s="252"/>
      <c r="L462" s="252"/>
      <c r="M462" s="252"/>
      <c r="N462" s="252"/>
      <c r="O462" s="252"/>
      <c r="P462" s="252"/>
      <c r="Q462" s="252"/>
      <c r="R462" s="252"/>
      <c r="S462" s="252"/>
      <c r="T462" s="252"/>
      <c r="U462" s="252"/>
      <c r="V462" s="252"/>
      <c r="W462" s="252"/>
      <c r="X462" s="252"/>
      <c r="Y462" s="252"/>
      <c r="Z462" s="252"/>
      <c r="AA462" s="252"/>
    </row>
    <row r="463" ht="15.75" customHeight="1" spans="1:27">
      <c r="A463" s="252"/>
      <c r="B463" s="252"/>
      <c r="C463" s="252"/>
      <c r="D463" s="252"/>
      <c r="E463" s="252"/>
      <c r="F463" s="252"/>
      <c r="G463" s="252"/>
      <c r="H463" s="252"/>
      <c r="I463" s="252"/>
      <c r="J463" s="252"/>
      <c r="K463" s="252"/>
      <c r="L463" s="252"/>
      <c r="M463" s="252"/>
      <c r="N463" s="252"/>
      <c r="O463" s="252"/>
      <c r="P463" s="252"/>
      <c r="Q463" s="252"/>
      <c r="R463" s="252"/>
      <c r="S463" s="252"/>
      <c r="T463" s="252"/>
      <c r="U463" s="252"/>
      <c r="V463" s="252"/>
      <c r="W463" s="252"/>
      <c r="X463" s="252"/>
      <c r="Y463" s="252"/>
      <c r="Z463" s="252"/>
      <c r="AA463" s="252"/>
    </row>
    <row r="464" ht="15.75" customHeight="1" spans="1:27">
      <c r="A464" s="252"/>
      <c r="B464" s="252"/>
      <c r="C464" s="252"/>
      <c r="D464" s="252"/>
      <c r="E464" s="252"/>
      <c r="F464" s="252"/>
      <c r="G464" s="252"/>
      <c r="H464" s="252"/>
      <c r="I464" s="252"/>
      <c r="J464" s="252"/>
      <c r="K464" s="252"/>
      <c r="L464" s="252"/>
      <c r="M464" s="252"/>
      <c r="N464" s="252"/>
      <c r="O464" s="252"/>
      <c r="P464" s="252"/>
      <c r="Q464" s="252"/>
      <c r="R464" s="252"/>
      <c r="S464" s="252"/>
      <c r="T464" s="252"/>
      <c r="U464" s="252"/>
      <c r="V464" s="252"/>
      <c r="W464" s="252"/>
      <c r="X464" s="252"/>
      <c r="Y464" s="252"/>
      <c r="Z464" s="252"/>
      <c r="AA464" s="252"/>
    </row>
    <row r="465" ht="15.75" customHeight="1" spans="1:27">
      <c r="A465" s="252"/>
      <c r="B465" s="252"/>
      <c r="C465" s="252"/>
      <c r="D465" s="252"/>
      <c r="E465" s="252"/>
      <c r="F465" s="252"/>
      <c r="G465" s="252"/>
      <c r="H465" s="252"/>
      <c r="I465" s="252"/>
      <c r="J465" s="252"/>
      <c r="K465" s="252"/>
      <c r="L465" s="252"/>
      <c r="M465" s="252"/>
      <c r="N465" s="252"/>
      <c r="O465" s="252"/>
      <c r="P465" s="252"/>
      <c r="Q465" s="252"/>
      <c r="R465" s="252"/>
      <c r="S465" s="252"/>
      <c r="T465" s="252"/>
      <c r="U465" s="252"/>
      <c r="V465" s="252"/>
      <c r="W465" s="252"/>
      <c r="X465" s="252"/>
      <c r="Y465" s="252"/>
      <c r="Z465" s="252"/>
      <c r="AA465" s="252"/>
    </row>
    <row r="466" ht="15.75" customHeight="1" spans="1:27">
      <c r="A466" s="252"/>
      <c r="B466" s="252"/>
      <c r="C466" s="252"/>
      <c r="D466" s="252"/>
      <c r="E466" s="252"/>
      <c r="F466" s="252"/>
      <c r="G466" s="252"/>
      <c r="H466" s="252"/>
      <c r="I466" s="252"/>
      <c r="J466" s="252"/>
      <c r="K466" s="252"/>
      <c r="L466" s="252"/>
      <c r="M466" s="252"/>
      <c r="N466" s="252"/>
      <c r="O466" s="252"/>
      <c r="P466" s="252"/>
      <c r="Q466" s="252"/>
      <c r="R466" s="252"/>
      <c r="S466" s="252"/>
      <c r="T466" s="252"/>
      <c r="U466" s="252"/>
      <c r="V466" s="252"/>
      <c r="W466" s="252"/>
      <c r="X466" s="252"/>
      <c r="Y466" s="252"/>
      <c r="Z466" s="252"/>
      <c r="AA466" s="252"/>
    </row>
    <row r="467" ht="15.75" customHeight="1" spans="1:27">
      <c r="A467" s="252"/>
      <c r="B467" s="252"/>
      <c r="C467" s="252"/>
      <c r="D467" s="252"/>
      <c r="E467" s="252"/>
      <c r="F467" s="252"/>
      <c r="G467" s="252"/>
      <c r="H467" s="252"/>
      <c r="I467" s="252"/>
      <c r="J467" s="252"/>
      <c r="K467" s="252"/>
      <c r="L467" s="252"/>
      <c r="M467" s="252"/>
      <c r="N467" s="252"/>
      <c r="O467" s="252"/>
      <c r="P467" s="252"/>
      <c r="Q467" s="252"/>
      <c r="R467" s="252"/>
      <c r="S467" s="252"/>
      <c r="T467" s="252"/>
      <c r="U467" s="252"/>
      <c r="V467" s="252"/>
      <c r="W467" s="252"/>
      <c r="X467" s="252"/>
      <c r="Y467" s="252"/>
      <c r="Z467" s="252"/>
      <c r="AA467" s="252"/>
    </row>
    <row r="468" ht="15.75" customHeight="1" spans="1:27">
      <c r="A468" s="252"/>
      <c r="B468" s="252"/>
      <c r="C468" s="252"/>
      <c r="D468" s="252"/>
      <c r="E468" s="252"/>
      <c r="F468" s="252"/>
      <c r="G468" s="252"/>
      <c r="H468" s="252"/>
      <c r="I468" s="252"/>
      <c r="J468" s="252"/>
      <c r="K468" s="252"/>
      <c r="L468" s="252"/>
      <c r="M468" s="252"/>
      <c r="N468" s="252"/>
      <c r="O468" s="252"/>
      <c r="P468" s="252"/>
      <c r="Q468" s="252"/>
      <c r="R468" s="252"/>
      <c r="S468" s="252"/>
      <c r="T468" s="252"/>
      <c r="U468" s="252"/>
      <c r="V468" s="252"/>
      <c r="W468" s="252"/>
      <c r="X468" s="252"/>
      <c r="Y468" s="252"/>
      <c r="Z468" s="252"/>
      <c r="AA468" s="252"/>
    </row>
    <row r="469" ht="15.75" customHeight="1" spans="1:27">
      <c r="A469" s="252"/>
      <c r="B469" s="252"/>
      <c r="C469" s="252"/>
      <c r="D469" s="252"/>
      <c r="E469" s="252"/>
      <c r="F469" s="252"/>
      <c r="G469" s="252"/>
      <c r="H469" s="252"/>
      <c r="I469" s="252"/>
      <c r="J469" s="252"/>
      <c r="K469" s="252"/>
      <c r="L469" s="252"/>
      <c r="M469" s="252"/>
      <c r="N469" s="252"/>
      <c r="O469" s="252"/>
      <c r="P469" s="252"/>
      <c r="Q469" s="252"/>
      <c r="R469" s="252"/>
      <c r="S469" s="252"/>
      <c r="T469" s="252"/>
      <c r="U469" s="252"/>
      <c r="V469" s="252"/>
      <c r="W469" s="252"/>
      <c r="X469" s="252"/>
      <c r="Y469" s="252"/>
      <c r="Z469" s="252"/>
      <c r="AA469" s="252"/>
    </row>
    <row r="470" ht="15.75" customHeight="1" spans="1:27">
      <c r="A470" s="252"/>
      <c r="B470" s="252"/>
      <c r="C470" s="252"/>
      <c r="D470" s="252"/>
      <c r="E470" s="252"/>
      <c r="F470" s="252"/>
      <c r="G470" s="252"/>
      <c r="H470" s="252"/>
      <c r="I470" s="252"/>
      <c r="J470" s="252"/>
      <c r="K470" s="252"/>
      <c r="L470" s="252"/>
      <c r="M470" s="252"/>
      <c r="N470" s="252"/>
      <c r="O470" s="252"/>
      <c r="P470" s="252"/>
      <c r="Q470" s="252"/>
      <c r="R470" s="252"/>
      <c r="S470" s="252"/>
      <c r="T470" s="252"/>
      <c r="U470" s="252"/>
      <c r="V470" s="252"/>
      <c r="W470" s="252"/>
      <c r="X470" s="252"/>
      <c r="Y470" s="252"/>
      <c r="Z470" s="252"/>
      <c r="AA470" s="252"/>
    </row>
    <row r="471" ht="15.75" customHeight="1" spans="1:27">
      <c r="A471" s="252"/>
      <c r="B471" s="252"/>
      <c r="C471" s="252"/>
      <c r="D471" s="252"/>
      <c r="E471" s="252"/>
      <c r="F471" s="252"/>
      <c r="G471" s="252"/>
      <c r="H471" s="252"/>
      <c r="I471" s="252"/>
      <c r="J471" s="252"/>
      <c r="K471" s="252"/>
      <c r="L471" s="252"/>
      <c r="M471" s="252"/>
      <c r="N471" s="252"/>
      <c r="O471" s="252"/>
      <c r="P471" s="252"/>
      <c r="Q471" s="252"/>
      <c r="R471" s="252"/>
      <c r="S471" s="252"/>
      <c r="T471" s="252"/>
      <c r="U471" s="252"/>
      <c r="V471" s="252"/>
      <c r="W471" s="252"/>
      <c r="X471" s="252"/>
      <c r="Y471" s="252"/>
      <c r="Z471" s="252"/>
      <c r="AA471" s="252"/>
    </row>
    <row r="472" ht="15.75" customHeight="1" spans="1:27">
      <c r="A472" s="252"/>
      <c r="B472" s="252"/>
      <c r="C472" s="252"/>
      <c r="D472" s="252"/>
      <c r="E472" s="252"/>
      <c r="F472" s="252"/>
      <c r="G472" s="252"/>
      <c r="H472" s="252"/>
      <c r="I472" s="252"/>
      <c r="J472" s="252"/>
      <c r="K472" s="252"/>
      <c r="L472" s="252"/>
      <c r="M472" s="252"/>
      <c r="N472" s="252"/>
      <c r="O472" s="252"/>
      <c r="P472" s="252"/>
      <c r="Q472" s="252"/>
      <c r="R472" s="252"/>
      <c r="S472" s="252"/>
      <c r="T472" s="252"/>
      <c r="U472" s="252"/>
      <c r="V472" s="252"/>
      <c r="W472" s="252"/>
      <c r="X472" s="252"/>
      <c r="Y472" s="252"/>
      <c r="Z472" s="252"/>
      <c r="AA472" s="252"/>
    </row>
    <row r="473" ht="15.75" customHeight="1" spans="1:27">
      <c r="A473" s="252"/>
      <c r="B473" s="252"/>
      <c r="C473" s="252"/>
      <c r="D473" s="252"/>
      <c r="E473" s="252"/>
      <c r="F473" s="252"/>
      <c r="G473" s="252"/>
      <c r="H473" s="252"/>
      <c r="I473" s="252"/>
      <c r="J473" s="252"/>
      <c r="K473" s="252"/>
      <c r="L473" s="252"/>
      <c r="M473" s="252"/>
      <c r="N473" s="252"/>
      <c r="O473" s="252"/>
      <c r="P473" s="252"/>
      <c r="Q473" s="252"/>
      <c r="R473" s="252"/>
      <c r="S473" s="252"/>
      <c r="T473" s="252"/>
      <c r="U473" s="252"/>
      <c r="V473" s="252"/>
      <c r="W473" s="252"/>
      <c r="X473" s="252"/>
      <c r="Y473" s="252"/>
      <c r="Z473" s="252"/>
      <c r="AA473" s="252"/>
    </row>
    <row r="474" ht="15.75" customHeight="1" spans="1:27">
      <c r="A474" s="252"/>
      <c r="B474" s="252"/>
      <c r="C474" s="252"/>
      <c r="D474" s="252"/>
      <c r="E474" s="252"/>
      <c r="F474" s="252"/>
      <c r="G474" s="252"/>
      <c r="H474" s="252"/>
      <c r="I474" s="252"/>
      <c r="J474" s="252"/>
      <c r="K474" s="252"/>
      <c r="L474" s="252"/>
      <c r="M474" s="252"/>
      <c r="N474" s="252"/>
      <c r="O474" s="252"/>
      <c r="P474" s="252"/>
      <c r="Q474" s="252"/>
      <c r="R474" s="252"/>
      <c r="S474" s="252"/>
      <c r="T474" s="252"/>
      <c r="U474" s="252"/>
      <c r="V474" s="252"/>
      <c r="W474" s="252"/>
      <c r="X474" s="252"/>
      <c r="Y474" s="252"/>
      <c r="Z474" s="252"/>
      <c r="AA474" s="252"/>
    </row>
    <row r="475" ht="15.75" customHeight="1" spans="1:27">
      <c r="A475" s="252"/>
      <c r="B475" s="252"/>
      <c r="C475" s="252"/>
      <c r="D475" s="252"/>
      <c r="E475" s="252"/>
      <c r="F475" s="252"/>
      <c r="G475" s="252"/>
      <c r="H475" s="252"/>
      <c r="I475" s="252"/>
      <c r="J475" s="252"/>
      <c r="K475" s="252"/>
      <c r="L475" s="252"/>
      <c r="M475" s="252"/>
      <c r="N475" s="252"/>
      <c r="O475" s="252"/>
      <c r="P475" s="252"/>
      <c r="Q475" s="252"/>
      <c r="R475" s="252"/>
      <c r="S475" s="252"/>
      <c r="T475" s="252"/>
      <c r="U475" s="252"/>
      <c r="V475" s="252"/>
      <c r="W475" s="252"/>
      <c r="X475" s="252"/>
      <c r="Y475" s="252"/>
      <c r="Z475" s="252"/>
      <c r="AA475" s="252"/>
    </row>
    <row r="476" ht="15.75" customHeight="1" spans="1:27">
      <c r="A476" s="252"/>
      <c r="B476" s="252"/>
      <c r="C476" s="252"/>
      <c r="D476" s="252"/>
      <c r="E476" s="252"/>
      <c r="F476" s="252"/>
      <c r="G476" s="252"/>
      <c r="H476" s="252"/>
      <c r="I476" s="252"/>
      <c r="J476" s="252"/>
      <c r="K476" s="252"/>
      <c r="L476" s="252"/>
      <c r="M476" s="252"/>
      <c r="N476" s="252"/>
      <c r="O476" s="252"/>
      <c r="P476" s="252"/>
      <c r="Q476" s="252"/>
      <c r="R476" s="252"/>
      <c r="S476" s="252"/>
      <c r="T476" s="252"/>
      <c r="U476" s="252"/>
      <c r="V476" s="252"/>
      <c r="W476" s="252"/>
      <c r="X476" s="252"/>
      <c r="Y476" s="252"/>
      <c r="Z476" s="252"/>
      <c r="AA476" s="252"/>
    </row>
    <row r="477" ht="15.75" customHeight="1" spans="1:27">
      <c r="A477" s="252"/>
      <c r="B477" s="252"/>
      <c r="C477" s="252"/>
      <c r="D477" s="252"/>
      <c r="E477" s="252"/>
      <c r="F477" s="252"/>
      <c r="G477" s="252"/>
      <c r="H477" s="252"/>
      <c r="I477" s="252"/>
      <c r="J477" s="252"/>
      <c r="K477" s="252"/>
      <c r="L477" s="252"/>
      <c r="M477" s="252"/>
      <c r="N477" s="252"/>
      <c r="O477" s="252"/>
      <c r="P477" s="252"/>
      <c r="Q477" s="252"/>
      <c r="R477" s="252"/>
      <c r="S477" s="252"/>
      <c r="T477" s="252"/>
      <c r="U477" s="252"/>
      <c r="V477" s="252"/>
      <c r="W477" s="252"/>
      <c r="X477" s="252"/>
      <c r="Y477" s="252"/>
      <c r="Z477" s="252"/>
      <c r="AA477" s="252"/>
    </row>
    <row r="478" ht="15.75" customHeight="1" spans="1:27">
      <c r="A478" s="252"/>
      <c r="B478" s="252"/>
      <c r="C478" s="252"/>
      <c r="D478" s="252"/>
      <c r="E478" s="252"/>
      <c r="F478" s="252"/>
      <c r="G478" s="252"/>
      <c r="H478" s="252"/>
      <c r="I478" s="252"/>
      <c r="J478" s="252"/>
      <c r="K478" s="252"/>
      <c r="L478" s="252"/>
      <c r="M478" s="252"/>
      <c r="N478" s="252"/>
      <c r="O478" s="252"/>
      <c r="P478" s="252"/>
      <c r="Q478" s="252"/>
      <c r="R478" s="252"/>
      <c r="S478" s="252"/>
      <c r="T478" s="252"/>
      <c r="U478" s="252"/>
      <c r="V478" s="252"/>
      <c r="W478" s="252"/>
      <c r="X478" s="252"/>
      <c r="Y478" s="252"/>
      <c r="Z478" s="252"/>
      <c r="AA478" s="252"/>
    </row>
    <row r="479" ht="15.75" customHeight="1" spans="1:27">
      <c r="A479" s="252"/>
      <c r="B479" s="252"/>
      <c r="C479" s="252"/>
      <c r="D479" s="252"/>
      <c r="E479" s="252"/>
      <c r="F479" s="252"/>
      <c r="G479" s="252"/>
      <c r="H479" s="252"/>
      <c r="I479" s="252"/>
      <c r="J479" s="252"/>
      <c r="K479" s="252"/>
      <c r="L479" s="252"/>
      <c r="M479" s="252"/>
      <c r="N479" s="252"/>
      <c r="O479" s="252"/>
      <c r="P479" s="252"/>
      <c r="Q479" s="252"/>
      <c r="R479" s="252"/>
      <c r="S479" s="252"/>
      <c r="T479" s="252"/>
      <c r="U479" s="252"/>
      <c r="V479" s="252"/>
      <c r="W479" s="252"/>
      <c r="X479" s="252"/>
      <c r="Y479" s="252"/>
      <c r="Z479" s="252"/>
      <c r="AA479" s="252"/>
    </row>
    <row r="480" ht="15.75" customHeight="1" spans="1:27">
      <c r="A480" s="252"/>
      <c r="B480" s="252"/>
      <c r="C480" s="252"/>
      <c r="D480" s="252"/>
      <c r="E480" s="252"/>
      <c r="F480" s="252"/>
      <c r="G480" s="252"/>
      <c r="H480" s="252"/>
      <c r="I480" s="252"/>
      <c r="J480" s="252"/>
      <c r="K480" s="252"/>
      <c r="L480" s="252"/>
      <c r="M480" s="252"/>
      <c r="N480" s="252"/>
      <c r="O480" s="252"/>
      <c r="P480" s="252"/>
      <c r="Q480" s="252"/>
      <c r="R480" s="252"/>
      <c r="S480" s="252"/>
      <c r="T480" s="252"/>
      <c r="U480" s="252"/>
      <c r="V480" s="252"/>
      <c r="W480" s="252"/>
      <c r="X480" s="252"/>
      <c r="Y480" s="252"/>
      <c r="Z480" s="252"/>
      <c r="AA480" s="252"/>
    </row>
    <row r="481" ht="15.75" customHeight="1" spans="1:27">
      <c r="A481" s="252"/>
      <c r="B481" s="252"/>
      <c r="C481" s="252"/>
      <c r="D481" s="252"/>
      <c r="E481" s="252"/>
      <c r="F481" s="252"/>
      <c r="G481" s="252"/>
      <c r="H481" s="252"/>
      <c r="I481" s="252"/>
      <c r="J481" s="252"/>
      <c r="K481" s="252"/>
      <c r="L481" s="252"/>
      <c r="M481" s="252"/>
      <c r="N481" s="252"/>
      <c r="O481" s="252"/>
      <c r="P481" s="252"/>
      <c r="Q481" s="252"/>
      <c r="R481" s="252"/>
      <c r="S481" s="252"/>
      <c r="T481" s="252"/>
      <c r="U481" s="252"/>
      <c r="V481" s="252"/>
      <c r="W481" s="252"/>
      <c r="X481" s="252"/>
      <c r="Y481" s="252"/>
      <c r="Z481" s="252"/>
      <c r="AA481" s="252"/>
    </row>
    <row r="482" ht="15.75" customHeight="1" spans="1:27">
      <c r="A482" s="252"/>
      <c r="B482" s="252"/>
      <c r="C482" s="252"/>
      <c r="D482" s="252"/>
      <c r="E482" s="252"/>
      <c r="F482" s="252"/>
      <c r="G482" s="252"/>
      <c r="H482" s="252"/>
      <c r="I482" s="252"/>
      <c r="J482" s="252"/>
      <c r="K482" s="252"/>
      <c r="L482" s="252"/>
      <c r="M482" s="252"/>
      <c r="N482" s="252"/>
      <c r="O482" s="252"/>
      <c r="P482" s="252"/>
      <c r="Q482" s="252"/>
      <c r="R482" s="252"/>
      <c r="S482" s="252"/>
      <c r="T482" s="252"/>
      <c r="U482" s="252"/>
      <c r="V482" s="252"/>
      <c r="W482" s="252"/>
      <c r="X482" s="252"/>
      <c r="Y482" s="252"/>
      <c r="Z482" s="252"/>
      <c r="AA482" s="252"/>
    </row>
    <row r="483" ht="15.75" customHeight="1" spans="1:27">
      <c r="A483" s="252"/>
      <c r="B483" s="252"/>
      <c r="C483" s="252"/>
      <c r="D483" s="252"/>
      <c r="E483" s="252"/>
      <c r="F483" s="252"/>
      <c r="G483" s="252"/>
      <c r="H483" s="252"/>
      <c r="I483" s="252"/>
      <c r="J483" s="252"/>
      <c r="K483" s="252"/>
      <c r="L483" s="252"/>
      <c r="M483" s="252"/>
      <c r="N483" s="252"/>
      <c r="O483" s="252"/>
      <c r="P483" s="252"/>
      <c r="Q483" s="252"/>
      <c r="R483" s="252"/>
      <c r="S483" s="252"/>
      <c r="T483" s="252"/>
      <c r="U483" s="252"/>
      <c r="V483" s="252"/>
      <c r="W483" s="252"/>
      <c r="X483" s="252"/>
      <c r="Y483" s="252"/>
      <c r="Z483" s="252"/>
      <c r="AA483" s="252"/>
    </row>
    <row r="484" ht="15.75" customHeight="1" spans="1:27">
      <c r="A484" s="252"/>
      <c r="B484" s="252"/>
      <c r="C484" s="252"/>
      <c r="D484" s="252"/>
      <c r="E484" s="252"/>
      <c r="F484" s="252"/>
      <c r="G484" s="252"/>
      <c r="H484" s="252"/>
      <c r="I484" s="252"/>
      <c r="J484" s="252"/>
      <c r="K484" s="252"/>
      <c r="L484" s="252"/>
      <c r="M484" s="252"/>
      <c r="N484" s="252"/>
      <c r="O484" s="252"/>
      <c r="P484" s="252"/>
      <c r="Q484" s="252"/>
      <c r="R484" s="252"/>
      <c r="S484" s="252"/>
      <c r="T484" s="252"/>
      <c r="U484" s="252"/>
      <c r="V484" s="252"/>
      <c r="W484" s="252"/>
      <c r="X484" s="252"/>
      <c r="Y484" s="252"/>
      <c r="Z484" s="252"/>
      <c r="AA484" s="252"/>
    </row>
    <row r="485" ht="15.75" customHeight="1" spans="1:27">
      <c r="A485" s="252"/>
      <c r="B485" s="252"/>
      <c r="C485" s="252"/>
      <c r="D485" s="252"/>
      <c r="E485" s="252"/>
      <c r="F485" s="252"/>
      <c r="G485" s="252"/>
      <c r="H485" s="252"/>
      <c r="I485" s="252"/>
      <c r="J485" s="252"/>
      <c r="K485" s="252"/>
      <c r="L485" s="252"/>
      <c r="M485" s="252"/>
      <c r="N485" s="252"/>
      <c r="O485" s="252"/>
      <c r="P485" s="252"/>
      <c r="Q485" s="252"/>
      <c r="R485" s="252"/>
      <c r="S485" s="252"/>
      <c r="T485" s="252"/>
      <c r="U485" s="252"/>
      <c r="V485" s="252"/>
      <c r="W485" s="252"/>
      <c r="X485" s="252"/>
      <c r="Y485" s="252"/>
      <c r="Z485" s="252"/>
      <c r="AA485" s="252"/>
    </row>
    <row r="486" ht="15.75" customHeight="1" spans="1:27">
      <c r="A486" s="252"/>
      <c r="B486" s="252"/>
      <c r="C486" s="252"/>
      <c r="D486" s="252"/>
      <c r="E486" s="252"/>
      <c r="F486" s="252"/>
      <c r="G486" s="252"/>
      <c r="H486" s="252"/>
      <c r="I486" s="252"/>
      <c r="J486" s="252"/>
      <c r="K486" s="252"/>
      <c r="L486" s="252"/>
      <c r="M486" s="252"/>
      <c r="N486" s="252"/>
      <c r="O486" s="252"/>
      <c r="P486" s="252"/>
      <c r="Q486" s="252"/>
      <c r="R486" s="252"/>
      <c r="S486" s="252"/>
      <c r="T486" s="252"/>
      <c r="U486" s="252"/>
      <c r="V486" s="252"/>
      <c r="W486" s="252"/>
      <c r="X486" s="252"/>
      <c r="Y486" s="252"/>
      <c r="Z486" s="252"/>
      <c r="AA486" s="252"/>
    </row>
    <row r="487" ht="15.75" customHeight="1" spans="1:27">
      <c r="A487" s="252"/>
      <c r="B487" s="252"/>
      <c r="C487" s="252"/>
      <c r="D487" s="252"/>
      <c r="E487" s="252"/>
      <c r="F487" s="252"/>
      <c r="G487" s="252"/>
      <c r="H487" s="252"/>
      <c r="I487" s="252"/>
      <c r="J487" s="252"/>
      <c r="K487" s="252"/>
      <c r="L487" s="252"/>
      <c r="M487" s="252"/>
      <c r="N487" s="252"/>
      <c r="O487" s="252"/>
      <c r="P487" s="252"/>
      <c r="Q487" s="252"/>
      <c r="R487" s="252"/>
      <c r="S487" s="252"/>
      <c r="T487" s="252"/>
      <c r="U487" s="252"/>
      <c r="V487" s="252"/>
      <c r="W487" s="252"/>
      <c r="X487" s="252"/>
      <c r="Y487" s="252"/>
      <c r="Z487" s="252"/>
      <c r="AA487" s="252"/>
    </row>
    <row r="488" ht="15.75" customHeight="1" spans="1:27">
      <c r="A488" s="252"/>
      <c r="B488" s="252"/>
      <c r="C488" s="252"/>
      <c r="D488" s="252"/>
      <c r="E488" s="252"/>
      <c r="F488" s="252"/>
      <c r="G488" s="252"/>
      <c r="H488" s="252"/>
      <c r="I488" s="252"/>
      <c r="J488" s="252"/>
      <c r="K488" s="252"/>
      <c r="L488" s="252"/>
      <c r="M488" s="252"/>
      <c r="N488" s="252"/>
      <c r="O488" s="252"/>
      <c r="P488" s="252"/>
      <c r="Q488" s="252"/>
      <c r="R488" s="252"/>
      <c r="S488" s="252"/>
      <c r="T488" s="252"/>
      <c r="U488" s="252"/>
      <c r="V488" s="252"/>
      <c r="W488" s="252"/>
      <c r="X488" s="252"/>
      <c r="Y488" s="252"/>
      <c r="Z488" s="252"/>
      <c r="AA488" s="252"/>
    </row>
    <row r="489" ht="15.75" customHeight="1" spans="1:27">
      <c r="A489" s="252"/>
      <c r="B489" s="252"/>
      <c r="C489" s="252"/>
      <c r="D489" s="252"/>
      <c r="E489" s="252"/>
      <c r="F489" s="252"/>
      <c r="G489" s="252"/>
      <c r="H489" s="252"/>
      <c r="I489" s="252"/>
      <c r="J489" s="252"/>
      <c r="K489" s="252"/>
      <c r="L489" s="252"/>
      <c r="M489" s="252"/>
      <c r="N489" s="252"/>
      <c r="O489" s="252"/>
      <c r="P489" s="252"/>
      <c r="Q489" s="252"/>
      <c r="R489" s="252"/>
      <c r="S489" s="252"/>
      <c r="T489" s="252"/>
      <c r="U489" s="252"/>
      <c r="V489" s="252"/>
      <c r="W489" s="252"/>
      <c r="X489" s="252"/>
      <c r="Y489" s="252"/>
      <c r="Z489" s="252"/>
      <c r="AA489" s="252"/>
    </row>
    <row r="490" ht="15.75" customHeight="1" spans="1:27">
      <c r="A490" s="252"/>
      <c r="B490" s="252"/>
      <c r="C490" s="252"/>
      <c r="D490" s="252"/>
      <c r="E490" s="252"/>
      <c r="F490" s="252"/>
      <c r="G490" s="252"/>
      <c r="H490" s="252"/>
      <c r="I490" s="252"/>
      <c r="J490" s="252"/>
      <c r="K490" s="252"/>
      <c r="L490" s="252"/>
      <c r="M490" s="252"/>
      <c r="N490" s="252"/>
      <c r="O490" s="252"/>
      <c r="P490" s="252"/>
      <c r="Q490" s="252"/>
      <c r="R490" s="252"/>
      <c r="S490" s="252"/>
      <c r="T490" s="252"/>
      <c r="U490" s="252"/>
      <c r="V490" s="252"/>
      <c r="W490" s="252"/>
      <c r="X490" s="252"/>
      <c r="Y490" s="252"/>
      <c r="Z490" s="252"/>
      <c r="AA490" s="252"/>
    </row>
    <row r="491" ht="15.75" customHeight="1" spans="1:27">
      <c r="A491" s="252"/>
      <c r="B491" s="252"/>
      <c r="C491" s="252"/>
      <c r="D491" s="252"/>
      <c r="E491" s="252"/>
      <c r="F491" s="252"/>
      <c r="G491" s="252"/>
      <c r="H491" s="252"/>
      <c r="I491" s="252"/>
      <c r="J491" s="252"/>
      <c r="K491" s="252"/>
      <c r="L491" s="252"/>
      <c r="M491" s="252"/>
      <c r="N491" s="252"/>
      <c r="O491" s="252"/>
      <c r="P491" s="252"/>
      <c r="Q491" s="252"/>
      <c r="R491" s="252"/>
      <c r="S491" s="252"/>
      <c r="T491" s="252"/>
      <c r="U491" s="252"/>
      <c r="V491" s="252"/>
      <c r="W491" s="252"/>
      <c r="X491" s="252"/>
      <c r="Y491" s="252"/>
      <c r="Z491" s="252"/>
      <c r="AA491" s="252"/>
    </row>
    <row r="492" ht="15.75" customHeight="1" spans="1:27">
      <c r="A492" s="252"/>
      <c r="B492" s="252"/>
      <c r="C492" s="252"/>
      <c r="D492" s="252"/>
      <c r="E492" s="252"/>
      <c r="F492" s="252"/>
      <c r="G492" s="252"/>
      <c r="H492" s="252"/>
      <c r="I492" s="252"/>
      <c r="J492" s="252"/>
      <c r="K492" s="252"/>
      <c r="L492" s="252"/>
      <c r="M492" s="252"/>
      <c r="N492" s="252"/>
      <c r="O492" s="252"/>
      <c r="P492" s="252"/>
      <c r="Q492" s="252"/>
      <c r="R492" s="252"/>
      <c r="S492" s="252"/>
      <c r="T492" s="252"/>
      <c r="U492" s="252"/>
      <c r="V492" s="252"/>
      <c r="W492" s="252"/>
      <c r="X492" s="252"/>
      <c r="Y492" s="252"/>
      <c r="Z492" s="252"/>
      <c r="AA492" s="252"/>
    </row>
    <row r="493" ht="15.75" customHeight="1" spans="1:27">
      <c r="A493" s="252"/>
      <c r="B493" s="252"/>
      <c r="C493" s="252"/>
      <c r="D493" s="252"/>
      <c r="E493" s="252"/>
      <c r="F493" s="252"/>
      <c r="G493" s="252"/>
      <c r="H493" s="252"/>
      <c r="I493" s="252"/>
      <c r="J493" s="252"/>
      <c r="K493" s="252"/>
      <c r="L493" s="252"/>
      <c r="M493" s="252"/>
      <c r="N493" s="252"/>
      <c r="O493" s="252"/>
      <c r="P493" s="252"/>
      <c r="Q493" s="252"/>
      <c r="R493" s="252"/>
      <c r="S493" s="252"/>
      <c r="T493" s="252"/>
      <c r="U493" s="252"/>
      <c r="V493" s="252"/>
      <c r="W493" s="252"/>
      <c r="X493" s="252"/>
      <c r="Y493" s="252"/>
      <c r="Z493" s="252"/>
      <c r="AA493" s="252"/>
    </row>
    <row r="494" ht="15.75" customHeight="1" spans="1:27">
      <c r="A494" s="252"/>
      <c r="B494" s="252"/>
      <c r="C494" s="252"/>
      <c r="D494" s="252"/>
      <c r="E494" s="252"/>
      <c r="F494" s="252"/>
      <c r="G494" s="252"/>
      <c r="H494" s="252"/>
      <c r="I494" s="252"/>
      <c r="J494" s="252"/>
      <c r="K494" s="252"/>
      <c r="L494" s="252"/>
      <c r="M494" s="252"/>
      <c r="N494" s="252"/>
      <c r="O494" s="252"/>
      <c r="P494" s="252"/>
      <c r="Q494" s="252"/>
      <c r="R494" s="252"/>
      <c r="S494" s="252"/>
      <c r="T494" s="252"/>
      <c r="U494" s="252"/>
      <c r="V494" s="252"/>
      <c r="W494" s="252"/>
      <c r="X494" s="252"/>
      <c r="Y494" s="252"/>
      <c r="Z494" s="252"/>
      <c r="AA494" s="252"/>
    </row>
    <row r="495" ht="15.75" customHeight="1" spans="1:27">
      <c r="A495" s="252"/>
      <c r="B495" s="252"/>
      <c r="C495" s="252"/>
      <c r="D495" s="252"/>
      <c r="E495" s="252"/>
      <c r="F495" s="252"/>
      <c r="G495" s="252"/>
      <c r="H495" s="252"/>
      <c r="I495" s="252"/>
      <c r="J495" s="252"/>
      <c r="K495" s="252"/>
      <c r="L495" s="252"/>
      <c r="M495" s="252"/>
      <c r="N495" s="252"/>
      <c r="O495" s="252"/>
      <c r="P495" s="252"/>
      <c r="Q495" s="252"/>
      <c r="R495" s="252"/>
      <c r="S495" s="252"/>
      <c r="T495" s="252"/>
      <c r="U495" s="252"/>
      <c r="V495" s="252"/>
      <c r="W495" s="252"/>
      <c r="X495" s="252"/>
      <c r="Y495" s="252"/>
      <c r="Z495" s="252"/>
      <c r="AA495" s="252"/>
    </row>
    <row r="496" ht="15.75" customHeight="1" spans="1:27">
      <c r="A496" s="252"/>
      <c r="B496" s="252"/>
      <c r="C496" s="252"/>
      <c r="D496" s="252"/>
      <c r="E496" s="252"/>
      <c r="F496" s="252"/>
      <c r="G496" s="252"/>
      <c r="H496" s="252"/>
      <c r="I496" s="252"/>
      <c r="J496" s="252"/>
      <c r="K496" s="252"/>
      <c r="L496" s="252"/>
      <c r="M496" s="252"/>
      <c r="N496" s="252"/>
      <c r="O496" s="252"/>
      <c r="P496" s="252"/>
      <c r="Q496" s="252"/>
      <c r="R496" s="252"/>
      <c r="S496" s="252"/>
      <c r="T496" s="252"/>
      <c r="U496" s="252"/>
      <c r="V496" s="252"/>
      <c r="W496" s="252"/>
      <c r="X496" s="252"/>
      <c r="Y496" s="252"/>
      <c r="Z496" s="252"/>
      <c r="AA496" s="252"/>
    </row>
    <row r="497" ht="15.75" customHeight="1" spans="1:27">
      <c r="A497" s="252"/>
      <c r="B497" s="252"/>
      <c r="C497" s="252"/>
      <c r="D497" s="252"/>
      <c r="E497" s="252"/>
      <c r="F497" s="252"/>
      <c r="G497" s="252"/>
      <c r="H497" s="252"/>
      <c r="I497" s="252"/>
      <c r="J497" s="252"/>
      <c r="K497" s="252"/>
      <c r="L497" s="252"/>
      <c r="M497" s="252"/>
      <c r="N497" s="252"/>
      <c r="O497" s="252"/>
      <c r="P497" s="252"/>
      <c r="Q497" s="252"/>
      <c r="R497" s="252"/>
      <c r="S497" s="252"/>
      <c r="T497" s="252"/>
      <c r="U497" s="252"/>
      <c r="V497" s="252"/>
      <c r="W497" s="252"/>
      <c r="X497" s="252"/>
      <c r="Y497" s="252"/>
      <c r="Z497" s="252"/>
      <c r="AA497" s="252"/>
    </row>
    <row r="498" ht="15.75" customHeight="1" spans="1:27">
      <c r="A498" s="252"/>
      <c r="B498" s="252"/>
      <c r="C498" s="252"/>
      <c r="D498" s="252"/>
      <c r="E498" s="252"/>
      <c r="F498" s="252"/>
      <c r="G498" s="252"/>
      <c r="H498" s="252"/>
      <c r="I498" s="252"/>
      <c r="J498" s="252"/>
      <c r="K498" s="252"/>
      <c r="L498" s="252"/>
      <c r="M498" s="252"/>
      <c r="N498" s="252"/>
      <c r="O498" s="252"/>
      <c r="P498" s="252"/>
      <c r="Q498" s="252"/>
      <c r="R498" s="252"/>
      <c r="S498" s="252"/>
      <c r="T498" s="252"/>
      <c r="U498" s="252"/>
      <c r="V498" s="252"/>
      <c r="W498" s="252"/>
      <c r="X498" s="252"/>
      <c r="Y498" s="252"/>
      <c r="Z498" s="252"/>
      <c r="AA498" s="252"/>
    </row>
    <row r="499" ht="15.75" customHeight="1" spans="1:27">
      <c r="A499" s="252"/>
      <c r="B499" s="252"/>
      <c r="C499" s="252"/>
      <c r="D499" s="252"/>
      <c r="E499" s="252"/>
      <c r="F499" s="252"/>
      <c r="G499" s="252"/>
      <c r="H499" s="252"/>
      <c r="I499" s="252"/>
      <c r="J499" s="252"/>
      <c r="K499" s="252"/>
      <c r="L499" s="252"/>
      <c r="M499" s="252"/>
      <c r="N499" s="252"/>
      <c r="O499" s="252"/>
      <c r="P499" s="252"/>
      <c r="Q499" s="252"/>
      <c r="R499" s="252"/>
      <c r="S499" s="252"/>
      <c r="T499" s="252"/>
      <c r="U499" s="252"/>
      <c r="V499" s="252"/>
      <c r="W499" s="252"/>
      <c r="X499" s="252"/>
      <c r="Y499" s="252"/>
      <c r="Z499" s="252"/>
      <c r="AA499" s="252"/>
    </row>
    <row r="500" ht="15.75" customHeight="1" spans="1:27">
      <c r="A500" s="252"/>
      <c r="B500" s="252"/>
      <c r="C500" s="252"/>
      <c r="D500" s="252"/>
      <c r="E500" s="252"/>
      <c r="F500" s="252"/>
      <c r="G500" s="252"/>
      <c r="H500" s="252"/>
      <c r="I500" s="252"/>
      <c r="J500" s="252"/>
      <c r="K500" s="252"/>
      <c r="L500" s="252"/>
      <c r="M500" s="252"/>
      <c r="N500" s="252"/>
      <c r="O500" s="252"/>
      <c r="P500" s="252"/>
      <c r="Q500" s="252"/>
      <c r="R500" s="252"/>
      <c r="S500" s="252"/>
      <c r="T500" s="252"/>
      <c r="U500" s="252"/>
      <c r="V500" s="252"/>
      <c r="W500" s="252"/>
      <c r="X500" s="252"/>
      <c r="Y500" s="252"/>
      <c r="Z500" s="252"/>
      <c r="AA500" s="252"/>
    </row>
    <row r="501" ht="15.75" customHeight="1" spans="1:27">
      <c r="A501" s="252"/>
      <c r="B501" s="252"/>
      <c r="C501" s="252"/>
      <c r="D501" s="252"/>
      <c r="E501" s="252"/>
      <c r="F501" s="252"/>
      <c r="G501" s="252"/>
      <c r="H501" s="252"/>
      <c r="I501" s="252"/>
      <c r="J501" s="252"/>
      <c r="K501" s="252"/>
      <c r="L501" s="252"/>
      <c r="M501" s="252"/>
      <c r="N501" s="252"/>
      <c r="O501" s="252"/>
      <c r="P501" s="252"/>
      <c r="Q501" s="252"/>
      <c r="R501" s="252"/>
      <c r="S501" s="252"/>
      <c r="T501" s="252"/>
      <c r="U501" s="252"/>
      <c r="V501" s="252"/>
      <c r="W501" s="252"/>
      <c r="X501" s="252"/>
      <c r="Y501" s="252"/>
      <c r="Z501" s="252"/>
      <c r="AA501" s="252"/>
    </row>
    <row r="502" ht="15.75" customHeight="1" spans="1:27">
      <c r="A502" s="252"/>
      <c r="B502" s="252"/>
      <c r="C502" s="252"/>
      <c r="D502" s="252"/>
      <c r="E502" s="252"/>
      <c r="F502" s="252"/>
      <c r="G502" s="252"/>
      <c r="H502" s="252"/>
      <c r="I502" s="252"/>
      <c r="J502" s="252"/>
      <c r="K502" s="252"/>
      <c r="L502" s="252"/>
      <c r="M502" s="252"/>
      <c r="N502" s="252"/>
      <c r="O502" s="252"/>
      <c r="P502" s="252"/>
      <c r="Q502" s="252"/>
      <c r="R502" s="252"/>
      <c r="S502" s="252"/>
      <c r="T502" s="252"/>
      <c r="U502" s="252"/>
      <c r="V502" s="252"/>
      <c r="W502" s="252"/>
      <c r="X502" s="252"/>
      <c r="Y502" s="252"/>
      <c r="Z502" s="252"/>
      <c r="AA502" s="252"/>
    </row>
    <row r="503" ht="15.75" customHeight="1" spans="1:27">
      <c r="A503" s="252"/>
      <c r="B503" s="252"/>
      <c r="C503" s="252"/>
      <c r="D503" s="252"/>
      <c r="E503" s="252"/>
      <c r="F503" s="252"/>
      <c r="G503" s="252"/>
      <c r="H503" s="252"/>
      <c r="I503" s="252"/>
      <c r="J503" s="252"/>
      <c r="K503" s="252"/>
      <c r="L503" s="252"/>
      <c r="M503" s="252"/>
      <c r="N503" s="252"/>
      <c r="O503" s="252"/>
      <c r="P503" s="252"/>
      <c r="Q503" s="252"/>
      <c r="R503" s="252"/>
      <c r="S503" s="252"/>
      <c r="T503" s="252"/>
      <c r="U503" s="252"/>
      <c r="V503" s="252"/>
      <c r="W503" s="252"/>
      <c r="X503" s="252"/>
      <c r="Y503" s="252"/>
      <c r="Z503" s="252"/>
      <c r="AA503" s="252"/>
    </row>
    <row r="504" ht="15.75" customHeight="1" spans="1:27">
      <c r="A504" s="252"/>
      <c r="B504" s="252"/>
      <c r="C504" s="252"/>
      <c r="D504" s="252"/>
      <c r="E504" s="252"/>
      <c r="F504" s="252"/>
      <c r="G504" s="252"/>
      <c r="H504" s="252"/>
      <c r="I504" s="252"/>
      <c r="J504" s="252"/>
      <c r="K504" s="252"/>
      <c r="L504" s="252"/>
      <c r="M504" s="252"/>
      <c r="N504" s="252"/>
      <c r="O504" s="252"/>
      <c r="P504" s="252"/>
      <c r="Q504" s="252"/>
      <c r="R504" s="252"/>
      <c r="S504" s="252"/>
      <c r="T504" s="252"/>
      <c r="U504" s="252"/>
      <c r="V504" s="252"/>
      <c r="W504" s="252"/>
      <c r="X504" s="252"/>
      <c r="Y504" s="252"/>
      <c r="Z504" s="252"/>
      <c r="AA504" s="252"/>
    </row>
    <row r="505" ht="15.75" customHeight="1" spans="1:27">
      <c r="A505" s="252"/>
      <c r="B505" s="252"/>
      <c r="C505" s="252"/>
      <c r="D505" s="252"/>
      <c r="E505" s="252"/>
      <c r="F505" s="252"/>
      <c r="G505" s="252"/>
      <c r="H505" s="252"/>
      <c r="I505" s="252"/>
      <c r="J505" s="252"/>
      <c r="K505" s="252"/>
      <c r="L505" s="252"/>
      <c r="M505" s="252"/>
      <c r="N505" s="252"/>
      <c r="O505" s="252"/>
      <c r="P505" s="252"/>
      <c r="Q505" s="252"/>
      <c r="R505" s="252"/>
      <c r="S505" s="252"/>
      <c r="T505" s="252"/>
      <c r="U505" s="252"/>
      <c r="V505" s="252"/>
      <c r="W505" s="252"/>
      <c r="X505" s="252"/>
      <c r="Y505" s="252"/>
      <c r="Z505" s="252"/>
      <c r="AA505" s="252"/>
    </row>
    <row r="506" ht="15.75" customHeight="1" spans="1:27">
      <c r="A506" s="252"/>
      <c r="B506" s="252"/>
      <c r="C506" s="252"/>
      <c r="D506" s="252"/>
      <c r="E506" s="252"/>
      <c r="F506" s="252"/>
      <c r="G506" s="252"/>
      <c r="H506" s="252"/>
      <c r="I506" s="252"/>
      <c r="J506" s="252"/>
      <c r="K506" s="252"/>
      <c r="L506" s="252"/>
      <c r="M506" s="252"/>
      <c r="N506" s="252"/>
      <c r="O506" s="252"/>
      <c r="P506" s="252"/>
      <c r="Q506" s="252"/>
      <c r="R506" s="252"/>
      <c r="S506" s="252"/>
      <c r="T506" s="252"/>
      <c r="U506" s="252"/>
      <c r="V506" s="252"/>
      <c r="W506" s="252"/>
      <c r="X506" s="252"/>
      <c r="Y506" s="252"/>
      <c r="Z506" s="252"/>
      <c r="AA506" s="252"/>
    </row>
    <row r="507" ht="15.75" customHeight="1" spans="1:27">
      <c r="A507" s="252"/>
      <c r="B507" s="252"/>
      <c r="C507" s="252"/>
      <c r="D507" s="252"/>
      <c r="E507" s="252"/>
      <c r="F507" s="252"/>
      <c r="G507" s="252"/>
      <c r="H507" s="252"/>
      <c r="I507" s="252"/>
      <c r="J507" s="252"/>
      <c r="K507" s="252"/>
      <c r="L507" s="252"/>
      <c r="M507" s="252"/>
      <c r="N507" s="252"/>
      <c r="O507" s="252"/>
      <c r="P507" s="252"/>
      <c r="Q507" s="252"/>
      <c r="R507" s="252"/>
      <c r="S507" s="252"/>
      <c r="T507" s="252"/>
      <c r="U507" s="252"/>
      <c r="V507" s="252"/>
      <c r="W507" s="252"/>
      <c r="X507" s="252"/>
      <c r="Y507" s="252"/>
      <c r="Z507" s="252"/>
      <c r="AA507" s="252"/>
    </row>
    <row r="508" ht="15.75" customHeight="1" spans="1:27">
      <c r="A508" s="252"/>
      <c r="B508" s="252"/>
      <c r="C508" s="252"/>
      <c r="D508" s="252"/>
      <c r="E508" s="252"/>
      <c r="F508" s="252"/>
      <c r="G508" s="252"/>
      <c r="H508" s="252"/>
      <c r="I508" s="252"/>
      <c r="J508" s="252"/>
      <c r="K508" s="252"/>
      <c r="L508" s="252"/>
      <c r="M508" s="252"/>
      <c r="N508" s="252"/>
      <c r="O508" s="252"/>
      <c r="P508" s="252"/>
      <c r="Q508" s="252"/>
      <c r="R508" s="252"/>
      <c r="S508" s="252"/>
      <c r="T508" s="252"/>
      <c r="U508" s="252"/>
      <c r="V508" s="252"/>
      <c r="W508" s="252"/>
      <c r="X508" s="252"/>
      <c r="Y508" s="252"/>
      <c r="Z508" s="252"/>
      <c r="AA508" s="252"/>
    </row>
    <row r="509" ht="15.75" customHeight="1" spans="1:27">
      <c r="A509" s="252"/>
      <c r="B509" s="252"/>
      <c r="C509" s="252"/>
      <c r="D509" s="252"/>
      <c r="E509" s="252"/>
      <c r="F509" s="252"/>
      <c r="G509" s="252"/>
      <c r="H509" s="252"/>
      <c r="I509" s="252"/>
      <c r="J509" s="252"/>
      <c r="K509" s="252"/>
      <c r="L509" s="252"/>
      <c r="M509" s="252"/>
      <c r="N509" s="252"/>
      <c r="O509" s="252"/>
      <c r="P509" s="252"/>
      <c r="Q509" s="252"/>
      <c r="R509" s="252"/>
      <c r="S509" s="252"/>
      <c r="T509" s="252"/>
      <c r="U509" s="252"/>
      <c r="V509" s="252"/>
      <c r="W509" s="252"/>
      <c r="X509" s="252"/>
      <c r="Y509" s="252"/>
      <c r="Z509" s="252"/>
      <c r="AA509" s="252"/>
    </row>
    <row r="510" ht="15.75" customHeight="1" spans="1:27">
      <c r="A510" s="252"/>
      <c r="B510" s="252"/>
      <c r="C510" s="252"/>
      <c r="D510" s="252"/>
      <c r="E510" s="252"/>
      <c r="F510" s="252"/>
      <c r="G510" s="252"/>
      <c r="H510" s="252"/>
      <c r="I510" s="252"/>
      <c r="J510" s="252"/>
      <c r="K510" s="252"/>
      <c r="L510" s="252"/>
      <c r="M510" s="252"/>
      <c r="N510" s="252"/>
      <c r="O510" s="252"/>
      <c r="P510" s="252"/>
      <c r="Q510" s="252"/>
      <c r="R510" s="252"/>
      <c r="S510" s="252"/>
      <c r="T510" s="252"/>
      <c r="U510" s="252"/>
      <c r="V510" s="252"/>
      <c r="W510" s="252"/>
      <c r="X510" s="252"/>
      <c r="Y510" s="252"/>
      <c r="Z510" s="252"/>
      <c r="AA510" s="252"/>
    </row>
    <row r="511" ht="15.75" customHeight="1" spans="1:27">
      <c r="A511" s="252"/>
      <c r="B511" s="252"/>
      <c r="C511" s="252"/>
      <c r="D511" s="252"/>
      <c r="E511" s="252"/>
      <c r="F511" s="252"/>
      <c r="G511" s="252"/>
      <c r="H511" s="252"/>
      <c r="I511" s="252"/>
      <c r="J511" s="252"/>
      <c r="K511" s="252"/>
      <c r="L511" s="252"/>
      <c r="M511" s="252"/>
      <c r="N511" s="252"/>
      <c r="O511" s="252"/>
      <c r="P511" s="252"/>
      <c r="Q511" s="252"/>
      <c r="R511" s="252"/>
      <c r="S511" s="252"/>
      <c r="T511" s="252"/>
      <c r="U511" s="252"/>
      <c r="V511" s="252"/>
      <c r="W511" s="252"/>
      <c r="X511" s="252"/>
      <c r="Y511" s="252"/>
      <c r="Z511" s="252"/>
      <c r="AA511" s="252"/>
    </row>
    <row r="512" ht="15.75" customHeight="1" spans="1:27">
      <c r="A512" s="252"/>
      <c r="B512" s="252"/>
      <c r="C512" s="252"/>
      <c r="D512" s="252"/>
      <c r="E512" s="252"/>
      <c r="F512" s="252"/>
      <c r="G512" s="252"/>
      <c r="H512" s="252"/>
      <c r="I512" s="252"/>
      <c r="J512" s="252"/>
      <c r="K512" s="252"/>
      <c r="L512" s="252"/>
      <c r="M512" s="252"/>
      <c r="N512" s="252"/>
      <c r="O512" s="252"/>
      <c r="P512" s="252"/>
      <c r="Q512" s="252"/>
      <c r="R512" s="252"/>
      <c r="S512" s="252"/>
      <c r="T512" s="252"/>
      <c r="U512" s="252"/>
      <c r="V512" s="252"/>
      <c r="W512" s="252"/>
      <c r="X512" s="252"/>
      <c r="Y512" s="252"/>
      <c r="Z512" s="252"/>
      <c r="AA512" s="252"/>
    </row>
    <row r="513" ht="15.75" customHeight="1" spans="1:27">
      <c r="A513" s="252"/>
      <c r="B513" s="252"/>
      <c r="C513" s="252"/>
      <c r="D513" s="252"/>
      <c r="E513" s="252"/>
      <c r="F513" s="252"/>
      <c r="G513" s="252"/>
      <c r="H513" s="252"/>
      <c r="I513" s="252"/>
      <c r="J513" s="252"/>
      <c r="K513" s="252"/>
      <c r="L513" s="252"/>
      <c r="M513" s="252"/>
      <c r="N513" s="252"/>
      <c r="O513" s="252"/>
      <c r="P513" s="252"/>
      <c r="Q513" s="252"/>
      <c r="R513" s="252"/>
      <c r="S513" s="252"/>
      <c r="T513" s="252"/>
      <c r="U513" s="252"/>
      <c r="V513" s="252"/>
      <c r="W513" s="252"/>
      <c r="X513" s="252"/>
      <c r="Y513" s="252"/>
      <c r="Z513" s="252"/>
      <c r="AA513" s="252"/>
    </row>
    <row r="514" ht="15.75" customHeight="1" spans="1:27">
      <c r="A514" s="252"/>
      <c r="B514" s="252"/>
      <c r="C514" s="252"/>
      <c r="D514" s="252"/>
      <c r="E514" s="252"/>
      <c r="F514" s="252"/>
      <c r="G514" s="252"/>
      <c r="H514" s="252"/>
      <c r="I514" s="252"/>
      <c r="J514" s="252"/>
      <c r="K514" s="252"/>
      <c r="L514" s="252"/>
      <c r="M514" s="252"/>
      <c r="N514" s="252"/>
      <c r="O514" s="252"/>
      <c r="P514" s="252"/>
      <c r="Q514" s="252"/>
      <c r="R514" s="252"/>
      <c r="S514" s="252"/>
      <c r="T514" s="252"/>
      <c r="U514" s="252"/>
      <c r="V514" s="252"/>
      <c r="W514" s="252"/>
      <c r="X514" s="252"/>
      <c r="Y514" s="252"/>
      <c r="Z514" s="252"/>
      <c r="AA514" s="252"/>
    </row>
    <row r="515" ht="15.75" customHeight="1" spans="1:27">
      <c r="A515" s="252"/>
      <c r="B515" s="252"/>
      <c r="C515" s="252"/>
      <c r="D515" s="252"/>
      <c r="E515" s="252"/>
      <c r="F515" s="252"/>
      <c r="G515" s="252"/>
      <c r="H515" s="252"/>
      <c r="I515" s="252"/>
      <c r="J515" s="252"/>
      <c r="K515" s="252"/>
      <c r="L515" s="252"/>
      <c r="M515" s="252"/>
      <c r="N515" s="252"/>
      <c r="O515" s="252"/>
      <c r="P515" s="252"/>
      <c r="Q515" s="252"/>
      <c r="R515" s="252"/>
      <c r="S515" s="252"/>
      <c r="T515" s="252"/>
      <c r="U515" s="252"/>
      <c r="V515" s="252"/>
      <c r="W515" s="252"/>
      <c r="X515" s="252"/>
      <c r="Y515" s="252"/>
      <c r="Z515" s="252"/>
      <c r="AA515" s="252"/>
    </row>
    <row r="516" ht="15.75" customHeight="1" spans="1:27">
      <c r="A516" s="252"/>
      <c r="B516" s="252"/>
      <c r="C516" s="252"/>
      <c r="D516" s="252"/>
      <c r="E516" s="252"/>
      <c r="F516" s="252"/>
      <c r="G516" s="252"/>
      <c r="H516" s="252"/>
      <c r="I516" s="252"/>
      <c r="J516" s="252"/>
      <c r="K516" s="252"/>
      <c r="L516" s="252"/>
      <c r="M516" s="252"/>
      <c r="N516" s="252"/>
      <c r="O516" s="252"/>
      <c r="P516" s="252"/>
      <c r="Q516" s="252"/>
      <c r="R516" s="252"/>
      <c r="S516" s="252"/>
      <c r="T516" s="252"/>
      <c r="U516" s="252"/>
      <c r="V516" s="252"/>
      <c r="W516" s="252"/>
      <c r="X516" s="252"/>
      <c r="Y516" s="252"/>
      <c r="Z516" s="252"/>
      <c r="AA516" s="252"/>
    </row>
    <row r="517" ht="15.75" customHeight="1" spans="1:27">
      <c r="A517" s="252"/>
      <c r="B517" s="252"/>
      <c r="C517" s="252"/>
      <c r="D517" s="252"/>
      <c r="E517" s="252"/>
      <c r="F517" s="252"/>
      <c r="G517" s="252"/>
      <c r="H517" s="252"/>
      <c r="I517" s="252"/>
      <c r="J517" s="252"/>
      <c r="K517" s="252"/>
      <c r="L517" s="252"/>
      <c r="M517" s="252"/>
      <c r="N517" s="252"/>
      <c r="O517" s="252"/>
      <c r="P517" s="252"/>
      <c r="Q517" s="252"/>
      <c r="R517" s="252"/>
      <c r="S517" s="252"/>
      <c r="T517" s="252"/>
      <c r="U517" s="252"/>
      <c r="V517" s="252"/>
      <c r="W517" s="252"/>
      <c r="X517" s="252"/>
      <c r="Y517" s="252"/>
      <c r="Z517" s="252"/>
      <c r="AA517" s="252"/>
    </row>
    <row r="518" ht="15.75" customHeight="1" spans="1:27">
      <c r="A518" s="252"/>
      <c r="B518" s="252"/>
      <c r="C518" s="252"/>
      <c r="D518" s="252"/>
      <c r="E518" s="252"/>
      <c r="F518" s="252"/>
      <c r="G518" s="252"/>
      <c r="H518" s="252"/>
      <c r="I518" s="252"/>
      <c r="J518" s="252"/>
      <c r="K518" s="252"/>
      <c r="L518" s="252"/>
      <c r="M518" s="252"/>
      <c r="N518" s="252"/>
      <c r="O518" s="252"/>
      <c r="P518" s="252"/>
      <c r="Q518" s="252"/>
      <c r="R518" s="252"/>
      <c r="S518" s="252"/>
      <c r="T518" s="252"/>
      <c r="U518" s="252"/>
      <c r="V518" s="252"/>
      <c r="W518" s="252"/>
      <c r="X518" s="252"/>
      <c r="Y518" s="252"/>
      <c r="Z518" s="252"/>
      <c r="AA518" s="252"/>
    </row>
    <row r="519" ht="15.75" customHeight="1" spans="1:27">
      <c r="A519" s="252"/>
      <c r="B519" s="252"/>
      <c r="C519" s="252"/>
      <c r="D519" s="252"/>
      <c r="E519" s="252"/>
      <c r="F519" s="252"/>
      <c r="G519" s="252"/>
      <c r="H519" s="252"/>
      <c r="I519" s="252"/>
      <c r="J519" s="252"/>
      <c r="K519" s="252"/>
      <c r="L519" s="252"/>
      <c r="M519" s="252"/>
      <c r="N519" s="252"/>
      <c r="O519" s="252"/>
      <c r="P519" s="252"/>
      <c r="Q519" s="252"/>
      <c r="R519" s="252"/>
      <c r="S519" s="252"/>
      <c r="T519" s="252"/>
      <c r="U519" s="252"/>
      <c r="V519" s="252"/>
      <c r="W519" s="252"/>
      <c r="X519" s="252"/>
      <c r="Y519" s="252"/>
      <c r="Z519" s="252"/>
      <c r="AA519" s="252"/>
    </row>
    <row r="520" ht="15.75" customHeight="1" spans="1:27">
      <c r="A520" s="252"/>
      <c r="B520" s="252"/>
      <c r="C520" s="252"/>
      <c r="D520" s="252"/>
      <c r="E520" s="252"/>
      <c r="F520" s="252"/>
      <c r="G520" s="252"/>
      <c r="H520" s="252"/>
      <c r="I520" s="252"/>
      <c r="J520" s="252"/>
      <c r="K520" s="252"/>
      <c r="L520" s="252"/>
      <c r="M520" s="252"/>
      <c r="N520" s="252"/>
      <c r="O520" s="252"/>
      <c r="P520" s="252"/>
      <c r="Q520" s="252"/>
      <c r="R520" s="252"/>
      <c r="S520" s="252"/>
      <c r="T520" s="252"/>
      <c r="U520" s="252"/>
      <c r="V520" s="252"/>
      <c r="W520" s="252"/>
      <c r="X520" s="252"/>
      <c r="Y520" s="252"/>
      <c r="Z520" s="252"/>
      <c r="AA520" s="252"/>
    </row>
    <row r="521" ht="15.75" customHeight="1" spans="1:27">
      <c r="A521" s="252"/>
      <c r="B521" s="252"/>
      <c r="C521" s="252"/>
      <c r="D521" s="252"/>
      <c r="E521" s="252"/>
      <c r="F521" s="252"/>
      <c r="G521" s="252"/>
      <c r="H521" s="252"/>
      <c r="I521" s="252"/>
      <c r="J521" s="252"/>
      <c r="K521" s="252"/>
      <c r="L521" s="252"/>
      <c r="M521" s="252"/>
      <c r="N521" s="252"/>
      <c r="O521" s="252"/>
      <c r="P521" s="252"/>
      <c r="Q521" s="252"/>
      <c r="R521" s="252"/>
      <c r="S521" s="252"/>
      <c r="T521" s="252"/>
      <c r="U521" s="252"/>
      <c r="V521" s="252"/>
      <c r="W521" s="252"/>
      <c r="X521" s="252"/>
      <c r="Y521" s="252"/>
      <c r="Z521" s="252"/>
      <c r="AA521" s="252"/>
    </row>
    <row r="522" ht="15.75" customHeight="1" spans="1:27">
      <c r="A522" s="252"/>
      <c r="B522" s="252"/>
      <c r="C522" s="252"/>
      <c r="D522" s="252"/>
      <c r="E522" s="252"/>
      <c r="F522" s="252"/>
      <c r="G522" s="252"/>
      <c r="H522" s="252"/>
      <c r="I522" s="252"/>
      <c r="J522" s="252"/>
      <c r="K522" s="252"/>
      <c r="L522" s="252"/>
      <c r="M522" s="252"/>
      <c r="N522" s="252"/>
      <c r="O522" s="252"/>
      <c r="P522" s="252"/>
      <c r="Q522" s="252"/>
      <c r="R522" s="252"/>
      <c r="S522" s="252"/>
      <c r="T522" s="252"/>
      <c r="U522" s="252"/>
      <c r="V522" s="252"/>
      <c r="W522" s="252"/>
      <c r="X522" s="252"/>
      <c r="Y522" s="252"/>
      <c r="Z522" s="252"/>
      <c r="AA522" s="252"/>
    </row>
    <row r="523" ht="15.75" customHeight="1" spans="1:27">
      <c r="A523" s="252"/>
      <c r="B523" s="252"/>
      <c r="C523" s="252"/>
      <c r="D523" s="252"/>
      <c r="E523" s="252"/>
      <c r="F523" s="252"/>
      <c r="G523" s="252"/>
      <c r="H523" s="252"/>
      <c r="I523" s="252"/>
      <c r="J523" s="252"/>
      <c r="K523" s="252"/>
      <c r="L523" s="252"/>
      <c r="M523" s="252"/>
      <c r="N523" s="252"/>
      <c r="O523" s="252"/>
      <c r="P523" s="252"/>
      <c r="Q523" s="252"/>
      <c r="R523" s="252"/>
      <c r="S523" s="252"/>
      <c r="T523" s="252"/>
      <c r="U523" s="252"/>
      <c r="V523" s="252"/>
      <c r="W523" s="252"/>
      <c r="X523" s="252"/>
      <c r="Y523" s="252"/>
      <c r="Z523" s="252"/>
      <c r="AA523" s="252"/>
    </row>
    <row r="524" ht="15.75" customHeight="1" spans="1:27">
      <c r="A524" s="252"/>
      <c r="B524" s="252"/>
      <c r="C524" s="252"/>
      <c r="D524" s="252"/>
      <c r="E524" s="252"/>
      <c r="F524" s="252"/>
      <c r="G524" s="252"/>
      <c r="H524" s="252"/>
      <c r="I524" s="252"/>
      <c r="J524" s="252"/>
      <c r="K524" s="252"/>
      <c r="L524" s="252"/>
      <c r="M524" s="252"/>
      <c r="N524" s="252"/>
      <c r="O524" s="252"/>
      <c r="P524" s="252"/>
      <c r="Q524" s="252"/>
      <c r="R524" s="252"/>
      <c r="S524" s="252"/>
      <c r="T524" s="252"/>
      <c r="U524" s="252"/>
      <c r="V524" s="252"/>
      <c r="W524" s="252"/>
      <c r="X524" s="252"/>
      <c r="Y524" s="252"/>
      <c r="Z524" s="252"/>
      <c r="AA524" s="252"/>
    </row>
    <row r="525" ht="15.75" customHeight="1" spans="1:27">
      <c r="A525" s="252"/>
      <c r="B525" s="252"/>
      <c r="C525" s="252"/>
      <c r="D525" s="252"/>
      <c r="E525" s="252"/>
      <c r="F525" s="252"/>
      <c r="G525" s="252"/>
      <c r="H525" s="252"/>
      <c r="I525" s="252"/>
      <c r="J525" s="252"/>
      <c r="K525" s="252"/>
      <c r="L525" s="252"/>
      <c r="M525" s="252"/>
      <c r="N525" s="252"/>
      <c r="O525" s="252"/>
      <c r="P525" s="252"/>
      <c r="Q525" s="252"/>
      <c r="R525" s="252"/>
      <c r="S525" s="252"/>
      <c r="T525" s="252"/>
      <c r="U525" s="252"/>
      <c r="V525" s="252"/>
      <c r="W525" s="252"/>
      <c r="X525" s="252"/>
      <c r="Y525" s="252"/>
      <c r="Z525" s="252"/>
      <c r="AA525" s="252"/>
    </row>
    <row r="526" ht="15.75" customHeight="1" spans="1:27">
      <c r="A526" s="252"/>
      <c r="B526" s="252"/>
      <c r="C526" s="252"/>
      <c r="D526" s="252"/>
      <c r="E526" s="252"/>
      <c r="F526" s="252"/>
      <c r="G526" s="252"/>
      <c r="H526" s="252"/>
      <c r="I526" s="252"/>
      <c r="J526" s="252"/>
      <c r="K526" s="252"/>
      <c r="L526" s="252"/>
      <c r="M526" s="252"/>
      <c r="N526" s="252"/>
      <c r="O526" s="252"/>
      <c r="P526" s="252"/>
      <c r="Q526" s="252"/>
      <c r="R526" s="252"/>
      <c r="S526" s="252"/>
      <c r="T526" s="252"/>
      <c r="U526" s="252"/>
      <c r="V526" s="252"/>
      <c r="W526" s="252"/>
      <c r="X526" s="252"/>
      <c r="Y526" s="252"/>
      <c r="Z526" s="252"/>
      <c r="AA526" s="252"/>
    </row>
    <row r="527" ht="15.75" customHeight="1" spans="1:27">
      <c r="A527" s="252"/>
      <c r="B527" s="252"/>
      <c r="C527" s="252"/>
      <c r="D527" s="252"/>
      <c r="E527" s="252"/>
      <c r="F527" s="252"/>
      <c r="G527" s="252"/>
      <c r="H527" s="252"/>
      <c r="I527" s="252"/>
      <c r="J527" s="252"/>
      <c r="K527" s="252"/>
      <c r="L527" s="252"/>
      <c r="M527" s="252"/>
      <c r="N527" s="252"/>
      <c r="O527" s="252"/>
      <c r="P527" s="252"/>
      <c r="Q527" s="252"/>
      <c r="R527" s="252"/>
      <c r="S527" s="252"/>
      <c r="T527" s="252"/>
      <c r="U527" s="252"/>
      <c r="V527" s="252"/>
      <c r="W527" s="252"/>
      <c r="X527" s="252"/>
      <c r="Y527" s="252"/>
      <c r="Z527" s="252"/>
      <c r="AA527" s="252"/>
    </row>
    <row r="528" ht="15.75" customHeight="1" spans="1:27">
      <c r="A528" s="252"/>
      <c r="B528" s="252"/>
      <c r="C528" s="252"/>
      <c r="D528" s="252"/>
      <c r="E528" s="252"/>
      <c r="F528" s="252"/>
      <c r="G528" s="252"/>
      <c r="H528" s="252"/>
      <c r="I528" s="252"/>
      <c r="J528" s="252"/>
      <c r="K528" s="252"/>
      <c r="L528" s="252"/>
      <c r="M528" s="252"/>
      <c r="N528" s="252"/>
      <c r="O528" s="252"/>
      <c r="P528" s="252"/>
      <c r="Q528" s="252"/>
      <c r="R528" s="252"/>
      <c r="S528" s="252"/>
      <c r="T528" s="252"/>
      <c r="U528" s="252"/>
      <c r="V528" s="252"/>
      <c r="W528" s="252"/>
      <c r="X528" s="252"/>
      <c r="Y528" s="252"/>
      <c r="Z528" s="252"/>
      <c r="AA528" s="252"/>
    </row>
    <row r="529" ht="15.75" customHeight="1" spans="1:27">
      <c r="A529" s="252"/>
      <c r="B529" s="252"/>
      <c r="C529" s="252"/>
      <c r="D529" s="252"/>
      <c r="E529" s="252"/>
      <c r="F529" s="252"/>
      <c r="G529" s="252"/>
      <c r="H529" s="252"/>
      <c r="I529" s="252"/>
      <c r="J529" s="252"/>
      <c r="K529" s="252"/>
      <c r="L529" s="252"/>
      <c r="M529" s="252"/>
      <c r="N529" s="252"/>
      <c r="O529" s="252"/>
      <c r="P529" s="252"/>
      <c r="Q529" s="252"/>
      <c r="R529" s="252"/>
      <c r="S529" s="252"/>
      <c r="T529" s="252"/>
      <c r="U529" s="252"/>
      <c r="V529" s="252"/>
      <c r="W529" s="252"/>
      <c r="X529" s="252"/>
      <c r="Y529" s="252"/>
      <c r="Z529" s="252"/>
      <c r="AA529" s="252"/>
    </row>
    <row r="530" ht="15.75" customHeight="1" spans="1:27">
      <c r="A530" s="252"/>
      <c r="B530" s="252"/>
      <c r="C530" s="252"/>
      <c r="D530" s="252"/>
      <c r="E530" s="252"/>
      <c r="F530" s="252"/>
      <c r="G530" s="252"/>
      <c r="H530" s="252"/>
      <c r="I530" s="252"/>
      <c r="J530" s="252"/>
      <c r="K530" s="252"/>
      <c r="L530" s="252"/>
      <c r="M530" s="252"/>
      <c r="N530" s="252"/>
      <c r="O530" s="252"/>
      <c r="P530" s="252"/>
      <c r="Q530" s="252"/>
      <c r="R530" s="252"/>
      <c r="S530" s="252"/>
      <c r="T530" s="252"/>
      <c r="U530" s="252"/>
      <c r="V530" s="252"/>
      <c r="W530" s="252"/>
      <c r="X530" s="252"/>
      <c r="Y530" s="252"/>
      <c r="Z530" s="252"/>
      <c r="AA530" s="252"/>
    </row>
    <row r="531" ht="15.75" customHeight="1" spans="1:27">
      <c r="A531" s="252"/>
      <c r="B531" s="252"/>
      <c r="C531" s="252"/>
      <c r="D531" s="252"/>
      <c r="E531" s="252"/>
      <c r="F531" s="252"/>
      <c r="G531" s="252"/>
      <c r="H531" s="252"/>
      <c r="I531" s="252"/>
      <c r="J531" s="252"/>
      <c r="K531" s="252"/>
      <c r="L531" s="252"/>
      <c r="M531" s="252"/>
      <c r="N531" s="252"/>
      <c r="O531" s="252"/>
      <c r="P531" s="252"/>
      <c r="Q531" s="252"/>
      <c r="R531" s="252"/>
      <c r="S531" s="252"/>
      <c r="T531" s="252"/>
      <c r="U531" s="252"/>
      <c r="V531" s="252"/>
      <c r="W531" s="252"/>
      <c r="X531" s="252"/>
      <c r="Y531" s="252"/>
      <c r="Z531" s="252"/>
      <c r="AA531" s="252"/>
    </row>
    <row r="532" ht="15.75" customHeight="1" spans="1:27">
      <c r="A532" s="252"/>
      <c r="B532" s="252"/>
      <c r="C532" s="252"/>
      <c r="D532" s="252"/>
      <c r="E532" s="252"/>
      <c r="F532" s="252"/>
      <c r="G532" s="252"/>
      <c r="H532" s="252"/>
      <c r="I532" s="252"/>
      <c r="J532" s="252"/>
      <c r="K532" s="252"/>
      <c r="L532" s="252"/>
      <c r="M532" s="252"/>
      <c r="N532" s="252"/>
      <c r="O532" s="252"/>
      <c r="P532" s="252"/>
      <c r="Q532" s="252"/>
      <c r="R532" s="252"/>
      <c r="S532" s="252"/>
      <c r="T532" s="252"/>
      <c r="U532" s="252"/>
      <c r="V532" s="252"/>
      <c r="W532" s="252"/>
      <c r="X532" s="252"/>
      <c r="Y532" s="252"/>
      <c r="Z532" s="252"/>
      <c r="AA532" s="252"/>
    </row>
    <row r="533" ht="15.75" customHeight="1" spans="1:27">
      <c r="A533" s="252"/>
      <c r="B533" s="252"/>
      <c r="C533" s="252"/>
      <c r="D533" s="252"/>
      <c r="E533" s="252"/>
      <c r="F533" s="252"/>
      <c r="G533" s="252"/>
      <c r="H533" s="252"/>
      <c r="I533" s="252"/>
      <c r="J533" s="252"/>
      <c r="K533" s="252"/>
      <c r="L533" s="252"/>
      <c r="M533" s="252"/>
      <c r="N533" s="252"/>
      <c r="O533" s="252"/>
      <c r="P533" s="252"/>
      <c r="Q533" s="252"/>
      <c r="R533" s="252"/>
      <c r="S533" s="252"/>
      <c r="T533" s="252"/>
      <c r="U533" s="252"/>
      <c r="V533" s="252"/>
      <c r="W533" s="252"/>
      <c r="X533" s="252"/>
      <c r="Y533" s="252"/>
      <c r="Z533" s="252"/>
      <c r="AA533" s="252"/>
    </row>
    <row r="534" ht="15.75" customHeight="1" spans="1:27">
      <c r="A534" s="252"/>
      <c r="B534" s="252"/>
      <c r="C534" s="252"/>
      <c r="D534" s="252"/>
      <c r="E534" s="252"/>
      <c r="F534" s="252"/>
      <c r="G534" s="252"/>
      <c r="H534" s="252"/>
      <c r="I534" s="252"/>
      <c r="J534" s="252"/>
      <c r="K534" s="252"/>
      <c r="L534" s="252"/>
      <c r="M534" s="252"/>
      <c r="N534" s="252"/>
      <c r="O534" s="252"/>
      <c r="P534" s="252"/>
      <c r="Q534" s="252"/>
      <c r="R534" s="252"/>
      <c r="S534" s="252"/>
      <c r="T534" s="252"/>
      <c r="U534" s="252"/>
      <c r="V534" s="252"/>
      <c r="W534" s="252"/>
      <c r="X534" s="252"/>
      <c r="Y534" s="252"/>
      <c r="Z534" s="252"/>
      <c r="AA534" s="252"/>
    </row>
    <row r="535" ht="15.75" customHeight="1" spans="1:27">
      <c r="A535" s="252"/>
      <c r="B535" s="252"/>
      <c r="C535" s="252"/>
      <c r="D535" s="252"/>
      <c r="E535" s="252"/>
      <c r="F535" s="252"/>
      <c r="G535" s="252"/>
      <c r="H535" s="252"/>
      <c r="I535" s="252"/>
      <c r="J535" s="252"/>
      <c r="K535" s="252"/>
      <c r="L535" s="252"/>
      <c r="M535" s="252"/>
      <c r="N535" s="252"/>
      <c r="O535" s="252"/>
      <c r="P535" s="252"/>
      <c r="Q535" s="252"/>
      <c r="R535" s="252"/>
      <c r="S535" s="252"/>
      <c r="T535" s="252"/>
      <c r="U535" s="252"/>
      <c r="V535" s="252"/>
      <c r="W535" s="252"/>
      <c r="X535" s="252"/>
      <c r="Y535" s="252"/>
      <c r="Z535" s="252"/>
      <c r="AA535" s="252"/>
    </row>
    <row r="536" ht="15.75" customHeight="1" spans="1:27">
      <c r="A536" s="252"/>
      <c r="B536" s="252"/>
      <c r="C536" s="252"/>
      <c r="D536" s="252"/>
      <c r="E536" s="252"/>
      <c r="F536" s="252"/>
      <c r="G536" s="252"/>
      <c r="H536" s="252"/>
      <c r="I536" s="252"/>
      <c r="J536" s="252"/>
      <c r="K536" s="252"/>
      <c r="L536" s="252"/>
      <c r="M536" s="252"/>
      <c r="N536" s="252"/>
      <c r="O536" s="252"/>
      <c r="P536" s="252"/>
      <c r="Q536" s="252"/>
      <c r="R536" s="252"/>
      <c r="S536" s="252"/>
      <c r="T536" s="252"/>
      <c r="U536" s="252"/>
      <c r="V536" s="252"/>
      <c r="W536" s="252"/>
      <c r="X536" s="252"/>
      <c r="Y536" s="252"/>
      <c r="Z536" s="252"/>
      <c r="AA536" s="252"/>
    </row>
    <row r="537" ht="15.75" customHeight="1" spans="1:27">
      <c r="A537" s="252"/>
      <c r="B537" s="252"/>
      <c r="C537" s="252"/>
      <c r="D537" s="252"/>
      <c r="E537" s="252"/>
      <c r="F537" s="252"/>
      <c r="G537" s="252"/>
      <c r="H537" s="252"/>
      <c r="I537" s="252"/>
      <c r="J537" s="252"/>
      <c r="K537" s="252"/>
      <c r="L537" s="252"/>
      <c r="M537" s="252"/>
      <c r="N537" s="252"/>
      <c r="O537" s="252"/>
      <c r="P537" s="252"/>
      <c r="Q537" s="252"/>
      <c r="R537" s="252"/>
      <c r="S537" s="252"/>
      <c r="T537" s="252"/>
      <c r="U537" s="252"/>
      <c r="V537" s="252"/>
      <c r="W537" s="252"/>
      <c r="X537" s="252"/>
      <c r="Y537" s="252"/>
      <c r="Z537" s="252"/>
      <c r="AA537" s="252"/>
    </row>
    <row r="538" ht="15.75" customHeight="1" spans="1:27">
      <c r="A538" s="252"/>
      <c r="B538" s="252"/>
      <c r="C538" s="252"/>
      <c r="D538" s="252"/>
      <c r="E538" s="252"/>
      <c r="F538" s="252"/>
      <c r="G538" s="252"/>
      <c r="H538" s="252"/>
      <c r="I538" s="252"/>
      <c r="J538" s="252"/>
      <c r="K538" s="252"/>
      <c r="L538" s="252"/>
      <c r="M538" s="252"/>
      <c r="N538" s="252"/>
      <c r="O538" s="252"/>
      <c r="P538" s="252"/>
      <c r="Q538" s="252"/>
      <c r="R538" s="252"/>
      <c r="S538" s="252"/>
      <c r="T538" s="252"/>
      <c r="U538" s="252"/>
      <c r="V538" s="252"/>
      <c r="W538" s="252"/>
      <c r="X538" s="252"/>
      <c r="Y538" s="252"/>
      <c r="Z538" s="252"/>
      <c r="AA538" s="252"/>
    </row>
    <row r="539" ht="15.75" customHeight="1" spans="1:27">
      <c r="A539" s="252"/>
      <c r="B539" s="252"/>
      <c r="C539" s="252"/>
      <c r="D539" s="252"/>
      <c r="E539" s="252"/>
      <c r="F539" s="252"/>
      <c r="G539" s="252"/>
      <c r="H539" s="252"/>
      <c r="I539" s="252"/>
      <c r="J539" s="252"/>
      <c r="K539" s="252"/>
      <c r="L539" s="252"/>
      <c r="M539" s="252"/>
      <c r="N539" s="252"/>
      <c r="O539" s="252"/>
      <c r="P539" s="252"/>
      <c r="Q539" s="252"/>
      <c r="R539" s="252"/>
      <c r="S539" s="252"/>
      <c r="T539" s="252"/>
      <c r="U539" s="252"/>
      <c r="V539" s="252"/>
      <c r="W539" s="252"/>
      <c r="X539" s="252"/>
      <c r="Y539" s="252"/>
      <c r="Z539" s="252"/>
      <c r="AA539" s="252"/>
    </row>
    <row r="540" ht="15.75" customHeight="1" spans="1:27">
      <c r="A540" s="252"/>
      <c r="B540" s="252"/>
      <c r="C540" s="252"/>
      <c r="D540" s="252"/>
      <c r="E540" s="252"/>
      <c r="F540" s="252"/>
      <c r="G540" s="252"/>
      <c r="H540" s="252"/>
      <c r="I540" s="252"/>
      <c r="J540" s="252"/>
      <c r="K540" s="252"/>
      <c r="L540" s="252"/>
      <c r="M540" s="252"/>
      <c r="N540" s="252"/>
      <c r="O540" s="252"/>
      <c r="P540" s="252"/>
      <c r="Q540" s="252"/>
      <c r="R540" s="252"/>
      <c r="S540" s="252"/>
      <c r="T540" s="252"/>
      <c r="U540" s="252"/>
      <c r="V540" s="252"/>
      <c r="W540" s="252"/>
      <c r="X540" s="252"/>
      <c r="Y540" s="252"/>
      <c r="Z540" s="252"/>
      <c r="AA540" s="252"/>
    </row>
    <row r="541" ht="15.75" customHeight="1" spans="1:27">
      <c r="A541" s="252"/>
      <c r="B541" s="252"/>
      <c r="C541" s="252"/>
      <c r="D541" s="252"/>
      <c r="E541" s="252"/>
      <c r="F541" s="252"/>
      <c r="G541" s="252"/>
      <c r="H541" s="252"/>
      <c r="I541" s="252"/>
      <c r="J541" s="252"/>
      <c r="K541" s="252"/>
      <c r="L541" s="252"/>
      <c r="M541" s="252"/>
      <c r="N541" s="252"/>
      <c r="O541" s="252"/>
      <c r="P541" s="252"/>
      <c r="Q541" s="252"/>
      <c r="R541" s="252"/>
      <c r="S541" s="252"/>
      <c r="T541" s="252"/>
      <c r="U541" s="252"/>
      <c r="V541" s="252"/>
      <c r="W541" s="252"/>
      <c r="X541" s="252"/>
      <c r="Y541" s="252"/>
      <c r="Z541" s="252"/>
      <c r="AA541" s="252"/>
    </row>
    <row r="542" ht="15.75" customHeight="1" spans="1:27">
      <c r="A542" s="252"/>
      <c r="B542" s="252"/>
      <c r="C542" s="252"/>
      <c r="D542" s="252"/>
      <c r="E542" s="252"/>
      <c r="F542" s="252"/>
      <c r="G542" s="252"/>
      <c r="H542" s="252"/>
      <c r="I542" s="252"/>
      <c r="J542" s="252"/>
      <c r="K542" s="252"/>
      <c r="L542" s="252"/>
      <c r="M542" s="252"/>
      <c r="N542" s="252"/>
      <c r="O542" s="252"/>
      <c r="P542" s="252"/>
      <c r="Q542" s="252"/>
      <c r="R542" s="252"/>
      <c r="S542" s="252"/>
      <c r="T542" s="252"/>
      <c r="U542" s="252"/>
      <c r="V542" s="252"/>
      <c r="W542" s="252"/>
      <c r="X542" s="252"/>
      <c r="Y542" s="252"/>
      <c r="Z542" s="252"/>
      <c r="AA542" s="252"/>
    </row>
    <row r="543" ht="15.75" customHeight="1" spans="1:27">
      <c r="A543" s="252"/>
      <c r="B543" s="252"/>
      <c r="C543" s="252"/>
      <c r="D543" s="252"/>
      <c r="E543" s="252"/>
      <c r="F543" s="252"/>
      <c r="G543" s="252"/>
      <c r="H543" s="252"/>
      <c r="I543" s="252"/>
      <c r="J543" s="252"/>
      <c r="K543" s="252"/>
      <c r="L543" s="252"/>
      <c r="M543" s="252"/>
      <c r="N543" s="252"/>
      <c r="O543" s="252"/>
      <c r="P543" s="252"/>
      <c r="Q543" s="252"/>
      <c r="R543" s="252"/>
      <c r="S543" s="252"/>
      <c r="T543" s="252"/>
      <c r="U543" s="252"/>
      <c r="V543" s="252"/>
      <c r="W543" s="252"/>
      <c r="X543" s="252"/>
      <c r="Y543" s="252"/>
      <c r="Z543" s="252"/>
      <c r="AA543" s="252"/>
    </row>
    <row r="544" ht="15.75" customHeight="1" spans="1:27">
      <c r="A544" s="252"/>
      <c r="B544" s="252"/>
      <c r="C544" s="252"/>
      <c r="D544" s="252"/>
      <c r="E544" s="252"/>
      <c r="F544" s="252"/>
      <c r="G544" s="252"/>
      <c r="H544" s="252"/>
      <c r="I544" s="252"/>
      <c r="J544" s="252"/>
      <c r="K544" s="252"/>
      <c r="L544" s="252"/>
      <c r="M544" s="252"/>
      <c r="N544" s="252"/>
      <c r="O544" s="252"/>
      <c r="P544" s="252"/>
      <c r="Q544" s="252"/>
      <c r="R544" s="252"/>
      <c r="S544" s="252"/>
      <c r="T544" s="252"/>
      <c r="U544" s="252"/>
      <c r="V544" s="252"/>
      <c r="W544" s="252"/>
      <c r="X544" s="252"/>
      <c r="Y544" s="252"/>
      <c r="Z544" s="252"/>
      <c r="AA544" s="252"/>
    </row>
    <row r="545" ht="15.75" customHeight="1" spans="1:27">
      <c r="A545" s="252"/>
      <c r="B545" s="252"/>
      <c r="C545" s="252"/>
      <c r="D545" s="252"/>
      <c r="E545" s="252"/>
      <c r="F545" s="252"/>
      <c r="G545" s="252"/>
      <c r="H545" s="252"/>
      <c r="I545" s="252"/>
      <c r="J545" s="252"/>
      <c r="K545" s="252"/>
      <c r="L545" s="252"/>
      <c r="M545" s="252"/>
      <c r="N545" s="252"/>
      <c r="O545" s="252"/>
      <c r="P545" s="252"/>
      <c r="Q545" s="252"/>
      <c r="R545" s="252"/>
      <c r="S545" s="252"/>
      <c r="T545" s="252"/>
      <c r="U545" s="252"/>
      <c r="V545" s="252"/>
      <c r="W545" s="252"/>
      <c r="X545" s="252"/>
      <c r="Y545" s="252"/>
      <c r="Z545" s="252"/>
      <c r="AA545" s="252"/>
    </row>
    <row r="546" ht="15.75" customHeight="1" spans="1:27">
      <c r="A546" s="252"/>
      <c r="B546" s="252"/>
      <c r="C546" s="252"/>
      <c r="D546" s="252"/>
      <c r="E546" s="252"/>
      <c r="F546" s="252"/>
      <c r="G546" s="252"/>
      <c r="H546" s="252"/>
      <c r="I546" s="252"/>
      <c r="J546" s="252"/>
      <c r="K546" s="252"/>
      <c r="L546" s="252"/>
      <c r="M546" s="252"/>
      <c r="N546" s="252"/>
      <c r="O546" s="252"/>
      <c r="P546" s="252"/>
      <c r="Q546" s="252"/>
      <c r="R546" s="252"/>
      <c r="S546" s="252"/>
      <c r="T546" s="252"/>
      <c r="U546" s="252"/>
      <c r="V546" s="252"/>
      <c r="W546" s="252"/>
      <c r="X546" s="252"/>
      <c r="Y546" s="252"/>
      <c r="Z546" s="252"/>
      <c r="AA546" s="252"/>
    </row>
    <row r="547" ht="15.75" customHeight="1" spans="1:27">
      <c r="A547" s="252"/>
      <c r="B547" s="252"/>
      <c r="C547" s="252"/>
      <c r="D547" s="252"/>
      <c r="E547" s="252"/>
      <c r="F547" s="252"/>
      <c r="G547" s="252"/>
      <c r="H547" s="252"/>
      <c r="I547" s="252"/>
      <c r="J547" s="252"/>
      <c r="K547" s="252"/>
      <c r="L547" s="252"/>
      <c r="M547" s="252"/>
      <c r="N547" s="252"/>
      <c r="O547" s="252"/>
      <c r="P547" s="252"/>
      <c r="Q547" s="252"/>
      <c r="R547" s="252"/>
      <c r="S547" s="252"/>
      <c r="T547" s="252"/>
      <c r="U547" s="252"/>
      <c r="V547" s="252"/>
      <c r="W547" s="252"/>
      <c r="X547" s="252"/>
      <c r="Y547" s="252"/>
      <c r="Z547" s="252"/>
      <c r="AA547" s="252"/>
    </row>
    <row r="548" ht="15.75" customHeight="1" spans="1:27">
      <c r="A548" s="252"/>
      <c r="B548" s="252"/>
      <c r="C548" s="252"/>
      <c r="D548" s="252"/>
      <c r="E548" s="252"/>
      <c r="F548" s="252"/>
      <c r="G548" s="252"/>
      <c r="H548" s="252"/>
      <c r="I548" s="252"/>
      <c r="J548" s="252"/>
      <c r="K548" s="252"/>
      <c r="L548" s="252"/>
      <c r="M548" s="252"/>
      <c r="N548" s="252"/>
      <c r="O548" s="252"/>
      <c r="P548" s="252"/>
      <c r="Q548" s="252"/>
      <c r="R548" s="252"/>
      <c r="S548" s="252"/>
      <c r="T548" s="252"/>
      <c r="U548" s="252"/>
      <c r="V548" s="252"/>
      <c r="W548" s="252"/>
      <c r="X548" s="252"/>
      <c r="Y548" s="252"/>
      <c r="Z548" s="252"/>
      <c r="AA548" s="252"/>
    </row>
    <row r="549" ht="15.75" customHeight="1" spans="1:27">
      <c r="A549" s="252"/>
      <c r="B549" s="252"/>
      <c r="C549" s="252"/>
      <c r="D549" s="252"/>
      <c r="E549" s="252"/>
      <c r="F549" s="252"/>
      <c r="G549" s="252"/>
      <c r="H549" s="252"/>
      <c r="I549" s="252"/>
      <c r="J549" s="252"/>
      <c r="K549" s="252"/>
      <c r="L549" s="252"/>
      <c r="M549" s="252"/>
      <c r="N549" s="252"/>
      <c r="O549" s="252"/>
      <c r="P549" s="252"/>
      <c r="Q549" s="252"/>
      <c r="R549" s="252"/>
      <c r="S549" s="252"/>
      <c r="T549" s="252"/>
      <c r="U549" s="252"/>
      <c r="V549" s="252"/>
      <c r="W549" s="252"/>
      <c r="X549" s="252"/>
      <c r="Y549" s="252"/>
      <c r="Z549" s="252"/>
      <c r="AA549" s="252"/>
    </row>
    <row r="550" ht="15.75" customHeight="1" spans="1:27">
      <c r="A550" s="252"/>
      <c r="B550" s="252"/>
      <c r="C550" s="252"/>
      <c r="D550" s="252"/>
      <c r="E550" s="252"/>
      <c r="F550" s="252"/>
      <c r="G550" s="252"/>
      <c r="H550" s="252"/>
      <c r="I550" s="252"/>
      <c r="J550" s="252"/>
      <c r="K550" s="252"/>
      <c r="L550" s="252"/>
      <c r="M550" s="252"/>
      <c r="N550" s="252"/>
      <c r="O550" s="252"/>
      <c r="P550" s="252"/>
      <c r="Q550" s="252"/>
      <c r="R550" s="252"/>
      <c r="S550" s="252"/>
      <c r="T550" s="252"/>
      <c r="U550" s="252"/>
      <c r="V550" s="252"/>
      <c r="W550" s="252"/>
      <c r="X550" s="252"/>
      <c r="Y550" s="252"/>
      <c r="Z550" s="252"/>
      <c r="AA550" s="252"/>
    </row>
    <row r="551" ht="15.75" customHeight="1" spans="1:27">
      <c r="A551" s="252"/>
      <c r="B551" s="252"/>
      <c r="C551" s="252"/>
      <c r="D551" s="252"/>
      <c r="E551" s="252"/>
      <c r="F551" s="252"/>
      <c r="G551" s="252"/>
      <c r="H551" s="252"/>
      <c r="I551" s="252"/>
      <c r="J551" s="252"/>
      <c r="K551" s="252"/>
      <c r="L551" s="252"/>
      <c r="M551" s="252"/>
      <c r="N551" s="252"/>
      <c r="O551" s="252"/>
      <c r="P551" s="252"/>
      <c r="Q551" s="252"/>
      <c r="R551" s="252"/>
      <c r="S551" s="252"/>
      <c r="T551" s="252"/>
      <c r="U551" s="252"/>
      <c r="V551" s="252"/>
      <c r="W551" s="252"/>
      <c r="X551" s="252"/>
      <c r="Y551" s="252"/>
      <c r="Z551" s="252"/>
      <c r="AA551" s="252"/>
    </row>
    <row r="552" ht="15.75" customHeight="1" spans="1:27">
      <c r="A552" s="252"/>
      <c r="B552" s="252"/>
      <c r="C552" s="252"/>
      <c r="D552" s="252"/>
      <c r="E552" s="252"/>
      <c r="F552" s="252"/>
      <c r="G552" s="252"/>
      <c r="H552" s="252"/>
      <c r="I552" s="252"/>
      <c r="J552" s="252"/>
      <c r="K552" s="252"/>
      <c r="L552" s="252"/>
      <c r="M552" s="252"/>
      <c r="N552" s="252"/>
      <c r="O552" s="252"/>
      <c r="P552" s="252"/>
      <c r="Q552" s="252"/>
      <c r="R552" s="252"/>
      <c r="S552" s="252"/>
      <c r="T552" s="252"/>
      <c r="U552" s="252"/>
      <c r="V552" s="252"/>
      <c r="W552" s="252"/>
      <c r="X552" s="252"/>
      <c r="Y552" s="252"/>
      <c r="Z552" s="252"/>
      <c r="AA552" s="252"/>
    </row>
    <row r="553" ht="15.75" customHeight="1" spans="1:27">
      <c r="A553" s="252"/>
      <c r="B553" s="252"/>
      <c r="C553" s="252"/>
      <c r="D553" s="252"/>
      <c r="E553" s="252"/>
      <c r="F553" s="252"/>
      <c r="G553" s="252"/>
      <c r="H553" s="252"/>
      <c r="I553" s="252"/>
      <c r="J553" s="252"/>
      <c r="K553" s="252"/>
      <c r="L553" s="252"/>
      <c r="M553" s="252"/>
      <c r="N553" s="252"/>
      <c r="O553" s="252"/>
      <c r="P553" s="252"/>
      <c r="Q553" s="252"/>
      <c r="R553" s="252"/>
      <c r="S553" s="252"/>
      <c r="T553" s="252"/>
      <c r="U553" s="252"/>
      <c r="V553" s="252"/>
      <c r="W553" s="252"/>
      <c r="X553" s="252"/>
      <c r="Y553" s="252"/>
      <c r="Z553" s="252"/>
      <c r="AA553" s="252"/>
    </row>
    <row r="554" ht="15.75" customHeight="1" spans="1:27">
      <c r="A554" s="252"/>
      <c r="B554" s="252"/>
      <c r="C554" s="252"/>
      <c r="D554" s="252"/>
      <c r="E554" s="252"/>
      <c r="F554" s="252"/>
      <c r="G554" s="252"/>
      <c r="H554" s="252"/>
      <c r="I554" s="252"/>
      <c r="J554" s="252"/>
      <c r="K554" s="252"/>
      <c r="L554" s="252"/>
      <c r="M554" s="252"/>
      <c r="N554" s="252"/>
      <c r="O554" s="252"/>
      <c r="P554" s="252"/>
      <c r="Q554" s="252"/>
      <c r="R554" s="252"/>
      <c r="S554" s="252"/>
      <c r="T554" s="252"/>
      <c r="U554" s="252"/>
      <c r="V554" s="252"/>
      <c r="W554" s="252"/>
      <c r="X554" s="252"/>
      <c r="Y554" s="252"/>
      <c r="Z554" s="252"/>
      <c r="AA554" s="252"/>
    </row>
    <row r="555" ht="15.75" customHeight="1" spans="1:27">
      <c r="A555" s="252"/>
      <c r="B555" s="252"/>
      <c r="C555" s="252"/>
      <c r="D555" s="252"/>
      <c r="E555" s="252"/>
      <c r="F555" s="252"/>
      <c r="G555" s="252"/>
      <c r="H555" s="252"/>
      <c r="I555" s="252"/>
      <c r="J555" s="252"/>
      <c r="K555" s="252"/>
      <c r="L555" s="252"/>
      <c r="M555" s="252"/>
      <c r="N555" s="252"/>
      <c r="O555" s="252"/>
      <c r="P555" s="252"/>
      <c r="Q555" s="252"/>
      <c r="R555" s="252"/>
      <c r="S555" s="252"/>
      <c r="T555" s="252"/>
      <c r="U555" s="252"/>
      <c r="V555" s="252"/>
      <c r="W555" s="252"/>
      <c r="X555" s="252"/>
      <c r="Y555" s="252"/>
      <c r="Z555" s="252"/>
      <c r="AA555" s="252"/>
    </row>
    <row r="556" ht="15.75" customHeight="1" spans="1:27">
      <c r="A556" s="252"/>
      <c r="B556" s="252"/>
      <c r="C556" s="252"/>
      <c r="D556" s="252"/>
      <c r="E556" s="252"/>
      <c r="F556" s="252"/>
      <c r="G556" s="252"/>
      <c r="H556" s="252"/>
      <c r="I556" s="252"/>
      <c r="J556" s="252"/>
      <c r="K556" s="252"/>
      <c r="L556" s="252"/>
      <c r="M556" s="252"/>
      <c r="N556" s="252"/>
      <c r="O556" s="252"/>
      <c r="P556" s="252"/>
      <c r="Q556" s="252"/>
      <c r="R556" s="252"/>
      <c r="S556" s="252"/>
      <c r="T556" s="252"/>
      <c r="U556" s="252"/>
      <c r="V556" s="252"/>
      <c r="W556" s="252"/>
      <c r="X556" s="252"/>
      <c r="Y556" s="252"/>
      <c r="Z556" s="252"/>
      <c r="AA556" s="252"/>
    </row>
    <row r="557" ht="15.75" customHeight="1" spans="1:27">
      <c r="A557" s="252"/>
      <c r="B557" s="252"/>
      <c r="C557" s="252"/>
      <c r="D557" s="252"/>
      <c r="E557" s="252"/>
      <c r="F557" s="252"/>
      <c r="G557" s="252"/>
      <c r="H557" s="252"/>
      <c r="I557" s="252"/>
      <c r="J557" s="252"/>
      <c r="K557" s="252"/>
      <c r="L557" s="252"/>
      <c r="M557" s="252"/>
      <c r="N557" s="252"/>
      <c r="O557" s="252"/>
      <c r="P557" s="252"/>
      <c r="Q557" s="252"/>
      <c r="R557" s="252"/>
      <c r="S557" s="252"/>
      <c r="T557" s="252"/>
      <c r="U557" s="252"/>
      <c r="V557" s="252"/>
      <c r="W557" s="252"/>
      <c r="X557" s="252"/>
      <c r="Y557" s="252"/>
      <c r="Z557" s="252"/>
      <c r="AA557" s="252"/>
    </row>
    <row r="558" ht="15.75" customHeight="1" spans="1:27">
      <c r="A558" s="252"/>
      <c r="B558" s="252"/>
      <c r="C558" s="252"/>
      <c r="D558" s="252"/>
      <c r="E558" s="252"/>
      <c r="F558" s="252"/>
      <c r="G558" s="252"/>
      <c r="H558" s="252"/>
      <c r="I558" s="252"/>
      <c r="J558" s="252"/>
      <c r="K558" s="252"/>
      <c r="L558" s="252"/>
      <c r="M558" s="252"/>
      <c r="N558" s="252"/>
      <c r="O558" s="252"/>
      <c r="P558" s="252"/>
      <c r="Q558" s="252"/>
      <c r="R558" s="252"/>
      <c r="S558" s="252"/>
      <c r="T558" s="252"/>
      <c r="U558" s="252"/>
      <c r="V558" s="252"/>
      <c r="W558" s="252"/>
      <c r="X558" s="252"/>
      <c r="Y558" s="252"/>
      <c r="Z558" s="252"/>
      <c r="AA558" s="252"/>
    </row>
    <row r="559" ht="15.75" customHeight="1" spans="1:27">
      <c r="A559" s="252"/>
      <c r="B559" s="252"/>
      <c r="C559" s="252"/>
      <c r="D559" s="252"/>
      <c r="E559" s="252"/>
      <c r="F559" s="252"/>
      <c r="G559" s="252"/>
      <c r="H559" s="252"/>
      <c r="I559" s="252"/>
      <c r="J559" s="252"/>
      <c r="K559" s="252"/>
      <c r="L559" s="252"/>
      <c r="M559" s="252"/>
      <c r="N559" s="252"/>
      <c r="O559" s="252"/>
      <c r="P559" s="252"/>
      <c r="Q559" s="252"/>
      <c r="R559" s="252"/>
      <c r="S559" s="252"/>
      <c r="T559" s="252"/>
      <c r="U559" s="252"/>
      <c r="V559" s="252"/>
      <c r="W559" s="252"/>
      <c r="X559" s="252"/>
      <c r="Y559" s="252"/>
      <c r="Z559" s="252"/>
      <c r="AA559" s="252"/>
    </row>
    <row r="560" ht="15.75" customHeight="1" spans="1:27">
      <c r="A560" s="252"/>
      <c r="B560" s="252"/>
      <c r="C560" s="252"/>
      <c r="D560" s="252"/>
      <c r="E560" s="252"/>
      <c r="F560" s="252"/>
      <c r="G560" s="252"/>
      <c r="H560" s="252"/>
      <c r="I560" s="252"/>
      <c r="J560" s="252"/>
      <c r="K560" s="252"/>
      <c r="L560" s="252"/>
      <c r="M560" s="252"/>
      <c r="N560" s="252"/>
      <c r="O560" s="252"/>
      <c r="P560" s="252"/>
      <c r="Q560" s="252"/>
      <c r="R560" s="252"/>
      <c r="S560" s="252"/>
      <c r="T560" s="252"/>
      <c r="U560" s="252"/>
      <c r="V560" s="252"/>
      <c r="W560" s="252"/>
      <c r="X560" s="252"/>
      <c r="Y560" s="252"/>
      <c r="Z560" s="252"/>
      <c r="AA560" s="252"/>
    </row>
    <row r="561" ht="15.75" customHeight="1" spans="1:27">
      <c r="A561" s="252"/>
      <c r="B561" s="252"/>
      <c r="C561" s="252"/>
      <c r="D561" s="252"/>
      <c r="E561" s="252"/>
      <c r="F561" s="252"/>
      <c r="G561" s="252"/>
      <c r="H561" s="252"/>
      <c r="I561" s="252"/>
      <c r="J561" s="252"/>
      <c r="K561" s="252"/>
      <c r="L561" s="252"/>
      <c r="M561" s="252"/>
      <c r="N561" s="252"/>
      <c r="O561" s="252"/>
      <c r="P561" s="252"/>
      <c r="Q561" s="252"/>
      <c r="R561" s="252"/>
      <c r="S561" s="252"/>
      <c r="T561" s="252"/>
      <c r="U561" s="252"/>
      <c r="V561" s="252"/>
      <c r="W561" s="252"/>
      <c r="X561" s="252"/>
      <c r="Y561" s="252"/>
      <c r="Z561" s="252"/>
      <c r="AA561" s="252"/>
    </row>
    <row r="562" ht="15.75" customHeight="1" spans="1:27">
      <c r="A562" s="252"/>
      <c r="B562" s="252"/>
      <c r="C562" s="252"/>
      <c r="D562" s="252"/>
      <c r="E562" s="252"/>
      <c r="F562" s="252"/>
      <c r="G562" s="252"/>
      <c r="H562" s="252"/>
      <c r="I562" s="252"/>
      <c r="J562" s="252"/>
      <c r="K562" s="252"/>
      <c r="L562" s="252"/>
      <c r="M562" s="252"/>
      <c r="N562" s="252"/>
      <c r="O562" s="252"/>
      <c r="P562" s="252"/>
      <c r="Q562" s="252"/>
      <c r="R562" s="252"/>
      <c r="S562" s="252"/>
      <c r="T562" s="252"/>
      <c r="U562" s="252"/>
      <c r="V562" s="252"/>
      <c r="W562" s="252"/>
      <c r="X562" s="252"/>
      <c r="Y562" s="252"/>
      <c r="Z562" s="252"/>
      <c r="AA562" s="252"/>
    </row>
    <row r="563" ht="15.75" customHeight="1" spans="1:27">
      <c r="A563" s="252"/>
      <c r="B563" s="252"/>
      <c r="C563" s="252"/>
      <c r="D563" s="252"/>
      <c r="E563" s="252"/>
      <c r="F563" s="252"/>
      <c r="G563" s="252"/>
      <c r="H563" s="252"/>
      <c r="I563" s="252"/>
      <c r="J563" s="252"/>
      <c r="K563" s="252"/>
      <c r="L563" s="252"/>
      <c r="M563" s="252"/>
      <c r="N563" s="252"/>
      <c r="O563" s="252"/>
      <c r="P563" s="252"/>
      <c r="Q563" s="252"/>
      <c r="R563" s="252"/>
      <c r="S563" s="252"/>
      <c r="T563" s="252"/>
      <c r="U563" s="252"/>
      <c r="V563" s="252"/>
      <c r="W563" s="252"/>
      <c r="X563" s="252"/>
      <c r="Y563" s="252"/>
      <c r="Z563" s="252"/>
      <c r="AA563" s="252"/>
    </row>
    <row r="564" ht="15.75" customHeight="1" spans="1:27">
      <c r="A564" s="252"/>
      <c r="B564" s="252"/>
      <c r="C564" s="252"/>
      <c r="D564" s="252"/>
      <c r="E564" s="252"/>
      <c r="F564" s="252"/>
      <c r="G564" s="252"/>
      <c r="H564" s="252"/>
      <c r="I564" s="252"/>
      <c r="J564" s="252"/>
      <c r="K564" s="252"/>
      <c r="L564" s="252"/>
      <c r="M564" s="252"/>
      <c r="N564" s="252"/>
      <c r="O564" s="252"/>
      <c r="P564" s="252"/>
      <c r="Q564" s="252"/>
      <c r="R564" s="252"/>
      <c r="S564" s="252"/>
      <c r="T564" s="252"/>
      <c r="U564" s="252"/>
      <c r="V564" s="252"/>
      <c r="W564" s="252"/>
      <c r="X564" s="252"/>
      <c r="Y564" s="252"/>
      <c r="Z564" s="252"/>
      <c r="AA564" s="252"/>
    </row>
    <row r="565" ht="15.75" customHeight="1" spans="1:27">
      <c r="A565" s="252"/>
      <c r="B565" s="252"/>
      <c r="C565" s="252"/>
      <c r="D565" s="252"/>
      <c r="E565" s="252"/>
      <c r="F565" s="252"/>
      <c r="G565" s="252"/>
      <c r="H565" s="252"/>
      <c r="I565" s="252"/>
      <c r="J565" s="252"/>
      <c r="K565" s="252"/>
      <c r="L565" s="252"/>
      <c r="M565" s="252"/>
      <c r="N565" s="252"/>
      <c r="O565" s="252"/>
      <c r="P565" s="252"/>
      <c r="Q565" s="252"/>
      <c r="R565" s="252"/>
      <c r="S565" s="252"/>
      <c r="T565" s="252"/>
      <c r="U565" s="252"/>
      <c r="V565" s="252"/>
      <c r="W565" s="252"/>
      <c r="X565" s="252"/>
      <c r="Y565" s="252"/>
      <c r="Z565" s="252"/>
      <c r="AA565" s="252"/>
    </row>
    <row r="566" ht="15.75" customHeight="1" spans="1:27">
      <c r="A566" s="252"/>
      <c r="B566" s="252"/>
      <c r="C566" s="252"/>
      <c r="D566" s="252"/>
      <c r="E566" s="252"/>
      <c r="F566" s="252"/>
      <c r="G566" s="252"/>
      <c r="H566" s="252"/>
      <c r="I566" s="252"/>
      <c r="J566" s="252"/>
      <c r="K566" s="252"/>
      <c r="L566" s="252"/>
      <c r="M566" s="252"/>
      <c r="N566" s="252"/>
      <c r="O566" s="252"/>
      <c r="P566" s="252"/>
      <c r="Q566" s="252"/>
      <c r="R566" s="252"/>
      <c r="S566" s="252"/>
      <c r="T566" s="252"/>
      <c r="U566" s="252"/>
      <c r="V566" s="252"/>
      <c r="W566" s="252"/>
      <c r="X566" s="252"/>
      <c r="Y566" s="252"/>
      <c r="Z566" s="252"/>
      <c r="AA566" s="252"/>
    </row>
    <row r="567" ht="15.75" customHeight="1" spans="1:27">
      <c r="A567" s="252"/>
      <c r="B567" s="252"/>
      <c r="C567" s="252"/>
      <c r="D567" s="252"/>
      <c r="E567" s="252"/>
      <c r="F567" s="252"/>
      <c r="G567" s="252"/>
      <c r="H567" s="252"/>
      <c r="I567" s="252"/>
      <c r="J567" s="252"/>
      <c r="K567" s="252"/>
      <c r="L567" s="252"/>
      <c r="M567" s="252"/>
      <c r="N567" s="252"/>
      <c r="O567" s="252"/>
      <c r="P567" s="252"/>
      <c r="Q567" s="252"/>
      <c r="R567" s="252"/>
      <c r="S567" s="252"/>
      <c r="T567" s="252"/>
      <c r="U567" s="252"/>
      <c r="V567" s="252"/>
      <c r="W567" s="252"/>
      <c r="X567" s="252"/>
      <c r="Y567" s="252"/>
      <c r="Z567" s="252"/>
      <c r="AA567" s="252"/>
    </row>
    <row r="568" ht="15.75" customHeight="1" spans="1:27">
      <c r="A568" s="252"/>
      <c r="B568" s="252"/>
      <c r="C568" s="252"/>
      <c r="D568" s="252"/>
      <c r="E568" s="252"/>
      <c r="F568" s="252"/>
      <c r="G568" s="252"/>
      <c r="H568" s="252"/>
      <c r="I568" s="252"/>
      <c r="J568" s="252"/>
      <c r="K568" s="252"/>
      <c r="L568" s="252"/>
      <c r="M568" s="252"/>
      <c r="N568" s="252"/>
      <c r="O568" s="252"/>
      <c r="P568" s="252"/>
      <c r="Q568" s="252"/>
      <c r="R568" s="252"/>
      <c r="S568" s="252"/>
      <c r="T568" s="252"/>
      <c r="U568" s="252"/>
      <c r="V568" s="252"/>
      <c r="W568" s="252"/>
      <c r="X568" s="252"/>
      <c r="Y568" s="252"/>
      <c r="Z568" s="252"/>
      <c r="AA568" s="252"/>
    </row>
    <row r="569" ht="15.75" customHeight="1" spans="1:27">
      <c r="A569" s="252"/>
      <c r="B569" s="252"/>
      <c r="C569" s="252"/>
      <c r="D569" s="252"/>
      <c r="E569" s="252"/>
      <c r="F569" s="252"/>
      <c r="G569" s="252"/>
      <c r="H569" s="252"/>
      <c r="I569" s="252"/>
      <c r="J569" s="252"/>
      <c r="K569" s="252"/>
      <c r="L569" s="252"/>
      <c r="M569" s="252"/>
      <c r="N569" s="252"/>
      <c r="O569" s="252"/>
      <c r="P569" s="252"/>
      <c r="Q569" s="252"/>
      <c r="R569" s="252"/>
      <c r="S569" s="252"/>
      <c r="T569" s="252"/>
      <c r="U569" s="252"/>
      <c r="V569" s="252"/>
      <c r="W569" s="252"/>
      <c r="X569" s="252"/>
      <c r="Y569" s="252"/>
      <c r="Z569" s="252"/>
      <c r="AA569" s="252"/>
    </row>
    <row r="570" ht="15.75" customHeight="1" spans="1:27">
      <c r="A570" s="252"/>
      <c r="B570" s="252"/>
      <c r="C570" s="252"/>
      <c r="D570" s="252"/>
      <c r="E570" s="252"/>
      <c r="F570" s="252"/>
      <c r="G570" s="252"/>
      <c r="H570" s="252"/>
      <c r="I570" s="252"/>
      <c r="J570" s="252"/>
      <c r="K570" s="252"/>
      <c r="L570" s="252"/>
      <c r="M570" s="252"/>
      <c r="N570" s="252"/>
      <c r="O570" s="252"/>
      <c r="P570" s="252"/>
      <c r="Q570" s="252"/>
      <c r="R570" s="252"/>
      <c r="S570" s="252"/>
      <c r="T570" s="252"/>
      <c r="U570" s="252"/>
      <c r="V570" s="252"/>
      <c r="W570" s="252"/>
      <c r="X570" s="252"/>
      <c r="Y570" s="252"/>
      <c r="Z570" s="252"/>
      <c r="AA570" s="252"/>
    </row>
    <row r="571" ht="15.75" customHeight="1" spans="1:27">
      <c r="A571" s="252"/>
      <c r="B571" s="252"/>
      <c r="C571" s="252"/>
      <c r="D571" s="252"/>
      <c r="E571" s="252"/>
      <c r="F571" s="252"/>
      <c r="G571" s="252"/>
      <c r="H571" s="252"/>
      <c r="I571" s="252"/>
      <c r="J571" s="252"/>
      <c r="K571" s="252"/>
      <c r="L571" s="252"/>
      <c r="M571" s="252"/>
      <c r="N571" s="252"/>
      <c r="O571" s="252"/>
      <c r="P571" s="252"/>
      <c r="Q571" s="252"/>
      <c r="R571" s="252"/>
      <c r="S571" s="252"/>
      <c r="T571" s="252"/>
      <c r="U571" s="252"/>
      <c r="V571" s="252"/>
      <c r="W571" s="252"/>
      <c r="X571" s="252"/>
      <c r="Y571" s="252"/>
      <c r="Z571" s="252"/>
      <c r="AA571" s="252"/>
    </row>
    <row r="572" ht="15.75" customHeight="1" spans="1:27">
      <c r="A572" s="252"/>
      <c r="B572" s="252"/>
      <c r="C572" s="252"/>
      <c r="D572" s="252"/>
      <c r="E572" s="252"/>
      <c r="F572" s="252"/>
      <c r="G572" s="252"/>
      <c r="H572" s="252"/>
      <c r="I572" s="252"/>
      <c r="J572" s="252"/>
      <c r="K572" s="252"/>
      <c r="L572" s="252"/>
      <c r="M572" s="252"/>
      <c r="N572" s="252"/>
      <c r="O572" s="252"/>
      <c r="P572" s="252"/>
      <c r="Q572" s="252"/>
      <c r="R572" s="252"/>
      <c r="S572" s="252"/>
      <c r="T572" s="252"/>
      <c r="U572" s="252"/>
      <c r="V572" s="252"/>
      <c r="W572" s="252"/>
      <c r="X572" s="252"/>
      <c r="Y572" s="252"/>
      <c r="Z572" s="252"/>
      <c r="AA572" s="252"/>
    </row>
    <row r="573" ht="15.75" customHeight="1" spans="1:27">
      <c r="A573" s="252"/>
      <c r="B573" s="252"/>
      <c r="C573" s="252"/>
      <c r="D573" s="252"/>
      <c r="E573" s="252"/>
      <c r="F573" s="252"/>
      <c r="G573" s="252"/>
      <c r="H573" s="252"/>
      <c r="I573" s="252"/>
      <c r="J573" s="252"/>
      <c r="K573" s="252"/>
      <c r="L573" s="252"/>
      <c r="M573" s="252"/>
      <c r="N573" s="252"/>
      <c r="O573" s="252"/>
      <c r="P573" s="252"/>
      <c r="Q573" s="252"/>
      <c r="R573" s="252"/>
      <c r="S573" s="252"/>
      <c r="T573" s="252"/>
      <c r="U573" s="252"/>
      <c r="V573" s="252"/>
      <c r="W573" s="252"/>
      <c r="X573" s="252"/>
      <c r="Y573" s="252"/>
      <c r="Z573" s="252"/>
      <c r="AA573" s="252"/>
    </row>
    <row r="574" ht="15.75" customHeight="1" spans="1:27">
      <c r="A574" s="252"/>
      <c r="B574" s="252"/>
      <c r="C574" s="252"/>
      <c r="D574" s="252"/>
      <c r="E574" s="252"/>
      <c r="F574" s="252"/>
      <c r="G574" s="252"/>
      <c r="H574" s="252"/>
      <c r="I574" s="252"/>
      <c r="J574" s="252"/>
      <c r="K574" s="252"/>
      <c r="L574" s="252"/>
      <c r="M574" s="252"/>
      <c r="N574" s="252"/>
      <c r="O574" s="252"/>
      <c r="P574" s="252"/>
      <c r="Q574" s="252"/>
      <c r="R574" s="252"/>
      <c r="S574" s="252"/>
      <c r="T574" s="252"/>
      <c r="U574" s="252"/>
      <c r="V574" s="252"/>
      <c r="W574" s="252"/>
      <c r="X574" s="252"/>
      <c r="Y574" s="252"/>
      <c r="Z574" s="252"/>
      <c r="AA574" s="252"/>
    </row>
    <row r="575" ht="15.75" customHeight="1" spans="1:27">
      <c r="A575" s="252"/>
      <c r="B575" s="252"/>
      <c r="C575" s="252"/>
      <c r="D575" s="252"/>
      <c r="E575" s="252"/>
      <c r="F575" s="252"/>
      <c r="G575" s="252"/>
      <c r="H575" s="252"/>
      <c r="I575" s="252"/>
      <c r="J575" s="252"/>
      <c r="K575" s="252"/>
      <c r="L575" s="252"/>
      <c r="M575" s="252"/>
      <c r="N575" s="252"/>
      <c r="O575" s="252"/>
      <c r="P575" s="252"/>
      <c r="Q575" s="252"/>
      <c r="R575" s="252"/>
      <c r="S575" s="252"/>
      <c r="T575" s="252"/>
      <c r="U575" s="252"/>
      <c r="V575" s="252"/>
      <c r="W575" s="252"/>
      <c r="X575" s="252"/>
      <c r="Y575" s="252"/>
      <c r="Z575" s="252"/>
      <c r="AA575" s="252"/>
    </row>
    <row r="576" ht="15.75" customHeight="1" spans="1:27">
      <c r="A576" s="252"/>
      <c r="B576" s="252"/>
      <c r="C576" s="252"/>
      <c r="D576" s="252"/>
      <c r="E576" s="252"/>
      <c r="F576" s="252"/>
      <c r="G576" s="252"/>
      <c r="H576" s="252"/>
      <c r="I576" s="252"/>
      <c r="J576" s="252"/>
      <c r="K576" s="252"/>
      <c r="L576" s="252"/>
      <c r="M576" s="252"/>
      <c r="N576" s="252"/>
      <c r="O576" s="252"/>
      <c r="P576" s="252"/>
      <c r="Q576" s="252"/>
      <c r="R576" s="252"/>
      <c r="S576" s="252"/>
      <c r="T576" s="252"/>
      <c r="U576" s="252"/>
      <c r="V576" s="252"/>
      <c r="W576" s="252"/>
      <c r="X576" s="252"/>
      <c r="Y576" s="252"/>
      <c r="Z576" s="252"/>
      <c r="AA576" s="252"/>
    </row>
    <row r="577" ht="15.75" customHeight="1" spans="1:27">
      <c r="A577" s="252"/>
      <c r="B577" s="252"/>
      <c r="C577" s="252"/>
      <c r="D577" s="252"/>
      <c r="E577" s="252"/>
      <c r="F577" s="252"/>
      <c r="G577" s="252"/>
      <c r="H577" s="252"/>
      <c r="I577" s="252"/>
      <c r="J577" s="252"/>
      <c r="K577" s="252"/>
      <c r="L577" s="252"/>
      <c r="M577" s="252"/>
      <c r="N577" s="252"/>
      <c r="O577" s="252"/>
      <c r="P577" s="252"/>
      <c r="Q577" s="252"/>
      <c r="R577" s="252"/>
      <c r="S577" s="252"/>
      <c r="T577" s="252"/>
      <c r="U577" s="252"/>
      <c r="V577" s="252"/>
      <c r="W577" s="252"/>
      <c r="X577" s="252"/>
      <c r="Y577" s="252"/>
      <c r="Z577" s="252"/>
      <c r="AA577" s="252"/>
    </row>
    <row r="578" ht="15.75" customHeight="1" spans="1:27">
      <c r="A578" s="252"/>
      <c r="B578" s="252"/>
      <c r="C578" s="252"/>
      <c r="D578" s="252"/>
      <c r="E578" s="252"/>
      <c r="F578" s="252"/>
      <c r="G578" s="252"/>
      <c r="H578" s="252"/>
      <c r="I578" s="252"/>
      <c r="J578" s="252"/>
      <c r="K578" s="252"/>
      <c r="L578" s="252"/>
      <c r="M578" s="252"/>
      <c r="N578" s="252"/>
      <c r="O578" s="252"/>
      <c r="P578" s="252"/>
      <c r="Q578" s="252"/>
      <c r="R578" s="252"/>
      <c r="S578" s="252"/>
      <c r="T578" s="252"/>
      <c r="U578" s="252"/>
      <c r="V578" s="252"/>
      <c r="W578" s="252"/>
      <c r="X578" s="252"/>
      <c r="Y578" s="252"/>
      <c r="Z578" s="252"/>
      <c r="AA578" s="252"/>
    </row>
    <row r="579" ht="15.75" customHeight="1" spans="1:27">
      <c r="A579" s="252"/>
      <c r="B579" s="252"/>
      <c r="C579" s="252"/>
      <c r="D579" s="252"/>
      <c r="E579" s="252"/>
      <c r="F579" s="252"/>
      <c r="G579" s="252"/>
      <c r="H579" s="252"/>
      <c r="I579" s="252"/>
      <c r="J579" s="252"/>
      <c r="K579" s="252"/>
      <c r="L579" s="252"/>
      <c r="M579" s="252"/>
      <c r="N579" s="252"/>
      <c r="O579" s="252"/>
      <c r="P579" s="252"/>
      <c r="Q579" s="252"/>
      <c r="R579" s="252"/>
      <c r="S579" s="252"/>
      <c r="T579" s="252"/>
      <c r="U579" s="252"/>
      <c r="V579" s="252"/>
      <c r="W579" s="252"/>
      <c r="X579" s="252"/>
      <c r="Y579" s="252"/>
      <c r="Z579" s="252"/>
      <c r="AA579" s="252"/>
    </row>
    <row r="580" ht="15.75" customHeight="1" spans="1:27">
      <c r="A580" s="252"/>
      <c r="B580" s="252"/>
      <c r="C580" s="252"/>
      <c r="D580" s="252"/>
      <c r="E580" s="252"/>
      <c r="F580" s="252"/>
      <c r="G580" s="252"/>
      <c r="H580" s="252"/>
      <c r="I580" s="252"/>
      <c r="J580" s="252"/>
      <c r="K580" s="252"/>
      <c r="L580" s="252"/>
      <c r="M580" s="252"/>
      <c r="N580" s="252"/>
      <c r="O580" s="252"/>
      <c r="P580" s="252"/>
      <c r="Q580" s="252"/>
      <c r="R580" s="252"/>
      <c r="S580" s="252"/>
      <c r="T580" s="252"/>
      <c r="U580" s="252"/>
      <c r="V580" s="252"/>
      <c r="W580" s="252"/>
      <c r="X580" s="252"/>
      <c r="Y580" s="252"/>
      <c r="Z580" s="252"/>
      <c r="AA580" s="252"/>
    </row>
    <row r="581" ht="15.75" customHeight="1" spans="1:27">
      <c r="A581" s="252"/>
      <c r="B581" s="252"/>
      <c r="C581" s="252"/>
      <c r="D581" s="252"/>
      <c r="E581" s="252"/>
      <c r="F581" s="252"/>
      <c r="G581" s="252"/>
      <c r="H581" s="252"/>
      <c r="I581" s="252"/>
      <c r="J581" s="252"/>
      <c r="K581" s="252"/>
      <c r="L581" s="252"/>
      <c r="M581" s="252"/>
      <c r="N581" s="252"/>
      <c r="O581" s="252"/>
      <c r="P581" s="252"/>
      <c r="Q581" s="252"/>
      <c r="R581" s="252"/>
      <c r="S581" s="252"/>
      <c r="T581" s="252"/>
      <c r="U581" s="252"/>
      <c r="V581" s="252"/>
      <c r="W581" s="252"/>
      <c r="X581" s="252"/>
      <c r="Y581" s="252"/>
      <c r="Z581" s="252"/>
      <c r="AA581" s="252"/>
    </row>
    <row r="582" ht="15.75" customHeight="1" spans="1:27">
      <c r="A582" s="252"/>
      <c r="B582" s="252"/>
      <c r="C582" s="252"/>
      <c r="D582" s="252"/>
      <c r="E582" s="252"/>
      <c r="F582" s="252"/>
      <c r="G582" s="252"/>
      <c r="H582" s="252"/>
      <c r="I582" s="252"/>
      <c r="J582" s="252"/>
      <c r="K582" s="252"/>
      <c r="L582" s="252"/>
      <c r="M582" s="252"/>
      <c r="N582" s="252"/>
      <c r="O582" s="252"/>
      <c r="P582" s="252"/>
      <c r="Q582" s="252"/>
      <c r="R582" s="252"/>
      <c r="S582" s="252"/>
      <c r="T582" s="252"/>
      <c r="U582" s="252"/>
      <c r="V582" s="252"/>
      <c r="W582" s="252"/>
      <c r="X582" s="252"/>
      <c r="Y582" s="252"/>
      <c r="Z582" s="252"/>
      <c r="AA582" s="252"/>
    </row>
    <row r="583" ht="15.75" customHeight="1" spans="1:27">
      <c r="A583" s="252"/>
      <c r="B583" s="252"/>
      <c r="C583" s="252"/>
      <c r="D583" s="252"/>
      <c r="E583" s="252"/>
      <c r="F583" s="252"/>
      <c r="G583" s="252"/>
      <c r="H583" s="252"/>
      <c r="I583" s="252"/>
      <c r="J583" s="252"/>
      <c r="K583" s="252"/>
      <c r="L583" s="252"/>
      <c r="M583" s="252"/>
      <c r="N583" s="252"/>
      <c r="O583" s="252"/>
      <c r="P583" s="252"/>
      <c r="Q583" s="252"/>
      <c r="R583" s="252"/>
      <c r="S583" s="252"/>
      <c r="T583" s="252"/>
      <c r="U583" s="252"/>
      <c r="V583" s="252"/>
      <c r="W583" s="252"/>
      <c r="X583" s="252"/>
      <c r="Y583" s="252"/>
      <c r="Z583" s="252"/>
      <c r="AA583" s="252"/>
    </row>
    <row r="584" ht="15.75" customHeight="1" spans="1:27">
      <c r="A584" s="252"/>
      <c r="B584" s="252"/>
      <c r="C584" s="252"/>
      <c r="D584" s="252"/>
      <c r="E584" s="252"/>
      <c r="F584" s="252"/>
      <c r="G584" s="252"/>
      <c r="H584" s="252"/>
      <c r="I584" s="252"/>
      <c r="J584" s="252"/>
      <c r="K584" s="252"/>
      <c r="L584" s="252"/>
      <c r="M584" s="252"/>
      <c r="N584" s="252"/>
      <c r="O584" s="252"/>
      <c r="P584" s="252"/>
      <c r="Q584" s="252"/>
      <c r="R584" s="252"/>
      <c r="S584" s="252"/>
      <c r="T584" s="252"/>
      <c r="U584" s="252"/>
      <c r="V584" s="252"/>
      <c r="W584" s="252"/>
      <c r="X584" s="252"/>
      <c r="Y584" s="252"/>
      <c r="Z584" s="252"/>
      <c r="AA584" s="252"/>
    </row>
    <row r="585" ht="15.75" customHeight="1" spans="1:27">
      <c r="A585" s="252"/>
      <c r="B585" s="252"/>
      <c r="C585" s="252"/>
      <c r="D585" s="252"/>
      <c r="E585" s="252"/>
      <c r="F585" s="252"/>
      <c r="G585" s="252"/>
      <c r="H585" s="252"/>
      <c r="I585" s="252"/>
      <c r="J585" s="252"/>
      <c r="K585" s="252"/>
      <c r="L585" s="252"/>
      <c r="M585" s="252"/>
      <c r="N585" s="252"/>
      <c r="O585" s="252"/>
      <c r="P585" s="252"/>
      <c r="Q585" s="252"/>
      <c r="R585" s="252"/>
      <c r="S585" s="252"/>
      <c r="T585" s="252"/>
      <c r="U585" s="252"/>
      <c r="V585" s="252"/>
      <c r="W585" s="252"/>
      <c r="X585" s="252"/>
      <c r="Y585" s="252"/>
      <c r="Z585" s="252"/>
      <c r="AA585" s="252"/>
    </row>
    <row r="586" ht="15.75" customHeight="1" spans="1:27">
      <c r="A586" s="252"/>
      <c r="B586" s="252"/>
      <c r="C586" s="252"/>
      <c r="D586" s="252"/>
      <c r="E586" s="252"/>
      <c r="F586" s="252"/>
      <c r="G586" s="252"/>
      <c r="H586" s="252"/>
      <c r="I586" s="252"/>
      <c r="J586" s="252"/>
      <c r="K586" s="252"/>
      <c r="L586" s="252"/>
      <c r="M586" s="252"/>
      <c r="N586" s="252"/>
      <c r="O586" s="252"/>
      <c r="P586" s="252"/>
      <c r="Q586" s="252"/>
      <c r="R586" s="252"/>
      <c r="S586" s="252"/>
      <c r="T586" s="252"/>
      <c r="U586" s="252"/>
      <c r="V586" s="252"/>
      <c r="W586" s="252"/>
      <c r="X586" s="252"/>
      <c r="Y586" s="252"/>
      <c r="Z586" s="252"/>
      <c r="AA586" s="252"/>
    </row>
    <row r="587" ht="15.75" customHeight="1" spans="1:27">
      <c r="A587" s="252"/>
      <c r="B587" s="252"/>
      <c r="C587" s="252"/>
      <c r="D587" s="252"/>
      <c r="E587" s="252"/>
      <c r="F587" s="252"/>
      <c r="G587" s="252"/>
      <c r="H587" s="252"/>
      <c r="I587" s="252"/>
      <c r="J587" s="252"/>
      <c r="K587" s="252"/>
      <c r="L587" s="252"/>
      <c r="M587" s="252"/>
      <c r="N587" s="252"/>
      <c r="O587" s="252"/>
      <c r="P587" s="252"/>
      <c r="Q587" s="252"/>
      <c r="R587" s="252"/>
      <c r="S587" s="252"/>
      <c r="T587" s="252"/>
      <c r="U587" s="252"/>
      <c r="V587" s="252"/>
      <c r="W587" s="252"/>
      <c r="X587" s="252"/>
      <c r="Y587" s="252"/>
      <c r="Z587" s="252"/>
      <c r="AA587" s="252"/>
    </row>
    <row r="588" ht="15.75" customHeight="1" spans="1:27">
      <c r="A588" s="252"/>
      <c r="B588" s="252"/>
      <c r="C588" s="252"/>
      <c r="D588" s="252"/>
      <c r="E588" s="252"/>
      <c r="F588" s="252"/>
      <c r="G588" s="252"/>
      <c r="H588" s="252"/>
      <c r="I588" s="252"/>
      <c r="J588" s="252"/>
      <c r="K588" s="252"/>
      <c r="L588" s="252"/>
      <c r="M588" s="252"/>
      <c r="N588" s="252"/>
      <c r="O588" s="252"/>
      <c r="P588" s="252"/>
      <c r="Q588" s="252"/>
      <c r="R588" s="252"/>
      <c r="S588" s="252"/>
      <c r="T588" s="252"/>
      <c r="U588" s="252"/>
      <c r="V588" s="252"/>
      <c r="W588" s="252"/>
      <c r="X588" s="252"/>
      <c r="Y588" s="252"/>
      <c r="Z588" s="252"/>
      <c r="AA588" s="252"/>
    </row>
    <row r="589" ht="15.75" customHeight="1" spans="1:27">
      <c r="A589" s="252"/>
      <c r="B589" s="252"/>
      <c r="C589" s="252"/>
      <c r="D589" s="252"/>
      <c r="E589" s="252"/>
      <c r="F589" s="252"/>
      <c r="G589" s="252"/>
      <c r="H589" s="252"/>
      <c r="I589" s="252"/>
      <c r="J589" s="252"/>
      <c r="K589" s="252"/>
      <c r="L589" s="252"/>
      <c r="M589" s="252"/>
      <c r="N589" s="252"/>
      <c r="O589" s="252"/>
      <c r="P589" s="252"/>
      <c r="Q589" s="252"/>
      <c r="R589" s="252"/>
      <c r="S589" s="252"/>
      <c r="T589" s="252"/>
      <c r="U589" s="252"/>
      <c r="V589" s="252"/>
      <c r="W589" s="252"/>
      <c r="X589" s="252"/>
      <c r="Y589" s="252"/>
      <c r="Z589" s="252"/>
      <c r="AA589" s="252"/>
    </row>
    <row r="590" ht="15.75" customHeight="1" spans="1:27">
      <c r="A590" s="252"/>
      <c r="B590" s="252"/>
      <c r="C590" s="252"/>
      <c r="D590" s="252"/>
      <c r="E590" s="252"/>
      <c r="F590" s="252"/>
      <c r="G590" s="252"/>
      <c r="H590" s="252"/>
      <c r="I590" s="252"/>
      <c r="J590" s="252"/>
      <c r="K590" s="252"/>
      <c r="L590" s="252"/>
      <c r="M590" s="252"/>
      <c r="N590" s="252"/>
      <c r="O590" s="252"/>
      <c r="P590" s="252"/>
      <c r="Q590" s="252"/>
      <c r="R590" s="252"/>
      <c r="S590" s="252"/>
      <c r="T590" s="252"/>
      <c r="U590" s="252"/>
      <c r="V590" s="252"/>
      <c r="W590" s="252"/>
      <c r="X590" s="252"/>
      <c r="Y590" s="252"/>
      <c r="Z590" s="252"/>
      <c r="AA590" s="252"/>
    </row>
    <row r="591" ht="15.75" customHeight="1" spans="1:27">
      <c r="A591" s="252"/>
      <c r="B591" s="252"/>
      <c r="C591" s="252"/>
      <c r="D591" s="252"/>
      <c r="E591" s="252"/>
      <c r="F591" s="252"/>
      <c r="G591" s="252"/>
      <c r="H591" s="252"/>
      <c r="I591" s="252"/>
      <c r="J591" s="252"/>
      <c r="K591" s="252"/>
      <c r="L591" s="252"/>
      <c r="M591" s="252"/>
      <c r="N591" s="252"/>
      <c r="O591" s="252"/>
      <c r="P591" s="252"/>
      <c r="Q591" s="252"/>
      <c r="R591" s="252"/>
      <c r="S591" s="252"/>
      <c r="T591" s="252"/>
      <c r="U591" s="252"/>
      <c r="V591" s="252"/>
      <c r="W591" s="252"/>
      <c r="X591" s="252"/>
      <c r="Y591" s="252"/>
      <c r="Z591" s="252"/>
      <c r="AA591" s="252"/>
    </row>
    <row r="592" ht="15.75" customHeight="1" spans="1:27">
      <c r="A592" s="252"/>
      <c r="B592" s="252"/>
      <c r="C592" s="252"/>
      <c r="D592" s="252"/>
      <c r="E592" s="252"/>
      <c r="F592" s="252"/>
      <c r="G592" s="252"/>
      <c r="H592" s="252"/>
      <c r="I592" s="252"/>
      <c r="J592" s="252"/>
      <c r="K592" s="252"/>
      <c r="L592" s="252"/>
      <c r="M592" s="252"/>
      <c r="N592" s="252"/>
      <c r="O592" s="252"/>
      <c r="P592" s="252"/>
      <c r="Q592" s="252"/>
      <c r="R592" s="252"/>
      <c r="S592" s="252"/>
      <c r="T592" s="252"/>
      <c r="U592" s="252"/>
      <c r="V592" s="252"/>
      <c r="W592" s="252"/>
      <c r="X592" s="252"/>
      <c r="Y592" s="252"/>
      <c r="Z592" s="252"/>
      <c r="AA592" s="252"/>
    </row>
    <row r="593" ht="15.75" customHeight="1" spans="1:27">
      <c r="A593" s="252"/>
      <c r="B593" s="252"/>
      <c r="C593" s="252"/>
      <c r="D593" s="252"/>
      <c r="E593" s="252"/>
      <c r="F593" s="252"/>
      <c r="G593" s="252"/>
      <c r="H593" s="252"/>
      <c r="I593" s="252"/>
      <c r="J593" s="252"/>
      <c r="K593" s="252"/>
      <c r="L593" s="252"/>
      <c r="M593" s="252"/>
      <c r="N593" s="252"/>
      <c r="O593" s="252"/>
      <c r="P593" s="252"/>
      <c r="Q593" s="252"/>
      <c r="R593" s="252"/>
      <c r="S593" s="252"/>
      <c r="T593" s="252"/>
      <c r="U593" s="252"/>
      <c r="V593" s="252"/>
      <c r="W593" s="252"/>
      <c r="X593" s="252"/>
      <c r="Y593" s="252"/>
      <c r="Z593" s="252"/>
      <c r="AA593" s="252"/>
    </row>
    <row r="594" ht="15.75" customHeight="1" spans="1:27">
      <c r="A594" s="252"/>
      <c r="B594" s="252"/>
      <c r="C594" s="252"/>
      <c r="D594" s="252"/>
      <c r="E594" s="252"/>
      <c r="F594" s="252"/>
      <c r="G594" s="252"/>
      <c r="H594" s="252"/>
      <c r="I594" s="252"/>
      <c r="J594" s="252"/>
      <c r="K594" s="252"/>
      <c r="L594" s="252"/>
      <c r="M594" s="252"/>
      <c r="N594" s="252"/>
      <c r="O594" s="252"/>
      <c r="P594" s="252"/>
      <c r="Q594" s="252"/>
      <c r="R594" s="252"/>
      <c r="S594" s="252"/>
      <c r="T594" s="252"/>
      <c r="U594" s="252"/>
      <c r="V594" s="252"/>
      <c r="W594" s="252"/>
      <c r="X594" s="252"/>
      <c r="Y594" s="252"/>
      <c r="Z594" s="252"/>
      <c r="AA594" s="252"/>
    </row>
    <row r="595" ht="15.75" customHeight="1" spans="1:27">
      <c r="A595" s="252"/>
      <c r="B595" s="252"/>
      <c r="C595" s="252"/>
      <c r="D595" s="252"/>
      <c r="E595" s="252"/>
      <c r="F595" s="252"/>
      <c r="G595" s="252"/>
      <c r="H595" s="252"/>
      <c r="I595" s="252"/>
      <c r="J595" s="252"/>
      <c r="K595" s="252"/>
      <c r="L595" s="252"/>
      <c r="M595" s="252"/>
      <c r="N595" s="252"/>
      <c r="O595" s="252"/>
      <c r="P595" s="252"/>
      <c r="Q595" s="252"/>
      <c r="R595" s="252"/>
      <c r="S595" s="252"/>
      <c r="T595" s="252"/>
      <c r="U595" s="252"/>
      <c r="V595" s="252"/>
      <c r="W595" s="252"/>
      <c r="X595" s="252"/>
      <c r="Y595" s="252"/>
      <c r="Z595" s="252"/>
      <c r="AA595" s="252"/>
    </row>
    <row r="596" ht="15.75" customHeight="1" spans="1:27">
      <c r="A596" s="252"/>
      <c r="B596" s="252"/>
      <c r="C596" s="252"/>
      <c r="D596" s="252"/>
      <c r="E596" s="252"/>
      <c r="F596" s="252"/>
      <c r="G596" s="252"/>
      <c r="H596" s="252"/>
      <c r="I596" s="252"/>
      <c r="J596" s="252"/>
      <c r="K596" s="252"/>
      <c r="L596" s="252"/>
      <c r="M596" s="252"/>
      <c r="N596" s="252"/>
      <c r="O596" s="252"/>
      <c r="P596" s="252"/>
      <c r="Q596" s="252"/>
      <c r="R596" s="252"/>
      <c r="S596" s="252"/>
      <c r="T596" s="252"/>
      <c r="U596" s="252"/>
      <c r="V596" s="252"/>
      <c r="W596" s="252"/>
      <c r="X596" s="252"/>
      <c r="Y596" s="252"/>
      <c r="Z596" s="252"/>
      <c r="AA596" s="252"/>
    </row>
    <row r="597" ht="15.75" customHeight="1" spans="1:27">
      <c r="A597" s="252"/>
      <c r="B597" s="252"/>
      <c r="C597" s="252"/>
      <c r="D597" s="252"/>
      <c r="E597" s="252"/>
      <c r="F597" s="252"/>
      <c r="G597" s="252"/>
      <c r="H597" s="252"/>
      <c r="I597" s="252"/>
      <c r="J597" s="252"/>
      <c r="K597" s="252"/>
      <c r="L597" s="252"/>
      <c r="M597" s="252"/>
      <c r="N597" s="252"/>
      <c r="O597" s="252"/>
      <c r="P597" s="252"/>
      <c r="Q597" s="252"/>
      <c r="R597" s="252"/>
      <c r="S597" s="252"/>
      <c r="T597" s="252"/>
      <c r="U597" s="252"/>
      <c r="V597" s="252"/>
      <c r="W597" s="252"/>
      <c r="X597" s="252"/>
      <c r="Y597" s="252"/>
      <c r="Z597" s="252"/>
      <c r="AA597" s="252"/>
    </row>
    <row r="598" ht="15.75" customHeight="1" spans="1:27">
      <c r="A598" s="252"/>
      <c r="B598" s="252"/>
      <c r="C598" s="252"/>
      <c r="D598" s="252"/>
      <c r="E598" s="252"/>
      <c r="F598" s="252"/>
      <c r="G598" s="252"/>
      <c r="H598" s="252"/>
      <c r="I598" s="252"/>
      <c r="J598" s="252"/>
      <c r="K598" s="252"/>
      <c r="L598" s="252"/>
      <c r="M598" s="252"/>
      <c r="N598" s="252"/>
      <c r="O598" s="252"/>
      <c r="P598" s="252"/>
      <c r="Q598" s="252"/>
      <c r="R598" s="252"/>
      <c r="S598" s="252"/>
      <c r="T598" s="252"/>
      <c r="U598" s="252"/>
      <c r="V598" s="252"/>
      <c r="W598" s="252"/>
      <c r="X598" s="252"/>
      <c r="Y598" s="252"/>
      <c r="Z598" s="252"/>
      <c r="AA598" s="252"/>
    </row>
    <row r="599" ht="15.75" customHeight="1" spans="1:27">
      <c r="A599" s="252"/>
      <c r="B599" s="252"/>
      <c r="C599" s="252"/>
      <c r="D599" s="252"/>
      <c r="E599" s="252"/>
      <c r="F599" s="252"/>
      <c r="G599" s="252"/>
      <c r="H599" s="252"/>
      <c r="I599" s="252"/>
      <c r="J599" s="252"/>
      <c r="K599" s="252"/>
      <c r="L599" s="252"/>
      <c r="M599" s="252"/>
      <c r="N599" s="252"/>
      <c r="O599" s="252"/>
      <c r="P599" s="252"/>
      <c r="Q599" s="252"/>
      <c r="R599" s="252"/>
      <c r="S599" s="252"/>
      <c r="T599" s="252"/>
      <c r="U599" s="252"/>
      <c r="V599" s="252"/>
      <c r="W599" s="252"/>
      <c r="X599" s="252"/>
      <c r="Y599" s="252"/>
      <c r="Z599" s="252"/>
      <c r="AA599" s="252"/>
    </row>
    <row r="600" ht="15.75" customHeight="1" spans="1:27">
      <c r="A600" s="252"/>
      <c r="B600" s="252"/>
      <c r="C600" s="252"/>
      <c r="D600" s="252"/>
      <c r="E600" s="252"/>
      <c r="F600" s="252"/>
      <c r="G600" s="252"/>
      <c r="H600" s="252"/>
      <c r="I600" s="252"/>
      <c r="J600" s="252"/>
      <c r="K600" s="252"/>
      <c r="L600" s="252"/>
      <c r="M600" s="252"/>
      <c r="N600" s="252"/>
      <c r="O600" s="252"/>
      <c r="P600" s="252"/>
      <c r="Q600" s="252"/>
      <c r="R600" s="252"/>
      <c r="S600" s="252"/>
      <c r="T600" s="252"/>
      <c r="U600" s="252"/>
      <c r="V600" s="252"/>
      <c r="W600" s="252"/>
      <c r="X600" s="252"/>
      <c r="Y600" s="252"/>
      <c r="Z600" s="252"/>
      <c r="AA600" s="252"/>
    </row>
    <row r="601" ht="15.75" customHeight="1" spans="1:27">
      <c r="A601" s="252"/>
      <c r="B601" s="252"/>
      <c r="C601" s="252"/>
      <c r="D601" s="252"/>
      <c r="E601" s="252"/>
      <c r="F601" s="252"/>
      <c r="G601" s="252"/>
      <c r="H601" s="252"/>
      <c r="I601" s="252"/>
      <c r="J601" s="252"/>
      <c r="K601" s="252"/>
      <c r="L601" s="252"/>
      <c r="M601" s="252"/>
      <c r="N601" s="252"/>
      <c r="O601" s="252"/>
      <c r="P601" s="252"/>
      <c r="Q601" s="252"/>
      <c r="R601" s="252"/>
      <c r="S601" s="252"/>
      <c r="T601" s="252"/>
      <c r="U601" s="252"/>
      <c r="V601" s="252"/>
      <c r="W601" s="252"/>
      <c r="X601" s="252"/>
      <c r="Y601" s="252"/>
      <c r="Z601" s="252"/>
      <c r="AA601" s="252"/>
    </row>
    <row r="602" ht="15.75" customHeight="1" spans="1:27">
      <c r="A602" s="252"/>
      <c r="B602" s="252"/>
      <c r="C602" s="252"/>
      <c r="D602" s="252"/>
      <c r="E602" s="252"/>
      <c r="F602" s="252"/>
      <c r="G602" s="252"/>
      <c r="H602" s="252"/>
      <c r="I602" s="252"/>
      <c r="J602" s="252"/>
      <c r="K602" s="252"/>
      <c r="L602" s="252"/>
      <c r="M602" s="252"/>
      <c r="N602" s="252"/>
      <c r="O602" s="252"/>
      <c r="P602" s="252"/>
      <c r="Q602" s="252"/>
      <c r="R602" s="252"/>
      <c r="S602" s="252"/>
      <c r="T602" s="252"/>
      <c r="U602" s="252"/>
      <c r="V602" s="252"/>
      <c r="W602" s="252"/>
      <c r="X602" s="252"/>
      <c r="Y602" s="252"/>
      <c r="Z602" s="252"/>
      <c r="AA602" s="252"/>
    </row>
    <row r="603" ht="15.75" customHeight="1" spans="1:27">
      <c r="A603" s="252"/>
      <c r="B603" s="252"/>
      <c r="C603" s="252"/>
      <c r="D603" s="252"/>
      <c r="E603" s="252"/>
      <c r="F603" s="252"/>
      <c r="G603" s="252"/>
      <c r="H603" s="252"/>
      <c r="I603" s="252"/>
      <c r="J603" s="252"/>
      <c r="K603" s="252"/>
      <c r="L603" s="252"/>
      <c r="M603" s="252"/>
      <c r="N603" s="252"/>
      <c r="O603" s="252"/>
      <c r="P603" s="252"/>
      <c r="Q603" s="252"/>
      <c r="R603" s="252"/>
      <c r="S603" s="252"/>
      <c r="T603" s="252"/>
      <c r="U603" s="252"/>
      <c r="V603" s="252"/>
      <c r="W603" s="252"/>
      <c r="X603" s="252"/>
      <c r="Y603" s="252"/>
      <c r="Z603" s="252"/>
      <c r="AA603" s="252"/>
    </row>
    <row r="604" ht="15.75" customHeight="1" spans="1:27">
      <c r="A604" s="252"/>
      <c r="B604" s="252"/>
      <c r="C604" s="252"/>
      <c r="D604" s="252"/>
      <c r="E604" s="252"/>
      <c r="F604" s="252"/>
      <c r="G604" s="252"/>
      <c r="H604" s="252"/>
      <c r="I604" s="252"/>
      <c r="J604" s="252"/>
      <c r="K604" s="252"/>
      <c r="L604" s="252"/>
      <c r="M604" s="252"/>
      <c r="N604" s="252"/>
      <c r="O604" s="252"/>
      <c r="P604" s="252"/>
      <c r="Q604" s="252"/>
      <c r="R604" s="252"/>
      <c r="S604" s="252"/>
      <c r="T604" s="252"/>
      <c r="U604" s="252"/>
      <c r="V604" s="252"/>
      <c r="W604" s="252"/>
      <c r="X604" s="252"/>
      <c r="Y604" s="252"/>
      <c r="Z604" s="252"/>
      <c r="AA604" s="252"/>
    </row>
    <row r="605" ht="15.75" customHeight="1" spans="1:27">
      <c r="A605" s="252"/>
      <c r="B605" s="252"/>
      <c r="C605" s="252"/>
      <c r="D605" s="252"/>
      <c r="E605" s="252"/>
      <c r="F605" s="252"/>
      <c r="G605" s="252"/>
      <c r="H605" s="252"/>
      <c r="I605" s="252"/>
      <c r="J605" s="252"/>
      <c r="K605" s="252"/>
      <c r="L605" s="252"/>
      <c r="M605" s="252"/>
      <c r="N605" s="252"/>
      <c r="O605" s="252"/>
      <c r="P605" s="252"/>
      <c r="Q605" s="252"/>
      <c r="R605" s="252"/>
      <c r="S605" s="252"/>
      <c r="T605" s="252"/>
      <c r="U605" s="252"/>
      <c r="V605" s="252"/>
      <c r="W605" s="252"/>
      <c r="X605" s="252"/>
      <c r="Y605" s="252"/>
      <c r="Z605" s="252"/>
      <c r="AA605" s="252"/>
    </row>
    <row r="606" ht="15.75" customHeight="1" spans="1:27">
      <c r="A606" s="252"/>
      <c r="B606" s="252"/>
      <c r="C606" s="252"/>
      <c r="D606" s="252"/>
      <c r="E606" s="252"/>
      <c r="F606" s="252"/>
      <c r="G606" s="252"/>
      <c r="H606" s="252"/>
      <c r="I606" s="252"/>
      <c r="J606" s="252"/>
      <c r="K606" s="252"/>
      <c r="L606" s="252"/>
      <c r="M606" s="252"/>
      <c r="N606" s="252"/>
      <c r="O606" s="252"/>
      <c r="P606" s="252"/>
      <c r="Q606" s="252"/>
      <c r="R606" s="252"/>
      <c r="S606" s="252"/>
      <c r="T606" s="252"/>
      <c r="U606" s="252"/>
      <c r="V606" s="252"/>
      <c r="W606" s="252"/>
      <c r="X606" s="252"/>
      <c r="Y606" s="252"/>
      <c r="Z606" s="252"/>
      <c r="AA606" s="252"/>
    </row>
    <row r="607" ht="15.75" customHeight="1" spans="1:27">
      <c r="A607" s="252"/>
      <c r="B607" s="252"/>
      <c r="C607" s="252"/>
      <c r="D607" s="252"/>
      <c r="E607" s="252"/>
      <c r="F607" s="252"/>
      <c r="G607" s="252"/>
      <c r="H607" s="252"/>
      <c r="I607" s="252"/>
      <c r="J607" s="252"/>
      <c r="K607" s="252"/>
      <c r="L607" s="252"/>
      <c r="M607" s="252"/>
      <c r="N607" s="252"/>
      <c r="O607" s="252"/>
      <c r="P607" s="252"/>
      <c r="Q607" s="252"/>
      <c r="R607" s="252"/>
      <c r="S607" s="252"/>
      <c r="T607" s="252"/>
      <c r="U607" s="252"/>
      <c r="V607" s="252"/>
      <c r="W607" s="252"/>
      <c r="X607" s="252"/>
      <c r="Y607" s="252"/>
      <c r="Z607" s="252"/>
      <c r="AA607" s="252"/>
    </row>
    <row r="608" ht="15.75" customHeight="1" spans="1:27">
      <c r="A608" s="252"/>
      <c r="B608" s="252"/>
      <c r="C608" s="252"/>
      <c r="D608" s="252"/>
      <c r="E608" s="252"/>
      <c r="F608" s="252"/>
      <c r="G608" s="252"/>
      <c r="H608" s="252"/>
      <c r="I608" s="252"/>
      <c r="J608" s="252"/>
      <c r="K608" s="252"/>
      <c r="L608" s="252"/>
      <c r="M608" s="252"/>
      <c r="N608" s="252"/>
      <c r="O608" s="252"/>
      <c r="P608" s="252"/>
      <c r="Q608" s="252"/>
      <c r="R608" s="252"/>
      <c r="S608" s="252"/>
      <c r="T608" s="252"/>
      <c r="U608" s="252"/>
      <c r="V608" s="252"/>
      <c r="W608" s="252"/>
      <c r="X608" s="252"/>
      <c r="Y608" s="252"/>
      <c r="Z608" s="252"/>
      <c r="AA608" s="252"/>
    </row>
    <row r="609" ht="15.75" customHeight="1" spans="1:27">
      <c r="A609" s="252"/>
      <c r="B609" s="252"/>
      <c r="C609" s="252"/>
      <c r="D609" s="252"/>
      <c r="E609" s="252"/>
      <c r="F609" s="252"/>
      <c r="G609" s="252"/>
      <c r="H609" s="252"/>
      <c r="I609" s="252"/>
      <c r="J609" s="252"/>
      <c r="K609" s="252"/>
      <c r="L609" s="252"/>
      <c r="M609" s="252"/>
      <c r="N609" s="252"/>
      <c r="O609" s="252"/>
      <c r="P609" s="252"/>
      <c r="Q609" s="252"/>
      <c r="R609" s="252"/>
      <c r="S609" s="252"/>
      <c r="T609" s="252"/>
      <c r="U609" s="252"/>
      <c r="V609" s="252"/>
      <c r="W609" s="252"/>
      <c r="X609" s="252"/>
      <c r="Y609" s="252"/>
      <c r="Z609" s="252"/>
      <c r="AA609" s="252"/>
    </row>
    <row r="610" ht="15.75" customHeight="1" spans="1:27">
      <c r="A610" s="252"/>
      <c r="B610" s="252"/>
      <c r="C610" s="252"/>
      <c r="D610" s="252"/>
      <c r="E610" s="252"/>
      <c r="F610" s="252"/>
      <c r="G610" s="252"/>
      <c r="H610" s="252"/>
      <c r="I610" s="252"/>
      <c r="J610" s="252"/>
      <c r="K610" s="252"/>
      <c r="L610" s="252"/>
      <c r="M610" s="252"/>
      <c r="N610" s="252"/>
      <c r="O610" s="252"/>
      <c r="P610" s="252"/>
      <c r="Q610" s="252"/>
      <c r="R610" s="252"/>
      <c r="S610" s="252"/>
      <c r="T610" s="252"/>
      <c r="U610" s="252"/>
      <c r="V610" s="252"/>
      <c r="W610" s="252"/>
      <c r="X610" s="252"/>
      <c r="Y610" s="252"/>
      <c r="Z610" s="252"/>
      <c r="AA610" s="252"/>
    </row>
    <row r="611" ht="15.75" customHeight="1" spans="1:27">
      <c r="A611" s="252"/>
      <c r="B611" s="252"/>
      <c r="C611" s="252"/>
      <c r="D611" s="252"/>
      <c r="E611" s="252"/>
      <c r="F611" s="252"/>
      <c r="G611" s="252"/>
      <c r="H611" s="252"/>
      <c r="I611" s="252"/>
      <c r="J611" s="252"/>
      <c r="K611" s="252"/>
      <c r="L611" s="252"/>
      <c r="M611" s="252"/>
      <c r="N611" s="252"/>
      <c r="O611" s="252"/>
      <c r="P611" s="252"/>
      <c r="Q611" s="252"/>
      <c r="R611" s="252"/>
      <c r="S611" s="252"/>
      <c r="T611" s="252"/>
      <c r="U611" s="252"/>
      <c r="V611" s="252"/>
      <c r="W611" s="252"/>
      <c r="X611" s="252"/>
      <c r="Y611" s="252"/>
      <c r="Z611" s="252"/>
      <c r="AA611" s="252"/>
    </row>
    <row r="612" ht="15.75" customHeight="1" spans="1:27">
      <c r="A612" s="252"/>
      <c r="B612" s="252"/>
      <c r="C612" s="252"/>
      <c r="D612" s="252"/>
      <c r="E612" s="252"/>
      <c r="F612" s="252"/>
      <c r="G612" s="252"/>
      <c r="H612" s="252"/>
      <c r="I612" s="252"/>
      <c r="J612" s="252"/>
      <c r="K612" s="252"/>
      <c r="L612" s="252"/>
      <c r="M612" s="252"/>
      <c r="N612" s="252"/>
      <c r="O612" s="252"/>
      <c r="P612" s="252"/>
      <c r="Q612" s="252"/>
      <c r="R612" s="252"/>
      <c r="S612" s="252"/>
      <c r="T612" s="252"/>
      <c r="U612" s="252"/>
      <c r="V612" s="252"/>
      <c r="W612" s="252"/>
      <c r="X612" s="252"/>
      <c r="Y612" s="252"/>
      <c r="Z612" s="252"/>
      <c r="AA612" s="252"/>
    </row>
    <row r="613" ht="15.75" customHeight="1" spans="1:27">
      <c r="A613" s="252"/>
      <c r="B613" s="252"/>
      <c r="C613" s="252"/>
      <c r="D613" s="252"/>
      <c r="E613" s="252"/>
      <c r="F613" s="252"/>
      <c r="G613" s="252"/>
      <c r="H613" s="252"/>
      <c r="I613" s="252"/>
      <c r="J613" s="252"/>
      <c r="K613" s="252"/>
      <c r="L613" s="252"/>
      <c r="M613" s="252"/>
      <c r="N613" s="252"/>
      <c r="O613" s="252"/>
      <c r="P613" s="252"/>
      <c r="Q613" s="252"/>
      <c r="R613" s="252"/>
      <c r="S613" s="252"/>
      <c r="T613" s="252"/>
      <c r="U613" s="252"/>
      <c r="V613" s="252"/>
      <c r="W613" s="252"/>
      <c r="X613" s="252"/>
      <c r="Y613" s="252"/>
      <c r="Z613" s="252"/>
      <c r="AA613" s="252"/>
    </row>
    <row r="614" ht="15.75" customHeight="1" spans="1:27">
      <c r="A614" s="252"/>
      <c r="B614" s="252"/>
      <c r="C614" s="252"/>
      <c r="D614" s="252"/>
      <c r="E614" s="252"/>
      <c r="F614" s="252"/>
      <c r="G614" s="252"/>
      <c r="H614" s="252"/>
      <c r="I614" s="252"/>
      <c r="J614" s="252"/>
      <c r="K614" s="252"/>
      <c r="L614" s="252"/>
      <c r="M614" s="252"/>
      <c r="N614" s="252"/>
      <c r="O614" s="252"/>
      <c r="P614" s="252"/>
      <c r="Q614" s="252"/>
      <c r="R614" s="252"/>
      <c r="S614" s="252"/>
      <c r="T614" s="252"/>
      <c r="U614" s="252"/>
      <c r="V614" s="252"/>
      <c r="W614" s="252"/>
      <c r="X614" s="252"/>
      <c r="Y614" s="252"/>
      <c r="Z614" s="252"/>
      <c r="AA614" s="252"/>
    </row>
    <row r="615" ht="15.75" customHeight="1" spans="1:27">
      <c r="A615" s="252"/>
      <c r="B615" s="252"/>
      <c r="C615" s="252"/>
      <c r="D615" s="252"/>
      <c r="E615" s="252"/>
      <c r="F615" s="252"/>
      <c r="G615" s="252"/>
      <c r="H615" s="252"/>
      <c r="I615" s="252"/>
      <c r="J615" s="252"/>
      <c r="K615" s="252"/>
      <c r="L615" s="252"/>
      <c r="M615" s="252"/>
      <c r="N615" s="252"/>
      <c r="O615" s="252"/>
      <c r="P615" s="252"/>
      <c r="Q615" s="252"/>
      <c r="R615" s="252"/>
      <c r="S615" s="252"/>
      <c r="T615" s="252"/>
      <c r="U615" s="252"/>
      <c r="V615" s="252"/>
      <c r="W615" s="252"/>
      <c r="X615" s="252"/>
      <c r="Y615" s="252"/>
      <c r="Z615" s="252"/>
      <c r="AA615" s="252"/>
    </row>
    <row r="616" ht="15.75" customHeight="1" spans="1:27">
      <c r="A616" s="252"/>
      <c r="B616" s="252"/>
      <c r="C616" s="252"/>
      <c r="D616" s="252"/>
      <c r="E616" s="252"/>
      <c r="F616" s="252"/>
      <c r="G616" s="252"/>
      <c r="H616" s="252"/>
      <c r="I616" s="252"/>
      <c r="J616" s="252"/>
      <c r="K616" s="252"/>
      <c r="L616" s="252"/>
      <c r="M616" s="252"/>
      <c r="N616" s="252"/>
      <c r="O616" s="252"/>
      <c r="P616" s="252"/>
      <c r="Q616" s="252"/>
      <c r="R616" s="252"/>
      <c r="S616" s="252"/>
      <c r="T616" s="252"/>
      <c r="U616" s="252"/>
      <c r="V616" s="252"/>
      <c r="W616" s="252"/>
      <c r="X616" s="252"/>
      <c r="Y616" s="252"/>
      <c r="Z616" s="252"/>
      <c r="AA616" s="252"/>
    </row>
    <row r="617" ht="15.75" customHeight="1" spans="1:27">
      <c r="A617" s="252"/>
      <c r="B617" s="252"/>
      <c r="C617" s="252"/>
      <c r="D617" s="252"/>
      <c r="E617" s="252"/>
      <c r="F617" s="252"/>
      <c r="G617" s="252"/>
      <c r="H617" s="252"/>
      <c r="I617" s="252"/>
      <c r="J617" s="252"/>
      <c r="K617" s="252"/>
      <c r="L617" s="252"/>
      <c r="M617" s="252"/>
      <c r="N617" s="252"/>
      <c r="O617" s="252"/>
      <c r="P617" s="252"/>
      <c r="Q617" s="252"/>
      <c r="R617" s="252"/>
      <c r="S617" s="252"/>
      <c r="T617" s="252"/>
      <c r="U617" s="252"/>
      <c r="V617" s="252"/>
      <c r="W617" s="252"/>
      <c r="X617" s="252"/>
      <c r="Y617" s="252"/>
      <c r="Z617" s="252"/>
      <c r="AA617" s="252"/>
    </row>
    <row r="618" ht="15.75" customHeight="1" spans="1:27">
      <c r="A618" s="252"/>
      <c r="B618" s="252"/>
      <c r="C618" s="252"/>
      <c r="D618" s="252"/>
      <c r="E618" s="252"/>
      <c r="F618" s="252"/>
      <c r="G618" s="252"/>
      <c r="H618" s="252"/>
      <c r="I618" s="252"/>
      <c r="J618" s="252"/>
      <c r="K618" s="252"/>
      <c r="L618" s="252"/>
      <c r="M618" s="252"/>
      <c r="N618" s="252"/>
      <c r="O618" s="252"/>
      <c r="P618" s="252"/>
      <c r="Q618" s="252"/>
      <c r="R618" s="252"/>
      <c r="S618" s="252"/>
      <c r="T618" s="252"/>
      <c r="U618" s="252"/>
      <c r="V618" s="252"/>
      <c r="W618" s="252"/>
      <c r="X618" s="252"/>
      <c r="Y618" s="252"/>
      <c r="Z618" s="252"/>
      <c r="AA618" s="252"/>
    </row>
    <row r="619" ht="15.75" customHeight="1" spans="1:27">
      <c r="A619" s="252"/>
      <c r="B619" s="252"/>
      <c r="C619" s="252"/>
      <c r="D619" s="252"/>
      <c r="E619" s="252"/>
      <c r="F619" s="252"/>
      <c r="G619" s="252"/>
      <c r="H619" s="252"/>
      <c r="I619" s="252"/>
      <c r="J619" s="252"/>
      <c r="K619" s="252"/>
      <c r="L619" s="252"/>
      <c r="M619" s="252"/>
      <c r="N619" s="252"/>
      <c r="O619" s="252"/>
      <c r="P619" s="252"/>
      <c r="Q619" s="252"/>
      <c r="R619" s="252"/>
      <c r="S619" s="252"/>
      <c r="T619" s="252"/>
      <c r="U619" s="252"/>
      <c r="V619" s="252"/>
      <c r="W619" s="252"/>
      <c r="X619" s="252"/>
      <c r="Y619" s="252"/>
      <c r="Z619" s="252"/>
      <c r="AA619" s="252"/>
    </row>
    <row r="620" ht="15.75" customHeight="1" spans="1:27">
      <c r="A620" s="252"/>
      <c r="B620" s="252"/>
      <c r="C620" s="252"/>
      <c r="D620" s="252"/>
      <c r="E620" s="252"/>
      <c r="F620" s="252"/>
      <c r="G620" s="252"/>
      <c r="H620" s="252"/>
      <c r="I620" s="252"/>
      <c r="J620" s="252"/>
      <c r="K620" s="252"/>
      <c r="L620" s="252"/>
      <c r="M620" s="252"/>
      <c r="N620" s="252"/>
      <c r="O620" s="252"/>
      <c r="P620" s="252"/>
      <c r="Q620" s="252"/>
      <c r="R620" s="252"/>
      <c r="S620" s="252"/>
      <c r="T620" s="252"/>
      <c r="U620" s="252"/>
      <c r="V620" s="252"/>
      <c r="W620" s="252"/>
      <c r="X620" s="252"/>
      <c r="Y620" s="252"/>
      <c r="Z620" s="252"/>
      <c r="AA620" s="252"/>
    </row>
    <row r="621" ht="15.75" customHeight="1" spans="1:27">
      <c r="A621" s="252"/>
      <c r="B621" s="252"/>
      <c r="C621" s="252"/>
      <c r="D621" s="252"/>
      <c r="E621" s="252"/>
      <c r="F621" s="252"/>
      <c r="G621" s="252"/>
      <c r="H621" s="252"/>
      <c r="I621" s="252"/>
      <c r="J621" s="252"/>
      <c r="K621" s="252"/>
      <c r="L621" s="252"/>
      <c r="M621" s="252"/>
      <c r="N621" s="252"/>
      <c r="O621" s="252"/>
      <c r="P621" s="252"/>
      <c r="Q621" s="252"/>
      <c r="R621" s="252"/>
      <c r="S621" s="252"/>
      <c r="T621" s="252"/>
      <c r="U621" s="252"/>
      <c r="V621" s="252"/>
      <c r="W621" s="252"/>
      <c r="X621" s="252"/>
      <c r="Y621" s="252"/>
      <c r="Z621" s="252"/>
      <c r="AA621" s="252"/>
    </row>
    <row r="622" ht="15.75" customHeight="1" spans="1:27">
      <c r="A622" s="252"/>
      <c r="B622" s="252"/>
      <c r="C622" s="252"/>
      <c r="D622" s="252"/>
      <c r="E622" s="252"/>
      <c r="F622" s="252"/>
      <c r="G622" s="252"/>
      <c r="H622" s="252"/>
      <c r="I622" s="252"/>
      <c r="J622" s="252"/>
      <c r="K622" s="252"/>
      <c r="L622" s="252"/>
      <c r="M622" s="252"/>
      <c r="N622" s="252"/>
      <c r="O622" s="252"/>
      <c r="P622" s="252"/>
      <c r="Q622" s="252"/>
      <c r="R622" s="252"/>
      <c r="S622" s="252"/>
      <c r="T622" s="252"/>
      <c r="U622" s="252"/>
      <c r="V622" s="252"/>
      <c r="W622" s="252"/>
      <c r="X622" s="252"/>
      <c r="Y622" s="252"/>
      <c r="Z622" s="252"/>
      <c r="AA622" s="252"/>
    </row>
    <row r="623" ht="15.75" customHeight="1" spans="1:27">
      <c r="A623" s="252"/>
      <c r="B623" s="252"/>
      <c r="C623" s="252"/>
      <c r="D623" s="252"/>
      <c r="E623" s="252"/>
      <c r="F623" s="252"/>
      <c r="G623" s="252"/>
      <c r="H623" s="252"/>
      <c r="I623" s="252"/>
      <c r="J623" s="252"/>
      <c r="K623" s="252"/>
      <c r="L623" s="252"/>
      <c r="M623" s="252"/>
      <c r="N623" s="252"/>
      <c r="O623" s="252"/>
      <c r="P623" s="252"/>
      <c r="Q623" s="252"/>
      <c r="R623" s="252"/>
      <c r="S623" s="252"/>
      <c r="T623" s="252"/>
      <c r="U623" s="252"/>
      <c r="V623" s="252"/>
      <c r="W623" s="252"/>
      <c r="X623" s="252"/>
      <c r="Y623" s="252"/>
      <c r="Z623" s="252"/>
      <c r="AA623" s="252"/>
    </row>
    <row r="624" ht="15.75" customHeight="1" spans="1:27">
      <c r="A624" s="252"/>
      <c r="B624" s="252"/>
      <c r="C624" s="252"/>
      <c r="D624" s="252"/>
      <c r="E624" s="252"/>
      <c r="F624" s="252"/>
      <c r="G624" s="252"/>
      <c r="H624" s="252"/>
      <c r="I624" s="252"/>
      <c r="J624" s="252"/>
      <c r="K624" s="252"/>
      <c r="L624" s="252"/>
      <c r="M624" s="252"/>
      <c r="N624" s="252"/>
      <c r="O624" s="252"/>
      <c r="P624" s="252"/>
      <c r="Q624" s="252"/>
      <c r="R624" s="252"/>
      <c r="S624" s="252"/>
      <c r="T624" s="252"/>
      <c r="U624" s="252"/>
      <c r="V624" s="252"/>
      <c r="W624" s="252"/>
      <c r="X624" s="252"/>
      <c r="Y624" s="252"/>
      <c r="Z624" s="252"/>
      <c r="AA624" s="252"/>
    </row>
    <row r="625" ht="15.75" customHeight="1" spans="1:27">
      <c r="A625" s="252"/>
      <c r="B625" s="252"/>
      <c r="C625" s="252"/>
      <c r="D625" s="252"/>
      <c r="E625" s="252"/>
      <c r="F625" s="252"/>
      <c r="G625" s="252"/>
      <c r="H625" s="252"/>
      <c r="I625" s="252"/>
      <c r="J625" s="252"/>
      <c r="K625" s="252"/>
      <c r="L625" s="252"/>
      <c r="M625" s="252"/>
      <c r="N625" s="252"/>
      <c r="O625" s="252"/>
      <c r="P625" s="252"/>
      <c r="Q625" s="252"/>
      <c r="R625" s="252"/>
      <c r="S625" s="252"/>
      <c r="T625" s="252"/>
      <c r="U625" s="252"/>
      <c r="V625" s="252"/>
      <c r="W625" s="252"/>
      <c r="X625" s="252"/>
      <c r="Y625" s="252"/>
      <c r="Z625" s="252"/>
      <c r="AA625" s="252"/>
    </row>
    <row r="626" ht="15.75" customHeight="1" spans="1:27">
      <c r="A626" s="252"/>
      <c r="B626" s="252"/>
      <c r="C626" s="252"/>
      <c r="D626" s="252"/>
      <c r="E626" s="252"/>
      <c r="F626" s="252"/>
      <c r="G626" s="252"/>
      <c r="H626" s="252"/>
      <c r="I626" s="252"/>
      <c r="J626" s="252"/>
      <c r="K626" s="252"/>
      <c r="L626" s="252"/>
      <c r="M626" s="252"/>
      <c r="N626" s="252"/>
      <c r="O626" s="252"/>
      <c r="P626" s="252"/>
      <c r="Q626" s="252"/>
      <c r="R626" s="252"/>
      <c r="S626" s="252"/>
      <c r="T626" s="252"/>
      <c r="U626" s="252"/>
      <c r="V626" s="252"/>
      <c r="W626" s="252"/>
      <c r="X626" s="252"/>
      <c r="Y626" s="252"/>
      <c r="Z626" s="252"/>
      <c r="AA626" s="252"/>
    </row>
    <row r="627" ht="15.75" customHeight="1" spans="1:27">
      <c r="A627" s="252"/>
      <c r="B627" s="252"/>
      <c r="C627" s="252"/>
      <c r="D627" s="252"/>
      <c r="E627" s="252"/>
      <c r="F627" s="252"/>
      <c r="G627" s="252"/>
      <c r="H627" s="252"/>
      <c r="I627" s="252"/>
      <c r="J627" s="252"/>
      <c r="K627" s="252"/>
      <c r="L627" s="252"/>
      <c r="M627" s="252"/>
      <c r="N627" s="252"/>
      <c r="O627" s="252"/>
      <c r="P627" s="252"/>
      <c r="Q627" s="252"/>
      <c r="R627" s="252"/>
      <c r="S627" s="252"/>
      <c r="T627" s="252"/>
      <c r="U627" s="252"/>
      <c r="V627" s="252"/>
      <c r="W627" s="252"/>
      <c r="X627" s="252"/>
      <c r="Y627" s="252"/>
      <c r="Z627" s="252"/>
      <c r="AA627" s="252"/>
    </row>
    <row r="628" ht="15.75" customHeight="1" spans="1:27">
      <c r="A628" s="252"/>
      <c r="B628" s="252"/>
      <c r="C628" s="252"/>
      <c r="D628" s="252"/>
      <c r="E628" s="252"/>
      <c r="F628" s="252"/>
      <c r="G628" s="252"/>
      <c r="H628" s="252"/>
      <c r="I628" s="252"/>
      <c r="J628" s="252"/>
      <c r="K628" s="252"/>
      <c r="L628" s="252"/>
      <c r="M628" s="252"/>
      <c r="N628" s="252"/>
      <c r="O628" s="252"/>
      <c r="P628" s="252"/>
      <c r="Q628" s="252"/>
      <c r="R628" s="252"/>
      <c r="S628" s="252"/>
      <c r="T628" s="252"/>
      <c r="U628" s="252"/>
      <c r="V628" s="252"/>
      <c r="W628" s="252"/>
      <c r="X628" s="252"/>
      <c r="Y628" s="252"/>
      <c r="Z628" s="252"/>
      <c r="AA628" s="252"/>
    </row>
    <row r="629" ht="15.75" customHeight="1" spans="1:27">
      <c r="A629" s="252"/>
      <c r="B629" s="252"/>
      <c r="C629" s="252"/>
      <c r="D629" s="252"/>
      <c r="E629" s="252"/>
      <c r="F629" s="252"/>
      <c r="G629" s="252"/>
      <c r="H629" s="252"/>
      <c r="I629" s="252"/>
      <c r="J629" s="252"/>
      <c r="K629" s="252"/>
      <c r="L629" s="252"/>
      <c r="M629" s="252"/>
      <c r="N629" s="252"/>
      <c r="O629" s="252"/>
      <c r="P629" s="252"/>
      <c r="Q629" s="252"/>
      <c r="R629" s="252"/>
      <c r="S629" s="252"/>
      <c r="T629" s="252"/>
      <c r="U629" s="252"/>
      <c r="V629" s="252"/>
      <c r="W629" s="252"/>
      <c r="X629" s="252"/>
      <c r="Y629" s="252"/>
      <c r="Z629" s="252"/>
      <c r="AA629" s="252"/>
    </row>
    <row r="630" ht="15.75" customHeight="1" spans="1:27">
      <c r="A630" s="252"/>
      <c r="B630" s="252"/>
      <c r="C630" s="252"/>
      <c r="D630" s="252"/>
      <c r="E630" s="252"/>
      <c r="F630" s="252"/>
      <c r="G630" s="252"/>
      <c r="H630" s="252"/>
      <c r="I630" s="252"/>
      <c r="J630" s="252"/>
      <c r="K630" s="252"/>
      <c r="L630" s="252"/>
      <c r="M630" s="252"/>
      <c r="N630" s="252"/>
      <c r="O630" s="252"/>
      <c r="P630" s="252"/>
      <c r="Q630" s="252"/>
      <c r="R630" s="252"/>
      <c r="S630" s="252"/>
      <c r="T630" s="252"/>
      <c r="U630" s="252"/>
      <c r="V630" s="252"/>
      <c r="W630" s="252"/>
      <c r="X630" s="252"/>
      <c r="Y630" s="252"/>
      <c r="Z630" s="252"/>
      <c r="AA630" s="252"/>
    </row>
    <row r="631" ht="15.75" customHeight="1" spans="1:27">
      <c r="A631" s="252"/>
      <c r="B631" s="252"/>
      <c r="C631" s="252"/>
      <c r="D631" s="252"/>
      <c r="E631" s="252"/>
      <c r="F631" s="252"/>
      <c r="G631" s="252"/>
      <c r="H631" s="252"/>
      <c r="I631" s="252"/>
      <c r="J631" s="252"/>
      <c r="K631" s="252"/>
      <c r="L631" s="252"/>
      <c r="M631" s="252"/>
      <c r="N631" s="252"/>
      <c r="O631" s="252"/>
      <c r="P631" s="252"/>
      <c r="Q631" s="252"/>
      <c r="R631" s="252"/>
      <c r="S631" s="252"/>
      <c r="T631" s="252"/>
      <c r="U631" s="252"/>
      <c r="V631" s="252"/>
      <c r="W631" s="252"/>
      <c r="X631" s="252"/>
      <c r="Y631" s="252"/>
      <c r="Z631" s="252"/>
      <c r="AA631" s="252"/>
    </row>
    <row r="632" ht="15.75" customHeight="1" spans="1:27">
      <c r="A632" s="252"/>
      <c r="B632" s="252"/>
      <c r="C632" s="252"/>
      <c r="D632" s="252"/>
      <c r="E632" s="252"/>
      <c r="F632" s="252"/>
      <c r="G632" s="252"/>
      <c r="H632" s="252"/>
      <c r="I632" s="252"/>
      <c r="J632" s="252"/>
      <c r="K632" s="252"/>
      <c r="L632" s="252"/>
      <c r="M632" s="252"/>
      <c r="N632" s="252"/>
      <c r="O632" s="252"/>
      <c r="P632" s="252"/>
      <c r="Q632" s="252"/>
      <c r="R632" s="252"/>
      <c r="S632" s="252"/>
      <c r="T632" s="252"/>
      <c r="U632" s="252"/>
      <c r="V632" s="252"/>
      <c r="W632" s="252"/>
      <c r="X632" s="252"/>
      <c r="Y632" s="252"/>
      <c r="Z632" s="252"/>
      <c r="AA632" s="252"/>
    </row>
    <row r="633" ht="15.75" customHeight="1" spans="1:27">
      <c r="A633" s="252"/>
      <c r="B633" s="252"/>
      <c r="C633" s="252"/>
      <c r="D633" s="252"/>
      <c r="E633" s="252"/>
      <c r="F633" s="252"/>
      <c r="G633" s="252"/>
      <c r="H633" s="252"/>
      <c r="I633" s="252"/>
      <c r="J633" s="252"/>
      <c r="K633" s="252"/>
      <c r="L633" s="252"/>
      <c r="M633" s="252"/>
      <c r="N633" s="252"/>
      <c r="O633" s="252"/>
      <c r="P633" s="252"/>
      <c r="Q633" s="252"/>
      <c r="R633" s="252"/>
      <c r="S633" s="252"/>
      <c r="T633" s="252"/>
      <c r="U633" s="252"/>
      <c r="V633" s="252"/>
      <c r="W633" s="252"/>
      <c r="X633" s="252"/>
      <c r="Y633" s="252"/>
      <c r="Z633" s="252"/>
      <c r="AA633" s="252"/>
    </row>
    <row r="634" ht="15.75" customHeight="1" spans="1:27">
      <c r="A634" s="252"/>
      <c r="B634" s="252"/>
      <c r="C634" s="252"/>
      <c r="D634" s="252"/>
      <c r="E634" s="252"/>
      <c r="F634" s="252"/>
      <c r="G634" s="252"/>
      <c r="H634" s="252"/>
      <c r="I634" s="252"/>
      <c r="J634" s="252"/>
      <c r="K634" s="252"/>
      <c r="L634" s="252"/>
      <c r="M634" s="252"/>
      <c r="N634" s="252"/>
      <c r="O634" s="252"/>
      <c r="P634" s="252"/>
      <c r="Q634" s="252"/>
      <c r="R634" s="252"/>
      <c r="S634" s="252"/>
      <c r="T634" s="252"/>
      <c r="U634" s="252"/>
      <c r="V634" s="252"/>
      <c r="W634" s="252"/>
      <c r="X634" s="252"/>
      <c r="Y634" s="252"/>
      <c r="Z634" s="252"/>
      <c r="AA634" s="252"/>
    </row>
    <row r="635" ht="15.75" customHeight="1" spans="1:27">
      <c r="A635" s="252"/>
      <c r="B635" s="252"/>
      <c r="C635" s="252"/>
      <c r="D635" s="252"/>
      <c r="E635" s="252"/>
      <c r="F635" s="252"/>
      <c r="G635" s="252"/>
      <c r="H635" s="252"/>
      <c r="I635" s="252"/>
      <c r="J635" s="252"/>
      <c r="K635" s="252"/>
      <c r="L635" s="252"/>
      <c r="M635" s="252"/>
      <c r="N635" s="252"/>
      <c r="O635" s="252"/>
      <c r="P635" s="252"/>
      <c r="Q635" s="252"/>
      <c r="R635" s="252"/>
      <c r="S635" s="252"/>
      <c r="T635" s="252"/>
      <c r="U635" s="252"/>
      <c r="V635" s="252"/>
      <c r="W635" s="252"/>
      <c r="X635" s="252"/>
      <c r="Y635" s="252"/>
      <c r="Z635" s="252"/>
      <c r="AA635" s="252"/>
    </row>
    <row r="636" ht="15.75" customHeight="1" spans="1:27">
      <c r="A636" s="252"/>
      <c r="B636" s="252"/>
      <c r="C636" s="252"/>
      <c r="D636" s="252"/>
      <c r="E636" s="252"/>
      <c r="F636" s="252"/>
      <c r="G636" s="252"/>
      <c r="H636" s="252"/>
      <c r="I636" s="252"/>
      <c r="J636" s="252"/>
      <c r="K636" s="252"/>
      <c r="L636" s="252"/>
      <c r="M636" s="252"/>
      <c r="N636" s="252"/>
      <c r="O636" s="252"/>
      <c r="P636" s="252"/>
      <c r="Q636" s="252"/>
      <c r="R636" s="252"/>
      <c r="S636" s="252"/>
      <c r="T636" s="252"/>
      <c r="U636" s="252"/>
      <c r="V636" s="252"/>
      <c r="W636" s="252"/>
      <c r="X636" s="252"/>
      <c r="Y636" s="252"/>
      <c r="Z636" s="252"/>
      <c r="AA636" s="252"/>
    </row>
    <row r="637" ht="15.75" customHeight="1" spans="1:27">
      <c r="A637" s="252"/>
      <c r="B637" s="252"/>
      <c r="C637" s="252"/>
      <c r="D637" s="252"/>
      <c r="E637" s="252"/>
      <c r="F637" s="252"/>
      <c r="G637" s="252"/>
      <c r="H637" s="252"/>
      <c r="I637" s="252"/>
      <c r="J637" s="252"/>
      <c r="K637" s="252"/>
      <c r="L637" s="252"/>
      <c r="M637" s="252"/>
      <c r="N637" s="252"/>
      <c r="O637" s="252"/>
      <c r="P637" s="252"/>
      <c r="Q637" s="252"/>
      <c r="R637" s="252"/>
      <c r="S637" s="252"/>
      <c r="T637" s="252"/>
      <c r="U637" s="252"/>
      <c r="V637" s="252"/>
      <c r="W637" s="252"/>
      <c r="X637" s="252"/>
      <c r="Y637" s="252"/>
      <c r="Z637" s="252"/>
      <c r="AA637" s="252"/>
    </row>
    <row r="638" ht="15.75" customHeight="1" spans="1:27">
      <c r="A638" s="252"/>
      <c r="B638" s="252"/>
      <c r="C638" s="252"/>
      <c r="D638" s="252"/>
      <c r="E638" s="252"/>
      <c r="F638" s="252"/>
      <c r="G638" s="252"/>
      <c r="H638" s="252"/>
      <c r="I638" s="252"/>
      <c r="J638" s="252"/>
      <c r="K638" s="252"/>
      <c r="L638" s="252"/>
      <c r="M638" s="252"/>
      <c r="N638" s="252"/>
      <c r="O638" s="252"/>
      <c r="P638" s="252"/>
      <c r="Q638" s="252"/>
      <c r="R638" s="252"/>
      <c r="S638" s="252"/>
      <c r="T638" s="252"/>
      <c r="U638" s="252"/>
      <c r="V638" s="252"/>
      <c r="W638" s="252"/>
      <c r="X638" s="252"/>
      <c r="Y638" s="252"/>
      <c r="Z638" s="252"/>
      <c r="AA638" s="252"/>
    </row>
    <row r="639" ht="15.75" customHeight="1" spans="1:27">
      <c r="A639" s="252"/>
      <c r="B639" s="252"/>
      <c r="C639" s="252"/>
      <c r="D639" s="252"/>
      <c r="E639" s="252"/>
      <c r="F639" s="252"/>
      <c r="G639" s="252"/>
      <c r="H639" s="252"/>
      <c r="I639" s="252"/>
      <c r="J639" s="252"/>
      <c r="K639" s="252"/>
      <c r="L639" s="252"/>
      <c r="M639" s="252"/>
      <c r="N639" s="252"/>
      <c r="O639" s="252"/>
      <c r="P639" s="252"/>
      <c r="Q639" s="252"/>
      <c r="R639" s="252"/>
      <c r="S639" s="252"/>
      <c r="T639" s="252"/>
      <c r="U639" s="252"/>
      <c r="V639" s="252"/>
      <c r="W639" s="252"/>
      <c r="X639" s="252"/>
      <c r="Y639" s="252"/>
      <c r="Z639" s="252"/>
      <c r="AA639" s="252"/>
    </row>
    <row r="640" ht="15.75" customHeight="1" spans="1:27">
      <c r="A640" s="252"/>
      <c r="B640" s="252"/>
      <c r="C640" s="252"/>
      <c r="D640" s="252"/>
      <c r="E640" s="252"/>
      <c r="F640" s="252"/>
      <c r="G640" s="252"/>
      <c r="H640" s="252"/>
      <c r="I640" s="252"/>
      <c r="J640" s="252"/>
      <c r="K640" s="252"/>
      <c r="L640" s="252"/>
      <c r="M640" s="252"/>
      <c r="N640" s="252"/>
      <c r="O640" s="252"/>
      <c r="P640" s="252"/>
      <c r="Q640" s="252"/>
      <c r="R640" s="252"/>
      <c r="S640" s="252"/>
      <c r="T640" s="252"/>
      <c r="U640" s="252"/>
      <c r="V640" s="252"/>
      <c r="W640" s="252"/>
      <c r="X640" s="252"/>
      <c r="Y640" s="252"/>
      <c r="Z640" s="252"/>
      <c r="AA640" s="252"/>
    </row>
    <row r="641" ht="15.75" customHeight="1" spans="1:27">
      <c r="A641" s="252"/>
      <c r="B641" s="252"/>
      <c r="C641" s="252"/>
      <c r="D641" s="252"/>
      <c r="E641" s="252"/>
      <c r="F641" s="252"/>
      <c r="G641" s="252"/>
      <c r="H641" s="252"/>
      <c r="I641" s="252"/>
      <c r="J641" s="252"/>
      <c r="K641" s="252"/>
      <c r="L641" s="252"/>
      <c r="M641" s="252"/>
      <c r="N641" s="252"/>
      <c r="O641" s="252"/>
      <c r="P641" s="252"/>
      <c r="Q641" s="252"/>
      <c r="R641" s="252"/>
      <c r="S641" s="252"/>
      <c r="T641" s="252"/>
      <c r="U641" s="252"/>
      <c r="V641" s="252"/>
      <c r="W641" s="252"/>
      <c r="X641" s="252"/>
      <c r="Y641" s="252"/>
      <c r="Z641" s="252"/>
      <c r="AA641" s="252"/>
    </row>
    <row r="642" ht="15.75" customHeight="1" spans="1:27">
      <c r="A642" s="252"/>
      <c r="B642" s="252"/>
      <c r="C642" s="252"/>
      <c r="D642" s="252"/>
      <c r="E642" s="252"/>
      <c r="F642" s="252"/>
      <c r="G642" s="252"/>
      <c r="H642" s="252"/>
      <c r="I642" s="252"/>
      <c r="J642" s="252"/>
      <c r="K642" s="252"/>
      <c r="L642" s="252"/>
      <c r="M642" s="252"/>
      <c r="N642" s="252"/>
      <c r="O642" s="252"/>
      <c r="P642" s="252"/>
      <c r="Q642" s="252"/>
      <c r="R642" s="252"/>
      <c r="S642" s="252"/>
      <c r="T642" s="252"/>
      <c r="U642" s="252"/>
      <c r="V642" s="252"/>
      <c r="W642" s="252"/>
      <c r="X642" s="252"/>
      <c r="Y642" s="252"/>
      <c r="Z642" s="252"/>
      <c r="AA642" s="252"/>
    </row>
    <row r="643" ht="15.75" customHeight="1" spans="1:27">
      <c r="A643" s="252"/>
      <c r="B643" s="252"/>
      <c r="C643" s="252"/>
      <c r="D643" s="252"/>
      <c r="E643" s="252"/>
      <c r="F643" s="252"/>
      <c r="G643" s="252"/>
      <c r="H643" s="252"/>
      <c r="I643" s="252"/>
      <c r="J643" s="252"/>
      <c r="K643" s="252"/>
      <c r="L643" s="252"/>
      <c r="M643" s="252"/>
      <c r="N643" s="252"/>
      <c r="O643" s="252"/>
      <c r="P643" s="252"/>
      <c r="Q643" s="252"/>
      <c r="R643" s="252"/>
      <c r="S643" s="252"/>
      <c r="T643" s="252"/>
      <c r="U643" s="252"/>
      <c r="V643" s="252"/>
      <c r="W643" s="252"/>
      <c r="X643" s="252"/>
      <c r="Y643" s="252"/>
      <c r="Z643" s="252"/>
      <c r="AA643" s="252"/>
    </row>
    <row r="644" ht="15.75" customHeight="1" spans="1:27">
      <c r="A644" s="252"/>
      <c r="B644" s="252"/>
      <c r="C644" s="252"/>
      <c r="D644" s="252"/>
      <c r="E644" s="252"/>
      <c r="F644" s="252"/>
      <c r="G644" s="252"/>
      <c r="H644" s="252"/>
      <c r="I644" s="252"/>
      <c r="J644" s="252"/>
      <c r="K644" s="252"/>
      <c r="L644" s="252"/>
      <c r="M644" s="252"/>
      <c r="N644" s="252"/>
      <c r="O644" s="252"/>
      <c r="P644" s="252"/>
      <c r="Q644" s="252"/>
      <c r="R644" s="252"/>
      <c r="S644" s="252"/>
      <c r="T644" s="252"/>
      <c r="U644" s="252"/>
      <c r="V644" s="252"/>
      <c r="W644" s="252"/>
      <c r="X644" s="252"/>
      <c r="Y644" s="252"/>
      <c r="Z644" s="252"/>
      <c r="AA644" s="252"/>
    </row>
    <row r="645" ht="15.75" customHeight="1" spans="1:27">
      <c r="A645" s="252"/>
      <c r="B645" s="252"/>
      <c r="C645" s="252"/>
      <c r="D645" s="252"/>
      <c r="E645" s="252"/>
      <c r="F645" s="252"/>
      <c r="G645" s="252"/>
      <c r="H645" s="252"/>
      <c r="I645" s="252"/>
      <c r="J645" s="252"/>
      <c r="K645" s="252"/>
      <c r="L645" s="252"/>
      <c r="M645" s="252"/>
      <c r="N645" s="252"/>
      <c r="O645" s="252"/>
      <c r="P645" s="252"/>
      <c r="Q645" s="252"/>
      <c r="R645" s="252"/>
      <c r="S645" s="252"/>
      <c r="T645" s="252"/>
      <c r="U645" s="252"/>
      <c r="V645" s="252"/>
      <c r="W645" s="252"/>
      <c r="X645" s="252"/>
      <c r="Y645" s="252"/>
      <c r="Z645" s="252"/>
      <c r="AA645" s="252"/>
    </row>
    <row r="646" ht="15.75" customHeight="1" spans="1:27">
      <c r="A646" s="252"/>
      <c r="B646" s="252"/>
      <c r="C646" s="252"/>
      <c r="D646" s="252"/>
      <c r="E646" s="252"/>
      <c r="F646" s="252"/>
      <c r="G646" s="252"/>
      <c r="H646" s="252"/>
      <c r="I646" s="252"/>
      <c r="J646" s="252"/>
      <c r="K646" s="252"/>
      <c r="L646" s="252"/>
      <c r="M646" s="252"/>
      <c r="N646" s="252"/>
      <c r="O646" s="252"/>
      <c r="P646" s="252"/>
      <c r="Q646" s="252"/>
      <c r="R646" s="252"/>
      <c r="S646" s="252"/>
      <c r="T646" s="252"/>
      <c r="U646" s="252"/>
      <c r="V646" s="252"/>
      <c r="W646" s="252"/>
      <c r="X646" s="252"/>
      <c r="Y646" s="252"/>
      <c r="Z646" s="252"/>
      <c r="AA646" s="252"/>
    </row>
    <row r="647" ht="15.75" customHeight="1" spans="1:27">
      <c r="A647" s="252"/>
      <c r="B647" s="252"/>
      <c r="C647" s="252"/>
      <c r="D647" s="252"/>
      <c r="E647" s="252"/>
      <c r="F647" s="252"/>
      <c r="G647" s="252"/>
      <c r="H647" s="252"/>
      <c r="I647" s="252"/>
      <c r="J647" s="252"/>
      <c r="K647" s="252"/>
      <c r="L647" s="252"/>
      <c r="M647" s="252"/>
      <c r="N647" s="252"/>
      <c r="O647" s="252"/>
      <c r="P647" s="252"/>
      <c r="Q647" s="252"/>
      <c r="R647" s="252"/>
      <c r="S647" s="252"/>
      <c r="T647" s="252"/>
      <c r="U647" s="252"/>
      <c r="V647" s="252"/>
      <c r="W647" s="252"/>
      <c r="X647" s="252"/>
      <c r="Y647" s="252"/>
      <c r="Z647" s="252"/>
      <c r="AA647" s="252"/>
    </row>
    <row r="648" ht="15.75" customHeight="1" spans="1:27">
      <c r="A648" s="252"/>
      <c r="B648" s="252"/>
      <c r="C648" s="252"/>
      <c r="D648" s="252"/>
      <c r="E648" s="252"/>
      <c r="F648" s="252"/>
      <c r="G648" s="252"/>
      <c r="H648" s="252"/>
      <c r="I648" s="252"/>
      <c r="J648" s="252"/>
      <c r="K648" s="252"/>
      <c r="L648" s="252"/>
      <c r="M648" s="252"/>
      <c r="N648" s="252"/>
      <c r="O648" s="252"/>
      <c r="P648" s="252"/>
      <c r="Q648" s="252"/>
      <c r="R648" s="252"/>
      <c r="S648" s="252"/>
      <c r="T648" s="252"/>
      <c r="U648" s="252"/>
      <c r="V648" s="252"/>
      <c r="W648" s="252"/>
      <c r="X648" s="252"/>
      <c r="Y648" s="252"/>
      <c r="Z648" s="252"/>
      <c r="AA648" s="252"/>
    </row>
    <row r="649" ht="15.75" customHeight="1" spans="1:27">
      <c r="A649" s="252"/>
      <c r="B649" s="252"/>
      <c r="C649" s="252"/>
      <c r="D649" s="252"/>
      <c r="E649" s="252"/>
      <c r="F649" s="252"/>
      <c r="G649" s="252"/>
      <c r="H649" s="252"/>
      <c r="I649" s="252"/>
      <c r="J649" s="252"/>
      <c r="K649" s="252"/>
      <c r="L649" s="252"/>
      <c r="M649" s="252"/>
      <c r="N649" s="252"/>
      <c r="O649" s="252"/>
      <c r="P649" s="252"/>
      <c r="Q649" s="252"/>
      <c r="R649" s="252"/>
      <c r="S649" s="252"/>
      <c r="T649" s="252"/>
      <c r="U649" s="252"/>
      <c r="V649" s="252"/>
      <c r="W649" s="252"/>
      <c r="X649" s="252"/>
      <c r="Y649" s="252"/>
      <c r="Z649" s="252"/>
      <c r="AA649" s="252"/>
    </row>
    <row r="650" ht="15.75" customHeight="1" spans="1:27">
      <c r="A650" s="252"/>
      <c r="B650" s="252"/>
      <c r="C650" s="252"/>
      <c r="D650" s="252"/>
      <c r="E650" s="252"/>
      <c r="F650" s="252"/>
      <c r="G650" s="252"/>
      <c r="H650" s="252"/>
      <c r="I650" s="252"/>
      <c r="J650" s="252"/>
      <c r="K650" s="252"/>
      <c r="L650" s="252"/>
      <c r="M650" s="252"/>
      <c r="N650" s="252"/>
      <c r="O650" s="252"/>
      <c r="P650" s="252"/>
      <c r="Q650" s="252"/>
      <c r="R650" s="252"/>
      <c r="S650" s="252"/>
      <c r="T650" s="252"/>
      <c r="U650" s="252"/>
      <c r="V650" s="252"/>
      <c r="W650" s="252"/>
      <c r="X650" s="252"/>
      <c r="Y650" s="252"/>
      <c r="Z650" s="252"/>
      <c r="AA650" s="252"/>
    </row>
    <row r="651" ht="15.75" customHeight="1" spans="1:27">
      <c r="A651" s="252"/>
      <c r="B651" s="252"/>
      <c r="C651" s="252"/>
      <c r="D651" s="252"/>
      <c r="E651" s="252"/>
      <c r="F651" s="252"/>
      <c r="G651" s="252"/>
      <c r="H651" s="252"/>
      <c r="I651" s="252"/>
      <c r="J651" s="252"/>
      <c r="K651" s="252"/>
      <c r="L651" s="252"/>
      <c r="M651" s="252"/>
      <c r="N651" s="252"/>
      <c r="O651" s="252"/>
      <c r="P651" s="252"/>
      <c r="Q651" s="252"/>
      <c r="R651" s="252"/>
      <c r="S651" s="252"/>
      <c r="T651" s="252"/>
      <c r="U651" s="252"/>
      <c r="V651" s="252"/>
      <c r="W651" s="252"/>
      <c r="X651" s="252"/>
      <c r="Y651" s="252"/>
      <c r="Z651" s="252"/>
      <c r="AA651" s="252"/>
    </row>
    <row r="652" ht="15.75" customHeight="1" spans="1:27">
      <c r="A652" s="252"/>
      <c r="B652" s="252"/>
      <c r="C652" s="252"/>
      <c r="D652" s="252"/>
      <c r="E652" s="252"/>
      <c r="F652" s="252"/>
      <c r="G652" s="252"/>
      <c r="H652" s="252"/>
      <c r="I652" s="252"/>
      <c r="J652" s="252"/>
      <c r="K652" s="252"/>
      <c r="L652" s="252"/>
      <c r="M652" s="252"/>
      <c r="N652" s="252"/>
      <c r="O652" s="252"/>
      <c r="P652" s="252"/>
      <c r="Q652" s="252"/>
      <c r="R652" s="252"/>
      <c r="S652" s="252"/>
      <c r="T652" s="252"/>
      <c r="U652" s="252"/>
      <c r="V652" s="252"/>
      <c r="W652" s="252"/>
      <c r="X652" s="252"/>
      <c r="Y652" s="252"/>
      <c r="Z652" s="252"/>
      <c r="AA652" s="252"/>
    </row>
    <row r="653" ht="15.75" customHeight="1" spans="1:27">
      <c r="A653" s="252"/>
      <c r="B653" s="252"/>
      <c r="C653" s="252"/>
      <c r="D653" s="252"/>
      <c r="E653" s="252"/>
      <c r="F653" s="252"/>
      <c r="G653" s="252"/>
      <c r="H653" s="252"/>
      <c r="I653" s="252"/>
      <c r="J653" s="252"/>
      <c r="K653" s="252"/>
      <c r="L653" s="252"/>
      <c r="M653" s="252"/>
      <c r="N653" s="252"/>
      <c r="O653" s="252"/>
      <c r="P653" s="252"/>
      <c r="Q653" s="252"/>
      <c r="R653" s="252"/>
      <c r="S653" s="252"/>
      <c r="T653" s="252"/>
      <c r="U653" s="252"/>
      <c r="V653" s="252"/>
      <c r="W653" s="252"/>
      <c r="X653" s="252"/>
      <c r="Y653" s="252"/>
      <c r="Z653" s="252"/>
      <c r="AA653" s="252"/>
    </row>
    <row r="654" ht="15.75" customHeight="1" spans="1:27">
      <c r="A654" s="252"/>
      <c r="B654" s="252"/>
      <c r="C654" s="252"/>
      <c r="D654" s="252"/>
      <c r="E654" s="252"/>
      <c r="F654" s="252"/>
      <c r="G654" s="252"/>
      <c r="H654" s="252"/>
      <c r="I654" s="252"/>
      <c r="J654" s="252"/>
      <c r="K654" s="252"/>
      <c r="L654" s="252"/>
      <c r="M654" s="252"/>
      <c r="N654" s="252"/>
      <c r="O654" s="252"/>
      <c r="P654" s="252"/>
      <c r="Q654" s="252"/>
      <c r="R654" s="252"/>
      <c r="S654" s="252"/>
      <c r="T654" s="252"/>
      <c r="U654" s="252"/>
      <c r="V654" s="252"/>
      <c r="W654" s="252"/>
      <c r="X654" s="252"/>
      <c r="Y654" s="252"/>
      <c r="Z654" s="252"/>
      <c r="AA654" s="252"/>
    </row>
    <row r="655" ht="15.75" customHeight="1" spans="1:27">
      <c r="A655" s="252"/>
      <c r="B655" s="252"/>
      <c r="C655" s="252"/>
      <c r="D655" s="252"/>
      <c r="E655" s="252"/>
      <c r="F655" s="252"/>
      <c r="G655" s="252"/>
      <c r="H655" s="252"/>
      <c r="I655" s="252"/>
      <c r="J655" s="252"/>
      <c r="K655" s="252"/>
      <c r="L655" s="252"/>
      <c r="M655" s="252"/>
      <c r="N655" s="252"/>
      <c r="O655" s="252"/>
      <c r="P655" s="252"/>
      <c r="Q655" s="252"/>
      <c r="R655" s="252"/>
      <c r="S655" s="252"/>
      <c r="T655" s="252"/>
      <c r="U655" s="252"/>
      <c r="V655" s="252"/>
      <c r="W655" s="252"/>
      <c r="X655" s="252"/>
      <c r="Y655" s="252"/>
      <c r="Z655" s="252"/>
      <c r="AA655" s="252"/>
    </row>
    <row r="656" ht="15.75" customHeight="1" spans="1:27">
      <c r="A656" s="252"/>
      <c r="B656" s="252"/>
      <c r="C656" s="252"/>
      <c r="D656" s="252"/>
      <c r="E656" s="252"/>
      <c r="F656" s="252"/>
      <c r="G656" s="252"/>
      <c r="H656" s="252"/>
      <c r="I656" s="252"/>
      <c r="J656" s="252"/>
      <c r="K656" s="252"/>
      <c r="L656" s="252"/>
      <c r="M656" s="252"/>
      <c r="N656" s="252"/>
      <c r="O656" s="252"/>
      <c r="P656" s="252"/>
      <c r="Q656" s="252"/>
      <c r="R656" s="252"/>
      <c r="S656" s="252"/>
      <c r="T656" s="252"/>
      <c r="U656" s="252"/>
      <c r="V656" s="252"/>
      <c r="W656" s="252"/>
      <c r="X656" s="252"/>
      <c r="Y656" s="252"/>
      <c r="Z656" s="252"/>
      <c r="AA656" s="252"/>
    </row>
    <row r="657" ht="15.75" customHeight="1" spans="1:27">
      <c r="A657" s="252"/>
      <c r="B657" s="252"/>
      <c r="C657" s="252"/>
      <c r="D657" s="252"/>
      <c r="E657" s="252"/>
      <c r="F657" s="252"/>
      <c r="G657" s="252"/>
      <c r="H657" s="252"/>
      <c r="I657" s="252"/>
      <c r="J657" s="252"/>
      <c r="K657" s="252"/>
      <c r="L657" s="252"/>
      <c r="M657" s="252"/>
      <c r="N657" s="252"/>
      <c r="O657" s="252"/>
      <c r="P657" s="252"/>
      <c r="Q657" s="252"/>
      <c r="R657" s="252"/>
      <c r="S657" s="252"/>
      <c r="T657" s="252"/>
      <c r="U657" s="252"/>
      <c r="V657" s="252"/>
      <c r="W657" s="252"/>
      <c r="X657" s="252"/>
      <c r="Y657" s="252"/>
      <c r="Z657" s="252"/>
      <c r="AA657" s="252"/>
    </row>
    <row r="658" ht="15.75" customHeight="1" spans="1:27">
      <c r="A658" s="252"/>
      <c r="B658" s="252"/>
      <c r="C658" s="252"/>
      <c r="D658" s="252"/>
      <c r="E658" s="252"/>
      <c r="F658" s="252"/>
      <c r="G658" s="252"/>
      <c r="H658" s="252"/>
      <c r="I658" s="252"/>
      <c r="J658" s="252"/>
      <c r="K658" s="252"/>
      <c r="L658" s="252"/>
      <c r="M658" s="252"/>
      <c r="N658" s="252"/>
      <c r="O658" s="252"/>
      <c r="P658" s="252"/>
      <c r="Q658" s="252"/>
      <c r="R658" s="252"/>
      <c r="S658" s="252"/>
      <c r="T658" s="252"/>
      <c r="U658" s="252"/>
      <c r="V658" s="252"/>
      <c r="W658" s="252"/>
      <c r="X658" s="252"/>
      <c r="Y658" s="252"/>
      <c r="Z658" s="252"/>
      <c r="AA658" s="252"/>
    </row>
    <row r="659" ht="15.75" customHeight="1" spans="1:27">
      <c r="A659" s="252"/>
      <c r="B659" s="252"/>
      <c r="C659" s="252"/>
      <c r="D659" s="252"/>
      <c r="E659" s="252"/>
      <c r="F659" s="252"/>
      <c r="G659" s="252"/>
      <c r="H659" s="252"/>
      <c r="I659" s="252"/>
      <c r="J659" s="252"/>
      <c r="K659" s="252"/>
      <c r="L659" s="252"/>
      <c r="M659" s="252"/>
      <c r="N659" s="252"/>
      <c r="O659" s="252"/>
      <c r="P659" s="252"/>
      <c r="Q659" s="252"/>
      <c r="R659" s="252"/>
      <c r="S659" s="252"/>
      <c r="T659" s="252"/>
      <c r="U659" s="252"/>
      <c r="V659" s="252"/>
      <c r="W659" s="252"/>
      <c r="X659" s="252"/>
      <c r="Y659" s="252"/>
      <c r="Z659" s="252"/>
      <c r="AA659" s="252"/>
    </row>
    <row r="660" ht="15.75" customHeight="1" spans="1:27">
      <c r="A660" s="252"/>
      <c r="B660" s="252"/>
      <c r="C660" s="252"/>
      <c r="D660" s="252"/>
      <c r="E660" s="252"/>
      <c r="F660" s="252"/>
      <c r="G660" s="252"/>
      <c r="H660" s="252"/>
      <c r="I660" s="252"/>
      <c r="J660" s="252"/>
      <c r="K660" s="252"/>
      <c r="L660" s="252"/>
      <c r="M660" s="252"/>
      <c r="N660" s="252"/>
      <c r="O660" s="252"/>
      <c r="P660" s="252"/>
      <c r="Q660" s="252"/>
      <c r="R660" s="252"/>
      <c r="S660" s="252"/>
      <c r="T660" s="252"/>
      <c r="U660" s="252"/>
      <c r="V660" s="252"/>
      <c r="W660" s="252"/>
      <c r="X660" s="252"/>
      <c r="Y660" s="252"/>
      <c r="Z660" s="252"/>
      <c r="AA660" s="252"/>
    </row>
    <row r="661" ht="15.75" customHeight="1" spans="1:27">
      <c r="A661" s="252"/>
      <c r="B661" s="252"/>
      <c r="C661" s="252"/>
      <c r="D661" s="252"/>
      <c r="E661" s="252"/>
      <c r="F661" s="252"/>
      <c r="G661" s="252"/>
      <c r="H661" s="252"/>
      <c r="I661" s="252"/>
      <c r="J661" s="252"/>
      <c r="K661" s="252"/>
      <c r="L661" s="252"/>
      <c r="M661" s="252"/>
      <c r="N661" s="252"/>
      <c r="O661" s="252"/>
      <c r="P661" s="252"/>
      <c r="Q661" s="252"/>
      <c r="R661" s="252"/>
      <c r="S661" s="252"/>
      <c r="T661" s="252"/>
      <c r="U661" s="252"/>
      <c r="V661" s="252"/>
      <c r="W661" s="252"/>
      <c r="X661" s="252"/>
      <c r="Y661" s="252"/>
      <c r="Z661" s="252"/>
      <c r="AA661" s="252"/>
    </row>
    <row r="662" ht="15.75" customHeight="1" spans="1:27">
      <c r="A662" s="252"/>
      <c r="B662" s="252"/>
      <c r="C662" s="252"/>
      <c r="D662" s="252"/>
      <c r="E662" s="252"/>
      <c r="F662" s="252"/>
      <c r="G662" s="252"/>
      <c r="H662" s="252"/>
      <c r="I662" s="252"/>
      <c r="J662" s="252"/>
      <c r="K662" s="252"/>
      <c r="L662" s="252"/>
      <c r="M662" s="252"/>
      <c r="N662" s="252"/>
      <c r="O662" s="252"/>
      <c r="P662" s="252"/>
      <c r="Q662" s="252"/>
      <c r="R662" s="252"/>
      <c r="S662" s="252"/>
      <c r="T662" s="252"/>
      <c r="U662" s="252"/>
      <c r="V662" s="252"/>
      <c r="W662" s="252"/>
      <c r="X662" s="252"/>
      <c r="Y662" s="252"/>
      <c r="Z662" s="252"/>
      <c r="AA662" s="252"/>
    </row>
    <row r="663" ht="15.75" customHeight="1" spans="1:27">
      <c r="A663" s="252"/>
      <c r="B663" s="252"/>
      <c r="C663" s="252"/>
      <c r="D663" s="252"/>
      <c r="E663" s="252"/>
      <c r="F663" s="252"/>
      <c r="G663" s="252"/>
      <c r="H663" s="252"/>
      <c r="I663" s="252"/>
      <c r="J663" s="252"/>
      <c r="K663" s="252"/>
      <c r="L663" s="252"/>
      <c r="M663" s="252"/>
      <c r="N663" s="252"/>
      <c r="O663" s="252"/>
      <c r="P663" s="252"/>
      <c r="Q663" s="252"/>
      <c r="R663" s="252"/>
      <c r="S663" s="252"/>
      <c r="T663" s="252"/>
      <c r="U663" s="252"/>
      <c r="V663" s="252"/>
      <c r="W663" s="252"/>
      <c r="X663" s="252"/>
      <c r="Y663" s="252"/>
      <c r="Z663" s="252"/>
      <c r="AA663" s="252"/>
    </row>
    <row r="664" ht="15.75" customHeight="1" spans="1:27">
      <c r="A664" s="252"/>
      <c r="B664" s="252"/>
      <c r="C664" s="252"/>
      <c r="D664" s="252"/>
      <c r="E664" s="252"/>
      <c r="F664" s="252"/>
      <c r="G664" s="252"/>
      <c r="H664" s="252"/>
      <c r="I664" s="252"/>
      <c r="J664" s="252"/>
      <c r="K664" s="252"/>
      <c r="L664" s="252"/>
      <c r="M664" s="252"/>
      <c r="N664" s="252"/>
      <c r="O664" s="252"/>
      <c r="P664" s="252"/>
      <c r="Q664" s="252"/>
      <c r="R664" s="252"/>
      <c r="S664" s="252"/>
      <c r="T664" s="252"/>
      <c r="U664" s="252"/>
      <c r="V664" s="252"/>
      <c r="W664" s="252"/>
      <c r="X664" s="252"/>
      <c r="Y664" s="252"/>
      <c r="Z664" s="252"/>
      <c r="AA664" s="252"/>
    </row>
    <row r="665" ht="15.75" customHeight="1" spans="1:27">
      <c r="A665" s="252"/>
      <c r="B665" s="252"/>
      <c r="C665" s="252"/>
      <c r="D665" s="252"/>
      <c r="E665" s="252"/>
      <c r="F665" s="252"/>
      <c r="G665" s="252"/>
      <c r="H665" s="252"/>
      <c r="I665" s="252"/>
      <c r="J665" s="252"/>
      <c r="K665" s="252"/>
      <c r="L665" s="252"/>
      <c r="M665" s="252"/>
      <c r="N665" s="252"/>
      <c r="O665" s="252"/>
      <c r="P665" s="252"/>
      <c r="Q665" s="252"/>
      <c r="R665" s="252"/>
      <c r="S665" s="252"/>
      <c r="T665" s="252"/>
      <c r="U665" s="252"/>
      <c r="V665" s="252"/>
      <c r="W665" s="252"/>
      <c r="X665" s="252"/>
      <c r="Y665" s="252"/>
      <c r="Z665" s="252"/>
      <c r="AA665" s="252"/>
    </row>
    <row r="666" ht="15.75" customHeight="1" spans="1:27">
      <c r="A666" s="252"/>
      <c r="B666" s="252"/>
      <c r="C666" s="252"/>
      <c r="D666" s="252"/>
      <c r="E666" s="252"/>
      <c r="F666" s="252"/>
      <c r="G666" s="252"/>
      <c r="H666" s="252"/>
      <c r="I666" s="252"/>
      <c r="J666" s="252"/>
      <c r="K666" s="252"/>
      <c r="L666" s="252"/>
      <c r="M666" s="252"/>
      <c r="N666" s="252"/>
      <c r="O666" s="252"/>
      <c r="P666" s="252"/>
      <c r="Q666" s="252"/>
      <c r="R666" s="252"/>
      <c r="S666" s="252"/>
      <c r="T666" s="252"/>
      <c r="U666" s="252"/>
      <c r="V666" s="252"/>
      <c r="W666" s="252"/>
      <c r="X666" s="252"/>
      <c r="Y666" s="252"/>
      <c r="Z666" s="252"/>
      <c r="AA666" s="252"/>
    </row>
    <row r="667" ht="15.75" customHeight="1" spans="1:27">
      <c r="A667" s="252"/>
      <c r="B667" s="252"/>
      <c r="C667" s="252"/>
      <c r="D667" s="252"/>
      <c r="E667" s="252"/>
      <c r="F667" s="252"/>
      <c r="G667" s="252"/>
      <c r="H667" s="252"/>
      <c r="I667" s="252"/>
      <c r="J667" s="252"/>
      <c r="K667" s="252"/>
      <c r="L667" s="252"/>
      <c r="M667" s="252"/>
      <c r="N667" s="252"/>
      <c r="O667" s="252"/>
      <c r="P667" s="252"/>
      <c r="Q667" s="252"/>
      <c r="R667" s="252"/>
      <c r="S667" s="252"/>
      <c r="T667" s="252"/>
      <c r="U667" s="252"/>
      <c r="V667" s="252"/>
      <c r="W667" s="252"/>
      <c r="X667" s="252"/>
      <c r="Y667" s="252"/>
      <c r="Z667" s="252"/>
      <c r="AA667" s="252"/>
    </row>
    <row r="668" ht="15.75" customHeight="1" spans="1:27">
      <c r="A668" s="252"/>
      <c r="B668" s="252"/>
      <c r="C668" s="252"/>
      <c r="D668" s="252"/>
      <c r="E668" s="252"/>
      <c r="F668" s="252"/>
      <c r="G668" s="252"/>
      <c r="H668" s="252"/>
      <c r="I668" s="252"/>
      <c r="J668" s="252"/>
      <c r="K668" s="252"/>
      <c r="L668" s="252"/>
      <c r="M668" s="252"/>
      <c r="N668" s="252"/>
      <c r="O668" s="252"/>
      <c r="P668" s="252"/>
      <c r="Q668" s="252"/>
      <c r="R668" s="252"/>
      <c r="S668" s="252"/>
      <c r="T668" s="252"/>
      <c r="U668" s="252"/>
      <c r="V668" s="252"/>
      <c r="W668" s="252"/>
      <c r="X668" s="252"/>
      <c r="Y668" s="252"/>
      <c r="Z668" s="252"/>
      <c r="AA668" s="252"/>
    </row>
    <row r="669" ht="15.75" customHeight="1" spans="1:27">
      <c r="A669" s="252"/>
      <c r="B669" s="252"/>
      <c r="C669" s="252"/>
      <c r="D669" s="252"/>
      <c r="E669" s="252"/>
      <c r="F669" s="252"/>
      <c r="G669" s="252"/>
      <c r="H669" s="252"/>
      <c r="I669" s="252"/>
      <c r="J669" s="252"/>
      <c r="K669" s="252"/>
      <c r="L669" s="252"/>
      <c r="M669" s="252"/>
      <c r="N669" s="252"/>
      <c r="O669" s="252"/>
      <c r="P669" s="252"/>
      <c r="Q669" s="252"/>
      <c r="R669" s="252"/>
      <c r="S669" s="252"/>
      <c r="T669" s="252"/>
      <c r="U669" s="252"/>
      <c r="V669" s="252"/>
      <c r="W669" s="252"/>
      <c r="X669" s="252"/>
      <c r="Y669" s="252"/>
      <c r="Z669" s="252"/>
      <c r="AA669" s="252"/>
    </row>
    <row r="670" ht="15.75" customHeight="1" spans="1:27">
      <c r="A670" s="252"/>
      <c r="B670" s="252"/>
      <c r="C670" s="252"/>
      <c r="D670" s="252"/>
      <c r="E670" s="252"/>
      <c r="F670" s="252"/>
      <c r="G670" s="252"/>
      <c r="H670" s="252"/>
      <c r="I670" s="252"/>
      <c r="J670" s="252"/>
      <c r="K670" s="252"/>
      <c r="L670" s="252"/>
      <c r="M670" s="252"/>
      <c r="N670" s="252"/>
      <c r="O670" s="252"/>
      <c r="P670" s="252"/>
      <c r="Q670" s="252"/>
      <c r="R670" s="252"/>
      <c r="S670" s="252"/>
      <c r="T670" s="252"/>
      <c r="U670" s="252"/>
      <c r="V670" s="252"/>
      <c r="W670" s="252"/>
      <c r="X670" s="252"/>
      <c r="Y670" s="252"/>
      <c r="Z670" s="252"/>
      <c r="AA670" s="252"/>
    </row>
    <row r="671" ht="15.75" customHeight="1" spans="1:27">
      <c r="A671" s="252"/>
      <c r="B671" s="252"/>
      <c r="C671" s="252"/>
      <c r="D671" s="252"/>
      <c r="E671" s="252"/>
      <c r="F671" s="252"/>
      <c r="G671" s="252"/>
      <c r="H671" s="252"/>
      <c r="I671" s="252"/>
      <c r="J671" s="252"/>
      <c r="K671" s="252"/>
      <c r="L671" s="252"/>
      <c r="M671" s="252"/>
      <c r="N671" s="252"/>
      <c r="O671" s="252"/>
      <c r="P671" s="252"/>
      <c r="Q671" s="252"/>
      <c r="R671" s="252"/>
      <c r="S671" s="252"/>
      <c r="T671" s="252"/>
      <c r="U671" s="252"/>
      <c r="V671" s="252"/>
      <c r="W671" s="252"/>
      <c r="X671" s="252"/>
      <c r="Y671" s="252"/>
      <c r="Z671" s="252"/>
      <c r="AA671" s="252"/>
    </row>
    <row r="672" ht="15.75" customHeight="1" spans="1:27">
      <c r="A672" s="252"/>
      <c r="B672" s="252"/>
      <c r="C672" s="252"/>
      <c r="D672" s="252"/>
      <c r="E672" s="252"/>
      <c r="F672" s="252"/>
      <c r="G672" s="252"/>
      <c r="H672" s="252"/>
      <c r="I672" s="252"/>
      <c r="J672" s="252"/>
      <c r="K672" s="252"/>
      <c r="L672" s="252"/>
      <c r="M672" s="252"/>
      <c r="N672" s="252"/>
      <c r="O672" s="252"/>
      <c r="P672" s="252"/>
      <c r="Q672" s="252"/>
      <c r="R672" s="252"/>
      <c r="S672" s="252"/>
      <c r="T672" s="252"/>
      <c r="U672" s="252"/>
      <c r="V672" s="252"/>
      <c r="W672" s="252"/>
      <c r="X672" s="252"/>
      <c r="Y672" s="252"/>
      <c r="Z672" s="252"/>
      <c r="AA672" s="252"/>
    </row>
    <row r="673" ht="15.75" customHeight="1" spans="1:27">
      <c r="A673" s="252"/>
      <c r="B673" s="252"/>
      <c r="C673" s="252"/>
      <c r="D673" s="252"/>
      <c r="E673" s="252"/>
      <c r="F673" s="252"/>
      <c r="G673" s="252"/>
      <c r="H673" s="252"/>
      <c r="I673" s="252"/>
      <c r="J673" s="252"/>
      <c r="K673" s="252"/>
      <c r="L673" s="252"/>
      <c r="M673" s="252"/>
      <c r="N673" s="252"/>
      <c r="O673" s="252"/>
      <c r="P673" s="252"/>
      <c r="Q673" s="252"/>
      <c r="R673" s="252"/>
      <c r="S673" s="252"/>
      <c r="T673" s="252"/>
      <c r="U673" s="252"/>
      <c r="V673" s="252"/>
      <c r="W673" s="252"/>
      <c r="X673" s="252"/>
      <c r="Y673" s="252"/>
      <c r="Z673" s="252"/>
      <c r="AA673" s="252"/>
    </row>
    <row r="674" ht="15.75" customHeight="1" spans="1:27">
      <c r="A674" s="252"/>
      <c r="B674" s="252"/>
      <c r="C674" s="252"/>
      <c r="D674" s="252"/>
      <c r="E674" s="252"/>
      <c r="F674" s="252"/>
      <c r="G674" s="252"/>
      <c r="H674" s="252"/>
      <c r="I674" s="252"/>
      <c r="J674" s="252"/>
      <c r="K674" s="252"/>
      <c r="L674" s="252"/>
      <c r="M674" s="252"/>
      <c r="N674" s="252"/>
      <c r="O674" s="252"/>
      <c r="P674" s="252"/>
      <c r="Q674" s="252"/>
      <c r="R674" s="252"/>
      <c r="S674" s="252"/>
      <c r="T674" s="252"/>
      <c r="U674" s="252"/>
      <c r="V674" s="252"/>
      <c r="W674" s="252"/>
      <c r="X674" s="252"/>
      <c r="Y674" s="252"/>
      <c r="Z674" s="252"/>
      <c r="AA674" s="252"/>
    </row>
    <row r="675" ht="15.75" customHeight="1" spans="1:27">
      <c r="A675" s="252"/>
      <c r="B675" s="252"/>
      <c r="C675" s="252"/>
      <c r="D675" s="252"/>
      <c r="E675" s="252"/>
      <c r="F675" s="252"/>
      <c r="G675" s="252"/>
      <c r="H675" s="252"/>
      <c r="I675" s="252"/>
      <c r="J675" s="252"/>
      <c r="K675" s="252"/>
      <c r="L675" s="252"/>
      <c r="M675" s="252"/>
      <c r="N675" s="252"/>
      <c r="O675" s="252"/>
      <c r="P675" s="252"/>
      <c r="Q675" s="252"/>
      <c r="R675" s="252"/>
      <c r="S675" s="252"/>
      <c r="T675" s="252"/>
      <c r="U675" s="252"/>
      <c r="V675" s="252"/>
      <c r="W675" s="252"/>
      <c r="X675" s="252"/>
      <c r="Y675" s="252"/>
      <c r="Z675" s="252"/>
      <c r="AA675" s="252"/>
    </row>
    <row r="676" ht="15.75" customHeight="1" spans="1:27">
      <c r="A676" s="252"/>
      <c r="B676" s="252"/>
      <c r="C676" s="252"/>
      <c r="D676" s="252"/>
      <c r="E676" s="252"/>
      <c r="F676" s="252"/>
      <c r="G676" s="252"/>
      <c r="H676" s="252"/>
      <c r="I676" s="252"/>
      <c r="J676" s="252"/>
      <c r="K676" s="252"/>
      <c r="L676" s="252"/>
      <c r="M676" s="252"/>
      <c r="N676" s="252"/>
      <c r="O676" s="252"/>
      <c r="P676" s="252"/>
      <c r="Q676" s="252"/>
      <c r="R676" s="252"/>
      <c r="S676" s="252"/>
      <c r="T676" s="252"/>
      <c r="U676" s="252"/>
      <c r="V676" s="252"/>
      <c r="W676" s="252"/>
      <c r="X676" s="252"/>
      <c r="Y676" s="252"/>
      <c r="Z676" s="252"/>
      <c r="AA676" s="252"/>
    </row>
    <row r="677" ht="15.75" customHeight="1" spans="1:27">
      <c r="A677" s="252"/>
      <c r="B677" s="252"/>
      <c r="C677" s="252"/>
      <c r="D677" s="252"/>
      <c r="E677" s="252"/>
      <c r="F677" s="252"/>
      <c r="G677" s="252"/>
      <c r="H677" s="252"/>
      <c r="I677" s="252"/>
      <c r="J677" s="252"/>
      <c r="K677" s="252"/>
      <c r="L677" s="252"/>
      <c r="M677" s="252"/>
      <c r="N677" s="252"/>
      <c r="O677" s="252"/>
      <c r="P677" s="252"/>
      <c r="Q677" s="252"/>
      <c r="R677" s="252"/>
      <c r="S677" s="252"/>
      <c r="T677" s="252"/>
      <c r="U677" s="252"/>
      <c r="V677" s="252"/>
      <c r="W677" s="252"/>
      <c r="X677" s="252"/>
      <c r="Y677" s="252"/>
      <c r="Z677" s="252"/>
      <c r="AA677" s="252"/>
    </row>
    <row r="678" ht="15.75" customHeight="1" spans="1:27">
      <c r="A678" s="252"/>
      <c r="B678" s="252"/>
      <c r="C678" s="252"/>
      <c r="D678" s="252"/>
      <c r="E678" s="252"/>
      <c r="F678" s="252"/>
      <c r="G678" s="252"/>
      <c r="H678" s="252"/>
      <c r="I678" s="252"/>
      <c r="J678" s="252"/>
      <c r="K678" s="252"/>
      <c r="L678" s="252"/>
      <c r="M678" s="252"/>
      <c r="N678" s="252"/>
      <c r="O678" s="252"/>
      <c r="P678" s="252"/>
      <c r="Q678" s="252"/>
      <c r="R678" s="252"/>
      <c r="S678" s="252"/>
      <c r="T678" s="252"/>
      <c r="U678" s="252"/>
      <c r="V678" s="252"/>
      <c r="W678" s="252"/>
      <c r="X678" s="252"/>
      <c r="Y678" s="252"/>
      <c r="Z678" s="252"/>
      <c r="AA678" s="252"/>
    </row>
    <row r="679" ht="15.75" customHeight="1" spans="1:27">
      <c r="A679" s="252"/>
      <c r="B679" s="252"/>
      <c r="C679" s="252"/>
      <c r="D679" s="252"/>
      <c r="E679" s="252"/>
      <c r="F679" s="252"/>
      <c r="G679" s="252"/>
      <c r="H679" s="252"/>
      <c r="I679" s="252"/>
      <c r="J679" s="252"/>
      <c r="K679" s="252"/>
      <c r="L679" s="252"/>
      <c r="M679" s="252"/>
      <c r="N679" s="252"/>
      <c r="O679" s="252"/>
      <c r="P679" s="252"/>
      <c r="Q679" s="252"/>
      <c r="R679" s="252"/>
      <c r="S679" s="252"/>
      <c r="T679" s="252"/>
      <c r="U679" s="252"/>
      <c r="V679" s="252"/>
      <c r="W679" s="252"/>
      <c r="X679" s="252"/>
      <c r="Y679" s="252"/>
      <c r="Z679" s="252"/>
      <c r="AA679" s="252"/>
    </row>
    <row r="680" ht="15.75" customHeight="1" spans="1:27">
      <c r="A680" s="252"/>
      <c r="B680" s="252"/>
      <c r="C680" s="252"/>
      <c r="D680" s="252"/>
      <c r="E680" s="252"/>
      <c r="F680" s="252"/>
      <c r="G680" s="252"/>
      <c r="H680" s="252"/>
      <c r="I680" s="252"/>
      <c r="J680" s="252"/>
      <c r="K680" s="252"/>
      <c r="L680" s="252"/>
      <c r="M680" s="252"/>
      <c r="N680" s="252"/>
      <c r="O680" s="252"/>
      <c r="P680" s="252"/>
      <c r="Q680" s="252"/>
      <c r="R680" s="252"/>
      <c r="S680" s="252"/>
      <c r="T680" s="252"/>
      <c r="U680" s="252"/>
      <c r="V680" s="252"/>
      <c r="W680" s="252"/>
      <c r="X680" s="252"/>
      <c r="Y680" s="252"/>
      <c r="Z680" s="252"/>
      <c r="AA680" s="252"/>
    </row>
    <row r="681" ht="15.75" customHeight="1" spans="1:27">
      <c r="A681" s="252"/>
      <c r="B681" s="252"/>
      <c r="C681" s="252"/>
      <c r="D681" s="252"/>
      <c r="E681" s="252"/>
      <c r="F681" s="252"/>
      <c r="G681" s="252"/>
      <c r="H681" s="252"/>
      <c r="I681" s="252"/>
      <c r="J681" s="252"/>
      <c r="K681" s="252"/>
      <c r="L681" s="252"/>
      <c r="M681" s="252"/>
      <c r="N681" s="252"/>
      <c r="O681" s="252"/>
      <c r="P681" s="252"/>
      <c r="Q681" s="252"/>
      <c r="R681" s="252"/>
      <c r="S681" s="252"/>
      <c r="T681" s="252"/>
      <c r="U681" s="252"/>
      <c r="V681" s="252"/>
      <c r="W681" s="252"/>
      <c r="X681" s="252"/>
      <c r="Y681" s="252"/>
      <c r="Z681" s="252"/>
      <c r="AA681" s="252"/>
    </row>
    <row r="682" ht="15.75" customHeight="1" spans="1:27">
      <c r="A682" s="252"/>
      <c r="B682" s="252"/>
      <c r="C682" s="252"/>
      <c r="D682" s="252"/>
      <c r="E682" s="252"/>
      <c r="F682" s="252"/>
      <c r="G682" s="252"/>
      <c r="H682" s="252"/>
      <c r="I682" s="252"/>
      <c r="J682" s="252"/>
      <c r="K682" s="252"/>
      <c r="L682" s="252"/>
      <c r="M682" s="252"/>
      <c r="N682" s="252"/>
      <c r="O682" s="252"/>
      <c r="P682" s="252"/>
      <c r="Q682" s="252"/>
      <c r="R682" s="252"/>
      <c r="S682" s="252"/>
      <c r="T682" s="252"/>
      <c r="U682" s="252"/>
      <c r="V682" s="252"/>
      <c r="W682" s="252"/>
      <c r="X682" s="252"/>
      <c r="Y682" s="252"/>
      <c r="Z682" s="252"/>
      <c r="AA682" s="252"/>
    </row>
    <row r="683" ht="15.75" customHeight="1" spans="1:27">
      <c r="A683" s="252"/>
      <c r="B683" s="252"/>
      <c r="C683" s="252"/>
      <c r="D683" s="252"/>
      <c r="E683" s="252"/>
      <c r="F683" s="252"/>
      <c r="G683" s="252"/>
      <c r="H683" s="252"/>
      <c r="I683" s="252"/>
      <c r="J683" s="252"/>
      <c r="K683" s="252"/>
      <c r="L683" s="252"/>
      <c r="M683" s="252"/>
      <c r="N683" s="252"/>
      <c r="O683" s="252"/>
      <c r="P683" s="252"/>
      <c r="Q683" s="252"/>
      <c r="R683" s="252"/>
      <c r="S683" s="252"/>
      <c r="T683" s="252"/>
      <c r="U683" s="252"/>
      <c r="V683" s="252"/>
      <c r="W683" s="252"/>
      <c r="X683" s="252"/>
      <c r="Y683" s="252"/>
      <c r="Z683" s="252"/>
      <c r="AA683" s="252"/>
    </row>
    <row r="684" ht="15.75" customHeight="1" spans="1:27">
      <c r="A684" s="252"/>
      <c r="B684" s="252"/>
      <c r="C684" s="252"/>
      <c r="D684" s="252"/>
      <c r="E684" s="252"/>
      <c r="F684" s="252"/>
      <c r="G684" s="252"/>
      <c r="H684" s="252"/>
      <c r="I684" s="252"/>
      <c r="J684" s="252"/>
      <c r="K684" s="252"/>
      <c r="L684" s="252"/>
      <c r="M684" s="252"/>
      <c r="N684" s="252"/>
      <c r="O684" s="252"/>
      <c r="P684" s="252"/>
      <c r="Q684" s="252"/>
      <c r="R684" s="252"/>
      <c r="S684" s="252"/>
      <c r="T684" s="252"/>
      <c r="U684" s="252"/>
      <c r="V684" s="252"/>
      <c r="W684" s="252"/>
      <c r="X684" s="252"/>
      <c r="Y684" s="252"/>
      <c r="Z684" s="252"/>
      <c r="AA684" s="252"/>
    </row>
    <row r="685" ht="15.75" customHeight="1" spans="1:27">
      <c r="A685" s="252"/>
      <c r="B685" s="252"/>
      <c r="C685" s="252"/>
      <c r="D685" s="252"/>
      <c r="E685" s="252"/>
      <c r="F685" s="252"/>
      <c r="G685" s="252"/>
      <c r="H685" s="252"/>
      <c r="I685" s="252"/>
      <c r="J685" s="252"/>
      <c r="K685" s="252"/>
      <c r="L685" s="252"/>
      <c r="M685" s="252"/>
      <c r="N685" s="252"/>
      <c r="O685" s="252"/>
      <c r="P685" s="252"/>
      <c r="Q685" s="252"/>
      <c r="R685" s="252"/>
      <c r="S685" s="252"/>
      <c r="T685" s="252"/>
      <c r="U685" s="252"/>
      <c r="V685" s="252"/>
      <c r="W685" s="252"/>
      <c r="X685" s="252"/>
      <c r="Y685" s="252"/>
      <c r="Z685" s="252"/>
      <c r="AA685" s="252"/>
    </row>
    <row r="686" ht="15.75" customHeight="1" spans="1:27">
      <c r="A686" s="252"/>
      <c r="B686" s="252"/>
      <c r="C686" s="252"/>
      <c r="D686" s="252"/>
      <c r="E686" s="252"/>
      <c r="F686" s="252"/>
      <c r="G686" s="252"/>
      <c r="H686" s="252"/>
      <c r="I686" s="252"/>
      <c r="J686" s="252"/>
      <c r="K686" s="252"/>
      <c r="L686" s="252"/>
      <c r="M686" s="252"/>
      <c r="N686" s="252"/>
      <c r="O686" s="252"/>
      <c r="P686" s="252"/>
      <c r="Q686" s="252"/>
      <c r="R686" s="252"/>
      <c r="S686" s="252"/>
      <c r="T686" s="252"/>
      <c r="U686" s="252"/>
      <c r="V686" s="252"/>
      <c r="W686" s="252"/>
      <c r="X686" s="252"/>
      <c r="Y686" s="252"/>
      <c r="Z686" s="252"/>
      <c r="AA686" s="252"/>
    </row>
    <row r="687" ht="15.75" customHeight="1" spans="1:27">
      <c r="A687" s="252"/>
      <c r="B687" s="252"/>
      <c r="C687" s="252"/>
      <c r="D687" s="252"/>
      <c r="E687" s="252"/>
      <c r="F687" s="252"/>
      <c r="G687" s="252"/>
      <c r="H687" s="252"/>
      <c r="I687" s="252"/>
      <c r="J687" s="252"/>
      <c r="K687" s="252"/>
      <c r="L687" s="252"/>
      <c r="M687" s="252"/>
      <c r="N687" s="252"/>
      <c r="O687" s="252"/>
      <c r="P687" s="252"/>
      <c r="Q687" s="252"/>
      <c r="R687" s="252"/>
      <c r="S687" s="252"/>
      <c r="T687" s="252"/>
      <c r="U687" s="252"/>
      <c r="V687" s="252"/>
      <c r="W687" s="252"/>
      <c r="X687" s="252"/>
      <c r="Y687" s="252"/>
      <c r="Z687" s="252"/>
      <c r="AA687" s="252"/>
    </row>
    <row r="688" ht="15.75" customHeight="1" spans="1:27">
      <c r="A688" s="252"/>
      <c r="B688" s="252"/>
      <c r="C688" s="252"/>
      <c r="D688" s="252"/>
      <c r="E688" s="252"/>
      <c r="F688" s="252"/>
      <c r="G688" s="252"/>
      <c r="H688" s="252"/>
      <c r="I688" s="252"/>
      <c r="J688" s="252"/>
      <c r="K688" s="252"/>
      <c r="L688" s="252"/>
      <c r="M688" s="252"/>
      <c r="N688" s="252"/>
      <c r="O688" s="252"/>
      <c r="P688" s="252"/>
      <c r="Q688" s="252"/>
      <c r="R688" s="252"/>
      <c r="S688" s="252"/>
      <c r="T688" s="252"/>
      <c r="U688" s="252"/>
      <c r="V688" s="252"/>
      <c r="W688" s="252"/>
      <c r="X688" s="252"/>
      <c r="Y688" s="252"/>
      <c r="Z688" s="252"/>
      <c r="AA688" s="252"/>
    </row>
    <row r="689" ht="15.75" customHeight="1" spans="1:27">
      <c r="A689" s="252"/>
      <c r="B689" s="252"/>
      <c r="C689" s="252"/>
      <c r="D689" s="252"/>
      <c r="E689" s="252"/>
      <c r="F689" s="252"/>
      <c r="G689" s="252"/>
      <c r="H689" s="252"/>
      <c r="I689" s="252"/>
      <c r="J689" s="252"/>
      <c r="K689" s="252"/>
      <c r="L689" s="252"/>
      <c r="M689" s="252"/>
      <c r="N689" s="252"/>
      <c r="O689" s="252"/>
      <c r="P689" s="252"/>
      <c r="Q689" s="252"/>
      <c r="R689" s="252"/>
      <c r="S689" s="252"/>
      <c r="T689" s="252"/>
      <c r="U689" s="252"/>
      <c r="V689" s="252"/>
      <c r="W689" s="252"/>
      <c r="X689" s="252"/>
      <c r="Y689" s="252"/>
      <c r="Z689" s="252"/>
      <c r="AA689" s="252"/>
    </row>
    <row r="690" ht="15.75" customHeight="1" spans="1:27">
      <c r="A690" s="252"/>
      <c r="B690" s="252"/>
      <c r="C690" s="252"/>
      <c r="D690" s="252"/>
      <c r="E690" s="252"/>
      <c r="F690" s="252"/>
      <c r="G690" s="252"/>
      <c r="H690" s="252"/>
      <c r="I690" s="252"/>
      <c r="J690" s="252"/>
      <c r="K690" s="252"/>
      <c r="L690" s="252"/>
      <c r="M690" s="252"/>
      <c r="N690" s="252"/>
      <c r="O690" s="252"/>
      <c r="P690" s="252"/>
      <c r="Q690" s="252"/>
      <c r="R690" s="252"/>
      <c r="S690" s="252"/>
      <c r="T690" s="252"/>
      <c r="U690" s="252"/>
      <c r="V690" s="252"/>
      <c r="W690" s="252"/>
      <c r="X690" s="252"/>
      <c r="Y690" s="252"/>
      <c r="Z690" s="252"/>
      <c r="AA690" s="252"/>
    </row>
    <row r="691" ht="15.75" customHeight="1" spans="1:27">
      <c r="A691" s="252"/>
      <c r="B691" s="252"/>
      <c r="C691" s="252"/>
      <c r="D691" s="252"/>
      <c r="E691" s="252"/>
      <c r="F691" s="252"/>
      <c r="G691" s="252"/>
      <c r="H691" s="252"/>
      <c r="I691" s="252"/>
      <c r="J691" s="252"/>
      <c r="K691" s="252"/>
      <c r="L691" s="252"/>
      <c r="M691" s="252"/>
      <c r="N691" s="252"/>
      <c r="O691" s="252"/>
      <c r="P691" s="252"/>
      <c r="Q691" s="252"/>
      <c r="R691" s="252"/>
      <c r="S691" s="252"/>
      <c r="T691" s="252"/>
      <c r="U691" s="252"/>
      <c r="V691" s="252"/>
      <c r="W691" s="252"/>
      <c r="X691" s="252"/>
      <c r="Y691" s="252"/>
      <c r="Z691" s="252"/>
      <c r="AA691" s="252"/>
    </row>
    <row r="692" ht="15.75" customHeight="1" spans="1:27">
      <c r="A692" s="252"/>
      <c r="B692" s="252"/>
      <c r="C692" s="252"/>
      <c r="D692" s="252"/>
      <c r="E692" s="252"/>
      <c r="F692" s="252"/>
      <c r="G692" s="252"/>
      <c r="H692" s="252"/>
      <c r="I692" s="252"/>
      <c r="J692" s="252"/>
      <c r="K692" s="252"/>
      <c r="L692" s="252"/>
      <c r="M692" s="252"/>
      <c r="N692" s="252"/>
      <c r="O692" s="252"/>
      <c r="P692" s="252"/>
      <c r="Q692" s="252"/>
      <c r="R692" s="252"/>
      <c r="S692" s="252"/>
      <c r="T692" s="252"/>
      <c r="U692" s="252"/>
      <c r="V692" s="252"/>
      <c r="W692" s="252"/>
      <c r="X692" s="252"/>
      <c r="Y692" s="252"/>
      <c r="Z692" s="252"/>
      <c r="AA692" s="252"/>
    </row>
    <row r="693" ht="15.75" customHeight="1" spans="1:27">
      <c r="A693" s="252"/>
      <c r="B693" s="252"/>
      <c r="C693" s="252"/>
      <c r="D693" s="252"/>
      <c r="E693" s="252"/>
      <c r="F693" s="252"/>
      <c r="G693" s="252"/>
      <c r="H693" s="252"/>
      <c r="I693" s="252"/>
      <c r="J693" s="252"/>
      <c r="K693" s="252"/>
      <c r="L693" s="252"/>
      <c r="M693" s="252"/>
      <c r="N693" s="252"/>
      <c r="O693" s="252"/>
      <c r="P693" s="252"/>
      <c r="Q693" s="252"/>
      <c r="R693" s="252"/>
      <c r="S693" s="252"/>
      <c r="T693" s="252"/>
      <c r="U693" s="252"/>
      <c r="V693" s="252"/>
      <c r="W693" s="252"/>
      <c r="X693" s="252"/>
      <c r="Y693" s="252"/>
      <c r="Z693" s="252"/>
      <c r="AA693" s="252"/>
    </row>
    <row r="694" ht="15.75" customHeight="1" spans="1:27">
      <c r="A694" s="252"/>
      <c r="B694" s="252"/>
      <c r="C694" s="252"/>
      <c r="D694" s="252"/>
      <c r="E694" s="252"/>
      <c r="F694" s="252"/>
      <c r="G694" s="252"/>
      <c r="H694" s="252"/>
      <c r="I694" s="252"/>
      <c r="J694" s="252"/>
      <c r="K694" s="252"/>
      <c r="L694" s="252"/>
      <c r="M694" s="252"/>
      <c r="N694" s="252"/>
      <c r="O694" s="252"/>
      <c r="P694" s="252"/>
      <c r="Q694" s="252"/>
      <c r="R694" s="252"/>
      <c r="S694" s="252"/>
      <c r="T694" s="252"/>
      <c r="U694" s="252"/>
      <c r="V694" s="252"/>
      <c r="W694" s="252"/>
      <c r="X694" s="252"/>
      <c r="Y694" s="252"/>
      <c r="Z694" s="252"/>
      <c r="AA694" s="252"/>
    </row>
    <row r="695" ht="15.75" customHeight="1" spans="1:27">
      <c r="A695" s="252"/>
      <c r="B695" s="252"/>
      <c r="C695" s="252"/>
      <c r="D695" s="252"/>
      <c r="E695" s="252"/>
      <c r="F695" s="252"/>
      <c r="G695" s="252"/>
      <c r="H695" s="252"/>
      <c r="I695" s="252"/>
      <c r="J695" s="252"/>
      <c r="K695" s="252"/>
      <c r="L695" s="252"/>
      <c r="M695" s="252"/>
      <c r="N695" s="252"/>
      <c r="O695" s="252"/>
      <c r="P695" s="252"/>
      <c r="Q695" s="252"/>
      <c r="R695" s="252"/>
      <c r="S695" s="252"/>
      <c r="T695" s="252"/>
      <c r="U695" s="252"/>
      <c r="V695" s="252"/>
      <c r="W695" s="252"/>
      <c r="X695" s="252"/>
      <c r="Y695" s="252"/>
      <c r="Z695" s="252"/>
      <c r="AA695" s="252"/>
    </row>
    <row r="696" ht="15.75" customHeight="1" spans="1:27">
      <c r="A696" s="252"/>
      <c r="B696" s="252"/>
      <c r="C696" s="252"/>
      <c r="D696" s="252"/>
      <c r="E696" s="252"/>
      <c r="F696" s="252"/>
      <c r="G696" s="252"/>
      <c r="H696" s="252"/>
      <c r="I696" s="252"/>
      <c r="J696" s="252"/>
      <c r="K696" s="252"/>
      <c r="L696" s="252"/>
      <c r="M696" s="252"/>
      <c r="N696" s="252"/>
      <c r="O696" s="252"/>
      <c r="P696" s="252"/>
      <c r="Q696" s="252"/>
      <c r="R696" s="252"/>
      <c r="S696" s="252"/>
      <c r="T696" s="252"/>
      <c r="U696" s="252"/>
      <c r="V696" s="252"/>
      <c r="W696" s="252"/>
      <c r="X696" s="252"/>
      <c r="Y696" s="252"/>
      <c r="Z696" s="252"/>
      <c r="AA696" s="252"/>
    </row>
    <row r="697" ht="15.75" customHeight="1" spans="1:27">
      <c r="A697" s="252"/>
      <c r="B697" s="252"/>
      <c r="C697" s="252"/>
      <c r="D697" s="252"/>
      <c r="E697" s="252"/>
      <c r="F697" s="252"/>
      <c r="G697" s="252"/>
      <c r="H697" s="252"/>
      <c r="I697" s="252"/>
      <c r="J697" s="252"/>
      <c r="K697" s="252"/>
      <c r="L697" s="252"/>
      <c r="M697" s="252"/>
      <c r="N697" s="252"/>
      <c r="O697" s="252"/>
      <c r="P697" s="252"/>
      <c r="Q697" s="252"/>
      <c r="R697" s="252"/>
      <c r="S697" s="252"/>
      <c r="T697" s="252"/>
      <c r="U697" s="252"/>
      <c r="V697" s="252"/>
      <c r="W697" s="252"/>
      <c r="X697" s="252"/>
      <c r="Y697" s="252"/>
      <c r="Z697" s="252"/>
      <c r="AA697" s="252"/>
    </row>
    <row r="698" ht="15.75" customHeight="1" spans="1:27">
      <c r="A698" s="252"/>
      <c r="B698" s="252"/>
      <c r="C698" s="252"/>
      <c r="D698" s="252"/>
      <c r="E698" s="252"/>
      <c r="F698" s="252"/>
      <c r="G698" s="252"/>
      <c r="H698" s="252"/>
      <c r="I698" s="252"/>
      <c r="J698" s="252"/>
      <c r="K698" s="252"/>
      <c r="L698" s="252"/>
      <c r="M698" s="252"/>
      <c r="N698" s="252"/>
      <c r="O698" s="252"/>
      <c r="P698" s="252"/>
      <c r="Q698" s="252"/>
      <c r="R698" s="252"/>
      <c r="S698" s="252"/>
      <c r="T698" s="252"/>
      <c r="U698" s="252"/>
      <c r="V698" s="252"/>
      <c r="W698" s="252"/>
      <c r="X698" s="252"/>
      <c r="Y698" s="252"/>
      <c r="Z698" s="252"/>
      <c r="AA698" s="252"/>
    </row>
    <row r="699" ht="15.75" customHeight="1" spans="1:27">
      <c r="A699" s="252"/>
      <c r="B699" s="252"/>
      <c r="C699" s="252"/>
      <c r="D699" s="252"/>
      <c r="E699" s="252"/>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row>
    <row r="700" ht="15.75" customHeight="1" spans="1:27">
      <c r="A700" s="252"/>
      <c r="B700" s="252"/>
      <c r="C700" s="252"/>
      <c r="D700" s="252"/>
      <c r="E700" s="252"/>
      <c r="F700" s="252"/>
      <c r="G700" s="252"/>
      <c r="H700" s="252"/>
      <c r="I700" s="252"/>
      <c r="J700" s="252"/>
      <c r="K700" s="252"/>
      <c r="L700" s="252"/>
      <c r="M700" s="252"/>
      <c r="N700" s="252"/>
      <c r="O700" s="252"/>
      <c r="P700" s="252"/>
      <c r="Q700" s="252"/>
      <c r="R700" s="252"/>
      <c r="S700" s="252"/>
      <c r="T700" s="252"/>
      <c r="U700" s="252"/>
      <c r="V700" s="252"/>
      <c r="W700" s="252"/>
      <c r="X700" s="252"/>
      <c r="Y700" s="252"/>
      <c r="Z700" s="252"/>
      <c r="AA700" s="252"/>
    </row>
    <row r="701" ht="15.75" customHeight="1" spans="1:27">
      <c r="A701" s="252"/>
      <c r="B701" s="252"/>
      <c r="C701" s="252"/>
      <c r="D701" s="252"/>
      <c r="E701" s="252"/>
      <c r="F701" s="252"/>
      <c r="G701" s="252"/>
      <c r="H701" s="252"/>
      <c r="I701" s="252"/>
      <c r="J701" s="252"/>
      <c r="K701" s="252"/>
      <c r="L701" s="252"/>
      <c r="M701" s="252"/>
      <c r="N701" s="252"/>
      <c r="O701" s="252"/>
      <c r="P701" s="252"/>
      <c r="Q701" s="252"/>
      <c r="R701" s="252"/>
      <c r="S701" s="252"/>
      <c r="T701" s="252"/>
      <c r="U701" s="252"/>
      <c r="V701" s="252"/>
      <c r="W701" s="252"/>
      <c r="X701" s="252"/>
      <c r="Y701" s="252"/>
      <c r="Z701" s="252"/>
      <c r="AA701" s="252"/>
    </row>
    <row r="702" ht="15.75" customHeight="1" spans="1:27">
      <c r="A702" s="252"/>
      <c r="B702" s="252"/>
      <c r="C702" s="252"/>
      <c r="D702" s="252"/>
      <c r="E702" s="252"/>
      <c r="F702" s="252"/>
      <c r="G702" s="252"/>
      <c r="H702" s="252"/>
      <c r="I702" s="252"/>
      <c r="J702" s="252"/>
      <c r="K702" s="252"/>
      <c r="L702" s="252"/>
      <c r="M702" s="252"/>
      <c r="N702" s="252"/>
      <c r="O702" s="252"/>
      <c r="P702" s="252"/>
      <c r="Q702" s="252"/>
      <c r="R702" s="252"/>
      <c r="S702" s="252"/>
      <c r="T702" s="252"/>
      <c r="U702" s="252"/>
      <c r="V702" s="252"/>
      <c r="W702" s="252"/>
      <c r="X702" s="252"/>
      <c r="Y702" s="252"/>
      <c r="Z702" s="252"/>
      <c r="AA702" s="252"/>
    </row>
    <row r="703" ht="15.75" customHeight="1" spans="1:27">
      <c r="A703" s="252"/>
      <c r="B703" s="252"/>
      <c r="C703" s="252"/>
      <c r="D703" s="252"/>
      <c r="E703" s="252"/>
      <c r="F703" s="252"/>
      <c r="G703" s="252"/>
      <c r="H703" s="252"/>
      <c r="I703" s="252"/>
      <c r="J703" s="252"/>
      <c r="K703" s="252"/>
      <c r="L703" s="252"/>
      <c r="M703" s="252"/>
      <c r="N703" s="252"/>
      <c r="O703" s="252"/>
      <c r="P703" s="252"/>
      <c r="Q703" s="252"/>
      <c r="R703" s="252"/>
      <c r="S703" s="252"/>
      <c r="T703" s="252"/>
      <c r="U703" s="252"/>
      <c r="V703" s="252"/>
      <c r="W703" s="252"/>
      <c r="X703" s="252"/>
      <c r="Y703" s="252"/>
      <c r="Z703" s="252"/>
      <c r="AA703" s="252"/>
    </row>
    <row r="704" ht="15.75" customHeight="1" spans="1:27">
      <c r="A704" s="252"/>
      <c r="B704" s="252"/>
      <c r="C704" s="252"/>
      <c r="D704" s="252"/>
      <c r="E704" s="252"/>
      <c r="F704" s="252"/>
      <c r="G704" s="252"/>
      <c r="H704" s="252"/>
      <c r="I704" s="252"/>
      <c r="J704" s="252"/>
      <c r="K704" s="252"/>
      <c r="L704" s="252"/>
      <c r="M704" s="252"/>
      <c r="N704" s="252"/>
      <c r="O704" s="252"/>
      <c r="P704" s="252"/>
      <c r="Q704" s="252"/>
      <c r="R704" s="252"/>
      <c r="S704" s="252"/>
      <c r="T704" s="252"/>
      <c r="U704" s="252"/>
      <c r="V704" s="252"/>
      <c r="W704" s="252"/>
      <c r="X704" s="252"/>
      <c r="Y704" s="252"/>
      <c r="Z704" s="252"/>
      <c r="AA704" s="252"/>
    </row>
    <row r="705" ht="15.75" customHeight="1" spans="1:27">
      <c r="A705" s="252"/>
      <c r="B705" s="252"/>
      <c r="C705" s="252"/>
      <c r="D705" s="252"/>
      <c r="E705" s="252"/>
      <c r="F705" s="252"/>
      <c r="G705" s="252"/>
      <c r="H705" s="252"/>
      <c r="I705" s="252"/>
      <c r="J705" s="252"/>
      <c r="K705" s="252"/>
      <c r="L705" s="252"/>
      <c r="M705" s="252"/>
      <c r="N705" s="252"/>
      <c r="O705" s="252"/>
      <c r="P705" s="252"/>
      <c r="Q705" s="252"/>
      <c r="R705" s="252"/>
      <c r="S705" s="252"/>
      <c r="T705" s="252"/>
      <c r="U705" s="252"/>
      <c r="V705" s="252"/>
      <c r="W705" s="252"/>
      <c r="X705" s="252"/>
      <c r="Y705" s="252"/>
      <c r="Z705" s="252"/>
      <c r="AA705" s="252"/>
    </row>
    <row r="706" ht="15.75" customHeight="1" spans="1:27">
      <c r="A706" s="252"/>
      <c r="B706" s="252"/>
      <c r="C706" s="252"/>
      <c r="D706" s="252"/>
      <c r="E706" s="252"/>
      <c r="F706" s="252"/>
      <c r="G706" s="252"/>
      <c r="H706" s="252"/>
      <c r="I706" s="252"/>
      <c r="J706" s="252"/>
      <c r="K706" s="252"/>
      <c r="L706" s="252"/>
      <c r="M706" s="252"/>
      <c r="N706" s="252"/>
      <c r="O706" s="252"/>
      <c r="P706" s="252"/>
      <c r="Q706" s="252"/>
      <c r="R706" s="252"/>
      <c r="S706" s="252"/>
      <c r="T706" s="252"/>
      <c r="U706" s="252"/>
      <c r="V706" s="252"/>
      <c r="W706" s="252"/>
      <c r="X706" s="252"/>
      <c r="Y706" s="252"/>
      <c r="Z706" s="252"/>
      <c r="AA706" s="252"/>
    </row>
    <row r="707" ht="15.75" customHeight="1" spans="1:27">
      <c r="A707" s="252"/>
      <c r="B707" s="252"/>
      <c r="C707" s="252"/>
      <c r="D707" s="252"/>
      <c r="E707" s="252"/>
      <c r="F707" s="252"/>
      <c r="G707" s="252"/>
      <c r="H707" s="252"/>
      <c r="I707" s="252"/>
      <c r="J707" s="252"/>
      <c r="K707" s="252"/>
      <c r="L707" s="252"/>
      <c r="M707" s="252"/>
      <c r="N707" s="252"/>
      <c r="O707" s="252"/>
      <c r="P707" s="252"/>
      <c r="Q707" s="252"/>
      <c r="R707" s="252"/>
      <c r="S707" s="252"/>
      <c r="T707" s="252"/>
      <c r="U707" s="252"/>
      <c r="V707" s="252"/>
      <c r="W707" s="252"/>
      <c r="X707" s="252"/>
      <c r="Y707" s="252"/>
      <c r="Z707" s="252"/>
      <c r="AA707" s="252"/>
    </row>
    <row r="708" ht="15.75" customHeight="1" spans="1:27">
      <c r="A708" s="252"/>
      <c r="B708" s="252"/>
      <c r="C708" s="252"/>
      <c r="D708" s="252"/>
      <c r="E708" s="252"/>
      <c r="F708" s="252"/>
      <c r="G708" s="252"/>
      <c r="H708" s="252"/>
      <c r="I708" s="252"/>
      <c r="J708" s="252"/>
      <c r="K708" s="252"/>
      <c r="L708" s="252"/>
      <c r="M708" s="252"/>
      <c r="N708" s="252"/>
      <c r="O708" s="252"/>
      <c r="P708" s="252"/>
      <c r="Q708" s="252"/>
      <c r="R708" s="252"/>
      <c r="S708" s="252"/>
      <c r="T708" s="252"/>
      <c r="U708" s="252"/>
      <c r="V708" s="252"/>
      <c r="W708" s="252"/>
      <c r="X708" s="252"/>
      <c r="Y708" s="252"/>
      <c r="Z708" s="252"/>
      <c r="AA708" s="252"/>
    </row>
    <row r="709" ht="15.75" customHeight="1" spans="1:27">
      <c r="A709" s="252"/>
      <c r="B709" s="252"/>
      <c r="C709" s="252"/>
      <c r="D709" s="252"/>
      <c r="E709" s="252"/>
      <c r="F709" s="252"/>
      <c r="G709" s="252"/>
      <c r="H709" s="252"/>
      <c r="I709" s="252"/>
      <c r="J709" s="252"/>
      <c r="K709" s="252"/>
      <c r="L709" s="252"/>
      <c r="M709" s="252"/>
      <c r="N709" s="252"/>
      <c r="O709" s="252"/>
      <c r="P709" s="252"/>
      <c r="Q709" s="252"/>
      <c r="R709" s="252"/>
      <c r="S709" s="252"/>
      <c r="T709" s="252"/>
      <c r="U709" s="252"/>
      <c r="V709" s="252"/>
      <c r="W709" s="252"/>
      <c r="X709" s="252"/>
      <c r="Y709" s="252"/>
      <c r="Z709" s="252"/>
      <c r="AA709" s="252"/>
    </row>
    <row r="710" ht="15.75" customHeight="1" spans="1:27">
      <c r="A710" s="252"/>
      <c r="B710" s="252"/>
      <c r="C710" s="252"/>
      <c r="D710" s="252"/>
      <c r="E710" s="252"/>
      <c r="F710" s="252"/>
      <c r="G710" s="252"/>
      <c r="H710" s="252"/>
      <c r="I710" s="252"/>
      <c r="J710" s="252"/>
      <c r="K710" s="252"/>
      <c r="L710" s="252"/>
      <c r="M710" s="252"/>
      <c r="N710" s="252"/>
      <c r="O710" s="252"/>
      <c r="P710" s="252"/>
      <c r="Q710" s="252"/>
      <c r="R710" s="252"/>
      <c r="S710" s="252"/>
      <c r="T710" s="252"/>
      <c r="U710" s="252"/>
      <c r="V710" s="252"/>
      <c r="W710" s="252"/>
      <c r="X710" s="252"/>
      <c r="Y710" s="252"/>
      <c r="Z710" s="252"/>
      <c r="AA710" s="252"/>
    </row>
    <row r="711" ht="15.75" customHeight="1" spans="1:27">
      <c r="A711" s="252"/>
      <c r="B711" s="252"/>
      <c r="C711" s="252"/>
      <c r="D711" s="252"/>
      <c r="E711" s="252"/>
      <c r="F711" s="252"/>
      <c r="G711" s="252"/>
      <c r="H711" s="252"/>
      <c r="I711" s="252"/>
      <c r="J711" s="252"/>
      <c r="K711" s="252"/>
      <c r="L711" s="252"/>
      <c r="M711" s="252"/>
      <c r="N711" s="252"/>
      <c r="O711" s="252"/>
      <c r="P711" s="252"/>
      <c r="Q711" s="252"/>
      <c r="R711" s="252"/>
      <c r="S711" s="252"/>
      <c r="T711" s="252"/>
      <c r="U711" s="252"/>
      <c r="V711" s="252"/>
      <c r="W711" s="252"/>
      <c r="X711" s="252"/>
      <c r="Y711" s="252"/>
      <c r="Z711" s="252"/>
      <c r="AA711" s="252"/>
    </row>
    <row r="712" ht="15.75" customHeight="1" spans="1:27">
      <c r="A712" s="252"/>
      <c r="B712" s="252"/>
      <c r="C712" s="252"/>
      <c r="D712" s="252"/>
      <c r="E712" s="252"/>
      <c r="F712" s="252"/>
      <c r="G712" s="252"/>
      <c r="H712" s="252"/>
      <c r="I712" s="252"/>
      <c r="J712" s="252"/>
      <c r="K712" s="252"/>
      <c r="L712" s="252"/>
      <c r="M712" s="252"/>
      <c r="N712" s="252"/>
      <c r="O712" s="252"/>
      <c r="P712" s="252"/>
      <c r="Q712" s="252"/>
      <c r="R712" s="252"/>
      <c r="S712" s="252"/>
      <c r="T712" s="252"/>
      <c r="U712" s="252"/>
      <c r="V712" s="252"/>
      <c r="W712" s="252"/>
      <c r="X712" s="252"/>
      <c r="Y712" s="252"/>
      <c r="Z712" s="252"/>
      <c r="AA712" s="252"/>
    </row>
    <row r="713" ht="15.75" customHeight="1" spans="1:27">
      <c r="A713" s="252"/>
      <c r="B713" s="252"/>
      <c r="C713" s="252"/>
      <c r="D713" s="252"/>
      <c r="E713" s="252"/>
      <c r="F713" s="252"/>
      <c r="G713" s="252"/>
      <c r="H713" s="252"/>
      <c r="I713" s="252"/>
      <c r="J713" s="252"/>
      <c r="K713" s="252"/>
      <c r="L713" s="252"/>
      <c r="M713" s="252"/>
      <c r="N713" s="252"/>
      <c r="O713" s="252"/>
      <c r="P713" s="252"/>
      <c r="Q713" s="252"/>
      <c r="R713" s="252"/>
      <c r="S713" s="252"/>
      <c r="T713" s="252"/>
      <c r="U713" s="252"/>
      <c r="V713" s="252"/>
      <c r="W713" s="252"/>
      <c r="X713" s="252"/>
      <c r="Y713" s="252"/>
      <c r="Z713" s="252"/>
      <c r="AA713" s="252"/>
    </row>
    <row r="714" ht="15.75" customHeight="1" spans="1:27">
      <c r="A714" s="252"/>
      <c r="B714" s="252"/>
      <c r="C714" s="252"/>
      <c r="D714" s="252"/>
      <c r="E714" s="252"/>
      <c r="F714" s="252"/>
      <c r="G714" s="252"/>
      <c r="H714" s="252"/>
      <c r="I714" s="252"/>
      <c r="J714" s="252"/>
      <c r="K714" s="252"/>
      <c r="L714" s="252"/>
      <c r="M714" s="252"/>
      <c r="N714" s="252"/>
      <c r="O714" s="252"/>
      <c r="P714" s="252"/>
      <c r="Q714" s="252"/>
      <c r="R714" s="252"/>
      <c r="S714" s="252"/>
      <c r="T714" s="252"/>
      <c r="U714" s="252"/>
      <c r="V714" s="252"/>
      <c r="W714" s="252"/>
      <c r="X714" s="252"/>
      <c r="Y714" s="252"/>
      <c r="Z714" s="252"/>
      <c r="AA714" s="252"/>
    </row>
    <row r="715" ht="15.75" customHeight="1" spans="1:27">
      <c r="A715" s="252"/>
      <c r="B715" s="252"/>
      <c r="C715" s="252"/>
      <c r="D715" s="252"/>
      <c r="E715" s="252"/>
      <c r="F715" s="252"/>
      <c r="G715" s="252"/>
      <c r="H715" s="252"/>
      <c r="I715" s="252"/>
      <c r="J715" s="252"/>
      <c r="K715" s="252"/>
      <c r="L715" s="252"/>
      <c r="M715" s="252"/>
      <c r="N715" s="252"/>
      <c r="O715" s="252"/>
      <c r="P715" s="252"/>
      <c r="Q715" s="252"/>
      <c r="R715" s="252"/>
      <c r="S715" s="252"/>
      <c r="T715" s="252"/>
      <c r="U715" s="252"/>
      <c r="V715" s="252"/>
      <c r="W715" s="252"/>
      <c r="X715" s="252"/>
      <c r="Y715" s="252"/>
      <c r="Z715" s="252"/>
      <c r="AA715" s="252"/>
    </row>
    <row r="716" ht="15.75" customHeight="1" spans="1:27">
      <c r="A716" s="252"/>
      <c r="B716" s="252"/>
      <c r="C716" s="252"/>
      <c r="D716" s="252"/>
      <c r="E716" s="252"/>
      <c r="F716" s="252"/>
      <c r="G716" s="252"/>
      <c r="H716" s="252"/>
      <c r="I716" s="252"/>
      <c r="J716" s="252"/>
      <c r="K716" s="252"/>
      <c r="L716" s="252"/>
      <c r="M716" s="252"/>
      <c r="N716" s="252"/>
      <c r="O716" s="252"/>
      <c r="P716" s="252"/>
      <c r="Q716" s="252"/>
      <c r="R716" s="252"/>
      <c r="S716" s="252"/>
      <c r="T716" s="252"/>
      <c r="U716" s="252"/>
      <c r="V716" s="252"/>
      <c r="W716" s="252"/>
      <c r="X716" s="252"/>
      <c r="Y716" s="252"/>
      <c r="Z716" s="252"/>
      <c r="AA716" s="252"/>
    </row>
    <row r="717" ht="15.75" customHeight="1" spans="1:27">
      <c r="A717" s="252"/>
      <c r="B717" s="252"/>
      <c r="C717" s="252"/>
      <c r="D717" s="252"/>
      <c r="E717" s="252"/>
      <c r="F717" s="252"/>
      <c r="G717" s="252"/>
      <c r="H717" s="252"/>
      <c r="I717" s="252"/>
      <c r="J717" s="252"/>
      <c r="K717" s="252"/>
      <c r="L717" s="252"/>
      <c r="M717" s="252"/>
      <c r="N717" s="252"/>
      <c r="O717" s="252"/>
      <c r="P717" s="252"/>
      <c r="Q717" s="252"/>
      <c r="R717" s="252"/>
      <c r="S717" s="252"/>
      <c r="T717" s="252"/>
      <c r="U717" s="252"/>
      <c r="V717" s="252"/>
      <c r="W717" s="252"/>
      <c r="X717" s="252"/>
      <c r="Y717" s="252"/>
      <c r="Z717" s="252"/>
      <c r="AA717" s="252"/>
    </row>
    <row r="718" ht="15.75" customHeight="1" spans="1:27">
      <c r="A718" s="252"/>
      <c r="B718" s="252"/>
      <c r="C718" s="252"/>
      <c r="D718" s="252"/>
      <c r="E718" s="252"/>
      <c r="F718" s="252"/>
      <c r="G718" s="252"/>
      <c r="H718" s="252"/>
      <c r="I718" s="252"/>
      <c r="J718" s="252"/>
      <c r="K718" s="252"/>
      <c r="L718" s="252"/>
      <c r="M718" s="252"/>
      <c r="N718" s="252"/>
      <c r="O718" s="252"/>
      <c r="P718" s="252"/>
      <c r="Q718" s="252"/>
      <c r="R718" s="252"/>
      <c r="S718" s="252"/>
      <c r="T718" s="252"/>
      <c r="U718" s="252"/>
      <c r="V718" s="252"/>
      <c r="W718" s="252"/>
      <c r="X718" s="252"/>
      <c r="Y718" s="252"/>
      <c r="Z718" s="252"/>
      <c r="AA718" s="252"/>
    </row>
    <row r="719" ht="15.75" customHeight="1" spans="1:27">
      <c r="A719" s="252"/>
      <c r="B719" s="252"/>
      <c r="C719" s="252"/>
      <c r="D719" s="252"/>
      <c r="E719" s="252"/>
      <c r="F719" s="252"/>
      <c r="G719" s="252"/>
      <c r="H719" s="252"/>
      <c r="I719" s="252"/>
      <c r="J719" s="252"/>
      <c r="K719" s="252"/>
      <c r="L719" s="252"/>
      <c r="M719" s="252"/>
      <c r="N719" s="252"/>
      <c r="O719" s="252"/>
      <c r="P719" s="252"/>
      <c r="Q719" s="252"/>
      <c r="R719" s="252"/>
      <c r="S719" s="252"/>
      <c r="T719" s="252"/>
      <c r="U719" s="252"/>
      <c r="V719" s="252"/>
      <c r="W719" s="252"/>
      <c r="X719" s="252"/>
      <c r="Y719" s="252"/>
      <c r="Z719" s="252"/>
      <c r="AA719" s="252"/>
    </row>
    <row r="720" ht="15.75" customHeight="1" spans="1:27">
      <c r="A720" s="252"/>
      <c r="B720" s="252"/>
      <c r="C720" s="252"/>
      <c r="D720" s="252"/>
      <c r="E720" s="252"/>
      <c r="F720" s="252"/>
      <c r="G720" s="252"/>
      <c r="H720" s="252"/>
      <c r="I720" s="252"/>
      <c r="J720" s="252"/>
      <c r="K720" s="252"/>
      <c r="L720" s="252"/>
      <c r="M720" s="252"/>
      <c r="N720" s="252"/>
      <c r="O720" s="252"/>
      <c r="P720" s="252"/>
      <c r="Q720" s="252"/>
      <c r="R720" s="252"/>
      <c r="S720" s="252"/>
      <c r="T720" s="252"/>
      <c r="U720" s="252"/>
      <c r="V720" s="252"/>
      <c r="W720" s="252"/>
      <c r="X720" s="252"/>
      <c r="Y720" s="252"/>
      <c r="Z720" s="252"/>
      <c r="AA720" s="252"/>
    </row>
    <row r="721" ht="15.75" customHeight="1" spans="1:27">
      <c r="A721" s="252"/>
      <c r="B721" s="252"/>
      <c r="C721" s="252"/>
      <c r="D721" s="252"/>
      <c r="E721" s="252"/>
      <c r="F721" s="252"/>
      <c r="G721" s="252"/>
      <c r="H721" s="252"/>
      <c r="I721" s="252"/>
      <c r="J721" s="252"/>
      <c r="K721" s="252"/>
      <c r="L721" s="252"/>
      <c r="M721" s="252"/>
      <c r="N721" s="252"/>
      <c r="O721" s="252"/>
      <c r="P721" s="252"/>
      <c r="Q721" s="252"/>
      <c r="R721" s="252"/>
      <c r="S721" s="252"/>
      <c r="T721" s="252"/>
      <c r="U721" s="252"/>
      <c r="V721" s="252"/>
      <c r="W721" s="252"/>
      <c r="X721" s="252"/>
      <c r="Y721" s="252"/>
      <c r="Z721" s="252"/>
      <c r="AA721" s="252"/>
    </row>
    <row r="722" ht="15.75" customHeight="1" spans="1:27">
      <c r="A722" s="252"/>
      <c r="B722" s="252"/>
      <c r="C722" s="252"/>
      <c r="D722" s="252"/>
      <c r="E722" s="252"/>
      <c r="F722" s="252"/>
      <c r="G722" s="252"/>
      <c r="H722" s="252"/>
      <c r="I722" s="252"/>
      <c r="J722" s="252"/>
      <c r="K722" s="252"/>
      <c r="L722" s="252"/>
      <c r="M722" s="252"/>
      <c r="N722" s="252"/>
      <c r="O722" s="252"/>
      <c r="P722" s="252"/>
      <c r="Q722" s="252"/>
      <c r="R722" s="252"/>
      <c r="S722" s="252"/>
      <c r="T722" s="252"/>
      <c r="U722" s="252"/>
      <c r="V722" s="252"/>
      <c r="W722" s="252"/>
      <c r="X722" s="252"/>
      <c r="Y722" s="252"/>
      <c r="Z722" s="252"/>
      <c r="AA722" s="252"/>
    </row>
    <row r="723" ht="15.75" customHeight="1" spans="1:27">
      <c r="A723" s="252"/>
      <c r="B723" s="252"/>
      <c r="C723" s="252"/>
      <c r="D723" s="252"/>
      <c r="E723" s="252"/>
      <c r="F723" s="252"/>
      <c r="G723" s="252"/>
      <c r="H723" s="252"/>
      <c r="I723" s="252"/>
      <c r="J723" s="252"/>
      <c r="K723" s="252"/>
      <c r="L723" s="252"/>
      <c r="M723" s="252"/>
      <c r="N723" s="252"/>
      <c r="O723" s="252"/>
      <c r="P723" s="252"/>
      <c r="Q723" s="252"/>
      <c r="R723" s="252"/>
      <c r="S723" s="252"/>
      <c r="T723" s="252"/>
      <c r="U723" s="252"/>
      <c r="V723" s="252"/>
      <c r="W723" s="252"/>
      <c r="X723" s="252"/>
      <c r="Y723" s="252"/>
      <c r="Z723" s="252"/>
      <c r="AA723" s="252"/>
    </row>
    <row r="724" ht="15.75" customHeight="1" spans="1:27">
      <c r="A724" s="252"/>
      <c r="B724" s="252"/>
      <c r="C724" s="252"/>
      <c r="D724" s="252"/>
      <c r="E724" s="252"/>
      <c r="F724" s="252"/>
      <c r="G724" s="252"/>
      <c r="H724" s="252"/>
      <c r="I724" s="252"/>
      <c r="J724" s="252"/>
      <c r="K724" s="252"/>
      <c r="L724" s="252"/>
      <c r="M724" s="252"/>
      <c r="N724" s="252"/>
      <c r="O724" s="252"/>
      <c r="P724" s="252"/>
      <c r="Q724" s="252"/>
      <c r="R724" s="252"/>
      <c r="S724" s="252"/>
      <c r="T724" s="252"/>
      <c r="U724" s="252"/>
      <c r="V724" s="252"/>
      <c r="W724" s="252"/>
      <c r="X724" s="252"/>
      <c r="Y724" s="252"/>
      <c r="Z724" s="252"/>
      <c r="AA724" s="252"/>
    </row>
    <row r="725" ht="15.75" customHeight="1" spans="1:27">
      <c r="A725" s="252"/>
      <c r="B725" s="252"/>
      <c r="C725" s="252"/>
      <c r="D725" s="252"/>
      <c r="E725" s="252"/>
      <c r="F725" s="252"/>
      <c r="G725" s="252"/>
      <c r="H725" s="252"/>
      <c r="I725" s="252"/>
      <c r="J725" s="252"/>
      <c r="K725" s="252"/>
      <c r="L725" s="252"/>
      <c r="M725" s="252"/>
      <c r="N725" s="252"/>
      <c r="O725" s="252"/>
      <c r="P725" s="252"/>
      <c r="Q725" s="252"/>
      <c r="R725" s="252"/>
      <c r="S725" s="252"/>
      <c r="T725" s="252"/>
      <c r="U725" s="252"/>
      <c r="V725" s="252"/>
      <c r="W725" s="252"/>
      <c r="X725" s="252"/>
      <c r="Y725" s="252"/>
      <c r="Z725" s="252"/>
      <c r="AA725" s="252"/>
    </row>
    <row r="726" ht="15.75" customHeight="1" spans="1:27">
      <c r="A726" s="252"/>
      <c r="B726" s="252"/>
      <c r="C726" s="252"/>
      <c r="D726" s="252"/>
      <c r="E726" s="252"/>
      <c r="F726" s="252"/>
      <c r="G726" s="252"/>
      <c r="H726" s="252"/>
      <c r="I726" s="252"/>
      <c r="J726" s="252"/>
      <c r="K726" s="252"/>
      <c r="L726" s="252"/>
      <c r="M726" s="252"/>
      <c r="N726" s="252"/>
      <c r="O726" s="252"/>
      <c r="P726" s="252"/>
      <c r="Q726" s="252"/>
      <c r="R726" s="252"/>
      <c r="S726" s="252"/>
      <c r="T726" s="252"/>
      <c r="U726" s="252"/>
      <c r="V726" s="252"/>
      <c r="W726" s="252"/>
      <c r="X726" s="252"/>
      <c r="Y726" s="252"/>
      <c r="Z726" s="252"/>
      <c r="AA726" s="252"/>
    </row>
    <row r="727" ht="15.75" customHeight="1" spans="1:27">
      <c r="A727" s="252"/>
      <c r="B727" s="252"/>
      <c r="C727" s="252"/>
      <c r="D727" s="252"/>
      <c r="E727" s="252"/>
      <c r="F727" s="252"/>
      <c r="G727" s="252"/>
      <c r="H727" s="252"/>
      <c r="I727" s="252"/>
      <c r="J727" s="252"/>
      <c r="K727" s="252"/>
      <c r="L727" s="252"/>
      <c r="M727" s="252"/>
      <c r="N727" s="252"/>
      <c r="O727" s="252"/>
      <c r="P727" s="252"/>
      <c r="Q727" s="252"/>
      <c r="R727" s="252"/>
      <c r="S727" s="252"/>
      <c r="T727" s="252"/>
      <c r="U727" s="252"/>
      <c r="V727" s="252"/>
      <c r="W727" s="252"/>
      <c r="X727" s="252"/>
      <c r="Y727" s="252"/>
      <c r="Z727" s="252"/>
      <c r="AA727" s="252"/>
    </row>
    <row r="728" ht="15.75" customHeight="1" spans="1:27">
      <c r="A728" s="252"/>
      <c r="B728" s="252"/>
      <c r="C728" s="252"/>
      <c r="D728" s="252"/>
      <c r="E728" s="252"/>
      <c r="F728" s="252"/>
      <c r="G728" s="252"/>
      <c r="H728" s="252"/>
      <c r="I728" s="252"/>
      <c r="J728" s="252"/>
      <c r="K728" s="252"/>
      <c r="L728" s="252"/>
      <c r="M728" s="252"/>
      <c r="N728" s="252"/>
      <c r="O728" s="252"/>
      <c r="P728" s="252"/>
      <c r="Q728" s="252"/>
      <c r="R728" s="252"/>
      <c r="S728" s="252"/>
      <c r="T728" s="252"/>
      <c r="U728" s="252"/>
      <c r="V728" s="252"/>
      <c r="W728" s="252"/>
      <c r="X728" s="252"/>
      <c r="Y728" s="252"/>
      <c r="Z728" s="252"/>
      <c r="AA728" s="252"/>
    </row>
    <row r="729" ht="15.75" customHeight="1" spans="1:27">
      <c r="A729" s="252"/>
      <c r="B729" s="252"/>
      <c r="C729" s="252"/>
      <c r="D729" s="252"/>
      <c r="E729" s="252"/>
      <c r="F729" s="252"/>
      <c r="G729" s="252"/>
      <c r="H729" s="252"/>
      <c r="I729" s="252"/>
      <c r="J729" s="252"/>
      <c r="K729" s="252"/>
      <c r="L729" s="252"/>
      <c r="M729" s="252"/>
      <c r="N729" s="252"/>
      <c r="O729" s="252"/>
      <c r="P729" s="252"/>
      <c r="Q729" s="252"/>
      <c r="R729" s="252"/>
      <c r="S729" s="252"/>
      <c r="T729" s="252"/>
      <c r="U729" s="252"/>
      <c r="V729" s="252"/>
      <c r="W729" s="252"/>
      <c r="X729" s="252"/>
      <c r="Y729" s="252"/>
      <c r="Z729" s="252"/>
      <c r="AA729" s="252"/>
    </row>
    <row r="730" ht="15.75" customHeight="1" spans="1:27">
      <c r="A730" s="252"/>
      <c r="B730" s="252"/>
      <c r="C730" s="252"/>
      <c r="D730" s="252"/>
      <c r="E730" s="252"/>
      <c r="F730" s="252"/>
      <c r="G730" s="252"/>
      <c r="H730" s="252"/>
      <c r="I730" s="252"/>
      <c r="J730" s="252"/>
      <c r="K730" s="252"/>
      <c r="L730" s="252"/>
      <c r="M730" s="252"/>
      <c r="N730" s="252"/>
      <c r="O730" s="252"/>
      <c r="P730" s="252"/>
      <c r="Q730" s="252"/>
      <c r="R730" s="252"/>
      <c r="S730" s="252"/>
      <c r="T730" s="252"/>
      <c r="U730" s="252"/>
      <c r="V730" s="252"/>
      <c r="W730" s="252"/>
      <c r="X730" s="252"/>
      <c r="Y730" s="252"/>
      <c r="Z730" s="252"/>
      <c r="AA730" s="252"/>
    </row>
    <row r="731" ht="15.75" customHeight="1" spans="1:27">
      <c r="A731" s="252"/>
      <c r="B731" s="252"/>
      <c r="C731" s="252"/>
      <c r="D731" s="252"/>
      <c r="E731" s="252"/>
      <c r="F731" s="252"/>
      <c r="G731" s="252"/>
      <c r="H731" s="252"/>
      <c r="I731" s="252"/>
      <c r="J731" s="252"/>
      <c r="K731" s="252"/>
      <c r="L731" s="252"/>
      <c r="M731" s="252"/>
      <c r="N731" s="252"/>
      <c r="O731" s="252"/>
      <c r="P731" s="252"/>
      <c r="Q731" s="252"/>
      <c r="R731" s="252"/>
      <c r="S731" s="252"/>
      <c r="T731" s="252"/>
      <c r="U731" s="252"/>
      <c r="V731" s="252"/>
      <c r="W731" s="252"/>
      <c r="X731" s="252"/>
      <c r="Y731" s="252"/>
      <c r="Z731" s="252"/>
      <c r="AA731" s="252"/>
    </row>
    <row r="732" ht="15.75" customHeight="1" spans="1:27">
      <c r="A732" s="252"/>
      <c r="B732" s="252"/>
      <c r="C732" s="252"/>
      <c r="D732" s="252"/>
      <c r="E732" s="252"/>
      <c r="F732" s="252"/>
      <c r="G732" s="252"/>
      <c r="H732" s="252"/>
      <c r="I732" s="252"/>
      <c r="J732" s="252"/>
      <c r="K732" s="252"/>
      <c r="L732" s="252"/>
      <c r="M732" s="252"/>
      <c r="N732" s="252"/>
      <c r="O732" s="252"/>
      <c r="P732" s="252"/>
      <c r="Q732" s="252"/>
      <c r="R732" s="252"/>
      <c r="S732" s="252"/>
      <c r="T732" s="252"/>
      <c r="U732" s="252"/>
      <c r="V732" s="252"/>
      <c r="W732" s="252"/>
      <c r="X732" s="252"/>
      <c r="Y732" s="252"/>
      <c r="Z732" s="252"/>
      <c r="AA732" s="252"/>
    </row>
    <row r="733" ht="15.75" customHeight="1" spans="1:27">
      <c r="A733" s="252"/>
      <c r="B733" s="252"/>
      <c r="C733" s="252"/>
      <c r="D733" s="252"/>
      <c r="E733" s="252"/>
      <c r="F733" s="252"/>
      <c r="G733" s="252"/>
      <c r="H733" s="252"/>
      <c r="I733" s="252"/>
      <c r="J733" s="252"/>
      <c r="K733" s="252"/>
      <c r="L733" s="252"/>
      <c r="M733" s="252"/>
      <c r="N733" s="252"/>
      <c r="O733" s="252"/>
      <c r="P733" s="252"/>
      <c r="Q733" s="252"/>
      <c r="R733" s="252"/>
      <c r="S733" s="252"/>
      <c r="T733" s="252"/>
      <c r="U733" s="252"/>
      <c r="V733" s="252"/>
      <c r="W733" s="252"/>
      <c r="X733" s="252"/>
      <c r="Y733" s="252"/>
      <c r="Z733" s="252"/>
      <c r="AA733" s="252"/>
    </row>
    <row r="734" ht="15.75" customHeight="1" spans="1:27">
      <c r="A734" s="252"/>
      <c r="B734" s="252"/>
      <c r="C734" s="252"/>
      <c r="D734" s="252"/>
      <c r="E734" s="252"/>
      <c r="F734" s="252"/>
      <c r="G734" s="252"/>
      <c r="H734" s="252"/>
      <c r="I734" s="252"/>
      <c r="J734" s="252"/>
      <c r="K734" s="252"/>
      <c r="L734" s="252"/>
      <c r="M734" s="252"/>
      <c r="N734" s="252"/>
      <c r="O734" s="252"/>
      <c r="P734" s="252"/>
      <c r="Q734" s="252"/>
      <c r="R734" s="252"/>
      <c r="S734" s="252"/>
      <c r="T734" s="252"/>
      <c r="U734" s="252"/>
      <c r="V734" s="252"/>
      <c r="W734" s="252"/>
      <c r="X734" s="252"/>
      <c r="Y734" s="252"/>
      <c r="Z734" s="252"/>
      <c r="AA734" s="252"/>
    </row>
    <row r="735" ht="15.75" customHeight="1" spans="1:27">
      <c r="A735" s="252"/>
      <c r="B735" s="252"/>
      <c r="C735" s="252"/>
      <c r="D735" s="252"/>
      <c r="E735" s="252"/>
      <c r="F735" s="252"/>
      <c r="G735" s="252"/>
      <c r="H735" s="252"/>
      <c r="I735" s="252"/>
      <c r="J735" s="252"/>
      <c r="K735" s="252"/>
      <c r="L735" s="252"/>
      <c r="M735" s="252"/>
      <c r="N735" s="252"/>
      <c r="O735" s="252"/>
      <c r="P735" s="252"/>
      <c r="Q735" s="252"/>
      <c r="R735" s="252"/>
      <c r="S735" s="252"/>
      <c r="T735" s="252"/>
      <c r="U735" s="252"/>
      <c r="V735" s="252"/>
      <c r="W735" s="252"/>
      <c r="X735" s="252"/>
      <c r="Y735" s="252"/>
      <c r="Z735" s="252"/>
      <c r="AA735" s="252"/>
    </row>
    <row r="736" ht="15.75" customHeight="1" spans="1:27">
      <c r="A736" s="252"/>
      <c r="B736" s="252"/>
      <c r="C736" s="252"/>
      <c r="D736" s="252"/>
      <c r="E736" s="252"/>
      <c r="F736" s="252"/>
      <c r="G736" s="252"/>
      <c r="H736" s="252"/>
      <c r="I736" s="252"/>
      <c r="J736" s="252"/>
      <c r="K736" s="252"/>
      <c r="L736" s="252"/>
      <c r="M736" s="252"/>
      <c r="N736" s="252"/>
      <c r="O736" s="252"/>
      <c r="P736" s="252"/>
      <c r="Q736" s="252"/>
      <c r="R736" s="252"/>
      <c r="S736" s="252"/>
      <c r="T736" s="252"/>
      <c r="U736" s="252"/>
      <c r="V736" s="252"/>
      <c r="W736" s="252"/>
      <c r="X736" s="252"/>
      <c r="Y736" s="252"/>
      <c r="Z736" s="252"/>
      <c r="AA736" s="252"/>
    </row>
    <row r="737" ht="15.75" customHeight="1" spans="1:27">
      <c r="A737" s="252"/>
      <c r="B737" s="252"/>
      <c r="C737" s="252"/>
      <c r="D737" s="252"/>
      <c r="E737" s="252"/>
      <c r="F737" s="252"/>
      <c r="G737" s="252"/>
      <c r="H737" s="252"/>
      <c r="I737" s="252"/>
      <c r="J737" s="252"/>
      <c r="K737" s="252"/>
      <c r="L737" s="252"/>
      <c r="M737" s="252"/>
      <c r="N737" s="252"/>
      <c r="O737" s="252"/>
      <c r="P737" s="252"/>
      <c r="Q737" s="252"/>
      <c r="R737" s="252"/>
      <c r="S737" s="252"/>
      <c r="T737" s="252"/>
      <c r="U737" s="252"/>
      <c r="V737" s="252"/>
      <c r="W737" s="252"/>
      <c r="X737" s="252"/>
      <c r="Y737" s="252"/>
      <c r="Z737" s="252"/>
      <c r="AA737" s="252"/>
    </row>
    <row r="738" ht="15.75" customHeight="1" spans="1:27">
      <c r="A738" s="252"/>
      <c r="B738" s="252"/>
      <c r="C738" s="252"/>
      <c r="D738" s="252"/>
      <c r="E738" s="252"/>
      <c r="F738" s="252"/>
      <c r="G738" s="252"/>
      <c r="H738" s="252"/>
      <c r="I738" s="252"/>
      <c r="J738" s="252"/>
      <c r="K738" s="252"/>
      <c r="L738" s="252"/>
      <c r="M738" s="252"/>
      <c r="N738" s="252"/>
      <c r="O738" s="252"/>
      <c r="P738" s="252"/>
      <c r="Q738" s="252"/>
      <c r="R738" s="252"/>
      <c r="S738" s="252"/>
      <c r="T738" s="252"/>
      <c r="U738" s="252"/>
      <c r="V738" s="252"/>
      <c r="W738" s="252"/>
      <c r="X738" s="252"/>
      <c r="Y738" s="252"/>
      <c r="Z738" s="252"/>
      <c r="AA738" s="252"/>
    </row>
    <row r="739" ht="15.75" customHeight="1" spans="1:27">
      <c r="A739" s="252"/>
      <c r="B739" s="252"/>
      <c r="C739" s="252"/>
      <c r="D739" s="252"/>
      <c r="E739" s="252"/>
      <c r="F739" s="252"/>
      <c r="G739" s="252"/>
      <c r="H739" s="252"/>
      <c r="I739" s="252"/>
      <c r="J739" s="252"/>
      <c r="K739" s="252"/>
      <c r="L739" s="252"/>
      <c r="M739" s="252"/>
      <c r="N739" s="252"/>
      <c r="O739" s="252"/>
      <c r="P739" s="252"/>
      <c r="Q739" s="252"/>
      <c r="R739" s="252"/>
      <c r="S739" s="252"/>
      <c r="T739" s="252"/>
      <c r="U739" s="252"/>
      <c r="V739" s="252"/>
      <c r="W739" s="252"/>
      <c r="X739" s="252"/>
      <c r="Y739" s="252"/>
      <c r="Z739" s="252"/>
      <c r="AA739" s="252"/>
    </row>
    <row r="740" ht="15.75" customHeight="1" spans="1:27">
      <c r="A740" s="252"/>
      <c r="B740" s="252"/>
      <c r="C740" s="252"/>
      <c r="D740" s="252"/>
      <c r="E740" s="252"/>
      <c r="F740" s="252"/>
      <c r="G740" s="252"/>
      <c r="H740" s="252"/>
      <c r="I740" s="252"/>
      <c r="J740" s="252"/>
      <c r="K740" s="252"/>
      <c r="L740" s="252"/>
      <c r="M740" s="252"/>
      <c r="N740" s="252"/>
      <c r="O740" s="252"/>
      <c r="P740" s="252"/>
      <c r="Q740" s="252"/>
      <c r="R740" s="252"/>
      <c r="S740" s="252"/>
      <c r="T740" s="252"/>
      <c r="U740" s="252"/>
      <c r="V740" s="252"/>
      <c r="W740" s="252"/>
      <c r="X740" s="252"/>
      <c r="Y740" s="252"/>
      <c r="Z740" s="252"/>
      <c r="AA740" s="252"/>
    </row>
    <row r="741" ht="15.75" customHeight="1" spans="1:27">
      <c r="A741" s="252"/>
      <c r="B741" s="252"/>
      <c r="C741" s="252"/>
      <c r="D741" s="252"/>
      <c r="E741" s="252"/>
      <c r="F741" s="252"/>
      <c r="G741" s="252"/>
      <c r="H741" s="252"/>
      <c r="I741" s="252"/>
      <c r="J741" s="252"/>
      <c r="K741" s="252"/>
      <c r="L741" s="252"/>
      <c r="M741" s="252"/>
      <c r="N741" s="252"/>
      <c r="O741" s="252"/>
      <c r="P741" s="252"/>
      <c r="Q741" s="252"/>
      <c r="R741" s="252"/>
      <c r="S741" s="252"/>
      <c r="T741" s="252"/>
      <c r="U741" s="252"/>
      <c r="V741" s="252"/>
      <c r="W741" s="252"/>
      <c r="X741" s="252"/>
      <c r="Y741" s="252"/>
      <c r="Z741" s="252"/>
      <c r="AA741" s="252"/>
    </row>
    <row r="742" ht="15.75" customHeight="1" spans="1:27">
      <c r="A742" s="252"/>
      <c r="B742" s="252"/>
      <c r="C742" s="252"/>
      <c r="D742" s="252"/>
      <c r="E742" s="252"/>
      <c r="F742" s="252"/>
      <c r="G742" s="252"/>
      <c r="H742" s="252"/>
      <c r="I742" s="252"/>
      <c r="J742" s="252"/>
      <c r="K742" s="252"/>
      <c r="L742" s="252"/>
      <c r="M742" s="252"/>
      <c r="N742" s="252"/>
      <c r="O742" s="252"/>
      <c r="P742" s="252"/>
      <c r="Q742" s="252"/>
      <c r="R742" s="252"/>
      <c r="S742" s="252"/>
      <c r="T742" s="252"/>
      <c r="U742" s="252"/>
      <c r="V742" s="252"/>
      <c r="W742" s="252"/>
      <c r="X742" s="252"/>
      <c r="Y742" s="252"/>
      <c r="Z742" s="252"/>
      <c r="AA742" s="252"/>
    </row>
    <row r="743" ht="15.75" customHeight="1" spans="1:27">
      <c r="A743" s="252"/>
      <c r="B743" s="252"/>
      <c r="C743" s="252"/>
      <c r="D743" s="252"/>
      <c r="E743" s="252"/>
      <c r="F743" s="252"/>
      <c r="G743" s="252"/>
      <c r="H743" s="252"/>
      <c r="I743" s="252"/>
      <c r="J743" s="252"/>
      <c r="K743" s="252"/>
      <c r="L743" s="252"/>
      <c r="M743" s="252"/>
      <c r="N743" s="252"/>
      <c r="O743" s="252"/>
      <c r="P743" s="252"/>
      <c r="Q743" s="252"/>
      <c r="R743" s="252"/>
      <c r="S743" s="252"/>
      <c r="T743" s="252"/>
      <c r="U743" s="252"/>
      <c r="V743" s="252"/>
      <c r="W743" s="252"/>
      <c r="X743" s="252"/>
      <c r="Y743" s="252"/>
      <c r="Z743" s="252"/>
      <c r="AA743" s="252"/>
    </row>
    <row r="744" ht="15.75" customHeight="1" spans="1:27">
      <c r="A744" s="252"/>
      <c r="B744" s="252"/>
      <c r="C744" s="252"/>
      <c r="D744" s="252"/>
      <c r="E744" s="252"/>
      <c r="F744" s="252"/>
      <c r="G744" s="252"/>
      <c r="H744" s="252"/>
      <c r="I744" s="252"/>
      <c r="J744" s="252"/>
      <c r="K744" s="252"/>
      <c r="L744" s="252"/>
      <c r="M744" s="252"/>
      <c r="N744" s="252"/>
      <c r="O744" s="252"/>
      <c r="P744" s="252"/>
      <c r="Q744" s="252"/>
      <c r="R744" s="252"/>
      <c r="S744" s="252"/>
      <c r="T744" s="252"/>
      <c r="U744" s="252"/>
      <c r="V744" s="252"/>
      <c r="W744" s="252"/>
      <c r="X744" s="252"/>
      <c r="Y744" s="252"/>
      <c r="Z744" s="252"/>
      <c r="AA744" s="252"/>
    </row>
    <row r="745" ht="15.75" customHeight="1" spans="1:27">
      <c r="A745" s="252"/>
      <c r="B745" s="252"/>
      <c r="C745" s="252"/>
      <c r="D745" s="252"/>
      <c r="E745" s="252"/>
      <c r="F745" s="252"/>
      <c r="G745" s="252"/>
      <c r="H745" s="252"/>
      <c r="I745" s="252"/>
      <c r="J745" s="252"/>
      <c r="K745" s="252"/>
      <c r="L745" s="252"/>
      <c r="M745" s="252"/>
      <c r="N745" s="252"/>
      <c r="O745" s="252"/>
      <c r="P745" s="252"/>
      <c r="Q745" s="252"/>
      <c r="R745" s="252"/>
      <c r="S745" s="252"/>
      <c r="T745" s="252"/>
      <c r="U745" s="252"/>
      <c r="V745" s="252"/>
      <c r="W745" s="252"/>
      <c r="X745" s="252"/>
      <c r="Y745" s="252"/>
      <c r="Z745" s="252"/>
      <c r="AA745" s="252"/>
    </row>
    <row r="746" ht="15.75" customHeight="1" spans="1:27">
      <c r="A746" s="252"/>
      <c r="B746" s="252"/>
      <c r="C746" s="252"/>
      <c r="D746" s="252"/>
      <c r="E746" s="252"/>
      <c r="F746" s="252"/>
      <c r="G746" s="252"/>
      <c r="H746" s="252"/>
      <c r="I746" s="252"/>
      <c r="J746" s="252"/>
      <c r="K746" s="252"/>
      <c r="L746" s="252"/>
      <c r="M746" s="252"/>
      <c r="N746" s="252"/>
      <c r="O746" s="252"/>
      <c r="P746" s="252"/>
      <c r="Q746" s="252"/>
      <c r="R746" s="252"/>
      <c r="S746" s="252"/>
      <c r="T746" s="252"/>
      <c r="U746" s="252"/>
      <c r="V746" s="252"/>
      <c r="W746" s="252"/>
      <c r="X746" s="252"/>
      <c r="Y746" s="252"/>
      <c r="Z746" s="252"/>
      <c r="AA746" s="252"/>
    </row>
    <row r="747" ht="15.75" customHeight="1" spans="1:27">
      <c r="A747" s="252"/>
      <c r="B747" s="252"/>
      <c r="C747" s="252"/>
      <c r="D747" s="252"/>
      <c r="E747" s="252"/>
      <c r="F747" s="252"/>
      <c r="G747" s="252"/>
      <c r="H747" s="252"/>
      <c r="I747" s="252"/>
      <c r="J747" s="252"/>
      <c r="K747" s="252"/>
      <c r="L747" s="252"/>
      <c r="M747" s="252"/>
      <c r="N747" s="252"/>
      <c r="O747" s="252"/>
      <c r="P747" s="252"/>
      <c r="Q747" s="252"/>
      <c r="R747" s="252"/>
      <c r="S747" s="252"/>
      <c r="T747" s="252"/>
      <c r="U747" s="252"/>
      <c r="V747" s="252"/>
      <c r="W747" s="252"/>
      <c r="X747" s="252"/>
      <c r="Y747" s="252"/>
      <c r="Z747" s="252"/>
      <c r="AA747" s="252"/>
    </row>
    <row r="748" ht="15.75" customHeight="1" spans="1:27">
      <c r="A748" s="252"/>
      <c r="B748" s="252"/>
      <c r="C748" s="252"/>
      <c r="D748" s="252"/>
      <c r="E748" s="252"/>
      <c r="F748" s="252"/>
      <c r="G748" s="252"/>
      <c r="H748" s="252"/>
      <c r="I748" s="252"/>
      <c r="J748" s="252"/>
      <c r="K748" s="252"/>
      <c r="L748" s="252"/>
      <c r="M748" s="252"/>
      <c r="N748" s="252"/>
      <c r="O748" s="252"/>
      <c r="P748" s="252"/>
      <c r="Q748" s="252"/>
      <c r="R748" s="252"/>
      <c r="S748" s="252"/>
      <c r="T748" s="252"/>
      <c r="U748" s="252"/>
      <c r="V748" s="252"/>
      <c r="W748" s="252"/>
      <c r="X748" s="252"/>
      <c r="Y748" s="252"/>
      <c r="Z748" s="252"/>
      <c r="AA748" s="252"/>
    </row>
    <row r="749" ht="15.75" customHeight="1" spans="1:27">
      <c r="A749" s="252"/>
      <c r="B749" s="252"/>
      <c r="C749" s="252"/>
      <c r="D749" s="252"/>
      <c r="E749" s="252"/>
      <c r="F749" s="252"/>
      <c r="G749" s="252"/>
      <c r="H749" s="252"/>
      <c r="I749" s="252"/>
      <c r="J749" s="252"/>
      <c r="K749" s="252"/>
      <c r="L749" s="252"/>
      <c r="M749" s="252"/>
      <c r="N749" s="252"/>
      <c r="O749" s="252"/>
      <c r="P749" s="252"/>
      <c r="Q749" s="252"/>
      <c r="R749" s="252"/>
      <c r="S749" s="252"/>
      <c r="T749" s="252"/>
      <c r="U749" s="252"/>
      <c r="V749" s="252"/>
      <c r="W749" s="252"/>
      <c r="X749" s="252"/>
      <c r="Y749" s="252"/>
      <c r="Z749" s="252"/>
      <c r="AA749" s="252"/>
    </row>
    <row r="750" ht="15.75" customHeight="1" spans="1:27">
      <c r="A750" s="252"/>
      <c r="B750" s="252"/>
      <c r="C750" s="252"/>
      <c r="D750" s="252"/>
      <c r="E750" s="252"/>
      <c r="F750" s="252"/>
      <c r="G750" s="252"/>
      <c r="H750" s="252"/>
      <c r="I750" s="252"/>
      <c r="J750" s="252"/>
      <c r="K750" s="252"/>
      <c r="L750" s="252"/>
      <c r="M750" s="252"/>
      <c r="N750" s="252"/>
      <c r="O750" s="252"/>
      <c r="P750" s="252"/>
      <c r="Q750" s="252"/>
      <c r="R750" s="252"/>
      <c r="S750" s="252"/>
      <c r="T750" s="252"/>
      <c r="U750" s="252"/>
      <c r="V750" s="252"/>
      <c r="W750" s="252"/>
      <c r="X750" s="252"/>
      <c r="Y750" s="252"/>
      <c r="Z750" s="252"/>
      <c r="AA750" s="252"/>
    </row>
    <row r="751" ht="15.75" customHeight="1" spans="1:27">
      <c r="A751" s="252"/>
      <c r="B751" s="252"/>
      <c r="C751" s="252"/>
      <c r="D751" s="252"/>
      <c r="E751" s="252"/>
      <c r="F751" s="252"/>
      <c r="G751" s="252"/>
      <c r="H751" s="252"/>
      <c r="I751" s="252"/>
      <c r="J751" s="252"/>
      <c r="K751" s="252"/>
      <c r="L751" s="252"/>
      <c r="M751" s="252"/>
      <c r="N751" s="252"/>
      <c r="O751" s="252"/>
      <c r="P751" s="252"/>
      <c r="Q751" s="252"/>
      <c r="R751" s="252"/>
      <c r="S751" s="252"/>
      <c r="T751" s="252"/>
      <c r="U751" s="252"/>
      <c r="V751" s="252"/>
      <c r="W751" s="252"/>
      <c r="X751" s="252"/>
      <c r="Y751" s="252"/>
      <c r="Z751" s="252"/>
      <c r="AA751" s="252"/>
    </row>
    <row r="752" ht="15.75" customHeight="1" spans="1:27">
      <c r="A752" s="252"/>
      <c r="B752" s="252"/>
      <c r="C752" s="252"/>
      <c r="D752" s="252"/>
      <c r="E752" s="252"/>
      <c r="F752" s="252"/>
      <c r="G752" s="252"/>
      <c r="H752" s="252"/>
      <c r="I752" s="252"/>
      <c r="J752" s="252"/>
      <c r="K752" s="252"/>
      <c r="L752" s="252"/>
      <c r="M752" s="252"/>
      <c r="N752" s="252"/>
      <c r="O752" s="252"/>
      <c r="P752" s="252"/>
      <c r="Q752" s="252"/>
      <c r="R752" s="252"/>
      <c r="S752" s="252"/>
      <c r="T752" s="252"/>
      <c r="U752" s="252"/>
      <c r="V752" s="252"/>
      <c r="W752" s="252"/>
      <c r="X752" s="252"/>
      <c r="Y752" s="252"/>
      <c r="Z752" s="252"/>
      <c r="AA752" s="252"/>
    </row>
    <row r="753" ht="15.75" customHeight="1" spans="1:27">
      <c r="A753" s="252"/>
      <c r="B753" s="252"/>
      <c r="C753" s="252"/>
      <c r="D753" s="252"/>
      <c r="E753" s="252"/>
      <c r="F753" s="252"/>
      <c r="G753" s="252"/>
      <c r="H753" s="252"/>
      <c r="I753" s="252"/>
      <c r="J753" s="252"/>
      <c r="K753" s="252"/>
      <c r="L753" s="252"/>
      <c r="M753" s="252"/>
      <c r="N753" s="252"/>
      <c r="O753" s="252"/>
      <c r="P753" s="252"/>
      <c r="Q753" s="252"/>
      <c r="R753" s="252"/>
      <c r="S753" s="252"/>
      <c r="T753" s="252"/>
      <c r="U753" s="252"/>
      <c r="V753" s="252"/>
      <c r="W753" s="252"/>
      <c r="X753" s="252"/>
      <c r="Y753" s="252"/>
      <c r="Z753" s="252"/>
      <c r="AA753" s="252"/>
    </row>
    <row r="754" ht="15.75" customHeight="1" spans="1:27">
      <c r="A754" s="252"/>
      <c r="B754" s="252"/>
      <c r="C754" s="252"/>
      <c r="D754" s="252"/>
      <c r="E754" s="252"/>
      <c r="F754" s="252"/>
      <c r="G754" s="252"/>
      <c r="H754" s="252"/>
      <c r="I754" s="252"/>
      <c r="J754" s="252"/>
      <c r="K754" s="252"/>
      <c r="L754" s="252"/>
      <c r="M754" s="252"/>
      <c r="N754" s="252"/>
      <c r="O754" s="252"/>
      <c r="P754" s="252"/>
      <c r="Q754" s="252"/>
      <c r="R754" s="252"/>
      <c r="S754" s="252"/>
      <c r="T754" s="252"/>
      <c r="U754" s="252"/>
      <c r="V754" s="252"/>
      <c r="W754" s="252"/>
      <c r="X754" s="252"/>
      <c r="Y754" s="252"/>
      <c r="Z754" s="252"/>
      <c r="AA754" s="252"/>
    </row>
    <row r="755" ht="15.75" customHeight="1" spans="1:27">
      <c r="A755" s="252"/>
      <c r="B755" s="252"/>
      <c r="C755" s="252"/>
      <c r="D755" s="252"/>
      <c r="E755" s="252"/>
      <c r="F755" s="252"/>
      <c r="G755" s="252"/>
      <c r="H755" s="252"/>
      <c r="I755" s="252"/>
      <c r="J755" s="252"/>
      <c r="K755" s="252"/>
      <c r="L755" s="252"/>
      <c r="M755" s="252"/>
      <c r="N755" s="252"/>
      <c r="O755" s="252"/>
      <c r="P755" s="252"/>
      <c r="Q755" s="252"/>
      <c r="R755" s="252"/>
      <c r="S755" s="252"/>
      <c r="T755" s="252"/>
      <c r="U755" s="252"/>
      <c r="V755" s="252"/>
      <c r="W755" s="252"/>
      <c r="X755" s="252"/>
      <c r="Y755" s="252"/>
      <c r="Z755" s="252"/>
      <c r="AA755" s="252"/>
    </row>
    <row r="756" ht="15.75" customHeight="1" spans="1:27">
      <c r="A756" s="252"/>
      <c r="B756" s="252"/>
      <c r="C756" s="252"/>
      <c r="D756" s="252"/>
      <c r="E756" s="252"/>
      <c r="F756" s="252"/>
      <c r="G756" s="252"/>
      <c r="H756" s="252"/>
      <c r="I756" s="252"/>
      <c r="J756" s="252"/>
      <c r="K756" s="252"/>
      <c r="L756" s="252"/>
      <c r="M756" s="252"/>
      <c r="N756" s="252"/>
      <c r="O756" s="252"/>
      <c r="P756" s="252"/>
      <c r="Q756" s="252"/>
      <c r="R756" s="252"/>
      <c r="S756" s="252"/>
      <c r="T756" s="252"/>
      <c r="U756" s="252"/>
      <c r="V756" s="252"/>
      <c r="W756" s="252"/>
      <c r="X756" s="252"/>
      <c r="Y756" s="252"/>
      <c r="Z756" s="252"/>
      <c r="AA756" s="252"/>
    </row>
    <row r="757" ht="15.75" customHeight="1" spans="1:27">
      <c r="A757" s="252"/>
      <c r="B757" s="252"/>
      <c r="C757" s="252"/>
      <c r="D757" s="252"/>
      <c r="E757" s="252"/>
      <c r="F757" s="252"/>
      <c r="G757" s="252"/>
      <c r="H757" s="252"/>
      <c r="I757" s="252"/>
      <c r="J757" s="252"/>
      <c r="K757" s="252"/>
      <c r="L757" s="252"/>
      <c r="M757" s="252"/>
      <c r="N757" s="252"/>
      <c r="O757" s="252"/>
      <c r="P757" s="252"/>
      <c r="Q757" s="252"/>
      <c r="R757" s="252"/>
      <c r="S757" s="252"/>
      <c r="T757" s="252"/>
      <c r="U757" s="252"/>
      <c r="V757" s="252"/>
      <c r="W757" s="252"/>
      <c r="X757" s="252"/>
      <c r="Y757" s="252"/>
      <c r="Z757" s="252"/>
      <c r="AA757" s="252"/>
    </row>
    <row r="758" ht="15.75" customHeight="1" spans="1:27">
      <c r="A758" s="252"/>
      <c r="B758" s="252"/>
      <c r="C758" s="252"/>
      <c r="D758" s="252"/>
      <c r="E758" s="252"/>
      <c r="F758" s="252"/>
      <c r="G758" s="252"/>
      <c r="H758" s="252"/>
      <c r="I758" s="252"/>
      <c r="J758" s="252"/>
      <c r="K758" s="252"/>
      <c r="L758" s="252"/>
      <c r="M758" s="252"/>
      <c r="N758" s="252"/>
      <c r="O758" s="252"/>
      <c r="P758" s="252"/>
      <c r="Q758" s="252"/>
      <c r="R758" s="252"/>
      <c r="S758" s="252"/>
      <c r="T758" s="252"/>
      <c r="U758" s="252"/>
      <c r="V758" s="252"/>
      <c r="W758" s="252"/>
      <c r="X758" s="252"/>
      <c r="Y758" s="252"/>
      <c r="Z758" s="252"/>
      <c r="AA758" s="252"/>
    </row>
    <row r="759" ht="15.75" customHeight="1" spans="1:27">
      <c r="A759" s="252"/>
      <c r="B759" s="252"/>
      <c r="C759" s="252"/>
      <c r="D759" s="252"/>
      <c r="E759" s="252"/>
      <c r="F759" s="252"/>
      <c r="G759" s="252"/>
      <c r="H759" s="252"/>
      <c r="I759" s="252"/>
      <c r="J759" s="252"/>
      <c r="K759" s="252"/>
      <c r="L759" s="252"/>
      <c r="M759" s="252"/>
      <c r="N759" s="252"/>
      <c r="O759" s="252"/>
      <c r="P759" s="252"/>
      <c r="Q759" s="252"/>
      <c r="R759" s="252"/>
      <c r="S759" s="252"/>
      <c r="T759" s="252"/>
      <c r="U759" s="252"/>
      <c r="V759" s="252"/>
      <c r="W759" s="252"/>
      <c r="X759" s="252"/>
      <c r="Y759" s="252"/>
      <c r="Z759" s="252"/>
      <c r="AA759" s="252"/>
    </row>
    <row r="760" ht="15.75" customHeight="1" spans="1:27">
      <c r="A760" s="252"/>
      <c r="B760" s="252"/>
      <c r="C760" s="252"/>
      <c r="D760" s="252"/>
      <c r="E760" s="252"/>
      <c r="F760" s="252"/>
      <c r="G760" s="252"/>
      <c r="H760" s="252"/>
      <c r="I760" s="252"/>
      <c r="J760" s="252"/>
      <c r="K760" s="252"/>
      <c r="L760" s="252"/>
      <c r="M760" s="252"/>
      <c r="N760" s="252"/>
      <c r="O760" s="252"/>
      <c r="P760" s="252"/>
      <c r="Q760" s="252"/>
      <c r="R760" s="252"/>
      <c r="S760" s="252"/>
      <c r="T760" s="252"/>
      <c r="U760" s="252"/>
      <c r="V760" s="252"/>
      <c r="W760" s="252"/>
      <c r="X760" s="252"/>
      <c r="Y760" s="252"/>
      <c r="Z760" s="252"/>
      <c r="AA760" s="252"/>
    </row>
    <row r="761" ht="15.75" customHeight="1" spans="1:27">
      <c r="A761" s="252"/>
      <c r="B761" s="252"/>
      <c r="C761" s="252"/>
      <c r="D761" s="252"/>
      <c r="E761" s="252"/>
      <c r="F761" s="252"/>
      <c r="G761" s="252"/>
      <c r="H761" s="252"/>
      <c r="I761" s="252"/>
      <c r="J761" s="252"/>
      <c r="K761" s="252"/>
      <c r="L761" s="252"/>
      <c r="M761" s="252"/>
      <c r="N761" s="252"/>
      <c r="O761" s="252"/>
      <c r="P761" s="252"/>
      <c r="Q761" s="252"/>
      <c r="R761" s="252"/>
      <c r="S761" s="252"/>
      <c r="T761" s="252"/>
      <c r="U761" s="252"/>
      <c r="V761" s="252"/>
      <c r="W761" s="252"/>
      <c r="X761" s="252"/>
      <c r="Y761" s="252"/>
      <c r="Z761" s="252"/>
      <c r="AA761" s="252"/>
    </row>
    <row r="762" ht="15.75" customHeight="1" spans="1:27">
      <c r="A762" s="252"/>
      <c r="B762" s="252"/>
      <c r="C762" s="252"/>
      <c r="D762" s="252"/>
      <c r="E762" s="252"/>
      <c r="F762" s="252"/>
      <c r="G762" s="252"/>
      <c r="H762" s="252"/>
      <c r="I762" s="252"/>
      <c r="J762" s="252"/>
      <c r="K762" s="252"/>
      <c r="L762" s="252"/>
      <c r="M762" s="252"/>
      <c r="N762" s="252"/>
      <c r="O762" s="252"/>
      <c r="P762" s="252"/>
      <c r="Q762" s="252"/>
      <c r="R762" s="252"/>
      <c r="S762" s="252"/>
      <c r="T762" s="252"/>
      <c r="U762" s="252"/>
      <c r="V762" s="252"/>
      <c r="W762" s="252"/>
      <c r="X762" s="252"/>
      <c r="Y762" s="252"/>
      <c r="Z762" s="252"/>
      <c r="AA762" s="252"/>
    </row>
    <row r="763" ht="15.75" customHeight="1" spans="1:27">
      <c r="A763" s="252"/>
      <c r="B763" s="252"/>
      <c r="C763" s="252"/>
      <c r="D763" s="252"/>
      <c r="E763" s="252"/>
      <c r="F763" s="252"/>
      <c r="G763" s="252"/>
      <c r="H763" s="252"/>
      <c r="I763" s="252"/>
      <c r="J763" s="252"/>
      <c r="K763" s="252"/>
      <c r="L763" s="252"/>
      <c r="M763" s="252"/>
      <c r="N763" s="252"/>
      <c r="O763" s="252"/>
      <c r="P763" s="252"/>
      <c r="Q763" s="252"/>
      <c r="R763" s="252"/>
      <c r="S763" s="252"/>
      <c r="T763" s="252"/>
      <c r="U763" s="252"/>
      <c r="V763" s="252"/>
      <c r="W763" s="252"/>
      <c r="X763" s="252"/>
      <c r="Y763" s="252"/>
      <c r="Z763" s="252"/>
      <c r="AA763" s="252"/>
    </row>
    <row r="764" ht="15.75" customHeight="1" spans="1:27">
      <c r="A764" s="252"/>
      <c r="B764" s="252"/>
      <c r="C764" s="252"/>
      <c r="D764" s="252"/>
      <c r="E764" s="252"/>
      <c r="F764" s="252"/>
      <c r="G764" s="252"/>
      <c r="H764" s="252"/>
      <c r="I764" s="252"/>
      <c r="J764" s="252"/>
      <c r="K764" s="252"/>
      <c r="L764" s="252"/>
      <c r="M764" s="252"/>
      <c r="N764" s="252"/>
      <c r="O764" s="252"/>
      <c r="P764" s="252"/>
      <c r="Q764" s="252"/>
      <c r="R764" s="252"/>
      <c r="S764" s="252"/>
      <c r="T764" s="252"/>
      <c r="U764" s="252"/>
      <c r="V764" s="252"/>
      <c r="W764" s="252"/>
      <c r="X764" s="252"/>
      <c r="Y764" s="252"/>
      <c r="Z764" s="252"/>
      <c r="AA764" s="252"/>
    </row>
    <row r="765" ht="15.75" customHeight="1" spans="1:27">
      <c r="A765" s="252"/>
      <c r="B765" s="252"/>
      <c r="C765" s="252"/>
      <c r="D765" s="252"/>
      <c r="E765" s="252"/>
      <c r="F765" s="252"/>
      <c r="G765" s="252"/>
      <c r="H765" s="252"/>
      <c r="I765" s="252"/>
      <c r="J765" s="252"/>
      <c r="K765" s="252"/>
      <c r="L765" s="252"/>
      <c r="M765" s="252"/>
      <c r="N765" s="252"/>
      <c r="O765" s="252"/>
      <c r="P765" s="252"/>
      <c r="Q765" s="252"/>
      <c r="R765" s="252"/>
      <c r="S765" s="252"/>
      <c r="T765" s="252"/>
      <c r="U765" s="252"/>
      <c r="V765" s="252"/>
      <c r="W765" s="252"/>
      <c r="X765" s="252"/>
      <c r="Y765" s="252"/>
      <c r="Z765" s="252"/>
      <c r="AA765" s="252"/>
    </row>
    <row r="766" ht="15.75" customHeight="1" spans="1:27">
      <c r="A766" s="252"/>
      <c r="B766" s="252"/>
      <c r="C766" s="252"/>
      <c r="D766" s="252"/>
      <c r="E766" s="252"/>
      <c r="F766" s="252"/>
      <c r="G766" s="252"/>
      <c r="H766" s="252"/>
      <c r="I766" s="252"/>
      <c r="J766" s="252"/>
      <c r="K766" s="252"/>
      <c r="L766" s="252"/>
      <c r="M766" s="252"/>
      <c r="N766" s="252"/>
      <c r="O766" s="252"/>
      <c r="P766" s="252"/>
      <c r="Q766" s="252"/>
      <c r="R766" s="252"/>
      <c r="S766" s="252"/>
      <c r="T766" s="252"/>
      <c r="U766" s="252"/>
      <c r="V766" s="252"/>
      <c r="W766" s="252"/>
      <c r="X766" s="252"/>
      <c r="Y766" s="252"/>
      <c r="Z766" s="252"/>
      <c r="AA766" s="252"/>
    </row>
    <row r="767" ht="15.75" customHeight="1" spans="1:27">
      <c r="A767" s="252"/>
      <c r="B767" s="252"/>
      <c r="C767" s="252"/>
      <c r="D767" s="252"/>
      <c r="E767" s="252"/>
      <c r="F767" s="252"/>
      <c r="G767" s="252"/>
      <c r="H767" s="252"/>
      <c r="I767" s="252"/>
      <c r="J767" s="252"/>
      <c r="K767" s="252"/>
      <c r="L767" s="252"/>
      <c r="M767" s="252"/>
      <c r="N767" s="252"/>
      <c r="O767" s="252"/>
      <c r="P767" s="252"/>
      <c r="Q767" s="252"/>
      <c r="R767" s="252"/>
      <c r="S767" s="252"/>
      <c r="T767" s="252"/>
      <c r="U767" s="252"/>
      <c r="V767" s="252"/>
      <c r="W767" s="252"/>
      <c r="X767" s="252"/>
      <c r="Y767" s="252"/>
      <c r="Z767" s="252"/>
      <c r="AA767" s="252"/>
    </row>
    <row r="768" ht="15.75" customHeight="1" spans="1:27">
      <c r="A768" s="252"/>
      <c r="B768" s="252"/>
      <c r="C768" s="252"/>
      <c r="D768" s="252"/>
      <c r="E768" s="252"/>
      <c r="F768" s="252"/>
      <c r="G768" s="252"/>
      <c r="H768" s="252"/>
      <c r="I768" s="252"/>
      <c r="J768" s="252"/>
      <c r="K768" s="252"/>
      <c r="L768" s="252"/>
      <c r="M768" s="252"/>
      <c r="N768" s="252"/>
      <c r="O768" s="252"/>
      <c r="P768" s="252"/>
      <c r="Q768" s="252"/>
      <c r="R768" s="252"/>
      <c r="S768" s="252"/>
      <c r="T768" s="252"/>
      <c r="U768" s="252"/>
      <c r="V768" s="252"/>
      <c r="W768" s="252"/>
      <c r="X768" s="252"/>
      <c r="Y768" s="252"/>
      <c r="Z768" s="252"/>
      <c r="AA768" s="252"/>
    </row>
    <row r="769" ht="15.75" customHeight="1" spans="1:27">
      <c r="A769" s="252"/>
      <c r="B769" s="252"/>
      <c r="C769" s="252"/>
      <c r="D769" s="252"/>
      <c r="E769" s="252"/>
      <c r="F769" s="252"/>
      <c r="G769" s="252"/>
      <c r="H769" s="252"/>
      <c r="I769" s="252"/>
      <c r="J769" s="252"/>
      <c r="K769" s="252"/>
      <c r="L769" s="252"/>
      <c r="M769" s="252"/>
      <c r="N769" s="252"/>
      <c r="O769" s="252"/>
      <c r="P769" s="252"/>
      <c r="Q769" s="252"/>
      <c r="R769" s="252"/>
      <c r="S769" s="252"/>
      <c r="T769" s="252"/>
      <c r="U769" s="252"/>
      <c r="V769" s="252"/>
      <c r="W769" s="252"/>
      <c r="X769" s="252"/>
      <c r="Y769" s="252"/>
      <c r="Z769" s="252"/>
      <c r="AA769" s="252"/>
    </row>
    <row r="770" ht="15.75" customHeight="1" spans="1:27">
      <c r="A770" s="252"/>
      <c r="B770" s="252"/>
      <c r="C770" s="252"/>
      <c r="D770" s="252"/>
      <c r="E770" s="252"/>
      <c r="F770" s="252"/>
      <c r="G770" s="252"/>
      <c r="H770" s="252"/>
      <c r="I770" s="252"/>
      <c r="J770" s="252"/>
      <c r="K770" s="252"/>
      <c r="L770" s="252"/>
      <c r="M770" s="252"/>
      <c r="N770" s="252"/>
      <c r="O770" s="252"/>
      <c r="P770" s="252"/>
      <c r="Q770" s="252"/>
      <c r="R770" s="252"/>
      <c r="S770" s="252"/>
      <c r="T770" s="252"/>
      <c r="U770" s="252"/>
      <c r="V770" s="252"/>
      <c r="W770" s="252"/>
      <c r="X770" s="252"/>
      <c r="Y770" s="252"/>
      <c r="Z770" s="252"/>
      <c r="AA770" s="252"/>
    </row>
    <row r="771" ht="15.75" customHeight="1" spans="1:27">
      <c r="A771" s="252"/>
      <c r="B771" s="252"/>
      <c r="C771" s="252"/>
      <c r="D771" s="252"/>
      <c r="E771" s="252"/>
      <c r="F771" s="252"/>
      <c r="G771" s="252"/>
      <c r="H771" s="252"/>
      <c r="I771" s="252"/>
      <c r="J771" s="252"/>
      <c r="K771" s="252"/>
      <c r="L771" s="252"/>
      <c r="M771" s="252"/>
      <c r="N771" s="252"/>
      <c r="O771" s="252"/>
      <c r="P771" s="252"/>
      <c r="Q771" s="252"/>
      <c r="R771" s="252"/>
      <c r="S771" s="252"/>
      <c r="T771" s="252"/>
      <c r="U771" s="252"/>
      <c r="V771" s="252"/>
      <c r="W771" s="252"/>
      <c r="X771" s="252"/>
      <c r="Y771" s="252"/>
      <c r="Z771" s="252"/>
      <c r="AA771" s="252"/>
    </row>
    <row r="772" ht="15.75" customHeight="1" spans="1:27">
      <c r="A772" s="252"/>
      <c r="B772" s="252"/>
      <c r="C772" s="252"/>
      <c r="D772" s="252"/>
      <c r="E772" s="252"/>
      <c r="F772" s="252"/>
      <c r="G772" s="252"/>
      <c r="H772" s="252"/>
      <c r="I772" s="252"/>
      <c r="J772" s="252"/>
      <c r="K772" s="252"/>
      <c r="L772" s="252"/>
      <c r="M772" s="252"/>
      <c r="N772" s="252"/>
      <c r="O772" s="252"/>
      <c r="P772" s="252"/>
      <c r="Q772" s="252"/>
      <c r="R772" s="252"/>
      <c r="S772" s="252"/>
      <c r="T772" s="252"/>
      <c r="U772" s="252"/>
      <c r="V772" s="252"/>
      <c r="W772" s="252"/>
      <c r="X772" s="252"/>
      <c r="Y772" s="252"/>
      <c r="Z772" s="252"/>
      <c r="AA772" s="252"/>
    </row>
    <row r="773" ht="15.75" customHeight="1" spans="1:27">
      <c r="A773" s="252"/>
      <c r="B773" s="252"/>
      <c r="C773" s="252"/>
      <c r="D773" s="252"/>
      <c r="E773" s="252"/>
      <c r="F773" s="252"/>
      <c r="G773" s="252"/>
      <c r="H773" s="252"/>
      <c r="I773" s="252"/>
      <c r="J773" s="252"/>
      <c r="K773" s="252"/>
      <c r="L773" s="252"/>
      <c r="M773" s="252"/>
      <c r="N773" s="252"/>
      <c r="O773" s="252"/>
      <c r="P773" s="252"/>
      <c r="Q773" s="252"/>
      <c r="R773" s="252"/>
      <c r="S773" s="252"/>
      <c r="T773" s="252"/>
      <c r="U773" s="252"/>
      <c r="V773" s="252"/>
      <c r="W773" s="252"/>
      <c r="X773" s="252"/>
      <c r="Y773" s="252"/>
      <c r="Z773" s="252"/>
      <c r="AA773" s="252"/>
    </row>
    <row r="774" ht="15.75" customHeight="1" spans="1:27">
      <c r="A774" s="252"/>
      <c r="B774" s="252"/>
      <c r="C774" s="252"/>
      <c r="D774" s="252"/>
      <c r="E774" s="252"/>
      <c r="F774" s="252"/>
      <c r="G774" s="252"/>
      <c r="H774" s="252"/>
      <c r="I774" s="252"/>
      <c r="J774" s="252"/>
      <c r="K774" s="252"/>
      <c r="L774" s="252"/>
      <c r="M774" s="252"/>
      <c r="N774" s="252"/>
      <c r="O774" s="252"/>
      <c r="P774" s="252"/>
      <c r="Q774" s="252"/>
      <c r="R774" s="252"/>
      <c r="S774" s="252"/>
      <c r="T774" s="252"/>
      <c r="U774" s="252"/>
      <c r="V774" s="252"/>
      <c r="W774" s="252"/>
      <c r="X774" s="252"/>
      <c r="Y774" s="252"/>
      <c r="Z774" s="252"/>
      <c r="AA774" s="252"/>
    </row>
    <row r="775" ht="15.75" customHeight="1" spans="1:27">
      <c r="A775" s="252"/>
      <c r="B775" s="252"/>
      <c r="C775" s="252"/>
      <c r="D775" s="252"/>
      <c r="E775" s="252"/>
      <c r="F775" s="252"/>
      <c r="G775" s="252"/>
      <c r="H775" s="252"/>
      <c r="I775" s="252"/>
      <c r="J775" s="252"/>
      <c r="K775" s="252"/>
      <c r="L775" s="252"/>
      <c r="M775" s="252"/>
      <c r="N775" s="252"/>
      <c r="O775" s="252"/>
      <c r="P775" s="252"/>
      <c r="Q775" s="252"/>
      <c r="R775" s="252"/>
      <c r="S775" s="252"/>
      <c r="T775" s="252"/>
      <c r="U775" s="252"/>
      <c r="V775" s="252"/>
      <c r="W775" s="252"/>
      <c r="X775" s="252"/>
      <c r="Y775" s="252"/>
      <c r="Z775" s="252"/>
      <c r="AA775" s="252"/>
    </row>
    <row r="776" ht="15.75" customHeight="1" spans="1:27">
      <c r="A776" s="252"/>
      <c r="B776" s="252"/>
      <c r="C776" s="252"/>
      <c r="D776" s="252"/>
      <c r="E776" s="252"/>
      <c r="F776" s="252"/>
      <c r="G776" s="252"/>
      <c r="H776" s="252"/>
      <c r="I776" s="252"/>
      <c r="J776" s="252"/>
      <c r="K776" s="252"/>
      <c r="L776" s="252"/>
      <c r="M776" s="252"/>
      <c r="N776" s="252"/>
      <c r="O776" s="252"/>
      <c r="P776" s="252"/>
      <c r="Q776" s="252"/>
      <c r="R776" s="252"/>
      <c r="S776" s="252"/>
      <c r="T776" s="252"/>
      <c r="U776" s="252"/>
      <c r="V776" s="252"/>
      <c r="W776" s="252"/>
      <c r="X776" s="252"/>
      <c r="Y776" s="252"/>
      <c r="Z776" s="252"/>
      <c r="AA776" s="252"/>
    </row>
    <row r="777" ht="15.75" customHeight="1" spans="1:27">
      <c r="A777" s="252"/>
      <c r="B777" s="252"/>
      <c r="C777" s="252"/>
      <c r="D777" s="252"/>
      <c r="E777" s="252"/>
      <c r="F777" s="252"/>
      <c r="G777" s="252"/>
      <c r="H777" s="252"/>
      <c r="I777" s="252"/>
      <c r="J777" s="252"/>
      <c r="K777" s="252"/>
      <c r="L777" s="252"/>
      <c r="M777" s="252"/>
      <c r="N777" s="252"/>
      <c r="O777" s="252"/>
      <c r="P777" s="252"/>
      <c r="Q777" s="252"/>
      <c r="R777" s="252"/>
      <c r="S777" s="252"/>
      <c r="T777" s="252"/>
      <c r="U777" s="252"/>
      <c r="V777" s="252"/>
      <c r="W777" s="252"/>
      <c r="X777" s="252"/>
      <c r="Y777" s="252"/>
      <c r="Z777" s="252"/>
      <c r="AA777" s="252"/>
    </row>
    <row r="778" ht="15.75" customHeight="1" spans="1:27">
      <c r="A778" s="252"/>
      <c r="B778" s="252"/>
      <c r="C778" s="252"/>
      <c r="D778" s="252"/>
      <c r="E778" s="252"/>
      <c r="F778" s="252"/>
      <c r="G778" s="252"/>
      <c r="H778" s="252"/>
      <c r="I778" s="252"/>
      <c r="J778" s="252"/>
      <c r="K778" s="252"/>
      <c r="L778" s="252"/>
      <c r="M778" s="252"/>
      <c r="N778" s="252"/>
      <c r="O778" s="252"/>
      <c r="P778" s="252"/>
      <c r="Q778" s="252"/>
      <c r="R778" s="252"/>
      <c r="S778" s="252"/>
      <c r="T778" s="252"/>
      <c r="U778" s="252"/>
      <c r="V778" s="252"/>
      <c r="W778" s="252"/>
      <c r="X778" s="252"/>
      <c r="Y778" s="252"/>
      <c r="Z778" s="252"/>
      <c r="AA778" s="252"/>
    </row>
    <row r="779" ht="15.75" customHeight="1" spans="1:27">
      <c r="A779" s="252"/>
      <c r="B779" s="252"/>
      <c r="C779" s="252"/>
      <c r="D779" s="252"/>
      <c r="E779" s="252"/>
      <c r="F779" s="252"/>
      <c r="G779" s="252"/>
      <c r="H779" s="252"/>
      <c r="I779" s="252"/>
      <c r="J779" s="252"/>
      <c r="K779" s="252"/>
      <c r="L779" s="252"/>
      <c r="M779" s="252"/>
      <c r="N779" s="252"/>
      <c r="O779" s="252"/>
      <c r="P779" s="252"/>
      <c r="Q779" s="252"/>
      <c r="R779" s="252"/>
      <c r="S779" s="252"/>
      <c r="T779" s="252"/>
      <c r="U779" s="252"/>
      <c r="V779" s="252"/>
      <c r="W779" s="252"/>
      <c r="X779" s="252"/>
      <c r="Y779" s="252"/>
      <c r="Z779" s="252"/>
      <c r="AA779" s="252"/>
    </row>
    <row r="780" ht="15.75" customHeight="1" spans="1:27">
      <c r="A780" s="252"/>
      <c r="B780" s="252"/>
      <c r="C780" s="252"/>
      <c r="D780" s="252"/>
      <c r="E780" s="252"/>
      <c r="F780" s="252"/>
      <c r="G780" s="252"/>
      <c r="H780" s="252"/>
      <c r="I780" s="252"/>
      <c r="J780" s="252"/>
      <c r="K780" s="252"/>
      <c r="L780" s="252"/>
      <c r="M780" s="252"/>
      <c r="N780" s="252"/>
      <c r="O780" s="252"/>
      <c r="P780" s="252"/>
      <c r="Q780" s="252"/>
      <c r="R780" s="252"/>
      <c r="S780" s="252"/>
      <c r="T780" s="252"/>
      <c r="U780" s="252"/>
      <c r="V780" s="252"/>
      <c r="W780" s="252"/>
      <c r="X780" s="252"/>
      <c r="Y780" s="252"/>
      <c r="Z780" s="252"/>
      <c r="AA780" s="252"/>
    </row>
    <row r="781" ht="15.75" customHeight="1" spans="1:27">
      <c r="A781" s="252"/>
      <c r="B781" s="252"/>
      <c r="C781" s="252"/>
      <c r="D781" s="252"/>
      <c r="E781" s="252"/>
      <c r="F781" s="252"/>
      <c r="G781" s="252"/>
      <c r="H781" s="252"/>
      <c r="I781" s="252"/>
      <c r="J781" s="252"/>
      <c r="K781" s="252"/>
      <c r="L781" s="252"/>
      <c r="M781" s="252"/>
      <c r="N781" s="252"/>
      <c r="O781" s="252"/>
      <c r="P781" s="252"/>
      <c r="Q781" s="252"/>
      <c r="R781" s="252"/>
      <c r="S781" s="252"/>
      <c r="T781" s="252"/>
      <c r="U781" s="252"/>
      <c r="V781" s="252"/>
      <c r="W781" s="252"/>
      <c r="X781" s="252"/>
      <c r="Y781" s="252"/>
      <c r="Z781" s="252"/>
      <c r="AA781" s="252"/>
    </row>
    <row r="782" ht="15.75" customHeight="1" spans="1:27">
      <c r="A782" s="252"/>
      <c r="B782" s="252"/>
      <c r="C782" s="252"/>
      <c r="D782" s="252"/>
      <c r="E782" s="252"/>
      <c r="F782" s="252"/>
      <c r="G782" s="252"/>
      <c r="H782" s="252"/>
      <c r="I782" s="252"/>
      <c r="J782" s="252"/>
      <c r="K782" s="252"/>
      <c r="L782" s="252"/>
      <c r="M782" s="252"/>
      <c r="N782" s="252"/>
      <c r="O782" s="252"/>
      <c r="P782" s="252"/>
      <c r="Q782" s="252"/>
      <c r="R782" s="252"/>
      <c r="S782" s="252"/>
      <c r="T782" s="252"/>
      <c r="U782" s="252"/>
      <c r="V782" s="252"/>
      <c r="W782" s="252"/>
      <c r="X782" s="252"/>
      <c r="Y782" s="252"/>
      <c r="Z782" s="252"/>
      <c r="AA782" s="252"/>
    </row>
    <row r="783" ht="15.75" customHeight="1" spans="1:27">
      <c r="A783" s="252"/>
      <c r="B783" s="252"/>
      <c r="C783" s="252"/>
      <c r="D783" s="252"/>
      <c r="E783" s="252"/>
      <c r="F783" s="252"/>
      <c r="G783" s="252"/>
      <c r="H783" s="252"/>
      <c r="I783" s="252"/>
      <c r="J783" s="252"/>
      <c r="K783" s="252"/>
      <c r="L783" s="252"/>
      <c r="M783" s="252"/>
      <c r="N783" s="252"/>
      <c r="O783" s="252"/>
      <c r="P783" s="252"/>
      <c r="Q783" s="252"/>
      <c r="R783" s="252"/>
      <c r="S783" s="252"/>
      <c r="T783" s="252"/>
      <c r="U783" s="252"/>
      <c r="V783" s="252"/>
      <c r="W783" s="252"/>
      <c r="X783" s="252"/>
      <c r="Y783" s="252"/>
      <c r="Z783" s="252"/>
      <c r="AA783" s="252"/>
    </row>
    <row r="784" ht="15.75" customHeight="1" spans="1:27">
      <c r="A784" s="252"/>
      <c r="B784" s="252"/>
      <c r="C784" s="252"/>
      <c r="D784" s="252"/>
      <c r="E784" s="252"/>
      <c r="F784" s="252"/>
      <c r="G784" s="252"/>
      <c r="H784" s="252"/>
      <c r="I784" s="252"/>
      <c r="J784" s="252"/>
      <c r="K784" s="252"/>
      <c r="L784" s="252"/>
      <c r="M784" s="252"/>
      <c r="N784" s="252"/>
      <c r="O784" s="252"/>
      <c r="P784" s="252"/>
      <c r="Q784" s="252"/>
      <c r="R784" s="252"/>
      <c r="S784" s="252"/>
      <c r="T784" s="252"/>
      <c r="U784" s="252"/>
      <c r="V784" s="252"/>
      <c r="W784" s="252"/>
      <c r="X784" s="252"/>
      <c r="Y784" s="252"/>
      <c r="Z784" s="252"/>
      <c r="AA784" s="252"/>
    </row>
    <row r="785" ht="15.75" customHeight="1" spans="1:27">
      <c r="A785" s="252"/>
      <c r="B785" s="252"/>
      <c r="C785" s="252"/>
      <c r="D785" s="252"/>
      <c r="E785" s="252"/>
      <c r="F785" s="252"/>
      <c r="G785" s="252"/>
      <c r="H785" s="252"/>
      <c r="I785" s="252"/>
      <c r="J785" s="252"/>
      <c r="K785" s="252"/>
      <c r="L785" s="252"/>
      <c r="M785" s="252"/>
      <c r="N785" s="252"/>
      <c r="O785" s="252"/>
      <c r="P785" s="252"/>
      <c r="Q785" s="252"/>
      <c r="R785" s="252"/>
      <c r="S785" s="252"/>
      <c r="T785" s="252"/>
      <c r="U785" s="252"/>
      <c r="V785" s="252"/>
      <c r="W785" s="252"/>
      <c r="X785" s="252"/>
      <c r="Y785" s="252"/>
      <c r="Z785" s="252"/>
      <c r="AA785" s="252"/>
    </row>
    <row r="786" ht="15.75" customHeight="1" spans="1:27">
      <c r="A786" s="252"/>
      <c r="B786" s="252"/>
      <c r="C786" s="252"/>
      <c r="D786" s="252"/>
      <c r="E786" s="252"/>
      <c r="F786" s="252"/>
      <c r="G786" s="252"/>
      <c r="H786" s="252"/>
      <c r="I786" s="252"/>
      <c r="J786" s="252"/>
      <c r="K786" s="252"/>
      <c r="L786" s="252"/>
      <c r="M786" s="252"/>
      <c r="N786" s="252"/>
      <c r="O786" s="252"/>
      <c r="P786" s="252"/>
      <c r="Q786" s="252"/>
      <c r="R786" s="252"/>
      <c r="S786" s="252"/>
      <c r="T786" s="252"/>
      <c r="U786" s="252"/>
      <c r="V786" s="252"/>
      <c r="W786" s="252"/>
      <c r="X786" s="252"/>
      <c r="Y786" s="252"/>
      <c r="Z786" s="252"/>
      <c r="AA786" s="252"/>
    </row>
    <row r="787" ht="15.75" customHeight="1" spans="1:27">
      <c r="A787" s="252"/>
      <c r="B787" s="252"/>
      <c r="C787" s="252"/>
      <c r="D787" s="252"/>
      <c r="E787" s="252"/>
      <c r="F787" s="252"/>
      <c r="G787" s="252"/>
      <c r="H787" s="252"/>
      <c r="I787" s="252"/>
      <c r="J787" s="252"/>
      <c r="K787" s="252"/>
      <c r="L787" s="252"/>
      <c r="M787" s="252"/>
      <c r="N787" s="252"/>
      <c r="O787" s="252"/>
      <c r="P787" s="252"/>
      <c r="Q787" s="252"/>
      <c r="R787" s="252"/>
      <c r="S787" s="252"/>
      <c r="T787" s="252"/>
      <c r="U787" s="252"/>
      <c r="V787" s="252"/>
      <c r="W787" s="252"/>
      <c r="X787" s="252"/>
      <c r="Y787" s="252"/>
      <c r="Z787" s="252"/>
      <c r="AA787" s="252"/>
    </row>
    <row r="788" ht="15.75" customHeight="1" spans="1:27">
      <c r="A788" s="252"/>
      <c r="B788" s="252"/>
      <c r="C788" s="252"/>
      <c r="D788" s="252"/>
      <c r="E788" s="252"/>
      <c r="F788" s="252"/>
      <c r="G788" s="252"/>
      <c r="H788" s="252"/>
      <c r="I788" s="252"/>
      <c r="J788" s="252"/>
      <c r="K788" s="252"/>
      <c r="L788" s="252"/>
      <c r="M788" s="252"/>
      <c r="N788" s="252"/>
      <c r="O788" s="252"/>
      <c r="P788" s="252"/>
      <c r="Q788" s="252"/>
      <c r="R788" s="252"/>
      <c r="S788" s="252"/>
      <c r="T788" s="252"/>
      <c r="U788" s="252"/>
      <c r="V788" s="252"/>
      <c r="W788" s="252"/>
      <c r="X788" s="252"/>
      <c r="Y788" s="252"/>
      <c r="Z788" s="252"/>
      <c r="AA788" s="252"/>
    </row>
    <row r="789" ht="15.75" customHeight="1" spans="1:27">
      <c r="A789" s="252"/>
      <c r="B789" s="252"/>
      <c r="C789" s="252"/>
      <c r="D789" s="252"/>
      <c r="E789" s="252"/>
      <c r="F789" s="252"/>
      <c r="G789" s="252"/>
      <c r="H789" s="252"/>
      <c r="I789" s="252"/>
      <c r="J789" s="252"/>
      <c r="K789" s="252"/>
      <c r="L789" s="252"/>
      <c r="M789" s="252"/>
      <c r="N789" s="252"/>
      <c r="O789" s="252"/>
      <c r="P789" s="252"/>
      <c r="Q789" s="252"/>
      <c r="R789" s="252"/>
      <c r="S789" s="252"/>
      <c r="T789" s="252"/>
      <c r="U789" s="252"/>
      <c r="V789" s="252"/>
      <c r="W789" s="252"/>
      <c r="X789" s="252"/>
      <c r="Y789" s="252"/>
      <c r="Z789" s="252"/>
      <c r="AA789" s="252"/>
    </row>
    <row r="790" ht="15.75" customHeight="1" spans="1:27">
      <c r="A790" s="252"/>
      <c r="B790" s="252"/>
      <c r="C790" s="252"/>
      <c r="D790" s="252"/>
      <c r="E790" s="252"/>
      <c r="F790" s="252"/>
      <c r="G790" s="252"/>
      <c r="H790" s="252"/>
      <c r="I790" s="252"/>
      <c r="J790" s="252"/>
      <c r="K790" s="252"/>
      <c r="L790" s="252"/>
      <c r="M790" s="252"/>
      <c r="N790" s="252"/>
      <c r="O790" s="252"/>
      <c r="P790" s="252"/>
      <c r="Q790" s="252"/>
      <c r="R790" s="252"/>
      <c r="S790" s="252"/>
      <c r="T790" s="252"/>
      <c r="U790" s="252"/>
      <c r="V790" s="252"/>
      <c r="W790" s="252"/>
      <c r="X790" s="252"/>
      <c r="Y790" s="252"/>
      <c r="Z790" s="252"/>
      <c r="AA790" s="252"/>
    </row>
    <row r="791" ht="15.75" customHeight="1" spans="1:27">
      <c r="A791" s="252"/>
      <c r="B791" s="252"/>
      <c r="C791" s="252"/>
      <c r="D791" s="252"/>
      <c r="E791" s="252"/>
      <c r="F791" s="252"/>
      <c r="G791" s="252"/>
      <c r="H791" s="252"/>
      <c r="I791" s="252"/>
      <c r="J791" s="252"/>
      <c r="K791" s="252"/>
      <c r="L791" s="252"/>
      <c r="M791" s="252"/>
      <c r="N791" s="252"/>
      <c r="O791" s="252"/>
      <c r="P791" s="252"/>
      <c r="Q791" s="252"/>
      <c r="R791" s="252"/>
      <c r="S791" s="252"/>
      <c r="T791" s="252"/>
      <c r="U791" s="252"/>
      <c r="V791" s="252"/>
      <c r="W791" s="252"/>
      <c r="X791" s="252"/>
      <c r="Y791" s="252"/>
      <c r="Z791" s="252"/>
      <c r="AA791" s="252"/>
    </row>
    <row r="792" ht="15.75" customHeight="1" spans="1:27">
      <c r="A792" s="252"/>
      <c r="B792" s="252"/>
      <c r="C792" s="252"/>
      <c r="D792" s="252"/>
      <c r="E792" s="252"/>
      <c r="F792" s="252"/>
      <c r="G792" s="252"/>
      <c r="H792" s="252"/>
      <c r="I792" s="252"/>
      <c r="J792" s="252"/>
      <c r="K792" s="252"/>
      <c r="L792" s="252"/>
      <c r="M792" s="252"/>
      <c r="N792" s="252"/>
      <c r="O792" s="252"/>
      <c r="P792" s="252"/>
      <c r="Q792" s="252"/>
      <c r="R792" s="252"/>
      <c r="S792" s="252"/>
      <c r="T792" s="252"/>
      <c r="U792" s="252"/>
      <c r="V792" s="252"/>
      <c r="W792" s="252"/>
      <c r="X792" s="252"/>
      <c r="Y792" s="252"/>
      <c r="Z792" s="252"/>
      <c r="AA792" s="252"/>
    </row>
    <row r="793" ht="15.75" customHeight="1" spans="1:27">
      <c r="A793" s="252"/>
      <c r="B793" s="252"/>
      <c r="C793" s="252"/>
      <c r="D793" s="252"/>
      <c r="E793" s="252"/>
      <c r="F793" s="252"/>
      <c r="G793" s="252"/>
      <c r="H793" s="252"/>
      <c r="I793" s="252"/>
      <c r="J793" s="252"/>
      <c r="K793" s="252"/>
      <c r="L793" s="252"/>
      <c r="M793" s="252"/>
      <c r="N793" s="252"/>
      <c r="O793" s="252"/>
      <c r="P793" s="252"/>
      <c r="Q793" s="252"/>
      <c r="R793" s="252"/>
      <c r="S793" s="252"/>
      <c r="T793" s="252"/>
      <c r="U793" s="252"/>
      <c r="V793" s="252"/>
      <c r="W793" s="252"/>
      <c r="X793" s="252"/>
      <c r="Y793" s="252"/>
      <c r="Z793" s="252"/>
      <c r="AA793" s="252"/>
    </row>
    <row r="794" ht="15.75" customHeight="1" spans="1:27">
      <c r="A794" s="252"/>
      <c r="B794" s="252"/>
      <c r="C794" s="252"/>
      <c r="D794" s="252"/>
      <c r="E794" s="252"/>
      <c r="F794" s="252"/>
      <c r="G794" s="252"/>
      <c r="H794" s="252"/>
      <c r="I794" s="252"/>
      <c r="J794" s="252"/>
      <c r="K794" s="252"/>
      <c r="L794" s="252"/>
      <c r="M794" s="252"/>
      <c r="N794" s="252"/>
      <c r="O794" s="252"/>
      <c r="P794" s="252"/>
      <c r="Q794" s="252"/>
      <c r="R794" s="252"/>
      <c r="S794" s="252"/>
      <c r="T794" s="252"/>
      <c r="U794" s="252"/>
      <c r="V794" s="252"/>
      <c r="W794" s="252"/>
      <c r="X794" s="252"/>
      <c r="Y794" s="252"/>
      <c r="Z794" s="252"/>
      <c r="AA794" s="252"/>
    </row>
    <row r="795" ht="15.75" customHeight="1" spans="1:27">
      <c r="A795" s="252"/>
      <c r="B795" s="252"/>
      <c r="C795" s="252"/>
      <c r="D795" s="252"/>
      <c r="E795" s="252"/>
      <c r="F795" s="252"/>
      <c r="G795" s="252"/>
      <c r="H795" s="252"/>
      <c r="I795" s="252"/>
      <c r="J795" s="252"/>
      <c r="K795" s="252"/>
      <c r="L795" s="252"/>
      <c r="M795" s="252"/>
      <c r="N795" s="252"/>
      <c r="O795" s="252"/>
      <c r="P795" s="252"/>
      <c r="Q795" s="252"/>
      <c r="R795" s="252"/>
      <c r="S795" s="252"/>
      <c r="T795" s="252"/>
      <c r="U795" s="252"/>
      <c r="V795" s="252"/>
      <c r="W795" s="252"/>
      <c r="X795" s="252"/>
      <c r="Y795" s="252"/>
      <c r="Z795" s="252"/>
      <c r="AA795" s="252"/>
    </row>
    <row r="796" ht="15.75" customHeight="1" spans="1:27">
      <c r="A796" s="252"/>
      <c r="B796" s="252"/>
      <c r="C796" s="252"/>
      <c r="D796" s="252"/>
      <c r="E796" s="252"/>
      <c r="F796" s="252"/>
      <c r="G796" s="252"/>
      <c r="H796" s="252"/>
      <c r="I796" s="252"/>
      <c r="J796" s="252"/>
      <c r="K796" s="252"/>
      <c r="L796" s="252"/>
      <c r="M796" s="252"/>
      <c r="N796" s="252"/>
      <c r="O796" s="252"/>
      <c r="P796" s="252"/>
      <c r="Q796" s="252"/>
      <c r="R796" s="252"/>
      <c r="S796" s="252"/>
      <c r="T796" s="252"/>
      <c r="U796" s="252"/>
      <c r="V796" s="252"/>
      <c r="W796" s="252"/>
      <c r="X796" s="252"/>
      <c r="Y796" s="252"/>
      <c r="Z796" s="252"/>
      <c r="AA796" s="252"/>
    </row>
    <row r="797" ht="15.75" customHeight="1" spans="1:27">
      <c r="A797" s="252"/>
      <c r="B797" s="252"/>
      <c r="C797" s="252"/>
      <c r="D797" s="252"/>
      <c r="E797" s="252"/>
      <c r="F797" s="252"/>
      <c r="G797" s="252"/>
      <c r="H797" s="252"/>
      <c r="I797" s="252"/>
      <c r="J797" s="252"/>
      <c r="K797" s="252"/>
      <c r="L797" s="252"/>
      <c r="M797" s="252"/>
      <c r="N797" s="252"/>
      <c r="O797" s="252"/>
      <c r="P797" s="252"/>
      <c r="Q797" s="252"/>
      <c r="R797" s="252"/>
      <c r="S797" s="252"/>
      <c r="T797" s="252"/>
      <c r="U797" s="252"/>
      <c r="V797" s="252"/>
      <c r="W797" s="252"/>
      <c r="X797" s="252"/>
      <c r="Y797" s="252"/>
      <c r="Z797" s="252"/>
      <c r="AA797" s="252"/>
    </row>
    <row r="798" ht="15.75" customHeight="1" spans="1:27">
      <c r="A798" s="252"/>
      <c r="B798" s="252"/>
      <c r="C798" s="252"/>
      <c r="D798" s="252"/>
      <c r="E798" s="252"/>
      <c r="F798" s="252"/>
      <c r="G798" s="252"/>
      <c r="H798" s="252"/>
      <c r="I798" s="252"/>
      <c r="J798" s="252"/>
      <c r="K798" s="252"/>
      <c r="L798" s="252"/>
      <c r="M798" s="252"/>
      <c r="N798" s="252"/>
      <c r="O798" s="252"/>
      <c r="P798" s="252"/>
      <c r="Q798" s="252"/>
      <c r="R798" s="252"/>
      <c r="S798" s="252"/>
      <c r="T798" s="252"/>
      <c r="U798" s="252"/>
      <c r="V798" s="252"/>
      <c r="W798" s="252"/>
      <c r="X798" s="252"/>
      <c r="Y798" s="252"/>
      <c r="Z798" s="252"/>
      <c r="AA798" s="252"/>
    </row>
    <row r="799" ht="15.75" customHeight="1" spans="1:27">
      <c r="A799" s="252"/>
      <c r="B799" s="252"/>
      <c r="C799" s="252"/>
      <c r="D799" s="252"/>
      <c r="E799" s="252"/>
      <c r="F799" s="252"/>
      <c r="G799" s="252"/>
      <c r="H799" s="252"/>
      <c r="I799" s="252"/>
      <c r="J799" s="252"/>
      <c r="K799" s="252"/>
      <c r="L799" s="252"/>
      <c r="M799" s="252"/>
      <c r="N799" s="252"/>
      <c r="O799" s="252"/>
      <c r="P799" s="252"/>
      <c r="Q799" s="252"/>
      <c r="R799" s="252"/>
      <c r="S799" s="252"/>
      <c r="T799" s="252"/>
      <c r="U799" s="252"/>
      <c r="V799" s="252"/>
      <c r="W799" s="252"/>
      <c r="X799" s="252"/>
      <c r="Y799" s="252"/>
      <c r="Z799" s="252"/>
      <c r="AA799" s="252"/>
    </row>
    <row r="800" ht="15.75" customHeight="1" spans="1:27">
      <c r="A800" s="252"/>
      <c r="B800" s="252"/>
      <c r="C800" s="252"/>
      <c r="D800" s="252"/>
      <c r="E800" s="252"/>
      <c r="F800" s="252"/>
      <c r="G800" s="252"/>
      <c r="H800" s="252"/>
      <c r="I800" s="252"/>
      <c r="J800" s="252"/>
      <c r="K800" s="252"/>
      <c r="L800" s="252"/>
      <c r="M800" s="252"/>
      <c r="N800" s="252"/>
      <c r="O800" s="252"/>
      <c r="P800" s="252"/>
      <c r="Q800" s="252"/>
      <c r="R800" s="252"/>
      <c r="S800" s="252"/>
      <c r="T800" s="252"/>
      <c r="U800" s="252"/>
      <c r="V800" s="252"/>
      <c r="W800" s="252"/>
      <c r="X800" s="252"/>
      <c r="Y800" s="252"/>
      <c r="Z800" s="252"/>
      <c r="AA800" s="252"/>
    </row>
    <row r="801" ht="15.75" customHeight="1" spans="1:27">
      <c r="A801" s="252"/>
      <c r="B801" s="252"/>
      <c r="C801" s="252"/>
      <c r="D801" s="252"/>
      <c r="E801" s="252"/>
      <c r="F801" s="252"/>
      <c r="G801" s="252"/>
      <c r="H801" s="252"/>
      <c r="I801" s="252"/>
      <c r="J801" s="252"/>
      <c r="K801" s="252"/>
      <c r="L801" s="252"/>
      <c r="M801" s="252"/>
      <c r="N801" s="252"/>
      <c r="O801" s="252"/>
      <c r="P801" s="252"/>
      <c r="Q801" s="252"/>
      <c r="R801" s="252"/>
      <c r="S801" s="252"/>
      <c r="T801" s="252"/>
      <c r="U801" s="252"/>
      <c r="V801" s="252"/>
      <c r="W801" s="252"/>
      <c r="X801" s="252"/>
      <c r="Y801" s="252"/>
      <c r="Z801" s="252"/>
      <c r="AA801" s="252"/>
    </row>
    <row r="802" ht="15.75" customHeight="1" spans="1:27">
      <c r="A802" s="252"/>
      <c r="B802" s="252"/>
      <c r="C802" s="252"/>
      <c r="D802" s="252"/>
      <c r="E802" s="252"/>
      <c r="F802" s="252"/>
      <c r="G802" s="252"/>
      <c r="H802" s="252"/>
      <c r="I802" s="252"/>
      <c r="J802" s="252"/>
      <c r="K802" s="252"/>
      <c r="L802" s="252"/>
      <c r="M802" s="252"/>
      <c r="N802" s="252"/>
      <c r="O802" s="252"/>
      <c r="P802" s="252"/>
      <c r="Q802" s="252"/>
      <c r="R802" s="252"/>
      <c r="S802" s="252"/>
      <c r="T802" s="252"/>
      <c r="U802" s="252"/>
      <c r="V802" s="252"/>
      <c r="W802" s="252"/>
      <c r="X802" s="252"/>
      <c r="Y802" s="252"/>
      <c r="Z802" s="252"/>
      <c r="AA802" s="252"/>
    </row>
    <row r="803" ht="15.75" customHeight="1" spans="1:27">
      <c r="A803" s="252"/>
      <c r="B803" s="252"/>
      <c r="C803" s="252"/>
      <c r="D803" s="252"/>
      <c r="E803" s="252"/>
      <c r="F803" s="252"/>
      <c r="G803" s="252"/>
      <c r="H803" s="252"/>
      <c r="I803" s="252"/>
      <c r="J803" s="252"/>
      <c r="K803" s="252"/>
      <c r="L803" s="252"/>
      <c r="M803" s="252"/>
      <c r="N803" s="252"/>
      <c r="O803" s="252"/>
      <c r="P803" s="252"/>
      <c r="Q803" s="252"/>
      <c r="R803" s="252"/>
      <c r="S803" s="252"/>
      <c r="T803" s="252"/>
      <c r="U803" s="252"/>
      <c r="V803" s="252"/>
      <c r="W803" s="252"/>
      <c r="X803" s="252"/>
      <c r="Y803" s="252"/>
      <c r="Z803" s="252"/>
      <c r="AA803" s="252"/>
    </row>
    <row r="804" ht="15.75" customHeight="1" spans="1:27">
      <c r="A804" s="252"/>
      <c r="B804" s="252"/>
      <c r="C804" s="252"/>
      <c r="D804" s="252"/>
      <c r="E804" s="252"/>
      <c r="F804" s="252"/>
      <c r="G804" s="252"/>
      <c r="H804" s="252"/>
      <c r="I804" s="252"/>
      <c r="J804" s="252"/>
      <c r="K804" s="252"/>
      <c r="L804" s="252"/>
      <c r="M804" s="252"/>
      <c r="N804" s="252"/>
      <c r="O804" s="252"/>
      <c r="P804" s="252"/>
      <c r="Q804" s="252"/>
      <c r="R804" s="252"/>
      <c r="S804" s="252"/>
      <c r="T804" s="252"/>
      <c r="U804" s="252"/>
      <c r="V804" s="252"/>
      <c r="W804" s="252"/>
      <c r="X804" s="252"/>
      <c r="Y804" s="252"/>
      <c r="Z804" s="252"/>
      <c r="AA804" s="252"/>
    </row>
    <row r="805" ht="15.75" customHeight="1" spans="1:27">
      <c r="A805" s="252"/>
      <c r="B805" s="252"/>
      <c r="C805" s="252"/>
      <c r="D805" s="252"/>
      <c r="E805" s="252"/>
      <c r="F805" s="252"/>
      <c r="G805" s="252"/>
      <c r="H805" s="252"/>
      <c r="I805" s="252"/>
      <c r="J805" s="252"/>
      <c r="K805" s="252"/>
      <c r="L805" s="252"/>
      <c r="M805" s="252"/>
      <c r="N805" s="252"/>
      <c r="O805" s="252"/>
      <c r="P805" s="252"/>
      <c r="Q805" s="252"/>
      <c r="R805" s="252"/>
      <c r="S805" s="252"/>
      <c r="T805" s="252"/>
      <c r="U805" s="252"/>
      <c r="V805" s="252"/>
      <c r="W805" s="252"/>
      <c r="X805" s="252"/>
      <c r="Y805" s="252"/>
      <c r="Z805" s="252"/>
      <c r="AA805" s="252"/>
    </row>
    <row r="806" ht="15.75" customHeight="1" spans="1:27">
      <c r="A806" s="252"/>
      <c r="B806" s="252"/>
      <c r="C806" s="252"/>
      <c r="D806" s="252"/>
      <c r="E806" s="252"/>
      <c r="F806" s="252"/>
      <c r="G806" s="252"/>
      <c r="H806" s="252"/>
      <c r="I806" s="252"/>
      <c r="J806" s="252"/>
      <c r="K806" s="252"/>
      <c r="L806" s="252"/>
      <c r="M806" s="252"/>
      <c r="N806" s="252"/>
      <c r="O806" s="252"/>
      <c r="P806" s="252"/>
      <c r="Q806" s="252"/>
      <c r="R806" s="252"/>
      <c r="S806" s="252"/>
      <c r="T806" s="252"/>
      <c r="U806" s="252"/>
      <c r="V806" s="252"/>
      <c r="W806" s="252"/>
      <c r="X806" s="252"/>
      <c r="Y806" s="252"/>
      <c r="Z806" s="252"/>
      <c r="AA806" s="252"/>
    </row>
    <row r="807" ht="15.75" customHeight="1" spans="1:27">
      <c r="A807" s="252"/>
      <c r="B807" s="252"/>
      <c r="C807" s="252"/>
      <c r="D807" s="252"/>
      <c r="E807" s="252"/>
      <c r="F807" s="252"/>
      <c r="G807" s="252"/>
      <c r="H807" s="252"/>
      <c r="I807" s="252"/>
      <c r="J807" s="252"/>
      <c r="K807" s="252"/>
      <c r="L807" s="252"/>
      <c r="M807" s="252"/>
      <c r="N807" s="252"/>
      <c r="O807" s="252"/>
      <c r="P807" s="252"/>
      <c r="Q807" s="252"/>
      <c r="R807" s="252"/>
      <c r="S807" s="252"/>
      <c r="T807" s="252"/>
      <c r="U807" s="252"/>
      <c r="V807" s="252"/>
      <c r="W807" s="252"/>
      <c r="X807" s="252"/>
      <c r="Y807" s="252"/>
      <c r="Z807" s="252"/>
      <c r="AA807" s="252"/>
    </row>
    <row r="808" ht="15.75" customHeight="1" spans="1:27">
      <c r="A808" s="252"/>
      <c r="B808" s="252"/>
      <c r="C808" s="252"/>
      <c r="D808" s="252"/>
      <c r="E808" s="252"/>
      <c r="F808" s="252"/>
      <c r="G808" s="252"/>
      <c r="H808" s="252"/>
      <c r="I808" s="252"/>
      <c r="J808" s="252"/>
      <c r="K808" s="252"/>
      <c r="L808" s="252"/>
      <c r="M808" s="252"/>
      <c r="N808" s="252"/>
      <c r="O808" s="252"/>
      <c r="P808" s="252"/>
      <c r="Q808" s="252"/>
      <c r="R808" s="252"/>
      <c r="S808" s="252"/>
      <c r="T808" s="252"/>
      <c r="U808" s="252"/>
      <c r="V808" s="252"/>
      <c r="W808" s="252"/>
      <c r="X808" s="252"/>
      <c r="Y808" s="252"/>
      <c r="Z808" s="252"/>
      <c r="AA808" s="252"/>
    </row>
    <row r="809" ht="15.75" customHeight="1" spans="1:27">
      <c r="A809" s="252"/>
      <c r="B809" s="252"/>
      <c r="C809" s="252"/>
      <c r="D809" s="252"/>
      <c r="E809" s="252"/>
      <c r="F809" s="252"/>
      <c r="G809" s="252"/>
      <c r="H809" s="252"/>
      <c r="I809" s="252"/>
      <c r="J809" s="252"/>
      <c r="K809" s="252"/>
      <c r="L809" s="252"/>
      <c r="M809" s="252"/>
      <c r="N809" s="252"/>
      <c r="O809" s="252"/>
      <c r="P809" s="252"/>
      <c r="Q809" s="252"/>
      <c r="R809" s="252"/>
      <c r="S809" s="252"/>
      <c r="T809" s="252"/>
      <c r="U809" s="252"/>
      <c r="V809" s="252"/>
      <c r="W809" s="252"/>
      <c r="X809" s="252"/>
      <c r="Y809" s="252"/>
      <c r="Z809" s="252"/>
      <c r="AA809" s="252"/>
    </row>
    <row r="810" ht="15.75" customHeight="1" spans="1:27">
      <c r="A810" s="252"/>
      <c r="B810" s="252"/>
      <c r="C810" s="252"/>
      <c r="D810" s="252"/>
      <c r="E810" s="252"/>
      <c r="F810" s="252"/>
      <c r="G810" s="252"/>
      <c r="H810" s="252"/>
      <c r="I810" s="252"/>
      <c r="J810" s="252"/>
      <c r="K810" s="252"/>
      <c r="L810" s="252"/>
      <c r="M810" s="252"/>
      <c r="N810" s="252"/>
      <c r="O810" s="252"/>
      <c r="P810" s="252"/>
      <c r="Q810" s="252"/>
      <c r="R810" s="252"/>
      <c r="S810" s="252"/>
      <c r="T810" s="252"/>
      <c r="U810" s="252"/>
      <c r="V810" s="252"/>
      <c r="W810" s="252"/>
      <c r="X810" s="252"/>
      <c r="Y810" s="252"/>
      <c r="Z810" s="252"/>
      <c r="AA810" s="252"/>
    </row>
    <row r="811" ht="15.75" customHeight="1" spans="1:27">
      <c r="A811" s="252"/>
      <c r="B811" s="252"/>
      <c r="C811" s="252"/>
      <c r="D811" s="252"/>
      <c r="E811" s="252"/>
      <c r="F811" s="252"/>
      <c r="G811" s="252"/>
      <c r="H811" s="252"/>
      <c r="I811" s="252"/>
      <c r="J811" s="252"/>
      <c r="K811" s="252"/>
      <c r="L811" s="252"/>
      <c r="M811" s="252"/>
      <c r="N811" s="252"/>
      <c r="O811" s="252"/>
      <c r="P811" s="252"/>
      <c r="Q811" s="252"/>
      <c r="R811" s="252"/>
      <c r="S811" s="252"/>
      <c r="T811" s="252"/>
      <c r="U811" s="252"/>
      <c r="V811" s="252"/>
      <c r="W811" s="252"/>
      <c r="X811" s="252"/>
      <c r="Y811" s="252"/>
      <c r="Z811" s="252"/>
      <c r="AA811" s="252"/>
    </row>
    <row r="812" ht="15.75" customHeight="1" spans="1:27">
      <c r="A812" s="252"/>
      <c r="B812" s="252"/>
      <c r="C812" s="252"/>
      <c r="D812" s="252"/>
      <c r="E812" s="252"/>
      <c r="F812" s="252"/>
      <c r="G812" s="252"/>
      <c r="H812" s="252"/>
      <c r="I812" s="252"/>
      <c r="J812" s="252"/>
      <c r="K812" s="252"/>
      <c r="L812" s="252"/>
      <c r="M812" s="252"/>
      <c r="N812" s="252"/>
      <c r="O812" s="252"/>
      <c r="P812" s="252"/>
      <c r="Q812" s="252"/>
      <c r="R812" s="252"/>
      <c r="S812" s="252"/>
      <c r="T812" s="252"/>
      <c r="U812" s="252"/>
      <c r="V812" s="252"/>
      <c r="W812" s="252"/>
      <c r="X812" s="252"/>
      <c r="Y812" s="252"/>
      <c r="Z812" s="252"/>
      <c r="AA812" s="252"/>
    </row>
    <row r="813" ht="15.75" customHeight="1" spans="1:27">
      <c r="A813" s="252"/>
      <c r="B813" s="252"/>
      <c r="C813" s="252"/>
      <c r="D813" s="252"/>
      <c r="E813" s="252"/>
      <c r="F813" s="252"/>
      <c r="G813" s="252"/>
      <c r="H813" s="252"/>
      <c r="I813" s="252"/>
      <c r="J813" s="252"/>
      <c r="K813" s="252"/>
      <c r="L813" s="252"/>
      <c r="M813" s="252"/>
      <c r="N813" s="252"/>
      <c r="O813" s="252"/>
      <c r="P813" s="252"/>
      <c r="Q813" s="252"/>
      <c r="R813" s="252"/>
      <c r="S813" s="252"/>
      <c r="T813" s="252"/>
      <c r="U813" s="252"/>
      <c r="V813" s="252"/>
      <c r="W813" s="252"/>
      <c r="X813" s="252"/>
      <c r="Y813" s="252"/>
      <c r="Z813" s="252"/>
      <c r="AA813" s="252"/>
    </row>
    <row r="814" ht="15.75" customHeight="1" spans="1:27">
      <c r="A814" s="252"/>
      <c r="B814" s="252"/>
      <c r="C814" s="252"/>
      <c r="D814" s="252"/>
      <c r="E814" s="252"/>
      <c r="F814" s="252"/>
      <c r="G814" s="252"/>
      <c r="H814" s="252"/>
      <c r="I814" s="252"/>
      <c r="J814" s="252"/>
      <c r="K814" s="252"/>
      <c r="L814" s="252"/>
      <c r="M814" s="252"/>
      <c r="N814" s="252"/>
      <c r="O814" s="252"/>
      <c r="P814" s="252"/>
      <c r="Q814" s="252"/>
      <c r="R814" s="252"/>
      <c r="S814" s="252"/>
      <c r="T814" s="252"/>
      <c r="U814" s="252"/>
      <c r="V814" s="252"/>
      <c r="W814" s="252"/>
      <c r="X814" s="252"/>
      <c r="Y814" s="252"/>
      <c r="Z814" s="252"/>
      <c r="AA814" s="252"/>
    </row>
    <row r="815" ht="15.75" customHeight="1" spans="1:27">
      <c r="A815" s="252"/>
      <c r="B815" s="252"/>
      <c r="C815" s="252"/>
      <c r="D815" s="252"/>
      <c r="E815" s="252"/>
      <c r="F815" s="252"/>
      <c r="G815" s="252"/>
      <c r="H815" s="252"/>
      <c r="I815" s="252"/>
      <c r="J815" s="252"/>
      <c r="K815" s="252"/>
      <c r="L815" s="252"/>
      <c r="M815" s="252"/>
      <c r="N815" s="252"/>
      <c r="O815" s="252"/>
      <c r="P815" s="252"/>
      <c r="Q815" s="252"/>
      <c r="R815" s="252"/>
      <c r="S815" s="252"/>
      <c r="T815" s="252"/>
      <c r="U815" s="252"/>
      <c r="V815" s="252"/>
      <c r="W815" s="252"/>
      <c r="X815" s="252"/>
      <c r="Y815" s="252"/>
      <c r="Z815" s="252"/>
      <c r="AA815" s="252"/>
    </row>
    <row r="816" ht="15.75" customHeight="1" spans="1:27">
      <c r="A816" s="252"/>
      <c r="B816" s="252"/>
      <c r="C816" s="252"/>
      <c r="D816" s="252"/>
      <c r="E816" s="252"/>
      <c r="F816" s="252"/>
      <c r="G816" s="252"/>
      <c r="H816" s="252"/>
      <c r="I816" s="252"/>
      <c r="J816" s="252"/>
      <c r="K816" s="252"/>
      <c r="L816" s="252"/>
      <c r="M816" s="252"/>
      <c r="N816" s="252"/>
      <c r="O816" s="252"/>
      <c r="P816" s="252"/>
      <c r="Q816" s="252"/>
      <c r="R816" s="252"/>
      <c r="S816" s="252"/>
      <c r="T816" s="252"/>
      <c r="U816" s="252"/>
      <c r="V816" s="252"/>
      <c r="W816" s="252"/>
      <c r="X816" s="252"/>
      <c r="Y816" s="252"/>
      <c r="Z816" s="252"/>
      <c r="AA816" s="252"/>
    </row>
    <row r="817" ht="15.75" customHeight="1" spans="1:27">
      <c r="A817" s="252"/>
      <c r="B817" s="252"/>
      <c r="C817" s="252"/>
      <c r="D817" s="252"/>
      <c r="E817" s="252"/>
      <c r="F817" s="252"/>
      <c r="G817" s="252"/>
      <c r="H817" s="252"/>
      <c r="I817" s="252"/>
      <c r="J817" s="252"/>
      <c r="K817" s="252"/>
      <c r="L817" s="252"/>
      <c r="M817" s="252"/>
      <c r="N817" s="252"/>
      <c r="O817" s="252"/>
      <c r="P817" s="252"/>
      <c r="Q817" s="252"/>
      <c r="R817" s="252"/>
      <c r="S817" s="252"/>
      <c r="T817" s="252"/>
      <c r="U817" s="252"/>
      <c r="V817" s="252"/>
      <c r="W817" s="252"/>
      <c r="X817" s="252"/>
      <c r="Y817" s="252"/>
      <c r="Z817" s="252"/>
      <c r="AA817" s="252"/>
    </row>
    <row r="818" ht="15.75" customHeight="1" spans="1:27">
      <c r="A818" s="252"/>
      <c r="B818" s="252"/>
      <c r="C818" s="252"/>
      <c r="D818" s="252"/>
      <c r="E818" s="252"/>
      <c r="F818" s="252"/>
      <c r="G818" s="252"/>
      <c r="H818" s="252"/>
      <c r="I818" s="252"/>
      <c r="J818" s="252"/>
      <c r="K818" s="252"/>
      <c r="L818" s="252"/>
      <c r="M818" s="252"/>
      <c r="N818" s="252"/>
      <c r="O818" s="252"/>
      <c r="P818" s="252"/>
      <c r="Q818" s="252"/>
      <c r="R818" s="252"/>
      <c r="S818" s="252"/>
      <c r="T818" s="252"/>
      <c r="U818" s="252"/>
      <c r="V818" s="252"/>
      <c r="W818" s="252"/>
      <c r="X818" s="252"/>
      <c r="Y818" s="252"/>
      <c r="Z818" s="252"/>
      <c r="AA818" s="252"/>
    </row>
    <row r="819" ht="15.75" customHeight="1" spans="1:27">
      <c r="A819" s="252"/>
      <c r="B819" s="252"/>
      <c r="C819" s="252"/>
      <c r="D819" s="252"/>
      <c r="E819" s="252"/>
      <c r="F819" s="252"/>
      <c r="G819" s="252"/>
      <c r="H819" s="252"/>
      <c r="I819" s="252"/>
      <c r="J819" s="252"/>
      <c r="K819" s="252"/>
      <c r="L819" s="252"/>
      <c r="M819" s="252"/>
      <c r="N819" s="252"/>
      <c r="O819" s="252"/>
      <c r="P819" s="252"/>
      <c r="Q819" s="252"/>
      <c r="R819" s="252"/>
      <c r="S819" s="252"/>
      <c r="T819" s="252"/>
      <c r="U819" s="252"/>
      <c r="V819" s="252"/>
      <c r="W819" s="252"/>
      <c r="X819" s="252"/>
      <c r="Y819" s="252"/>
      <c r="Z819" s="252"/>
      <c r="AA819" s="252"/>
    </row>
    <row r="820" ht="15.75" customHeight="1" spans="1:27">
      <c r="A820" s="252"/>
      <c r="B820" s="252"/>
      <c r="C820" s="252"/>
      <c r="D820" s="252"/>
      <c r="E820" s="252"/>
      <c r="F820" s="252"/>
      <c r="G820" s="252"/>
      <c r="H820" s="252"/>
      <c r="I820" s="252"/>
      <c r="J820" s="252"/>
      <c r="K820" s="252"/>
      <c r="L820" s="252"/>
      <c r="M820" s="252"/>
      <c r="N820" s="252"/>
      <c r="O820" s="252"/>
      <c r="P820" s="252"/>
      <c r="Q820" s="252"/>
      <c r="R820" s="252"/>
      <c r="S820" s="252"/>
      <c r="T820" s="252"/>
      <c r="U820" s="252"/>
      <c r="V820" s="252"/>
      <c r="W820" s="252"/>
      <c r="X820" s="252"/>
      <c r="Y820" s="252"/>
      <c r="Z820" s="252"/>
      <c r="AA820" s="252"/>
    </row>
    <row r="821" ht="15.75" customHeight="1" spans="1:27">
      <c r="A821" s="252"/>
      <c r="B821" s="252"/>
      <c r="C821" s="252"/>
      <c r="D821" s="252"/>
      <c r="E821" s="252"/>
      <c r="F821" s="252"/>
      <c r="G821" s="252"/>
      <c r="H821" s="252"/>
      <c r="I821" s="252"/>
      <c r="J821" s="252"/>
      <c r="K821" s="252"/>
      <c r="L821" s="252"/>
      <c r="M821" s="252"/>
      <c r="N821" s="252"/>
      <c r="O821" s="252"/>
      <c r="P821" s="252"/>
      <c r="Q821" s="252"/>
      <c r="R821" s="252"/>
      <c r="S821" s="252"/>
      <c r="T821" s="252"/>
      <c r="U821" s="252"/>
      <c r="V821" s="252"/>
      <c r="W821" s="252"/>
      <c r="X821" s="252"/>
      <c r="Y821" s="252"/>
      <c r="Z821" s="252"/>
      <c r="AA821" s="252"/>
    </row>
    <row r="822" ht="15.75" customHeight="1" spans="1:27">
      <c r="A822" s="252"/>
      <c r="B822" s="252"/>
      <c r="C822" s="252"/>
      <c r="D822" s="252"/>
      <c r="E822" s="252"/>
      <c r="F822" s="252"/>
      <c r="G822" s="252"/>
      <c r="H822" s="252"/>
      <c r="I822" s="252"/>
      <c r="J822" s="252"/>
      <c r="K822" s="252"/>
      <c r="L822" s="252"/>
      <c r="M822" s="252"/>
      <c r="N822" s="252"/>
      <c r="O822" s="252"/>
      <c r="P822" s="252"/>
      <c r="Q822" s="252"/>
      <c r="R822" s="252"/>
      <c r="S822" s="252"/>
      <c r="T822" s="252"/>
      <c r="U822" s="252"/>
      <c r="V822" s="252"/>
      <c r="W822" s="252"/>
      <c r="X822" s="252"/>
      <c r="Y822" s="252"/>
      <c r="Z822" s="252"/>
      <c r="AA822" s="252"/>
    </row>
    <row r="823" ht="15.75" customHeight="1" spans="1:27">
      <c r="A823" s="252"/>
      <c r="B823" s="252"/>
      <c r="C823" s="252"/>
      <c r="D823" s="252"/>
      <c r="E823" s="252"/>
      <c r="F823" s="252"/>
      <c r="G823" s="252"/>
      <c r="H823" s="252"/>
      <c r="I823" s="252"/>
      <c r="J823" s="252"/>
      <c r="K823" s="252"/>
      <c r="L823" s="252"/>
      <c r="M823" s="252"/>
      <c r="N823" s="252"/>
      <c r="O823" s="252"/>
      <c r="P823" s="252"/>
      <c r="Q823" s="252"/>
      <c r="R823" s="252"/>
      <c r="S823" s="252"/>
      <c r="T823" s="252"/>
      <c r="U823" s="252"/>
      <c r="V823" s="252"/>
      <c r="W823" s="252"/>
      <c r="X823" s="252"/>
      <c r="Y823" s="252"/>
      <c r="Z823" s="252"/>
      <c r="AA823" s="252"/>
    </row>
    <row r="824" ht="15.75" customHeight="1" spans="1:27">
      <c r="A824" s="252"/>
      <c r="B824" s="252"/>
      <c r="C824" s="252"/>
      <c r="D824" s="252"/>
      <c r="E824" s="252"/>
      <c r="F824" s="252"/>
      <c r="G824" s="252"/>
      <c r="H824" s="252"/>
      <c r="I824" s="252"/>
      <c r="J824" s="252"/>
      <c r="K824" s="252"/>
      <c r="L824" s="252"/>
      <c r="M824" s="252"/>
      <c r="N824" s="252"/>
      <c r="O824" s="252"/>
      <c r="P824" s="252"/>
      <c r="Q824" s="252"/>
      <c r="R824" s="252"/>
      <c r="S824" s="252"/>
      <c r="T824" s="252"/>
      <c r="U824" s="252"/>
      <c r="V824" s="252"/>
      <c r="W824" s="252"/>
      <c r="X824" s="252"/>
      <c r="Y824" s="252"/>
      <c r="Z824" s="252"/>
      <c r="AA824" s="252"/>
    </row>
    <row r="825" ht="15.75" customHeight="1" spans="1:27">
      <c r="A825" s="252"/>
      <c r="B825" s="252"/>
      <c r="C825" s="252"/>
      <c r="D825" s="252"/>
      <c r="E825" s="252"/>
      <c r="F825" s="252"/>
      <c r="G825" s="252"/>
      <c r="H825" s="252"/>
      <c r="I825" s="252"/>
      <c r="J825" s="252"/>
      <c r="K825" s="252"/>
      <c r="L825" s="252"/>
      <c r="M825" s="252"/>
      <c r="N825" s="252"/>
      <c r="O825" s="252"/>
      <c r="P825" s="252"/>
      <c r="Q825" s="252"/>
      <c r="R825" s="252"/>
      <c r="S825" s="252"/>
      <c r="T825" s="252"/>
      <c r="U825" s="252"/>
      <c r="V825" s="252"/>
      <c r="W825" s="252"/>
      <c r="X825" s="252"/>
      <c r="Y825" s="252"/>
      <c r="Z825" s="252"/>
      <c r="AA825" s="252"/>
    </row>
    <row r="826" ht="15.75" customHeight="1" spans="1:27">
      <c r="A826" s="252"/>
      <c r="B826" s="252"/>
      <c r="C826" s="252"/>
      <c r="D826" s="252"/>
      <c r="E826" s="252"/>
      <c r="F826" s="252"/>
      <c r="G826" s="252"/>
      <c r="H826" s="252"/>
      <c r="I826" s="252"/>
      <c r="J826" s="252"/>
      <c r="K826" s="252"/>
      <c r="L826" s="252"/>
      <c r="M826" s="252"/>
      <c r="N826" s="252"/>
      <c r="O826" s="252"/>
      <c r="P826" s="252"/>
      <c r="Q826" s="252"/>
      <c r="R826" s="252"/>
      <c r="S826" s="252"/>
      <c r="T826" s="252"/>
      <c r="U826" s="252"/>
      <c r="V826" s="252"/>
      <c r="W826" s="252"/>
      <c r="X826" s="252"/>
      <c r="Y826" s="252"/>
      <c r="Z826" s="252"/>
      <c r="AA826" s="252"/>
    </row>
    <row r="827" ht="15.75" customHeight="1" spans="1:27">
      <c r="A827" s="252"/>
      <c r="B827" s="252"/>
      <c r="C827" s="252"/>
      <c r="D827" s="252"/>
      <c r="E827" s="252"/>
      <c r="F827" s="252"/>
      <c r="G827" s="252"/>
      <c r="H827" s="252"/>
      <c r="I827" s="252"/>
      <c r="J827" s="252"/>
      <c r="K827" s="252"/>
      <c r="L827" s="252"/>
      <c r="M827" s="252"/>
      <c r="N827" s="252"/>
      <c r="O827" s="252"/>
      <c r="P827" s="252"/>
      <c r="Q827" s="252"/>
      <c r="R827" s="252"/>
      <c r="S827" s="252"/>
      <c r="T827" s="252"/>
      <c r="U827" s="252"/>
      <c r="V827" s="252"/>
      <c r="W827" s="252"/>
      <c r="X827" s="252"/>
      <c r="Y827" s="252"/>
      <c r="Z827" s="252"/>
      <c r="AA827" s="252"/>
    </row>
    <row r="828" ht="15.75" customHeight="1" spans="1:27">
      <c r="A828" s="252"/>
      <c r="B828" s="252"/>
      <c r="C828" s="252"/>
      <c r="D828" s="252"/>
      <c r="E828" s="252"/>
      <c r="F828" s="252"/>
      <c r="G828" s="252"/>
      <c r="H828" s="252"/>
      <c r="I828" s="252"/>
      <c r="J828" s="252"/>
      <c r="K828" s="252"/>
      <c r="L828" s="252"/>
      <c r="M828" s="252"/>
      <c r="N828" s="252"/>
      <c r="O828" s="252"/>
      <c r="P828" s="252"/>
      <c r="Q828" s="252"/>
      <c r="R828" s="252"/>
      <c r="S828" s="252"/>
      <c r="T828" s="252"/>
      <c r="U828" s="252"/>
      <c r="V828" s="252"/>
      <c r="W828" s="252"/>
      <c r="X828" s="252"/>
      <c r="Y828" s="252"/>
      <c r="Z828" s="252"/>
      <c r="AA828" s="252"/>
    </row>
    <row r="829" ht="15.75" customHeight="1" spans="1:27">
      <c r="A829" s="252"/>
      <c r="B829" s="252"/>
      <c r="C829" s="252"/>
      <c r="D829" s="252"/>
      <c r="E829" s="252"/>
      <c r="F829" s="252"/>
      <c r="G829" s="252"/>
      <c r="H829" s="252"/>
      <c r="I829" s="252"/>
      <c r="J829" s="252"/>
      <c r="K829" s="252"/>
      <c r="L829" s="252"/>
      <c r="M829" s="252"/>
      <c r="N829" s="252"/>
      <c r="O829" s="252"/>
      <c r="P829" s="252"/>
      <c r="Q829" s="252"/>
      <c r="R829" s="252"/>
      <c r="S829" s="252"/>
      <c r="T829" s="252"/>
      <c r="U829" s="252"/>
      <c r="V829" s="252"/>
      <c r="W829" s="252"/>
      <c r="X829" s="252"/>
      <c r="Y829" s="252"/>
      <c r="Z829" s="252"/>
      <c r="AA829" s="252"/>
    </row>
    <row r="830" ht="15.75" customHeight="1" spans="1:27">
      <c r="A830" s="252"/>
      <c r="B830" s="252"/>
      <c r="C830" s="252"/>
      <c r="D830" s="252"/>
      <c r="E830" s="252"/>
      <c r="F830" s="252"/>
      <c r="G830" s="252"/>
      <c r="H830" s="252"/>
      <c r="I830" s="252"/>
      <c r="J830" s="252"/>
      <c r="K830" s="252"/>
      <c r="L830" s="252"/>
      <c r="M830" s="252"/>
      <c r="N830" s="252"/>
      <c r="O830" s="252"/>
      <c r="P830" s="252"/>
      <c r="Q830" s="252"/>
      <c r="R830" s="252"/>
      <c r="S830" s="252"/>
      <c r="T830" s="252"/>
      <c r="U830" s="252"/>
      <c r="V830" s="252"/>
      <c r="W830" s="252"/>
      <c r="X830" s="252"/>
      <c r="Y830" s="252"/>
      <c r="Z830" s="252"/>
      <c r="AA830" s="252"/>
    </row>
    <row r="831" ht="15.75" customHeight="1" spans="1:27">
      <c r="A831" s="252"/>
      <c r="B831" s="252"/>
      <c r="C831" s="252"/>
      <c r="D831" s="252"/>
      <c r="E831" s="252"/>
      <c r="F831" s="252"/>
      <c r="G831" s="252"/>
      <c r="H831" s="252"/>
      <c r="I831" s="252"/>
      <c r="J831" s="252"/>
      <c r="K831" s="252"/>
      <c r="L831" s="252"/>
      <c r="M831" s="252"/>
      <c r="N831" s="252"/>
      <c r="O831" s="252"/>
      <c r="P831" s="252"/>
      <c r="Q831" s="252"/>
      <c r="R831" s="252"/>
      <c r="S831" s="252"/>
      <c r="T831" s="252"/>
      <c r="U831" s="252"/>
      <c r="V831" s="252"/>
      <c r="W831" s="252"/>
      <c r="X831" s="252"/>
      <c r="Y831" s="252"/>
      <c r="Z831" s="252"/>
      <c r="AA831" s="252"/>
    </row>
    <row r="832" ht="15.75" customHeight="1" spans="1:27">
      <c r="A832" s="252"/>
      <c r="B832" s="252"/>
      <c r="C832" s="252"/>
      <c r="D832" s="252"/>
      <c r="E832" s="252"/>
      <c r="F832" s="252"/>
      <c r="G832" s="252"/>
      <c r="H832" s="252"/>
      <c r="I832" s="252"/>
      <c r="J832" s="252"/>
      <c r="K832" s="252"/>
      <c r="L832" s="252"/>
      <c r="M832" s="252"/>
      <c r="N832" s="252"/>
      <c r="O832" s="252"/>
      <c r="P832" s="252"/>
      <c r="Q832" s="252"/>
      <c r="R832" s="252"/>
      <c r="S832" s="252"/>
      <c r="T832" s="252"/>
      <c r="U832" s="252"/>
      <c r="V832" s="252"/>
      <c r="W832" s="252"/>
      <c r="X832" s="252"/>
      <c r="Y832" s="252"/>
      <c r="Z832" s="252"/>
      <c r="AA832" s="252"/>
    </row>
    <row r="833" ht="15.75" customHeight="1" spans="1:27">
      <c r="A833" s="252"/>
      <c r="B833" s="252"/>
      <c r="C833" s="252"/>
      <c r="D833" s="252"/>
      <c r="E833" s="252"/>
      <c r="F833" s="252"/>
      <c r="G833" s="252"/>
      <c r="H833" s="252"/>
      <c r="I833" s="252"/>
      <c r="J833" s="252"/>
      <c r="K833" s="252"/>
      <c r="L833" s="252"/>
      <c r="M833" s="252"/>
      <c r="N833" s="252"/>
      <c r="O833" s="252"/>
      <c r="P833" s="252"/>
      <c r="Q833" s="252"/>
      <c r="R833" s="252"/>
      <c r="S833" s="252"/>
      <c r="T833" s="252"/>
      <c r="U833" s="252"/>
      <c r="V833" s="252"/>
      <c r="W833" s="252"/>
      <c r="X833" s="252"/>
      <c r="Y833" s="252"/>
      <c r="Z833" s="252"/>
      <c r="AA833" s="252"/>
    </row>
    <row r="834" ht="15.75" customHeight="1" spans="1:27">
      <c r="A834" s="252"/>
      <c r="B834" s="252"/>
      <c r="C834" s="252"/>
      <c r="D834" s="252"/>
      <c r="E834" s="252"/>
      <c r="F834" s="252"/>
      <c r="G834" s="252"/>
      <c r="H834" s="252"/>
      <c r="I834" s="252"/>
      <c r="J834" s="252"/>
      <c r="K834" s="252"/>
      <c r="L834" s="252"/>
      <c r="M834" s="252"/>
      <c r="N834" s="252"/>
      <c r="O834" s="252"/>
      <c r="P834" s="252"/>
      <c r="Q834" s="252"/>
      <c r="R834" s="252"/>
      <c r="S834" s="252"/>
      <c r="T834" s="252"/>
      <c r="U834" s="252"/>
      <c r="V834" s="252"/>
      <c r="W834" s="252"/>
      <c r="X834" s="252"/>
      <c r="Y834" s="252"/>
      <c r="Z834" s="252"/>
      <c r="AA834" s="252"/>
    </row>
    <row r="835" ht="15.75" customHeight="1" spans="1:27">
      <c r="A835" s="252"/>
      <c r="B835" s="252"/>
      <c r="C835" s="252"/>
      <c r="D835" s="252"/>
      <c r="E835" s="252"/>
      <c r="F835" s="252"/>
      <c r="G835" s="252"/>
      <c r="H835" s="252"/>
      <c r="I835" s="252"/>
      <c r="J835" s="252"/>
      <c r="K835" s="252"/>
      <c r="L835" s="252"/>
      <c r="M835" s="252"/>
      <c r="N835" s="252"/>
      <c r="O835" s="252"/>
      <c r="P835" s="252"/>
      <c r="Q835" s="252"/>
      <c r="R835" s="252"/>
      <c r="S835" s="252"/>
      <c r="T835" s="252"/>
      <c r="U835" s="252"/>
      <c r="V835" s="252"/>
      <c r="W835" s="252"/>
      <c r="X835" s="252"/>
      <c r="Y835" s="252"/>
      <c r="Z835" s="252"/>
      <c r="AA835" s="252"/>
    </row>
    <row r="836" ht="15.75" customHeight="1" spans="1:27">
      <c r="A836" s="252"/>
      <c r="B836" s="252"/>
      <c r="C836" s="252"/>
      <c r="D836" s="252"/>
      <c r="E836" s="252"/>
      <c r="F836" s="252"/>
      <c r="G836" s="252"/>
      <c r="H836" s="252"/>
      <c r="I836" s="252"/>
      <c r="J836" s="252"/>
      <c r="K836" s="252"/>
      <c r="L836" s="252"/>
      <c r="M836" s="252"/>
      <c r="N836" s="252"/>
      <c r="O836" s="252"/>
      <c r="P836" s="252"/>
      <c r="Q836" s="252"/>
      <c r="R836" s="252"/>
      <c r="S836" s="252"/>
      <c r="T836" s="252"/>
      <c r="U836" s="252"/>
      <c r="V836" s="252"/>
      <c r="W836" s="252"/>
      <c r="X836" s="252"/>
      <c r="Y836" s="252"/>
      <c r="Z836" s="252"/>
      <c r="AA836" s="252"/>
    </row>
    <row r="837" ht="15.75" customHeight="1" spans="1:27">
      <c r="A837" s="252"/>
      <c r="B837" s="252"/>
      <c r="C837" s="252"/>
      <c r="D837" s="252"/>
      <c r="E837" s="252"/>
      <c r="F837" s="252"/>
      <c r="G837" s="252"/>
      <c r="H837" s="252"/>
      <c r="I837" s="252"/>
      <c r="J837" s="252"/>
      <c r="K837" s="252"/>
      <c r="L837" s="252"/>
      <c r="M837" s="252"/>
      <c r="N837" s="252"/>
      <c r="O837" s="252"/>
      <c r="P837" s="252"/>
      <c r="Q837" s="252"/>
      <c r="R837" s="252"/>
      <c r="S837" s="252"/>
      <c r="T837" s="252"/>
      <c r="U837" s="252"/>
      <c r="V837" s="252"/>
      <c r="W837" s="252"/>
      <c r="X837" s="252"/>
      <c r="Y837" s="252"/>
      <c r="Z837" s="252"/>
      <c r="AA837" s="252"/>
    </row>
    <row r="838" ht="15.75" customHeight="1" spans="1:27">
      <c r="A838" s="252"/>
      <c r="B838" s="252"/>
      <c r="C838" s="252"/>
      <c r="D838" s="252"/>
      <c r="E838" s="252"/>
      <c r="F838" s="252"/>
      <c r="G838" s="252"/>
      <c r="H838" s="252"/>
      <c r="I838" s="252"/>
      <c r="J838" s="252"/>
      <c r="K838" s="252"/>
      <c r="L838" s="252"/>
      <c r="M838" s="252"/>
      <c r="N838" s="252"/>
      <c r="O838" s="252"/>
      <c r="P838" s="252"/>
      <c r="Q838" s="252"/>
      <c r="R838" s="252"/>
      <c r="S838" s="252"/>
      <c r="T838" s="252"/>
      <c r="U838" s="252"/>
      <c r="V838" s="252"/>
      <c r="W838" s="252"/>
      <c r="X838" s="252"/>
      <c r="Y838" s="252"/>
      <c r="Z838" s="252"/>
      <c r="AA838" s="252"/>
    </row>
    <row r="839" ht="15.75" customHeight="1" spans="1:27">
      <c r="A839" s="252"/>
      <c r="B839" s="252"/>
      <c r="C839" s="252"/>
      <c r="D839" s="252"/>
      <c r="E839" s="252"/>
      <c r="F839" s="252"/>
      <c r="G839" s="252"/>
      <c r="H839" s="252"/>
      <c r="I839" s="252"/>
      <c r="J839" s="252"/>
      <c r="K839" s="252"/>
      <c r="L839" s="252"/>
      <c r="M839" s="252"/>
      <c r="N839" s="252"/>
      <c r="O839" s="252"/>
      <c r="P839" s="252"/>
      <c r="Q839" s="252"/>
      <c r="R839" s="252"/>
      <c r="S839" s="252"/>
      <c r="T839" s="252"/>
      <c r="U839" s="252"/>
      <c r="V839" s="252"/>
      <c r="W839" s="252"/>
      <c r="X839" s="252"/>
      <c r="Y839" s="252"/>
      <c r="Z839" s="252"/>
      <c r="AA839" s="252"/>
    </row>
    <row r="840" ht="15.75" customHeight="1" spans="1:27">
      <c r="A840" s="252"/>
      <c r="B840" s="252"/>
      <c r="C840" s="252"/>
      <c r="D840" s="252"/>
      <c r="E840" s="252"/>
      <c r="F840" s="252"/>
      <c r="G840" s="252"/>
      <c r="H840" s="252"/>
      <c r="I840" s="252"/>
      <c r="J840" s="252"/>
      <c r="K840" s="252"/>
      <c r="L840" s="252"/>
      <c r="M840" s="252"/>
      <c r="N840" s="252"/>
      <c r="O840" s="252"/>
      <c r="P840" s="252"/>
      <c r="Q840" s="252"/>
      <c r="R840" s="252"/>
      <c r="S840" s="252"/>
      <c r="T840" s="252"/>
      <c r="U840" s="252"/>
      <c r="V840" s="252"/>
      <c r="W840" s="252"/>
      <c r="X840" s="252"/>
      <c r="Y840" s="252"/>
      <c r="Z840" s="252"/>
      <c r="AA840" s="252"/>
    </row>
    <row r="841" ht="15.75" customHeight="1" spans="1:27">
      <c r="A841" s="252"/>
      <c r="B841" s="252"/>
      <c r="C841" s="252"/>
      <c r="D841" s="252"/>
      <c r="E841" s="252"/>
      <c r="F841" s="252"/>
      <c r="G841" s="252"/>
      <c r="H841" s="252"/>
      <c r="I841" s="252"/>
      <c r="J841" s="252"/>
      <c r="K841" s="252"/>
      <c r="L841" s="252"/>
      <c r="M841" s="252"/>
      <c r="N841" s="252"/>
      <c r="O841" s="252"/>
      <c r="P841" s="252"/>
      <c r="Q841" s="252"/>
      <c r="R841" s="252"/>
      <c r="S841" s="252"/>
      <c r="T841" s="252"/>
      <c r="U841" s="252"/>
      <c r="V841" s="252"/>
      <c r="W841" s="252"/>
      <c r="X841" s="252"/>
      <c r="Y841" s="252"/>
      <c r="Z841" s="252"/>
      <c r="AA841" s="252"/>
    </row>
    <row r="842" ht="15.75" customHeight="1" spans="1:27">
      <c r="A842" s="252"/>
      <c r="B842" s="252"/>
      <c r="C842" s="252"/>
      <c r="D842" s="252"/>
      <c r="E842" s="252"/>
      <c r="F842" s="252"/>
      <c r="G842" s="252"/>
      <c r="H842" s="252"/>
      <c r="I842" s="252"/>
      <c r="J842" s="252"/>
      <c r="K842" s="252"/>
      <c r="L842" s="252"/>
      <c r="M842" s="252"/>
      <c r="N842" s="252"/>
      <c r="O842" s="252"/>
      <c r="P842" s="252"/>
      <c r="Q842" s="252"/>
      <c r="R842" s="252"/>
      <c r="S842" s="252"/>
      <c r="T842" s="252"/>
      <c r="U842" s="252"/>
      <c r="V842" s="252"/>
      <c r="W842" s="252"/>
      <c r="X842" s="252"/>
      <c r="Y842" s="252"/>
      <c r="Z842" s="252"/>
      <c r="AA842" s="252"/>
    </row>
    <row r="843" ht="15.75" customHeight="1" spans="1:27">
      <c r="A843" s="252"/>
      <c r="B843" s="252"/>
      <c r="C843" s="252"/>
      <c r="D843" s="252"/>
      <c r="E843" s="252"/>
      <c r="F843" s="252"/>
      <c r="G843" s="252"/>
      <c r="H843" s="252"/>
      <c r="I843" s="252"/>
      <c r="J843" s="252"/>
      <c r="K843" s="252"/>
      <c r="L843" s="252"/>
      <c r="M843" s="252"/>
      <c r="N843" s="252"/>
      <c r="O843" s="252"/>
      <c r="P843" s="252"/>
      <c r="Q843" s="252"/>
      <c r="R843" s="252"/>
      <c r="S843" s="252"/>
      <c r="T843" s="252"/>
      <c r="U843" s="252"/>
      <c r="V843" s="252"/>
      <c r="W843" s="252"/>
      <c r="X843" s="252"/>
      <c r="Y843" s="252"/>
      <c r="Z843" s="252"/>
      <c r="AA843" s="252"/>
    </row>
    <row r="844" ht="15.75" customHeight="1" spans="1:27">
      <c r="A844" s="252"/>
      <c r="B844" s="252"/>
      <c r="C844" s="252"/>
      <c r="D844" s="252"/>
      <c r="E844" s="252"/>
      <c r="F844" s="252"/>
      <c r="G844" s="252"/>
      <c r="H844" s="252"/>
      <c r="I844" s="252"/>
      <c r="J844" s="252"/>
      <c r="K844" s="252"/>
      <c r="L844" s="252"/>
      <c r="M844" s="252"/>
      <c r="N844" s="252"/>
      <c r="O844" s="252"/>
      <c r="P844" s="252"/>
      <c r="Q844" s="252"/>
      <c r="R844" s="252"/>
      <c r="S844" s="252"/>
      <c r="T844" s="252"/>
      <c r="U844" s="252"/>
      <c r="V844" s="252"/>
      <c r="W844" s="252"/>
      <c r="X844" s="252"/>
      <c r="Y844" s="252"/>
      <c r="Z844" s="252"/>
      <c r="AA844" s="252"/>
    </row>
    <row r="845" ht="15.75" customHeight="1" spans="1:27">
      <c r="A845" s="252"/>
      <c r="B845" s="252"/>
      <c r="C845" s="252"/>
      <c r="D845" s="252"/>
      <c r="E845" s="252"/>
      <c r="F845" s="252"/>
      <c r="G845" s="252"/>
      <c r="H845" s="252"/>
      <c r="I845" s="252"/>
      <c r="J845" s="252"/>
      <c r="K845" s="252"/>
      <c r="L845" s="252"/>
      <c r="M845" s="252"/>
      <c r="N845" s="252"/>
      <c r="O845" s="252"/>
      <c r="P845" s="252"/>
      <c r="Q845" s="252"/>
      <c r="R845" s="252"/>
      <c r="S845" s="252"/>
      <c r="T845" s="252"/>
      <c r="U845" s="252"/>
      <c r="V845" s="252"/>
      <c r="W845" s="252"/>
      <c r="X845" s="252"/>
      <c r="Y845" s="252"/>
      <c r="Z845" s="252"/>
      <c r="AA845" s="252"/>
    </row>
    <row r="846" ht="15.75" customHeight="1" spans="1:27">
      <c r="A846" s="252"/>
      <c r="B846" s="252"/>
      <c r="C846" s="252"/>
      <c r="D846" s="252"/>
      <c r="E846" s="252"/>
      <c r="F846" s="252"/>
      <c r="G846" s="252"/>
      <c r="H846" s="252"/>
      <c r="I846" s="252"/>
      <c r="J846" s="252"/>
      <c r="K846" s="252"/>
      <c r="L846" s="252"/>
      <c r="M846" s="252"/>
      <c r="N846" s="252"/>
      <c r="O846" s="252"/>
      <c r="P846" s="252"/>
      <c r="Q846" s="252"/>
      <c r="R846" s="252"/>
      <c r="S846" s="252"/>
      <c r="T846" s="252"/>
      <c r="U846" s="252"/>
      <c r="V846" s="252"/>
      <c r="W846" s="252"/>
      <c r="X846" s="252"/>
      <c r="Y846" s="252"/>
      <c r="Z846" s="252"/>
      <c r="AA846" s="252"/>
    </row>
    <row r="847" ht="15.75" customHeight="1" spans="1:27">
      <c r="A847" s="252"/>
      <c r="B847" s="252"/>
      <c r="C847" s="252"/>
      <c r="D847" s="252"/>
      <c r="E847" s="252"/>
      <c r="F847" s="252"/>
      <c r="G847" s="252"/>
      <c r="H847" s="252"/>
      <c r="I847" s="252"/>
      <c r="J847" s="252"/>
      <c r="K847" s="252"/>
      <c r="L847" s="252"/>
      <c r="M847" s="252"/>
      <c r="N847" s="252"/>
      <c r="O847" s="252"/>
      <c r="P847" s="252"/>
      <c r="Q847" s="252"/>
      <c r="R847" s="252"/>
      <c r="S847" s="252"/>
      <c r="T847" s="252"/>
      <c r="U847" s="252"/>
      <c r="V847" s="252"/>
      <c r="W847" s="252"/>
      <c r="X847" s="252"/>
      <c r="Y847" s="252"/>
      <c r="Z847" s="252"/>
      <c r="AA847" s="252"/>
    </row>
    <row r="848" ht="15.75" customHeight="1" spans="1:27">
      <c r="A848" s="252"/>
      <c r="B848" s="252"/>
      <c r="C848" s="252"/>
      <c r="D848" s="252"/>
      <c r="E848" s="252"/>
      <c r="F848" s="252"/>
      <c r="G848" s="252"/>
      <c r="H848" s="252"/>
      <c r="I848" s="252"/>
      <c r="J848" s="252"/>
      <c r="K848" s="252"/>
      <c r="L848" s="252"/>
      <c r="M848" s="252"/>
      <c r="N848" s="252"/>
      <c r="O848" s="252"/>
      <c r="P848" s="252"/>
      <c r="Q848" s="252"/>
      <c r="R848" s="252"/>
      <c r="S848" s="252"/>
      <c r="T848" s="252"/>
      <c r="U848" s="252"/>
      <c r="V848" s="252"/>
      <c r="W848" s="252"/>
      <c r="X848" s="252"/>
      <c r="Y848" s="252"/>
      <c r="Z848" s="252"/>
      <c r="AA848" s="252"/>
    </row>
    <row r="849" ht="15.75" customHeight="1" spans="1:27">
      <c r="A849" s="252"/>
      <c r="B849" s="252"/>
      <c r="C849" s="252"/>
      <c r="D849" s="252"/>
      <c r="E849" s="252"/>
      <c r="F849" s="252"/>
      <c r="G849" s="252"/>
      <c r="H849" s="252"/>
      <c r="I849" s="252"/>
      <c r="J849" s="252"/>
      <c r="K849" s="252"/>
      <c r="L849" s="252"/>
      <c r="M849" s="252"/>
      <c r="N849" s="252"/>
      <c r="O849" s="252"/>
      <c r="P849" s="252"/>
      <c r="Q849" s="252"/>
      <c r="R849" s="252"/>
      <c r="S849" s="252"/>
      <c r="T849" s="252"/>
      <c r="U849" s="252"/>
      <c r="V849" s="252"/>
      <c r="W849" s="252"/>
      <c r="X849" s="252"/>
      <c r="Y849" s="252"/>
      <c r="Z849" s="252"/>
      <c r="AA849" s="252"/>
    </row>
    <row r="850" ht="15.75" customHeight="1" spans="1:27">
      <c r="A850" s="252"/>
      <c r="B850" s="252"/>
      <c r="C850" s="252"/>
      <c r="D850" s="252"/>
      <c r="E850" s="252"/>
      <c r="F850" s="252"/>
      <c r="G850" s="252"/>
      <c r="H850" s="252"/>
      <c r="I850" s="252"/>
      <c r="J850" s="252"/>
      <c r="K850" s="252"/>
      <c r="L850" s="252"/>
      <c r="M850" s="252"/>
      <c r="N850" s="252"/>
      <c r="O850" s="252"/>
      <c r="P850" s="252"/>
      <c r="Q850" s="252"/>
      <c r="R850" s="252"/>
      <c r="S850" s="252"/>
      <c r="T850" s="252"/>
      <c r="U850" s="252"/>
      <c r="V850" s="252"/>
      <c r="W850" s="252"/>
      <c r="X850" s="252"/>
      <c r="Y850" s="252"/>
      <c r="Z850" s="252"/>
      <c r="AA850" s="252"/>
    </row>
    <row r="851" ht="15.75" customHeight="1" spans="1:27">
      <c r="A851" s="252"/>
      <c r="B851" s="252"/>
      <c r="C851" s="252"/>
      <c r="D851" s="252"/>
      <c r="E851" s="252"/>
      <c r="F851" s="252"/>
      <c r="G851" s="252"/>
      <c r="H851" s="252"/>
      <c r="I851" s="252"/>
      <c r="J851" s="252"/>
      <c r="K851" s="252"/>
      <c r="L851" s="252"/>
      <c r="M851" s="252"/>
      <c r="N851" s="252"/>
      <c r="O851" s="252"/>
      <c r="P851" s="252"/>
      <c r="Q851" s="252"/>
      <c r="R851" s="252"/>
      <c r="S851" s="252"/>
      <c r="T851" s="252"/>
      <c r="U851" s="252"/>
      <c r="V851" s="252"/>
      <c r="W851" s="252"/>
      <c r="X851" s="252"/>
      <c r="Y851" s="252"/>
      <c r="Z851" s="252"/>
      <c r="AA851" s="252"/>
    </row>
    <row r="852" ht="15.75" customHeight="1" spans="1:27">
      <c r="A852" s="252"/>
      <c r="B852" s="252"/>
      <c r="C852" s="252"/>
      <c r="D852" s="252"/>
      <c r="E852" s="252"/>
      <c r="F852" s="252"/>
      <c r="G852" s="252"/>
      <c r="H852" s="252"/>
      <c r="I852" s="252"/>
      <c r="J852" s="252"/>
      <c r="K852" s="252"/>
      <c r="L852" s="252"/>
      <c r="M852" s="252"/>
      <c r="N852" s="252"/>
      <c r="O852" s="252"/>
      <c r="P852" s="252"/>
      <c r="Q852" s="252"/>
      <c r="R852" s="252"/>
      <c r="S852" s="252"/>
      <c r="T852" s="252"/>
      <c r="U852" s="252"/>
      <c r="V852" s="252"/>
      <c r="W852" s="252"/>
      <c r="X852" s="252"/>
      <c r="Y852" s="252"/>
      <c r="Z852" s="252"/>
      <c r="AA852" s="252"/>
    </row>
    <row r="853" ht="15.75" customHeight="1" spans="1:27">
      <c r="A853" s="252"/>
      <c r="B853" s="252"/>
      <c r="C853" s="252"/>
      <c r="D853" s="252"/>
      <c r="E853" s="252"/>
      <c r="F853" s="252"/>
      <c r="G853" s="252"/>
      <c r="H853" s="252"/>
      <c r="I853" s="252"/>
      <c r="J853" s="252"/>
      <c r="K853" s="252"/>
      <c r="L853" s="252"/>
      <c r="M853" s="252"/>
      <c r="N853" s="252"/>
      <c r="O853" s="252"/>
      <c r="P853" s="252"/>
      <c r="Q853" s="252"/>
      <c r="R853" s="252"/>
      <c r="S853" s="252"/>
      <c r="T853" s="252"/>
      <c r="U853" s="252"/>
      <c r="V853" s="252"/>
      <c r="W853" s="252"/>
      <c r="X853" s="252"/>
      <c r="Y853" s="252"/>
      <c r="Z853" s="252"/>
      <c r="AA853" s="252"/>
    </row>
    <row r="854" ht="15.75" customHeight="1" spans="1:27">
      <c r="A854" s="252"/>
      <c r="B854" s="252"/>
      <c r="C854" s="252"/>
      <c r="D854" s="252"/>
      <c r="E854" s="252"/>
      <c r="F854" s="252"/>
      <c r="G854" s="252"/>
      <c r="H854" s="252"/>
      <c r="I854" s="252"/>
      <c r="J854" s="252"/>
      <c r="K854" s="252"/>
      <c r="L854" s="252"/>
      <c r="M854" s="252"/>
      <c r="N854" s="252"/>
      <c r="O854" s="252"/>
      <c r="P854" s="252"/>
      <c r="Q854" s="252"/>
      <c r="R854" s="252"/>
      <c r="S854" s="252"/>
      <c r="T854" s="252"/>
      <c r="U854" s="252"/>
      <c r="V854" s="252"/>
      <c r="W854" s="252"/>
      <c r="X854" s="252"/>
      <c r="Y854" s="252"/>
      <c r="Z854" s="252"/>
      <c r="AA854" s="252"/>
    </row>
    <row r="855" ht="15.75" customHeight="1" spans="1:27">
      <c r="A855" s="252"/>
      <c r="B855" s="252"/>
      <c r="C855" s="252"/>
      <c r="D855" s="252"/>
      <c r="E855" s="252"/>
      <c r="F855" s="252"/>
      <c r="G855" s="252"/>
      <c r="H855" s="252"/>
      <c r="I855" s="252"/>
      <c r="J855" s="252"/>
      <c r="K855" s="252"/>
      <c r="L855" s="252"/>
      <c r="M855" s="252"/>
      <c r="N855" s="252"/>
      <c r="O855" s="252"/>
      <c r="P855" s="252"/>
      <c r="Q855" s="252"/>
      <c r="R855" s="252"/>
      <c r="S855" s="252"/>
      <c r="T855" s="252"/>
      <c r="U855" s="252"/>
      <c r="V855" s="252"/>
      <c r="W855" s="252"/>
      <c r="X855" s="252"/>
      <c r="Y855" s="252"/>
      <c r="Z855" s="252"/>
      <c r="AA855" s="252"/>
    </row>
    <row r="856" ht="15.75" customHeight="1" spans="1:27">
      <c r="A856" s="252"/>
      <c r="B856" s="252"/>
      <c r="C856" s="252"/>
      <c r="D856" s="252"/>
      <c r="E856" s="252"/>
      <c r="F856" s="252"/>
      <c r="G856" s="252"/>
      <c r="H856" s="252"/>
      <c r="I856" s="252"/>
      <c r="J856" s="252"/>
      <c r="K856" s="252"/>
      <c r="L856" s="252"/>
      <c r="M856" s="252"/>
      <c r="N856" s="252"/>
      <c r="O856" s="252"/>
      <c r="P856" s="252"/>
      <c r="Q856" s="252"/>
      <c r="R856" s="252"/>
      <c r="S856" s="252"/>
      <c r="T856" s="252"/>
      <c r="U856" s="252"/>
      <c r="V856" s="252"/>
      <c r="W856" s="252"/>
      <c r="X856" s="252"/>
      <c r="Y856" s="252"/>
      <c r="Z856" s="252"/>
      <c r="AA856" s="252"/>
    </row>
    <row r="857" ht="15.75" customHeight="1" spans="1:27">
      <c r="A857" s="252"/>
      <c r="B857" s="252"/>
      <c r="C857" s="252"/>
      <c r="D857" s="252"/>
      <c r="E857" s="252"/>
      <c r="F857" s="252"/>
      <c r="G857" s="252"/>
      <c r="H857" s="252"/>
      <c r="I857" s="252"/>
      <c r="J857" s="252"/>
      <c r="K857" s="252"/>
      <c r="L857" s="252"/>
      <c r="M857" s="252"/>
      <c r="N857" s="252"/>
      <c r="O857" s="252"/>
      <c r="P857" s="252"/>
      <c r="Q857" s="252"/>
      <c r="R857" s="252"/>
      <c r="S857" s="252"/>
      <c r="T857" s="252"/>
      <c r="U857" s="252"/>
      <c r="V857" s="252"/>
      <c r="W857" s="252"/>
      <c r="X857" s="252"/>
      <c r="Y857" s="252"/>
      <c r="Z857" s="252"/>
      <c r="AA857" s="252"/>
    </row>
    <row r="858" ht="15.75" customHeight="1" spans="1:27">
      <c r="A858" s="252"/>
      <c r="B858" s="252"/>
      <c r="C858" s="252"/>
      <c r="D858" s="252"/>
      <c r="E858" s="252"/>
      <c r="F858" s="252"/>
      <c r="G858" s="252"/>
      <c r="H858" s="252"/>
      <c r="I858" s="252"/>
      <c r="J858" s="252"/>
      <c r="K858" s="252"/>
      <c r="L858" s="252"/>
      <c r="M858" s="252"/>
      <c r="N858" s="252"/>
      <c r="O858" s="252"/>
      <c r="P858" s="252"/>
      <c r="Q858" s="252"/>
      <c r="R858" s="252"/>
      <c r="S858" s="252"/>
      <c r="T858" s="252"/>
      <c r="U858" s="252"/>
      <c r="V858" s="252"/>
      <c r="W858" s="252"/>
      <c r="X858" s="252"/>
      <c r="Y858" s="252"/>
      <c r="Z858" s="252"/>
      <c r="AA858" s="252"/>
    </row>
    <row r="859" ht="15.75" customHeight="1" spans="1:27">
      <c r="A859" s="252"/>
      <c r="B859" s="252"/>
      <c r="C859" s="252"/>
      <c r="D859" s="252"/>
      <c r="E859" s="252"/>
      <c r="F859" s="252"/>
      <c r="G859" s="252"/>
      <c r="H859" s="252"/>
      <c r="I859" s="252"/>
      <c r="J859" s="252"/>
      <c r="K859" s="252"/>
      <c r="L859" s="252"/>
      <c r="M859" s="252"/>
      <c r="N859" s="252"/>
      <c r="O859" s="252"/>
      <c r="P859" s="252"/>
      <c r="Q859" s="252"/>
      <c r="R859" s="252"/>
      <c r="S859" s="252"/>
      <c r="T859" s="252"/>
      <c r="U859" s="252"/>
      <c r="V859" s="252"/>
      <c r="W859" s="252"/>
      <c r="X859" s="252"/>
      <c r="Y859" s="252"/>
      <c r="Z859" s="252"/>
      <c r="AA859" s="252"/>
    </row>
    <row r="860" ht="15.75" customHeight="1" spans="1:27">
      <c r="A860" s="252"/>
      <c r="B860" s="252"/>
      <c r="C860" s="252"/>
      <c r="D860" s="252"/>
      <c r="E860" s="252"/>
      <c r="F860" s="252"/>
      <c r="G860" s="252"/>
      <c r="H860" s="252"/>
      <c r="I860" s="252"/>
      <c r="J860" s="252"/>
      <c r="K860" s="252"/>
      <c r="L860" s="252"/>
      <c r="M860" s="252"/>
      <c r="N860" s="252"/>
      <c r="O860" s="252"/>
      <c r="P860" s="252"/>
      <c r="Q860" s="252"/>
      <c r="R860" s="252"/>
      <c r="S860" s="252"/>
      <c r="T860" s="252"/>
      <c r="U860" s="252"/>
      <c r="V860" s="252"/>
      <c r="W860" s="252"/>
      <c r="X860" s="252"/>
      <c r="Y860" s="252"/>
      <c r="Z860" s="252"/>
      <c r="AA860" s="252"/>
    </row>
    <row r="861" ht="15.75" customHeight="1" spans="1:27">
      <c r="A861" s="252"/>
      <c r="B861" s="252"/>
      <c r="C861" s="252"/>
      <c r="D861" s="252"/>
      <c r="E861" s="252"/>
      <c r="F861" s="252"/>
      <c r="G861" s="252"/>
      <c r="H861" s="252"/>
      <c r="I861" s="252"/>
      <c r="J861" s="252"/>
      <c r="K861" s="252"/>
      <c r="L861" s="252"/>
      <c r="M861" s="252"/>
      <c r="N861" s="252"/>
      <c r="O861" s="252"/>
      <c r="P861" s="252"/>
      <c r="Q861" s="252"/>
      <c r="R861" s="252"/>
      <c r="S861" s="252"/>
      <c r="T861" s="252"/>
      <c r="U861" s="252"/>
      <c r="V861" s="252"/>
      <c r="W861" s="252"/>
      <c r="X861" s="252"/>
      <c r="Y861" s="252"/>
      <c r="Z861" s="252"/>
      <c r="AA861" s="252"/>
    </row>
    <row r="862" ht="15.75" customHeight="1" spans="1:27">
      <c r="A862" s="252"/>
      <c r="B862" s="252"/>
      <c r="C862" s="252"/>
      <c r="D862" s="252"/>
      <c r="E862" s="252"/>
      <c r="F862" s="252"/>
      <c r="G862" s="252"/>
      <c r="H862" s="252"/>
      <c r="I862" s="252"/>
      <c r="J862" s="252"/>
      <c r="K862" s="252"/>
      <c r="L862" s="252"/>
      <c r="M862" s="252"/>
      <c r="N862" s="252"/>
      <c r="O862" s="252"/>
      <c r="P862" s="252"/>
      <c r="Q862" s="252"/>
      <c r="R862" s="252"/>
      <c r="S862" s="252"/>
      <c r="T862" s="252"/>
      <c r="U862" s="252"/>
      <c r="V862" s="252"/>
      <c r="W862" s="252"/>
      <c r="X862" s="252"/>
      <c r="Y862" s="252"/>
      <c r="Z862" s="252"/>
      <c r="AA862" s="252"/>
    </row>
    <row r="863" ht="15.75" customHeight="1" spans="1:27">
      <c r="A863" s="252"/>
      <c r="B863" s="252"/>
      <c r="C863" s="252"/>
      <c r="D863" s="252"/>
      <c r="E863" s="252"/>
      <c r="F863" s="252"/>
      <c r="G863" s="252"/>
      <c r="H863" s="252"/>
      <c r="I863" s="252"/>
      <c r="J863" s="252"/>
      <c r="K863" s="252"/>
      <c r="L863" s="252"/>
      <c r="M863" s="252"/>
      <c r="N863" s="252"/>
      <c r="O863" s="252"/>
      <c r="P863" s="252"/>
      <c r="Q863" s="252"/>
      <c r="R863" s="252"/>
      <c r="S863" s="252"/>
      <c r="T863" s="252"/>
      <c r="U863" s="252"/>
      <c r="V863" s="252"/>
      <c r="W863" s="252"/>
      <c r="X863" s="252"/>
      <c r="Y863" s="252"/>
      <c r="Z863" s="252"/>
      <c r="AA863" s="252"/>
    </row>
    <row r="864" ht="15.75" customHeight="1" spans="1:27">
      <c r="A864" s="252"/>
      <c r="B864" s="252"/>
      <c r="C864" s="252"/>
      <c r="D864" s="252"/>
      <c r="E864" s="252"/>
      <c r="F864" s="252"/>
      <c r="G864" s="252"/>
      <c r="H864" s="252"/>
      <c r="I864" s="252"/>
      <c r="J864" s="252"/>
      <c r="K864" s="252"/>
      <c r="L864" s="252"/>
      <c r="M864" s="252"/>
      <c r="N864" s="252"/>
      <c r="O864" s="252"/>
      <c r="P864" s="252"/>
      <c r="Q864" s="252"/>
      <c r="R864" s="252"/>
      <c r="S864" s="252"/>
      <c r="T864" s="252"/>
      <c r="U864" s="252"/>
      <c r="V864" s="252"/>
      <c r="W864" s="252"/>
      <c r="X864" s="252"/>
      <c r="Y864" s="252"/>
      <c r="Z864" s="252"/>
      <c r="AA864" s="252"/>
    </row>
    <row r="865" ht="15.75" customHeight="1" spans="1:27">
      <c r="A865" s="252"/>
      <c r="B865" s="252"/>
      <c r="C865" s="252"/>
      <c r="D865" s="252"/>
      <c r="E865" s="252"/>
      <c r="F865" s="252"/>
      <c r="G865" s="252"/>
      <c r="H865" s="252"/>
      <c r="I865" s="252"/>
      <c r="J865" s="252"/>
      <c r="K865" s="252"/>
      <c r="L865" s="252"/>
      <c r="M865" s="252"/>
      <c r="N865" s="252"/>
      <c r="O865" s="252"/>
      <c r="P865" s="252"/>
      <c r="Q865" s="252"/>
      <c r="R865" s="252"/>
      <c r="S865" s="252"/>
      <c r="T865" s="252"/>
      <c r="U865" s="252"/>
      <c r="V865" s="252"/>
      <c r="W865" s="252"/>
      <c r="X865" s="252"/>
      <c r="Y865" s="252"/>
      <c r="Z865" s="252"/>
      <c r="AA865" s="252"/>
    </row>
    <row r="866" ht="15.75" customHeight="1" spans="1:27">
      <c r="A866" s="252"/>
      <c r="B866" s="252"/>
      <c r="C866" s="252"/>
      <c r="D866" s="252"/>
      <c r="E866" s="252"/>
      <c r="F866" s="252"/>
      <c r="G866" s="252"/>
      <c r="H866" s="252"/>
      <c r="I866" s="252"/>
      <c r="J866" s="252"/>
      <c r="K866" s="252"/>
      <c r="L866" s="252"/>
      <c r="M866" s="252"/>
      <c r="N866" s="252"/>
      <c r="O866" s="252"/>
      <c r="P866" s="252"/>
      <c r="Q866" s="252"/>
      <c r="R866" s="252"/>
      <c r="S866" s="252"/>
      <c r="T866" s="252"/>
      <c r="U866" s="252"/>
      <c r="V866" s="252"/>
      <c r="W866" s="252"/>
      <c r="X866" s="252"/>
      <c r="Y866" s="252"/>
      <c r="Z866" s="252"/>
      <c r="AA866" s="252"/>
    </row>
    <row r="867" ht="15.75" customHeight="1" spans="1:27">
      <c r="A867" s="252"/>
      <c r="B867" s="252"/>
      <c r="C867" s="252"/>
      <c r="D867" s="252"/>
      <c r="E867" s="252"/>
      <c r="F867" s="252"/>
      <c r="G867" s="252"/>
      <c r="H867" s="252"/>
      <c r="I867" s="252"/>
      <c r="J867" s="252"/>
      <c r="K867" s="252"/>
      <c r="L867" s="252"/>
      <c r="M867" s="252"/>
      <c r="N867" s="252"/>
      <c r="O867" s="252"/>
      <c r="P867" s="252"/>
      <c r="Q867" s="252"/>
      <c r="R867" s="252"/>
      <c r="S867" s="252"/>
      <c r="T867" s="252"/>
      <c r="U867" s="252"/>
      <c r="V867" s="252"/>
      <c r="W867" s="252"/>
      <c r="X867" s="252"/>
      <c r="Y867" s="252"/>
      <c r="Z867" s="252"/>
      <c r="AA867" s="252"/>
    </row>
    <row r="868" ht="15.75" customHeight="1" spans="1:27">
      <c r="A868" s="252"/>
      <c r="B868" s="252"/>
      <c r="C868" s="252"/>
      <c r="D868" s="252"/>
      <c r="E868" s="252"/>
      <c r="F868" s="252"/>
      <c r="G868" s="252"/>
      <c r="H868" s="252"/>
      <c r="I868" s="252"/>
      <c r="J868" s="252"/>
      <c r="K868" s="252"/>
      <c r="L868" s="252"/>
      <c r="M868" s="252"/>
      <c r="N868" s="252"/>
      <c r="O868" s="252"/>
      <c r="P868" s="252"/>
      <c r="Q868" s="252"/>
      <c r="R868" s="252"/>
      <c r="S868" s="252"/>
      <c r="T868" s="252"/>
      <c r="U868" s="252"/>
      <c r="V868" s="252"/>
      <c r="W868" s="252"/>
      <c r="X868" s="252"/>
      <c r="Y868" s="252"/>
      <c r="Z868" s="252"/>
      <c r="AA868" s="252"/>
    </row>
    <row r="869" ht="15.75" customHeight="1" spans="1:27">
      <c r="A869" s="252"/>
      <c r="B869" s="252"/>
      <c r="C869" s="252"/>
      <c r="D869" s="252"/>
      <c r="E869" s="252"/>
      <c r="F869" s="252"/>
      <c r="G869" s="252"/>
      <c r="H869" s="252"/>
      <c r="I869" s="252"/>
      <c r="J869" s="252"/>
      <c r="K869" s="252"/>
      <c r="L869" s="252"/>
      <c r="M869" s="252"/>
      <c r="N869" s="252"/>
      <c r="O869" s="252"/>
      <c r="P869" s="252"/>
      <c r="Q869" s="252"/>
      <c r="R869" s="252"/>
      <c r="S869" s="252"/>
      <c r="T869" s="252"/>
      <c r="U869" s="252"/>
      <c r="V869" s="252"/>
      <c r="W869" s="252"/>
      <c r="X869" s="252"/>
      <c r="Y869" s="252"/>
      <c r="Z869" s="252"/>
      <c r="AA869" s="252"/>
    </row>
    <row r="870" ht="15.75" customHeight="1" spans="1:27">
      <c r="A870" s="252"/>
      <c r="B870" s="252"/>
      <c r="C870" s="252"/>
      <c r="D870" s="252"/>
      <c r="E870" s="252"/>
      <c r="F870" s="252"/>
      <c r="G870" s="252"/>
      <c r="H870" s="252"/>
      <c r="I870" s="252"/>
      <c r="J870" s="252"/>
      <c r="K870" s="252"/>
      <c r="L870" s="252"/>
      <c r="M870" s="252"/>
      <c r="N870" s="252"/>
      <c r="O870" s="252"/>
      <c r="P870" s="252"/>
      <c r="Q870" s="252"/>
      <c r="R870" s="252"/>
      <c r="S870" s="252"/>
      <c r="T870" s="252"/>
      <c r="U870" s="252"/>
      <c r="V870" s="252"/>
      <c r="W870" s="252"/>
      <c r="X870" s="252"/>
      <c r="Y870" s="252"/>
      <c r="Z870" s="252"/>
      <c r="AA870" s="252"/>
    </row>
    <row r="871" ht="15.75" customHeight="1" spans="1:27">
      <c r="A871" s="252"/>
      <c r="B871" s="252"/>
      <c r="C871" s="252"/>
      <c r="D871" s="252"/>
      <c r="E871" s="252"/>
      <c r="F871" s="252"/>
      <c r="G871" s="252"/>
      <c r="H871" s="252"/>
      <c r="I871" s="252"/>
      <c r="J871" s="252"/>
      <c r="K871" s="252"/>
      <c r="L871" s="252"/>
      <c r="M871" s="252"/>
      <c r="N871" s="252"/>
      <c r="O871" s="252"/>
      <c r="P871" s="252"/>
      <c r="Q871" s="252"/>
      <c r="R871" s="252"/>
      <c r="S871" s="252"/>
      <c r="T871" s="252"/>
      <c r="U871" s="252"/>
      <c r="V871" s="252"/>
      <c r="W871" s="252"/>
      <c r="X871" s="252"/>
      <c r="Y871" s="252"/>
      <c r="Z871" s="252"/>
      <c r="AA871" s="252"/>
    </row>
    <row r="872" ht="15.75" customHeight="1" spans="1:27">
      <c r="A872" s="252"/>
      <c r="B872" s="252"/>
      <c r="C872" s="252"/>
      <c r="D872" s="252"/>
      <c r="E872" s="252"/>
      <c r="F872" s="252"/>
      <c r="G872" s="252"/>
      <c r="H872" s="252"/>
      <c r="I872" s="252"/>
      <c r="J872" s="252"/>
      <c r="K872" s="252"/>
      <c r="L872" s="252"/>
      <c r="M872" s="252"/>
      <c r="N872" s="252"/>
      <c r="O872" s="252"/>
      <c r="P872" s="252"/>
      <c r="Q872" s="252"/>
      <c r="R872" s="252"/>
      <c r="S872" s="252"/>
      <c r="T872" s="252"/>
      <c r="U872" s="252"/>
      <c r="V872" s="252"/>
      <c r="W872" s="252"/>
      <c r="X872" s="252"/>
      <c r="Y872" s="252"/>
      <c r="Z872" s="252"/>
      <c r="AA872" s="252"/>
    </row>
    <row r="873" ht="15.75" customHeight="1" spans="1:27">
      <c r="A873" s="252"/>
      <c r="B873" s="252"/>
      <c r="C873" s="252"/>
      <c r="D873" s="252"/>
      <c r="E873" s="252"/>
      <c r="F873" s="252"/>
      <c r="G873" s="252"/>
      <c r="H873" s="252"/>
      <c r="I873" s="252"/>
      <c r="J873" s="252"/>
      <c r="K873" s="252"/>
      <c r="L873" s="252"/>
      <c r="M873" s="252"/>
      <c r="N873" s="252"/>
      <c r="O873" s="252"/>
      <c r="P873" s="252"/>
      <c r="Q873" s="252"/>
      <c r="R873" s="252"/>
      <c r="S873" s="252"/>
      <c r="T873" s="252"/>
      <c r="U873" s="252"/>
      <c r="V873" s="252"/>
      <c r="W873" s="252"/>
      <c r="X873" s="252"/>
      <c r="Y873" s="252"/>
      <c r="Z873" s="252"/>
      <c r="AA873" s="252"/>
    </row>
    <row r="874" ht="15.75" customHeight="1" spans="1:27">
      <c r="A874" s="252"/>
      <c r="B874" s="252"/>
      <c r="C874" s="252"/>
      <c r="D874" s="252"/>
      <c r="E874" s="252"/>
      <c r="F874" s="252"/>
      <c r="G874" s="252"/>
      <c r="H874" s="252"/>
      <c r="I874" s="252"/>
      <c r="J874" s="252"/>
      <c r="K874" s="252"/>
      <c r="L874" s="252"/>
      <c r="M874" s="252"/>
      <c r="N874" s="252"/>
      <c r="O874" s="252"/>
      <c r="P874" s="252"/>
      <c r="Q874" s="252"/>
      <c r="R874" s="252"/>
      <c r="S874" s="252"/>
      <c r="T874" s="252"/>
      <c r="U874" s="252"/>
      <c r="V874" s="252"/>
      <c r="W874" s="252"/>
      <c r="X874" s="252"/>
      <c r="Y874" s="252"/>
      <c r="Z874" s="252"/>
      <c r="AA874" s="252"/>
    </row>
    <row r="875" ht="15.75" customHeight="1" spans="1:27">
      <c r="A875" s="252"/>
      <c r="B875" s="252"/>
      <c r="C875" s="252"/>
      <c r="D875" s="252"/>
      <c r="E875" s="252"/>
      <c r="F875" s="252"/>
      <c r="G875" s="252"/>
      <c r="H875" s="252"/>
      <c r="I875" s="252"/>
      <c r="J875" s="252"/>
      <c r="K875" s="252"/>
      <c r="L875" s="252"/>
      <c r="M875" s="252"/>
      <c r="N875" s="252"/>
      <c r="O875" s="252"/>
      <c r="P875" s="252"/>
      <c r="Q875" s="252"/>
      <c r="R875" s="252"/>
      <c r="S875" s="252"/>
      <c r="T875" s="252"/>
      <c r="U875" s="252"/>
      <c r="V875" s="252"/>
      <c r="W875" s="252"/>
      <c r="X875" s="252"/>
      <c r="Y875" s="252"/>
      <c r="Z875" s="252"/>
      <c r="AA875" s="252"/>
    </row>
    <row r="876" ht="15.75" customHeight="1" spans="1:27">
      <c r="A876" s="252"/>
      <c r="B876" s="252"/>
      <c r="C876" s="252"/>
      <c r="D876" s="252"/>
      <c r="E876" s="252"/>
      <c r="F876" s="252"/>
      <c r="G876" s="252"/>
      <c r="H876" s="252"/>
      <c r="I876" s="252"/>
      <c r="J876" s="252"/>
      <c r="K876" s="252"/>
      <c r="L876" s="252"/>
      <c r="M876" s="252"/>
      <c r="N876" s="252"/>
      <c r="O876" s="252"/>
      <c r="P876" s="252"/>
      <c r="Q876" s="252"/>
      <c r="R876" s="252"/>
      <c r="S876" s="252"/>
      <c r="T876" s="252"/>
      <c r="U876" s="252"/>
      <c r="V876" s="252"/>
      <c r="W876" s="252"/>
      <c r="X876" s="252"/>
      <c r="Y876" s="252"/>
      <c r="Z876" s="252"/>
      <c r="AA876" s="252"/>
    </row>
    <row r="877" ht="15.75" customHeight="1" spans="1:27">
      <c r="A877" s="252"/>
      <c r="B877" s="252"/>
      <c r="C877" s="252"/>
      <c r="D877" s="252"/>
      <c r="E877" s="252"/>
      <c r="F877" s="252"/>
      <c r="G877" s="252"/>
      <c r="H877" s="252"/>
      <c r="I877" s="252"/>
      <c r="J877" s="252"/>
      <c r="K877" s="252"/>
      <c r="L877" s="252"/>
      <c r="M877" s="252"/>
      <c r="N877" s="252"/>
      <c r="O877" s="252"/>
      <c r="P877" s="252"/>
      <c r="Q877" s="252"/>
      <c r="R877" s="252"/>
      <c r="S877" s="252"/>
      <c r="T877" s="252"/>
      <c r="U877" s="252"/>
      <c r="V877" s="252"/>
      <c r="W877" s="252"/>
      <c r="X877" s="252"/>
      <c r="Y877" s="252"/>
      <c r="Z877" s="252"/>
      <c r="AA877" s="252"/>
    </row>
    <row r="878" ht="15.75" customHeight="1" spans="1:27">
      <c r="A878" s="252"/>
      <c r="B878" s="252"/>
      <c r="C878" s="252"/>
      <c r="D878" s="252"/>
      <c r="E878" s="252"/>
      <c r="F878" s="252"/>
      <c r="G878" s="252"/>
      <c r="H878" s="252"/>
      <c r="I878" s="252"/>
      <c r="J878" s="252"/>
      <c r="K878" s="252"/>
      <c r="L878" s="252"/>
      <c r="M878" s="252"/>
      <c r="N878" s="252"/>
      <c r="O878" s="252"/>
      <c r="P878" s="252"/>
      <c r="Q878" s="252"/>
      <c r="R878" s="252"/>
      <c r="S878" s="252"/>
      <c r="T878" s="252"/>
      <c r="U878" s="252"/>
      <c r="V878" s="252"/>
      <c r="W878" s="252"/>
      <c r="X878" s="252"/>
      <c r="Y878" s="252"/>
      <c r="Z878" s="252"/>
      <c r="AA878" s="252"/>
    </row>
    <row r="879" ht="15.75" customHeight="1" spans="1:27">
      <c r="A879" s="252"/>
      <c r="B879" s="252"/>
      <c r="C879" s="252"/>
      <c r="D879" s="252"/>
      <c r="E879" s="252"/>
      <c r="F879" s="252"/>
      <c r="G879" s="252"/>
      <c r="H879" s="252"/>
      <c r="I879" s="252"/>
      <c r="J879" s="252"/>
      <c r="K879" s="252"/>
      <c r="L879" s="252"/>
      <c r="M879" s="252"/>
      <c r="N879" s="252"/>
      <c r="O879" s="252"/>
      <c r="P879" s="252"/>
      <c r="Q879" s="252"/>
      <c r="R879" s="252"/>
      <c r="S879" s="252"/>
      <c r="T879" s="252"/>
      <c r="U879" s="252"/>
      <c r="V879" s="252"/>
      <c r="W879" s="252"/>
      <c r="X879" s="252"/>
      <c r="Y879" s="252"/>
      <c r="Z879" s="252"/>
      <c r="AA879" s="252"/>
    </row>
    <row r="880" ht="15.75" customHeight="1" spans="1:27">
      <c r="A880" s="252"/>
      <c r="B880" s="252"/>
      <c r="C880" s="252"/>
      <c r="D880" s="252"/>
      <c r="E880" s="252"/>
      <c r="F880" s="252"/>
      <c r="G880" s="252"/>
      <c r="H880" s="252"/>
      <c r="I880" s="252"/>
      <c r="J880" s="252"/>
      <c r="K880" s="252"/>
      <c r="L880" s="252"/>
      <c r="M880" s="252"/>
      <c r="N880" s="252"/>
      <c r="O880" s="252"/>
      <c r="P880" s="252"/>
      <c r="Q880" s="252"/>
      <c r="R880" s="252"/>
      <c r="S880" s="252"/>
      <c r="T880" s="252"/>
      <c r="U880" s="252"/>
      <c r="V880" s="252"/>
      <c r="W880" s="252"/>
      <c r="X880" s="252"/>
      <c r="Y880" s="252"/>
      <c r="Z880" s="252"/>
      <c r="AA880" s="252"/>
    </row>
    <row r="881" ht="15.75" customHeight="1" spans="1:27">
      <c r="A881" s="252"/>
      <c r="B881" s="252"/>
      <c r="C881" s="252"/>
      <c r="D881" s="252"/>
      <c r="E881" s="252"/>
      <c r="F881" s="252"/>
      <c r="G881" s="252"/>
      <c r="H881" s="252"/>
      <c r="I881" s="252"/>
      <c r="J881" s="252"/>
      <c r="K881" s="252"/>
      <c r="L881" s="252"/>
      <c r="M881" s="252"/>
      <c r="N881" s="252"/>
      <c r="O881" s="252"/>
      <c r="P881" s="252"/>
      <c r="Q881" s="252"/>
      <c r="R881" s="252"/>
      <c r="S881" s="252"/>
      <c r="T881" s="252"/>
      <c r="U881" s="252"/>
      <c r="V881" s="252"/>
      <c r="W881" s="252"/>
      <c r="X881" s="252"/>
      <c r="Y881" s="252"/>
      <c r="Z881" s="252"/>
      <c r="AA881" s="252"/>
    </row>
    <row r="882" ht="15.75" customHeight="1" spans="1:27">
      <c r="A882" s="252"/>
      <c r="B882" s="252"/>
      <c r="C882" s="252"/>
      <c r="D882" s="252"/>
      <c r="E882" s="252"/>
      <c r="F882" s="252"/>
      <c r="G882" s="252"/>
      <c r="H882" s="252"/>
      <c r="I882" s="252"/>
      <c r="J882" s="252"/>
      <c r="K882" s="252"/>
      <c r="L882" s="252"/>
      <c r="M882" s="252"/>
      <c r="N882" s="252"/>
      <c r="O882" s="252"/>
      <c r="P882" s="252"/>
      <c r="Q882" s="252"/>
      <c r="R882" s="252"/>
      <c r="S882" s="252"/>
      <c r="T882" s="252"/>
      <c r="U882" s="252"/>
      <c r="V882" s="252"/>
      <c r="W882" s="252"/>
      <c r="X882" s="252"/>
      <c r="Y882" s="252"/>
      <c r="Z882" s="252"/>
      <c r="AA882" s="252"/>
    </row>
    <row r="883" ht="15.75" customHeight="1" spans="1:27">
      <c r="A883" s="252"/>
      <c r="B883" s="252"/>
      <c r="C883" s="252"/>
      <c r="D883" s="252"/>
      <c r="E883" s="252"/>
      <c r="F883" s="252"/>
      <c r="G883" s="252"/>
      <c r="H883" s="252"/>
      <c r="I883" s="252"/>
      <c r="J883" s="252"/>
      <c r="K883" s="252"/>
      <c r="L883" s="252"/>
      <c r="M883" s="252"/>
      <c r="N883" s="252"/>
      <c r="O883" s="252"/>
      <c r="P883" s="252"/>
      <c r="Q883" s="252"/>
      <c r="R883" s="252"/>
      <c r="S883" s="252"/>
      <c r="T883" s="252"/>
      <c r="U883" s="252"/>
      <c r="V883" s="252"/>
      <c r="W883" s="252"/>
      <c r="X883" s="252"/>
      <c r="Y883" s="252"/>
      <c r="Z883" s="252"/>
      <c r="AA883" s="252"/>
    </row>
    <row r="884" ht="15.75" customHeight="1" spans="1:27">
      <c r="A884" s="252"/>
      <c r="B884" s="252"/>
      <c r="C884" s="252"/>
      <c r="D884" s="252"/>
      <c r="E884" s="252"/>
      <c r="F884" s="252"/>
      <c r="G884" s="252"/>
      <c r="H884" s="252"/>
      <c r="I884" s="252"/>
      <c r="J884" s="252"/>
      <c r="K884" s="252"/>
      <c r="L884" s="252"/>
      <c r="M884" s="252"/>
      <c r="N884" s="252"/>
      <c r="O884" s="252"/>
      <c r="P884" s="252"/>
      <c r="Q884" s="252"/>
      <c r="R884" s="252"/>
      <c r="S884" s="252"/>
      <c r="T884" s="252"/>
      <c r="U884" s="252"/>
      <c r="V884" s="252"/>
      <c r="W884" s="252"/>
      <c r="X884" s="252"/>
      <c r="Y884" s="252"/>
      <c r="Z884" s="252"/>
      <c r="AA884" s="252"/>
    </row>
    <row r="885" ht="15.75" customHeight="1" spans="1:27">
      <c r="A885" s="252"/>
      <c r="B885" s="252"/>
      <c r="C885" s="252"/>
      <c r="D885" s="252"/>
      <c r="E885" s="252"/>
      <c r="F885" s="252"/>
      <c r="G885" s="252"/>
      <c r="H885" s="252"/>
      <c r="I885" s="252"/>
      <c r="J885" s="252"/>
      <c r="K885" s="252"/>
      <c r="L885" s="252"/>
      <c r="M885" s="252"/>
      <c r="N885" s="252"/>
      <c r="O885" s="252"/>
      <c r="P885" s="252"/>
      <c r="Q885" s="252"/>
      <c r="R885" s="252"/>
      <c r="S885" s="252"/>
      <c r="T885" s="252"/>
      <c r="U885" s="252"/>
      <c r="V885" s="252"/>
      <c r="W885" s="252"/>
      <c r="X885" s="252"/>
      <c r="Y885" s="252"/>
      <c r="Z885" s="252"/>
      <c r="AA885" s="252"/>
    </row>
    <row r="886" ht="15.75" customHeight="1" spans="1:27">
      <c r="A886" s="252"/>
      <c r="B886" s="252"/>
      <c r="C886" s="252"/>
      <c r="D886" s="252"/>
      <c r="E886" s="252"/>
      <c r="F886" s="252"/>
      <c r="G886" s="252"/>
      <c r="H886" s="252"/>
      <c r="I886" s="252"/>
      <c r="J886" s="252"/>
      <c r="K886" s="252"/>
      <c r="L886" s="252"/>
      <c r="M886" s="252"/>
      <c r="N886" s="252"/>
      <c r="O886" s="252"/>
      <c r="P886" s="252"/>
      <c r="Q886" s="252"/>
      <c r="R886" s="252"/>
      <c r="S886" s="252"/>
      <c r="T886" s="252"/>
      <c r="U886" s="252"/>
      <c r="V886" s="252"/>
      <c r="W886" s="252"/>
      <c r="X886" s="252"/>
      <c r="Y886" s="252"/>
      <c r="Z886" s="252"/>
      <c r="AA886" s="252"/>
    </row>
    <row r="887" ht="15.75" customHeight="1" spans="1:27">
      <c r="A887" s="252"/>
      <c r="B887" s="252"/>
      <c r="C887" s="252"/>
      <c r="D887" s="252"/>
      <c r="E887" s="252"/>
      <c r="F887" s="252"/>
      <c r="G887" s="252"/>
      <c r="H887" s="252"/>
      <c r="I887" s="252"/>
      <c r="J887" s="252"/>
      <c r="K887" s="252"/>
      <c r="L887" s="252"/>
      <c r="M887" s="252"/>
      <c r="N887" s="252"/>
      <c r="O887" s="252"/>
      <c r="P887" s="252"/>
      <c r="Q887" s="252"/>
      <c r="R887" s="252"/>
      <c r="S887" s="252"/>
      <c r="T887" s="252"/>
      <c r="U887" s="252"/>
      <c r="V887" s="252"/>
      <c r="W887" s="252"/>
      <c r="X887" s="252"/>
      <c r="Y887" s="252"/>
      <c r="Z887" s="252"/>
      <c r="AA887" s="252"/>
    </row>
    <row r="888" ht="15.75" customHeight="1" spans="1:27">
      <c r="A888" s="252"/>
      <c r="B888" s="252"/>
      <c r="C888" s="252"/>
      <c r="D888" s="252"/>
      <c r="E888" s="252"/>
      <c r="F888" s="252"/>
      <c r="G888" s="252"/>
      <c r="H888" s="252"/>
      <c r="I888" s="252"/>
      <c r="J888" s="252"/>
      <c r="K888" s="252"/>
      <c r="L888" s="252"/>
      <c r="M888" s="252"/>
      <c r="N888" s="252"/>
      <c r="O888" s="252"/>
      <c r="P888" s="252"/>
      <c r="Q888" s="252"/>
      <c r="R888" s="252"/>
      <c r="S888" s="252"/>
      <c r="T888" s="252"/>
      <c r="U888" s="252"/>
      <c r="V888" s="252"/>
      <c r="W888" s="252"/>
      <c r="X888" s="252"/>
      <c r="Y888" s="252"/>
      <c r="Z888" s="252"/>
      <c r="AA888" s="252"/>
    </row>
    <row r="889" ht="15.75" customHeight="1" spans="1:27">
      <c r="A889" s="252"/>
      <c r="B889" s="252"/>
      <c r="C889" s="252"/>
      <c r="D889" s="252"/>
      <c r="E889" s="252"/>
      <c r="F889" s="252"/>
      <c r="G889" s="252"/>
      <c r="H889" s="252"/>
      <c r="I889" s="252"/>
      <c r="J889" s="252"/>
      <c r="K889" s="252"/>
      <c r="L889" s="252"/>
      <c r="M889" s="252"/>
      <c r="N889" s="252"/>
      <c r="O889" s="252"/>
      <c r="P889" s="252"/>
      <c r="Q889" s="252"/>
      <c r="R889" s="252"/>
      <c r="S889" s="252"/>
      <c r="T889" s="252"/>
      <c r="U889" s="252"/>
      <c r="V889" s="252"/>
      <c r="W889" s="252"/>
      <c r="X889" s="252"/>
      <c r="Y889" s="252"/>
      <c r="Z889" s="252"/>
      <c r="AA889" s="252"/>
    </row>
    <row r="890" ht="15.75" customHeight="1" spans="1:27">
      <c r="A890" s="252"/>
      <c r="B890" s="252"/>
      <c r="C890" s="252"/>
      <c r="D890" s="252"/>
      <c r="E890" s="252"/>
      <c r="F890" s="252"/>
      <c r="G890" s="252"/>
      <c r="H890" s="252"/>
      <c r="I890" s="252"/>
      <c r="J890" s="252"/>
      <c r="K890" s="252"/>
      <c r="L890" s="252"/>
      <c r="M890" s="252"/>
      <c r="N890" s="252"/>
      <c r="O890" s="252"/>
      <c r="P890" s="252"/>
      <c r="Q890" s="252"/>
      <c r="R890" s="252"/>
      <c r="S890" s="252"/>
      <c r="T890" s="252"/>
      <c r="U890" s="252"/>
      <c r="V890" s="252"/>
      <c r="W890" s="252"/>
      <c r="X890" s="252"/>
      <c r="Y890" s="252"/>
      <c r="Z890" s="252"/>
      <c r="AA890" s="252"/>
    </row>
    <row r="891" ht="15.75" customHeight="1" spans="1:27">
      <c r="A891" s="252"/>
      <c r="B891" s="252"/>
      <c r="C891" s="252"/>
      <c r="D891" s="252"/>
      <c r="E891" s="252"/>
      <c r="F891" s="252"/>
      <c r="G891" s="252"/>
      <c r="H891" s="252"/>
      <c r="I891" s="252"/>
      <c r="J891" s="252"/>
      <c r="K891" s="252"/>
      <c r="L891" s="252"/>
      <c r="M891" s="252"/>
      <c r="N891" s="252"/>
      <c r="O891" s="252"/>
      <c r="P891" s="252"/>
      <c r="Q891" s="252"/>
      <c r="R891" s="252"/>
      <c r="S891" s="252"/>
      <c r="T891" s="252"/>
      <c r="U891" s="252"/>
      <c r="V891" s="252"/>
      <c r="W891" s="252"/>
      <c r="X891" s="252"/>
      <c r="Y891" s="252"/>
      <c r="Z891" s="252"/>
      <c r="AA891" s="252"/>
    </row>
    <row r="892" ht="15.75" customHeight="1" spans="1:27">
      <c r="A892" s="252"/>
      <c r="B892" s="252"/>
      <c r="C892" s="252"/>
      <c r="D892" s="252"/>
      <c r="E892" s="252"/>
      <c r="F892" s="252"/>
      <c r="G892" s="252"/>
      <c r="H892" s="252"/>
      <c r="I892" s="252"/>
      <c r="J892" s="252"/>
      <c r="K892" s="252"/>
      <c r="L892" s="252"/>
      <c r="M892" s="252"/>
      <c r="N892" s="252"/>
      <c r="O892" s="252"/>
      <c r="P892" s="252"/>
      <c r="Q892" s="252"/>
      <c r="R892" s="252"/>
      <c r="S892" s="252"/>
      <c r="T892" s="252"/>
      <c r="U892" s="252"/>
      <c r="V892" s="252"/>
      <c r="W892" s="252"/>
      <c r="X892" s="252"/>
      <c r="Y892" s="252"/>
      <c r="Z892" s="252"/>
      <c r="AA892" s="252"/>
    </row>
    <row r="893" ht="15.75" customHeight="1" spans="1:27">
      <c r="A893" s="252"/>
      <c r="B893" s="252"/>
      <c r="C893" s="252"/>
      <c r="D893" s="252"/>
      <c r="E893" s="252"/>
      <c r="F893" s="252"/>
      <c r="G893" s="252"/>
      <c r="H893" s="252"/>
      <c r="I893" s="252"/>
      <c r="J893" s="252"/>
      <c r="K893" s="252"/>
      <c r="L893" s="252"/>
      <c r="M893" s="252"/>
      <c r="N893" s="252"/>
      <c r="O893" s="252"/>
      <c r="P893" s="252"/>
      <c r="Q893" s="252"/>
      <c r="R893" s="252"/>
      <c r="S893" s="252"/>
      <c r="T893" s="252"/>
      <c r="U893" s="252"/>
      <c r="V893" s="252"/>
      <c r="W893" s="252"/>
      <c r="X893" s="252"/>
      <c r="Y893" s="252"/>
      <c r="Z893" s="252"/>
      <c r="AA893" s="252"/>
    </row>
    <row r="894" ht="15.75" customHeight="1" spans="1:27">
      <c r="A894" s="252"/>
      <c r="B894" s="252"/>
      <c r="C894" s="252"/>
      <c r="D894" s="252"/>
      <c r="E894" s="252"/>
      <c r="F894" s="252"/>
      <c r="G894" s="252"/>
      <c r="H894" s="252"/>
      <c r="I894" s="252"/>
      <c r="J894" s="252"/>
      <c r="K894" s="252"/>
      <c r="L894" s="252"/>
      <c r="M894" s="252"/>
      <c r="N894" s="252"/>
      <c r="O894" s="252"/>
      <c r="P894" s="252"/>
      <c r="Q894" s="252"/>
      <c r="R894" s="252"/>
      <c r="S894" s="252"/>
      <c r="T894" s="252"/>
      <c r="U894" s="252"/>
      <c r="V894" s="252"/>
      <c r="W894" s="252"/>
      <c r="X894" s="252"/>
      <c r="Y894" s="252"/>
      <c r="Z894" s="252"/>
      <c r="AA894" s="252"/>
    </row>
    <row r="895" ht="15.75" customHeight="1" spans="1:27">
      <c r="A895" s="252"/>
      <c r="B895" s="252"/>
      <c r="C895" s="252"/>
      <c r="D895" s="252"/>
      <c r="E895" s="252"/>
      <c r="F895" s="252"/>
      <c r="G895" s="252"/>
      <c r="H895" s="252"/>
      <c r="I895" s="252"/>
      <c r="J895" s="252"/>
      <c r="K895" s="252"/>
      <c r="L895" s="252"/>
      <c r="M895" s="252"/>
      <c r="N895" s="252"/>
      <c r="O895" s="252"/>
      <c r="P895" s="252"/>
      <c r="Q895" s="252"/>
      <c r="R895" s="252"/>
      <c r="S895" s="252"/>
      <c r="T895" s="252"/>
      <c r="U895" s="252"/>
      <c r="V895" s="252"/>
      <c r="W895" s="252"/>
      <c r="X895" s="252"/>
      <c r="Y895" s="252"/>
      <c r="Z895" s="252"/>
      <c r="AA895" s="252"/>
    </row>
    <row r="896" ht="15.75" customHeight="1" spans="1:27">
      <c r="A896" s="252"/>
      <c r="B896" s="252"/>
      <c r="C896" s="252"/>
      <c r="D896" s="252"/>
      <c r="E896" s="252"/>
      <c r="F896" s="252"/>
      <c r="G896" s="252"/>
      <c r="H896" s="252"/>
      <c r="I896" s="252"/>
      <c r="J896" s="252"/>
      <c r="K896" s="252"/>
      <c r="L896" s="252"/>
      <c r="M896" s="252"/>
      <c r="N896" s="252"/>
      <c r="O896" s="252"/>
      <c r="P896" s="252"/>
      <c r="Q896" s="252"/>
      <c r="R896" s="252"/>
      <c r="S896" s="252"/>
      <c r="T896" s="252"/>
      <c r="U896" s="252"/>
      <c r="V896" s="252"/>
      <c r="W896" s="252"/>
      <c r="X896" s="252"/>
      <c r="Y896" s="252"/>
      <c r="Z896" s="252"/>
      <c r="AA896" s="252"/>
    </row>
    <row r="897" ht="15.75" customHeight="1" spans="1:27">
      <c r="A897" s="252"/>
      <c r="B897" s="252"/>
      <c r="C897" s="252"/>
      <c r="D897" s="252"/>
      <c r="E897" s="252"/>
      <c r="F897" s="252"/>
      <c r="G897" s="252"/>
      <c r="H897" s="252"/>
      <c r="I897" s="252"/>
      <c r="J897" s="252"/>
      <c r="K897" s="252"/>
      <c r="L897" s="252"/>
      <c r="M897" s="252"/>
      <c r="N897" s="252"/>
      <c r="O897" s="252"/>
      <c r="P897" s="252"/>
      <c r="Q897" s="252"/>
      <c r="R897" s="252"/>
      <c r="S897" s="252"/>
      <c r="T897" s="252"/>
      <c r="U897" s="252"/>
      <c r="V897" s="252"/>
      <c r="W897" s="252"/>
      <c r="X897" s="252"/>
      <c r="Y897" s="252"/>
      <c r="Z897" s="252"/>
      <c r="AA897" s="252"/>
    </row>
    <row r="898" ht="15.75" customHeight="1" spans="1:27">
      <c r="A898" s="252"/>
      <c r="B898" s="252"/>
      <c r="C898" s="252"/>
      <c r="D898" s="252"/>
      <c r="E898" s="252"/>
      <c r="F898" s="252"/>
      <c r="G898" s="252"/>
      <c r="H898" s="252"/>
      <c r="I898" s="252"/>
      <c r="J898" s="252"/>
      <c r="K898" s="252"/>
      <c r="L898" s="252"/>
      <c r="M898" s="252"/>
      <c r="N898" s="252"/>
      <c r="O898" s="252"/>
      <c r="P898" s="252"/>
      <c r="Q898" s="252"/>
      <c r="R898" s="252"/>
      <c r="S898" s="252"/>
      <c r="T898" s="252"/>
      <c r="U898" s="252"/>
      <c r="V898" s="252"/>
      <c r="W898" s="252"/>
      <c r="X898" s="252"/>
      <c r="Y898" s="252"/>
      <c r="Z898" s="252"/>
      <c r="AA898" s="252"/>
    </row>
    <row r="899" ht="15.75" customHeight="1" spans="1:27">
      <c r="A899" s="252"/>
      <c r="B899" s="252"/>
      <c r="C899" s="252"/>
      <c r="D899" s="252"/>
      <c r="E899" s="252"/>
      <c r="F899" s="252"/>
      <c r="G899" s="252"/>
      <c r="H899" s="252"/>
      <c r="I899" s="252"/>
      <c r="J899" s="252"/>
      <c r="K899" s="252"/>
      <c r="L899" s="252"/>
      <c r="M899" s="252"/>
      <c r="N899" s="252"/>
      <c r="O899" s="252"/>
      <c r="P899" s="252"/>
      <c r="Q899" s="252"/>
      <c r="R899" s="252"/>
      <c r="S899" s="252"/>
      <c r="T899" s="252"/>
      <c r="U899" s="252"/>
      <c r="V899" s="252"/>
      <c r="W899" s="252"/>
      <c r="X899" s="252"/>
      <c r="Y899" s="252"/>
      <c r="Z899" s="252"/>
      <c r="AA899" s="252"/>
    </row>
    <row r="900" ht="15.75" customHeight="1" spans="1:27">
      <c r="A900" s="252"/>
      <c r="B900" s="252"/>
      <c r="C900" s="252"/>
      <c r="D900" s="252"/>
      <c r="E900" s="252"/>
      <c r="F900" s="252"/>
      <c r="G900" s="252"/>
      <c r="H900" s="252"/>
      <c r="I900" s="252"/>
      <c r="J900" s="252"/>
      <c r="K900" s="252"/>
      <c r="L900" s="252"/>
      <c r="M900" s="252"/>
      <c r="N900" s="252"/>
      <c r="O900" s="252"/>
      <c r="P900" s="252"/>
      <c r="Q900" s="252"/>
      <c r="R900" s="252"/>
      <c r="S900" s="252"/>
      <c r="T900" s="252"/>
      <c r="U900" s="252"/>
      <c r="V900" s="252"/>
      <c r="W900" s="252"/>
      <c r="X900" s="252"/>
      <c r="Y900" s="252"/>
      <c r="Z900" s="252"/>
      <c r="AA900" s="252"/>
    </row>
    <row r="901" ht="15.75" customHeight="1" spans="1:27">
      <c r="A901" s="252"/>
      <c r="B901" s="252"/>
      <c r="C901" s="252"/>
      <c r="D901" s="252"/>
      <c r="E901" s="252"/>
      <c r="F901" s="252"/>
      <c r="G901" s="252"/>
      <c r="H901" s="252"/>
      <c r="I901" s="252"/>
      <c r="J901" s="252"/>
      <c r="K901" s="252"/>
      <c r="L901" s="252"/>
      <c r="M901" s="252"/>
      <c r="N901" s="252"/>
      <c r="O901" s="252"/>
      <c r="P901" s="252"/>
      <c r="Q901" s="252"/>
      <c r="R901" s="252"/>
      <c r="S901" s="252"/>
      <c r="T901" s="252"/>
      <c r="U901" s="252"/>
      <c r="V901" s="252"/>
      <c r="W901" s="252"/>
      <c r="X901" s="252"/>
      <c r="Y901" s="252"/>
      <c r="Z901" s="252"/>
      <c r="AA901" s="252"/>
    </row>
    <row r="902" ht="15.75" customHeight="1" spans="1:27">
      <c r="A902" s="252"/>
      <c r="B902" s="252"/>
      <c r="C902" s="252"/>
      <c r="D902" s="252"/>
      <c r="E902" s="252"/>
      <c r="F902" s="252"/>
      <c r="G902" s="252"/>
      <c r="H902" s="252"/>
      <c r="I902" s="252"/>
      <c r="J902" s="252"/>
      <c r="K902" s="252"/>
      <c r="L902" s="252"/>
      <c r="M902" s="252"/>
      <c r="N902" s="252"/>
      <c r="O902" s="252"/>
      <c r="P902" s="252"/>
      <c r="Q902" s="252"/>
      <c r="R902" s="252"/>
      <c r="S902" s="252"/>
      <c r="T902" s="252"/>
      <c r="U902" s="252"/>
      <c r="V902" s="252"/>
      <c r="W902" s="252"/>
      <c r="X902" s="252"/>
      <c r="Y902" s="252"/>
      <c r="Z902" s="252"/>
      <c r="AA902" s="252"/>
    </row>
    <row r="903" ht="15.75" customHeight="1" spans="1:27">
      <c r="A903" s="252"/>
      <c r="B903" s="252"/>
      <c r="C903" s="252"/>
      <c r="D903" s="252"/>
      <c r="E903" s="252"/>
      <c r="F903" s="252"/>
      <c r="G903" s="252"/>
      <c r="H903" s="252"/>
      <c r="I903" s="252"/>
      <c r="J903" s="252"/>
      <c r="K903" s="252"/>
      <c r="L903" s="252"/>
      <c r="M903" s="252"/>
      <c r="N903" s="252"/>
      <c r="O903" s="252"/>
      <c r="P903" s="252"/>
      <c r="Q903" s="252"/>
      <c r="R903" s="252"/>
      <c r="S903" s="252"/>
      <c r="T903" s="252"/>
      <c r="U903" s="252"/>
      <c r="V903" s="252"/>
      <c r="W903" s="252"/>
      <c r="X903" s="252"/>
      <c r="Y903" s="252"/>
      <c r="Z903" s="252"/>
      <c r="AA903" s="252"/>
    </row>
    <row r="904" ht="15.75" customHeight="1" spans="1:27">
      <c r="A904" s="252"/>
      <c r="B904" s="252"/>
      <c r="C904" s="252"/>
      <c r="D904" s="252"/>
      <c r="E904" s="252"/>
      <c r="F904" s="252"/>
      <c r="G904" s="252"/>
      <c r="H904" s="252"/>
      <c r="I904" s="252"/>
      <c r="J904" s="252"/>
      <c r="K904" s="252"/>
      <c r="L904" s="252"/>
      <c r="M904" s="252"/>
      <c r="N904" s="252"/>
      <c r="O904" s="252"/>
      <c r="P904" s="252"/>
      <c r="Q904" s="252"/>
      <c r="R904" s="252"/>
      <c r="S904" s="252"/>
      <c r="T904" s="252"/>
      <c r="U904" s="252"/>
      <c r="V904" s="252"/>
      <c r="W904" s="252"/>
      <c r="X904" s="252"/>
      <c r="Y904" s="252"/>
      <c r="Z904" s="252"/>
      <c r="AA904" s="252"/>
    </row>
    <row r="905" ht="15.75" customHeight="1" spans="1:27">
      <c r="A905" s="252"/>
      <c r="B905" s="252"/>
      <c r="C905" s="252"/>
      <c r="D905" s="252"/>
      <c r="E905" s="252"/>
      <c r="F905" s="252"/>
      <c r="G905" s="252"/>
      <c r="H905" s="252"/>
      <c r="I905" s="252"/>
      <c r="J905" s="252"/>
      <c r="K905" s="252"/>
      <c r="L905" s="252"/>
      <c r="M905" s="252"/>
      <c r="N905" s="252"/>
      <c r="O905" s="252"/>
      <c r="P905" s="252"/>
      <c r="Q905" s="252"/>
      <c r="R905" s="252"/>
      <c r="S905" s="252"/>
      <c r="T905" s="252"/>
      <c r="U905" s="252"/>
      <c r="V905" s="252"/>
      <c r="W905" s="252"/>
      <c r="X905" s="252"/>
      <c r="Y905" s="252"/>
      <c r="Z905" s="252"/>
      <c r="AA905" s="252"/>
    </row>
    <row r="906" ht="15.75" customHeight="1" spans="1:27">
      <c r="A906" s="252"/>
      <c r="B906" s="252"/>
      <c r="C906" s="252"/>
      <c r="D906" s="252"/>
      <c r="E906" s="252"/>
      <c r="F906" s="252"/>
      <c r="G906" s="252"/>
      <c r="H906" s="252"/>
      <c r="I906" s="252"/>
      <c r="J906" s="252"/>
      <c r="K906" s="252"/>
      <c r="L906" s="252"/>
      <c r="M906" s="252"/>
      <c r="N906" s="252"/>
      <c r="O906" s="252"/>
      <c r="P906" s="252"/>
      <c r="Q906" s="252"/>
      <c r="R906" s="252"/>
      <c r="S906" s="252"/>
      <c r="T906" s="252"/>
      <c r="U906" s="252"/>
      <c r="V906" s="252"/>
      <c r="W906" s="252"/>
      <c r="X906" s="252"/>
      <c r="Y906" s="252"/>
      <c r="Z906" s="252"/>
      <c r="AA906" s="252"/>
    </row>
    <row r="907" ht="15.75" customHeight="1" spans="1:27">
      <c r="A907" s="252"/>
      <c r="B907" s="252"/>
      <c r="C907" s="252"/>
      <c r="D907" s="252"/>
      <c r="E907" s="252"/>
      <c r="F907" s="252"/>
      <c r="G907" s="252"/>
      <c r="H907" s="252"/>
      <c r="I907" s="252"/>
      <c r="J907" s="252"/>
      <c r="K907" s="252"/>
      <c r="L907" s="252"/>
      <c r="M907" s="252"/>
      <c r="N907" s="252"/>
      <c r="O907" s="252"/>
      <c r="P907" s="252"/>
      <c r="Q907" s="252"/>
      <c r="R907" s="252"/>
      <c r="S907" s="252"/>
      <c r="T907" s="252"/>
      <c r="U907" s="252"/>
      <c r="V907" s="252"/>
      <c r="W907" s="252"/>
      <c r="X907" s="252"/>
      <c r="Y907" s="252"/>
      <c r="Z907" s="252"/>
      <c r="AA907" s="252"/>
    </row>
    <row r="908" ht="15.75" customHeight="1" spans="1:27">
      <c r="A908" s="252"/>
      <c r="B908" s="252"/>
      <c r="C908" s="252"/>
      <c r="D908" s="252"/>
      <c r="E908" s="252"/>
      <c r="F908" s="252"/>
      <c r="G908" s="252"/>
      <c r="H908" s="252"/>
      <c r="I908" s="252"/>
      <c r="J908" s="252"/>
      <c r="K908" s="252"/>
      <c r="L908" s="252"/>
      <c r="M908" s="252"/>
      <c r="N908" s="252"/>
      <c r="O908" s="252"/>
      <c r="P908" s="252"/>
      <c r="Q908" s="252"/>
      <c r="R908" s="252"/>
      <c r="S908" s="252"/>
      <c r="T908" s="252"/>
      <c r="U908" s="252"/>
      <c r="V908" s="252"/>
      <c r="W908" s="252"/>
      <c r="X908" s="252"/>
      <c r="Y908" s="252"/>
      <c r="Z908" s="252"/>
      <c r="AA908" s="252"/>
    </row>
    <row r="909" ht="15.75" customHeight="1" spans="1:27">
      <c r="A909" s="252"/>
      <c r="B909" s="252"/>
      <c r="C909" s="252"/>
      <c r="D909" s="252"/>
      <c r="E909" s="252"/>
      <c r="F909" s="252"/>
      <c r="G909" s="252"/>
      <c r="H909" s="252"/>
      <c r="I909" s="252"/>
      <c r="J909" s="252"/>
      <c r="K909" s="252"/>
      <c r="L909" s="252"/>
      <c r="M909" s="252"/>
      <c r="N909" s="252"/>
      <c r="O909" s="252"/>
      <c r="P909" s="252"/>
      <c r="Q909" s="252"/>
      <c r="R909" s="252"/>
      <c r="S909" s="252"/>
      <c r="T909" s="252"/>
      <c r="U909" s="252"/>
      <c r="V909" s="252"/>
      <c r="W909" s="252"/>
      <c r="X909" s="252"/>
      <c r="Y909" s="252"/>
      <c r="Z909" s="252"/>
      <c r="AA909" s="252"/>
    </row>
    <row r="910" ht="15.75" customHeight="1" spans="1:27">
      <c r="A910" s="252"/>
      <c r="B910" s="252"/>
      <c r="C910" s="252"/>
      <c r="D910" s="252"/>
      <c r="E910" s="252"/>
      <c r="F910" s="252"/>
      <c r="G910" s="252"/>
      <c r="H910" s="252"/>
      <c r="I910" s="252"/>
      <c r="J910" s="252"/>
      <c r="K910" s="252"/>
      <c r="L910" s="252"/>
      <c r="M910" s="252"/>
      <c r="N910" s="252"/>
      <c r="O910" s="252"/>
      <c r="P910" s="252"/>
      <c r="Q910" s="252"/>
      <c r="R910" s="252"/>
      <c r="S910" s="252"/>
      <c r="T910" s="252"/>
      <c r="U910" s="252"/>
      <c r="V910" s="252"/>
      <c r="W910" s="252"/>
      <c r="X910" s="252"/>
      <c r="Y910" s="252"/>
      <c r="Z910" s="252"/>
      <c r="AA910" s="252"/>
    </row>
    <row r="911" ht="15.75" customHeight="1" spans="1:27">
      <c r="A911" s="252"/>
      <c r="B911" s="252"/>
      <c r="C911" s="252"/>
      <c r="D911" s="252"/>
      <c r="E911" s="252"/>
      <c r="F911" s="252"/>
      <c r="G911" s="252"/>
      <c r="H911" s="252"/>
      <c r="I911" s="252"/>
      <c r="J911" s="252"/>
      <c r="K911" s="252"/>
      <c r="L911" s="252"/>
      <c r="M911" s="252"/>
      <c r="N911" s="252"/>
      <c r="O911" s="252"/>
      <c r="P911" s="252"/>
      <c r="Q911" s="252"/>
      <c r="R911" s="252"/>
      <c r="S911" s="252"/>
      <c r="T911" s="252"/>
      <c r="U911" s="252"/>
      <c r="V911" s="252"/>
      <c r="W911" s="252"/>
      <c r="X911" s="252"/>
      <c r="Y911" s="252"/>
      <c r="Z911" s="252"/>
      <c r="AA911" s="252"/>
    </row>
    <row r="912" ht="15.75" customHeight="1" spans="1:27">
      <c r="A912" s="252"/>
      <c r="B912" s="252"/>
      <c r="C912" s="252"/>
      <c r="D912" s="252"/>
      <c r="E912" s="252"/>
      <c r="F912" s="252"/>
      <c r="G912" s="252"/>
      <c r="H912" s="252"/>
      <c r="I912" s="252"/>
      <c r="J912" s="252"/>
      <c r="K912" s="252"/>
      <c r="L912" s="252"/>
      <c r="M912" s="252"/>
      <c r="N912" s="252"/>
      <c r="O912" s="252"/>
      <c r="P912" s="252"/>
      <c r="Q912" s="252"/>
      <c r="R912" s="252"/>
      <c r="S912" s="252"/>
      <c r="T912" s="252"/>
      <c r="U912" s="252"/>
      <c r="V912" s="252"/>
      <c r="W912" s="252"/>
      <c r="X912" s="252"/>
      <c r="Y912" s="252"/>
      <c r="Z912" s="252"/>
      <c r="AA912" s="252"/>
    </row>
    <row r="913" ht="15.75" customHeight="1" spans="1:27">
      <c r="A913" s="252"/>
      <c r="B913" s="252"/>
      <c r="C913" s="252"/>
      <c r="D913" s="252"/>
      <c r="E913" s="252"/>
      <c r="F913" s="252"/>
      <c r="G913" s="252"/>
      <c r="H913" s="252"/>
      <c r="I913" s="252"/>
      <c r="J913" s="252"/>
      <c r="K913" s="252"/>
      <c r="L913" s="252"/>
      <c r="M913" s="252"/>
      <c r="N913" s="252"/>
      <c r="O913" s="252"/>
      <c r="P913" s="252"/>
      <c r="Q913" s="252"/>
      <c r="R913" s="252"/>
      <c r="S913" s="252"/>
      <c r="T913" s="252"/>
      <c r="U913" s="252"/>
      <c r="V913" s="252"/>
      <c r="W913" s="252"/>
      <c r="X913" s="252"/>
      <c r="Y913" s="252"/>
      <c r="Z913" s="252"/>
      <c r="AA913" s="252"/>
    </row>
    <row r="914" ht="15.75" customHeight="1" spans="1:27">
      <c r="A914" s="252"/>
      <c r="B914" s="252"/>
      <c r="C914" s="252"/>
      <c r="D914" s="252"/>
      <c r="E914" s="252"/>
      <c r="F914" s="252"/>
      <c r="G914" s="252"/>
      <c r="H914" s="252"/>
      <c r="I914" s="252"/>
      <c r="J914" s="252"/>
      <c r="K914" s="252"/>
      <c r="L914" s="252"/>
      <c r="M914" s="252"/>
      <c r="N914" s="252"/>
      <c r="O914" s="252"/>
      <c r="P914" s="252"/>
      <c r="Q914" s="252"/>
      <c r="R914" s="252"/>
      <c r="S914" s="252"/>
      <c r="T914" s="252"/>
      <c r="U914" s="252"/>
      <c r="V914" s="252"/>
      <c r="W914" s="252"/>
      <c r="X914" s="252"/>
      <c r="Y914" s="252"/>
      <c r="Z914" s="252"/>
      <c r="AA914" s="252"/>
    </row>
    <row r="915" ht="15.75" customHeight="1" spans="1:27">
      <c r="A915" s="252"/>
      <c r="B915" s="252"/>
      <c r="C915" s="252"/>
      <c r="D915" s="252"/>
      <c r="E915" s="252"/>
      <c r="F915" s="252"/>
      <c r="G915" s="252"/>
      <c r="H915" s="252"/>
      <c r="I915" s="252"/>
      <c r="J915" s="252"/>
      <c r="K915" s="252"/>
      <c r="L915" s="252"/>
      <c r="M915" s="252"/>
      <c r="N915" s="252"/>
      <c r="O915" s="252"/>
      <c r="P915" s="252"/>
      <c r="Q915" s="252"/>
      <c r="R915" s="252"/>
      <c r="S915" s="252"/>
      <c r="T915" s="252"/>
      <c r="U915" s="252"/>
      <c r="V915" s="252"/>
      <c r="W915" s="252"/>
      <c r="X915" s="252"/>
      <c r="Y915" s="252"/>
      <c r="Z915" s="252"/>
      <c r="AA915" s="252"/>
    </row>
    <row r="916" ht="15.75" customHeight="1" spans="1:27">
      <c r="A916" s="252"/>
      <c r="B916" s="252"/>
      <c r="C916" s="252"/>
      <c r="D916" s="252"/>
      <c r="E916" s="252"/>
      <c r="F916" s="252"/>
      <c r="G916" s="252"/>
      <c r="H916" s="252"/>
      <c r="I916" s="252"/>
      <c r="J916" s="252"/>
      <c r="K916" s="252"/>
      <c r="L916" s="252"/>
      <c r="M916" s="252"/>
      <c r="N916" s="252"/>
      <c r="O916" s="252"/>
      <c r="P916" s="252"/>
      <c r="Q916" s="252"/>
      <c r="R916" s="252"/>
      <c r="S916" s="252"/>
      <c r="T916" s="252"/>
      <c r="U916" s="252"/>
      <c r="V916" s="252"/>
      <c r="W916" s="252"/>
      <c r="X916" s="252"/>
      <c r="Y916" s="252"/>
      <c r="Z916" s="252"/>
      <c r="AA916" s="252"/>
    </row>
    <row r="917" ht="15.75" customHeight="1" spans="1:27">
      <c r="A917" s="252"/>
      <c r="B917" s="252"/>
      <c r="C917" s="252"/>
      <c r="D917" s="252"/>
      <c r="E917" s="252"/>
      <c r="F917" s="252"/>
      <c r="G917" s="252"/>
      <c r="H917" s="252"/>
      <c r="I917" s="252"/>
      <c r="J917" s="252"/>
      <c r="K917" s="252"/>
      <c r="L917" s="252"/>
      <c r="M917" s="252"/>
      <c r="N917" s="252"/>
      <c r="O917" s="252"/>
      <c r="P917" s="252"/>
      <c r="Q917" s="252"/>
      <c r="R917" s="252"/>
      <c r="S917" s="252"/>
      <c r="T917" s="252"/>
      <c r="U917" s="252"/>
      <c r="V917" s="252"/>
      <c r="W917" s="252"/>
      <c r="X917" s="252"/>
      <c r="Y917" s="252"/>
      <c r="Z917" s="252"/>
      <c r="AA917" s="252"/>
    </row>
    <row r="918" ht="15.75" customHeight="1" spans="1:27">
      <c r="A918" s="252"/>
      <c r="B918" s="252"/>
      <c r="C918" s="252"/>
      <c r="D918" s="252"/>
      <c r="E918" s="252"/>
      <c r="F918" s="252"/>
      <c r="G918" s="252"/>
      <c r="H918" s="252"/>
      <c r="I918" s="252"/>
      <c r="J918" s="252"/>
      <c r="K918" s="252"/>
      <c r="L918" s="252"/>
      <c r="M918" s="252"/>
      <c r="N918" s="252"/>
      <c r="O918" s="252"/>
      <c r="P918" s="252"/>
      <c r="Q918" s="252"/>
      <c r="R918" s="252"/>
      <c r="S918" s="252"/>
      <c r="T918" s="252"/>
      <c r="U918" s="252"/>
      <c r="V918" s="252"/>
      <c r="W918" s="252"/>
      <c r="X918" s="252"/>
      <c r="Y918" s="252"/>
      <c r="Z918" s="252"/>
      <c r="AA918" s="252"/>
    </row>
    <row r="919" ht="15.75" customHeight="1" spans="1:27">
      <c r="A919" s="252"/>
      <c r="B919" s="252"/>
      <c r="C919" s="252"/>
      <c r="D919" s="252"/>
      <c r="E919" s="252"/>
      <c r="F919" s="252"/>
      <c r="G919" s="252"/>
      <c r="H919" s="252"/>
      <c r="I919" s="252"/>
      <c r="J919" s="252"/>
      <c r="K919" s="252"/>
      <c r="L919" s="252"/>
      <c r="M919" s="252"/>
      <c r="N919" s="252"/>
      <c r="O919" s="252"/>
      <c r="P919" s="252"/>
      <c r="Q919" s="252"/>
      <c r="R919" s="252"/>
      <c r="S919" s="252"/>
      <c r="T919" s="252"/>
      <c r="U919" s="252"/>
      <c r="V919" s="252"/>
      <c r="W919" s="252"/>
      <c r="X919" s="252"/>
      <c r="Y919" s="252"/>
      <c r="Z919" s="252"/>
      <c r="AA919" s="252"/>
    </row>
    <row r="920" ht="15.75" customHeight="1" spans="1:27">
      <c r="A920" s="252"/>
      <c r="B920" s="252"/>
      <c r="C920" s="252"/>
      <c r="D920" s="252"/>
      <c r="E920" s="252"/>
      <c r="F920" s="252"/>
      <c r="G920" s="252"/>
      <c r="H920" s="252"/>
      <c r="I920" s="252"/>
      <c r="J920" s="252"/>
      <c r="K920" s="252"/>
      <c r="L920" s="252"/>
      <c r="M920" s="252"/>
      <c r="N920" s="252"/>
      <c r="O920" s="252"/>
      <c r="P920" s="252"/>
      <c r="Q920" s="252"/>
      <c r="R920" s="252"/>
      <c r="S920" s="252"/>
      <c r="T920" s="252"/>
      <c r="U920" s="252"/>
      <c r="V920" s="252"/>
      <c r="W920" s="252"/>
      <c r="X920" s="252"/>
      <c r="Y920" s="252"/>
      <c r="Z920" s="252"/>
      <c r="AA920" s="252"/>
    </row>
    <row r="921" ht="15.75" customHeight="1" spans="1:27">
      <c r="A921" s="252"/>
      <c r="B921" s="252"/>
      <c r="C921" s="252"/>
      <c r="D921" s="252"/>
      <c r="E921" s="252"/>
      <c r="F921" s="252"/>
      <c r="G921" s="252"/>
      <c r="H921" s="252"/>
      <c r="I921" s="252"/>
      <c r="J921" s="252"/>
      <c r="K921" s="252"/>
      <c r="L921" s="252"/>
      <c r="M921" s="252"/>
      <c r="N921" s="252"/>
      <c r="O921" s="252"/>
      <c r="P921" s="252"/>
      <c r="Q921" s="252"/>
      <c r="R921" s="252"/>
      <c r="S921" s="252"/>
      <c r="T921" s="252"/>
      <c r="U921" s="252"/>
      <c r="V921" s="252"/>
      <c r="W921" s="252"/>
      <c r="X921" s="252"/>
      <c r="Y921" s="252"/>
      <c r="Z921" s="252"/>
      <c r="AA921" s="252"/>
    </row>
    <row r="922" ht="15.75" customHeight="1" spans="1:27">
      <c r="A922" s="252"/>
      <c r="B922" s="252"/>
      <c r="C922" s="252"/>
      <c r="D922" s="252"/>
      <c r="E922" s="252"/>
      <c r="F922" s="252"/>
      <c r="G922" s="252"/>
      <c r="H922" s="252"/>
      <c r="I922" s="252"/>
      <c r="J922" s="252"/>
      <c r="K922" s="252"/>
      <c r="L922" s="252"/>
      <c r="M922" s="252"/>
      <c r="N922" s="252"/>
      <c r="O922" s="252"/>
      <c r="P922" s="252"/>
      <c r="Q922" s="252"/>
      <c r="R922" s="252"/>
      <c r="S922" s="252"/>
      <c r="T922" s="252"/>
      <c r="U922" s="252"/>
      <c r="V922" s="252"/>
      <c r="W922" s="252"/>
      <c r="X922" s="252"/>
      <c r="Y922" s="252"/>
      <c r="Z922" s="252"/>
      <c r="AA922" s="252"/>
    </row>
    <row r="923" ht="15.75" customHeight="1" spans="1:27">
      <c r="A923" s="252"/>
      <c r="B923" s="252"/>
      <c r="C923" s="252"/>
      <c r="D923" s="252"/>
      <c r="E923" s="252"/>
      <c r="F923" s="252"/>
      <c r="G923" s="252"/>
      <c r="H923" s="252"/>
      <c r="I923" s="252"/>
      <c r="J923" s="252"/>
      <c r="K923" s="252"/>
      <c r="L923" s="252"/>
      <c r="M923" s="252"/>
      <c r="N923" s="252"/>
      <c r="O923" s="252"/>
      <c r="P923" s="252"/>
      <c r="Q923" s="252"/>
      <c r="R923" s="252"/>
      <c r="S923" s="252"/>
      <c r="T923" s="252"/>
      <c r="U923" s="252"/>
      <c r="V923" s="252"/>
      <c r="W923" s="252"/>
      <c r="X923" s="252"/>
      <c r="Y923" s="252"/>
      <c r="Z923" s="252"/>
      <c r="AA923" s="252"/>
    </row>
    <row r="924" ht="15.75" customHeight="1" spans="1:27">
      <c r="A924" s="252"/>
      <c r="B924" s="252"/>
      <c r="C924" s="252"/>
      <c r="D924" s="252"/>
      <c r="E924" s="252"/>
      <c r="F924" s="252"/>
      <c r="G924" s="252"/>
      <c r="H924" s="252"/>
      <c r="I924" s="252"/>
      <c r="J924" s="252"/>
      <c r="K924" s="252"/>
      <c r="L924" s="252"/>
      <c r="M924" s="252"/>
      <c r="N924" s="252"/>
      <c r="O924" s="252"/>
      <c r="P924" s="252"/>
      <c r="Q924" s="252"/>
      <c r="R924" s="252"/>
      <c r="S924" s="252"/>
      <c r="T924" s="252"/>
      <c r="U924" s="252"/>
      <c r="V924" s="252"/>
      <c r="W924" s="252"/>
      <c r="X924" s="252"/>
      <c r="Y924" s="252"/>
      <c r="Z924" s="252"/>
      <c r="AA924" s="252"/>
    </row>
    <row r="925" ht="15.75" customHeight="1" spans="1:27">
      <c r="A925" s="252"/>
      <c r="B925" s="252"/>
      <c r="C925" s="252"/>
      <c r="D925" s="252"/>
      <c r="E925" s="252"/>
      <c r="F925" s="252"/>
      <c r="G925" s="252"/>
      <c r="H925" s="252"/>
      <c r="I925" s="252"/>
      <c r="J925" s="252"/>
      <c r="K925" s="252"/>
      <c r="L925" s="252"/>
      <c r="M925" s="252"/>
      <c r="N925" s="252"/>
      <c r="O925" s="252"/>
      <c r="P925" s="252"/>
      <c r="Q925" s="252"/>
      <c r="R925" s="252"/>
      <c r="S925" s="252"/>
      <c r="T925" s="252"/>
      <c r="U925" s="252"/>
      <c r="V925" s="252"/>
      <c r="W925" s="252"/>
      <c r="X925" s="252"/>
      <c r="Y925" s="252"/>
      <c r="Z925" s="252"/>
      <c r="AA925" s="252"/>
    </row>
    <row r="926" ht="15.75" customHeight="1" spans="1:27">
      <c r="A926" s="252"/>
      <c r="B926" s="252"/>
      <c r="C926" s="252"/>
      <c r="D926" s="252"/>
      <c r="E926" s="252"/>
      <c r="F926" s="252"/>
      <c r="G926" s="252"/>
      <c r="H926" s="252"/>
      <c r="I926" s="252"/>
      <c r="J926" s="252"/>
      <c r="K926" s="252"/>
      <c r="L926" s="252"/>
      <c r="M926" s="252"/>
      <c r="N926" s="252"/>
      <c r="O926" s="252"/>
      <c r="P926" s="252"/>
      <c r="Q926" s="252"/>
      <c r="R926" s="252"/>
      <c r="S926" s="252"/>
      <c r="T926" s="252"/>
      <c r="U926" s="252"/>
      <c r="V926" s="252"/>
      <c r="W926" s="252"/>
      <c r="X926" s="252"/>
      <c r="Y926" s="252"/>
      <c r="Z926" s="252"/>
      <c r="AA926" s="252"/>
    </row>
  </sheetData>
  <mergeCells count="13">
    <mergeCell ref="A11:I11"/>
    <mergeCell ref="A12:D12"/>
    <mergeCell ref="E12:I12"/>
    <mergeCell ref="A13:D13"/>
    <mergeCell ref="E13:I13"/>
    <mergeCell ref="A14:D14"/>
    <mergeCell ref="A15:D15"/>
    <mergeCell ref="F173:G173"/>
    <mergeCell ref="F174:G174"/>
    <mergeCell ref="F175:G175"/>
    <mergeCell ref="G176:H176"/>
    <mergeCell ref="G177:H177"/>
    <mergeCell ref="A1:I10"/>
  </mergeCells>
  <pageMargins left="0.708661417322835" right="0.708661417322835" top="0.748031496062992" bottom="0.748031496062992" header="0" footer="0"/>
  <pageSetup paperSize="1" scale="46"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97"/>
  <sheetViews>
    <sheetView zoomScale="80" zoomScaleNormal="80" zoomScaleSheetLayoutView="60" showWhiteSpace="0" topLeftCell="C1" workbookViewId="0">
      <selection activeCell="J11" sqref="J11"/>
    </sheetView>
  </sheetViews>
  <sheetFormatPr defaultColWidth="9" defaultRowHeight="14.25"/>
  <cols>
    <col min="1" max="2" width="13.7142857142857" style="253" customWidth="1"/>
    <col min="3" max="3" width="11.4285714285714" style="253" customWidth="1"/>
    <col min="4" max="4" width="68.5714285714286" style="253" customWidth="1"/>
    <col min="5" max="6" width="13.7142857142857" style="253" customWidth="1"/>
    <col min="7" max="9" width="16" style="253" customWidth="1"/>
    <col min="10" max="16384" width="9.14285714285714" style="253"/>
  </cols>
  <sheetData>
    <row r="1" spans="1:9">
      <c r="A1" s="254"/>
      <c r="B1" s="519"/>
      <c r="C1" s="519"/>
      <c r="D1" s="519"/>
      <c r="E1" s="519"/>
      <c r="F1" s="519"/>
      <c r="G1" s="519"/>
      <c r="H1" s="519"/>
      <c r="I1" s="537"/>
    </row>
    <row r="2" spans="1:9">
      <c r="A2" s="163"/>
      <c r="B2" s="164"/>
      <c r="C2" s="164"/>
      <c r="D2" s="164"/>
      <c r="E2" s="164"/>
      <c r="F2" s="164"/>
      <c r="G2" s="164"/>
      <c r="H2" s="164"/>
      <c r="I2" s="538"/>
    </row>
    <row r="3" spans="1:9">
      <c r="A3" s="163"/>
      <c r="B3" s="164"/>
      <c r="C3" s="164"/>
      <c r="D3" s="164"/>
      <c r="E3" s="164"/>
      <c r="F3" s="164"/>
      <c r="G3" s="164"/>
      <c r="H3" s="164"/>
      <c r="I3" s="538"/>
    </row>
    <row r="4" spans="1:9">
      <c r="A4" s="163"/>
      <c r="B4" s="164"/>
      <c r="C4" s="164"/>
      <c r="D4" s="164"/>
      <c r="E4" s="164"/>
      <c r="F4" s="164"/>
      <c r="G4" s="164"/>
      <c r="H4" s="164"/>
      <c r="I4" s="538"/>
    </row>
    <row r="5" spans="1:9">
      <c r="A5" s="163"/>
      <c r="B5" s="164"/>
      <c r="C5" s="164"/>
      <c r="D5" s="164"/>
      <c r="E5" s="164"/>
      <c r="F5" s="164"/>
      <c r="G5" s="164"/>
      <c r="H5" s="164"/>
      <c r="I5" s="538"/>
    </row>
    <row r="6" spans="1:9">
      <c r="A6" s="163"/>
      <c r="B6" s="164"/>
      <c r="C6" s="164"/>
      <c r="D6" s="164"/>
      <c r="E6" s="164"/>
      <c r="F6" s="164"/>
      <c r="G6" s="164"/>
      <c r="H6" s="164"/>
      <c r="I6" s="538"/>
    </row>
    <row r="7" spans="1:9">
      <c r="A7" s="163"/>
      <c r="B7" s="164"/>
      <c r="C7" s="164"/>
      <c r="D7" s="164"/>
      <c r="E7" s="164"/>
      <c r="F7" s="164"/>
      <c r="G7" s="164"/>
      <c r="H7" s="164"/>
      <c r="I7" s="538"/>
    </row>
    <row r="8" spans="1:9">
      <c r="A8" s="163"/>
      <c r="B8" s="164"/>
      <c r="C8" s="164"/>
      <c r="D8" s="164"/>
      <c r="E8" s="164"/>
      <c r="F8" s="164"/>
      <c r="G8" s="164"/>
      <c r="H8" s="164"/>
      <c r="I8" s="538"/>
    </row>
    <row r="9" spans="1:9">
      <c r="A9" s="163"/>
      <c r="B9" s="164"/>
      <c r="C9" s="164"/>
      <c r="D9" s="164"/>
      <c r="E9" s="164"/>
      <c r="F9" s="164"/>
      <c r="G9" s="164"/>
      <c r="H9" s="164"/>
      <c r="I9" s="538"/>
    </row>
    <row r="10" ht="15" spans="1:9">
      <c r="A10" s="165"/>
      <c r="B10" s="520"/>
      <c r="C10" s="520"/>
      <c r="D10" s="520"/>
      <c r="E10" s="520"/>
      <c r="F10" s="520"/>
      <c r="G10" s="520"/>
      <c r="H10" s="520"/>
      <c r="I10" s="539"/>
    </row>
    <row r="11" ht="22.5" customHeight="1" spans="1:9">
      <c r="A11" s="167" t="s">
        <v>488</v>
      </c>
      <c r="B11" s="168"/>
      <c r="C11" s="168"/>
      <c r="D11" s="168"/>
      <c r="E11" s="168"/>
      <c r="F11" s="168"/>
      <c r="G11" s="168"/>
      <c r="H11" s="168"/>
      <c r="I11" s="222"/>
    </row>
    <row r="12" spans="1:9">
      <c r="A12" s="169" t="str">
        <f>Sintético!A12</f>
        <v>UFF- DIREITO II</v>
      </c>
      <c r="B12" s="170"/>
      <c r="C12" s="170"/>
      <c r="D12" s="170"/>
      <c r="E12" s="521" t="str">
        <f>Resumo!E12</f>
        <v>PROCESSO: 23069.164735/2025-38</v>
      </c>
      <c r="F12" s="522"/>
      <c r="G12" s="522"/>
      <c r="H12" s="522"/>
      <c r="I12" s="540"/>
    </row>
    <row r="13" spans="1:9">
      <c r="A13" s="173" t="str">
        <f>Sintético!A13</f>
        <v>LOCAL: RUA TIRADENTES, 17, INGÁ, NITERÓI/RJ, CEP 24210-510</v>
      </c>
      <c r="B13" s="174"/>
      <c r="C13" s="174"/>
      <c r="D13" s="174"/>
      <c r="E13" s="329" t="str">
        <f>Resumo!E13</f>
        <v>ARTs: ANEXADAS AO PROCESSO</v>
      </c>
      <c r="F13" s="330"/>
      <c r="G13" s="330"/>
      <c r="H13" s="330"/>
      <c r="I13" s="336"/>
    </row>
    <row r="14" spans="1:9">
      <c r="A14" s="173" t="str">
        <f>Sintético!A14</f>
        <v>NOME DA OBRA: RECUPERAÇÃO DO TELHADO DA FACULDADE DE DIREITO - CAMPUS II</v>
      </c>
      <c r="B14" s="174"/>
      <c r="C14" s="174"/>
      <c r="D14" s="174"/>
      <c r="E14" s="180" t="str">
        <f>Resumo!E14</f>
        <v>BDI</v>
      </c>
      <c r="F14" s="180" t="str">
        <f>Resumo!F14</f>
        <v>BDI DIF.</v>
      </c>
      <c r="G14" s="180" t="str">
        <f>Resumo!G14</f>
        <v>REGIME TRIBUTÁRIO</v>
      </c>
      <c r="H14" s="180" t="str">
        <f>Resumo!H14</f>
        <v>DATA-BASE</v>
      </c>
      <c r="I14" s="225" t="str">
        <f>Resumo!I14</f>
        <v>REVISÃO</v>
      </c>
    </row>
    <row r="15" ht="15" spans="1:9">
      <c r="A15" s="263" t="str">
        <f>Sintético!A15</f>
        <v>BASE DE DADOS: SINAPI, SICRO 3, SBC, EMOP e SCO (RJ)</v>
      </c>
      <c r="B15" s="183"/>
      <c r="C15" s="183"/>
      <c r="D15" s="183"/>
      <c r="E15" s="185">
        <f>Resumo!E15</f>
        <v>0.2267</v>
      </c>
      <c r="F15" s="185">
        <f>Resumo!F15</f>
        <v>0</v>
      </c>
      <c r="G15" s="185" t="str">
        <f>Resumo!G15</f>
        <v>NÃO DESONERADO</v>
      </c>
      <c r="H15" s="187">
        <f>Resumo!H15</f>
        <v>45778</v>
      </c>
      <c r="I15" s="541" t="str">
        <f>Resumo!I15</f>
        <v>R00</v>
      </c>
    </row>
    <row r="16" ht="18" customHeight="1" spans="1:9">
      <c r="A16" s="523" t="s">
        <v>489</v>
      </c>
      <c r="B16" s="524"/>
      <c r="C16" s="524"/>
      <c r="D16" s="524"/>
      <c r="E16" s="524"/>
      <c r="F16" s="524"/>
      <c r="G16" s="524"/>
      <c r="H16" s="524"/>
      <c r="I16" s="542"/>
    </row>
    <row r="17" ht="18" customHeight="1" spans="1:9">
      <c r="A17" s="525" t="s">
        <v>58</v>
      </c>
      <c r="B17" s="307" t="s">
        <v>490</v>
      </c>
      <c r="C17" s="526" t="s">
        <v>491</v>
      </c>
      <c r="D17" s="526" t="s">
        <v>492</v>
      </c>
      <c r="E17" s="527" t="s">
        <v>493</v>
      </c>
      <c r="F17" s="307" t="s">
        <v>494</v>
      </c>
      <c r="G17" s="307" t="s">
        <v>495</v>
      </c>
      <c r="H17" s="307" t="s">
        <v>496</v>
      </c>
      <c r="I17" s="543" t="s">
        <v>497</v>
      </c>
    </row>
    <row r="18" ht="51.95" customHeight="1" spans="1:9">
      <c r="A18" s="414" t="s">
        <v>498</v>
      </c>
      <c r="B18" s="311" t="s">
        <v>59</v>
      </c>
      <c r="C18" s="309" t="s">
        <v>60</v>
      </c>
      <c r="D18" s="309" t="s">
        <v>61</v>
      </c>
      <c r="E18" s="310" t="s">
        <v>62</v>
      </c>
      <c r="F18" s="528">
        <v>1</v>
      </c>
      <c r="G18" s="312"/>
      <c r="H18" s="312">
        <v>1854.54</v>
      </c>
      <c r="I18" s="419">
        <v>1854.54</v>
      </c>
    </row>
    <row r="19" ht="26.1" customHeight="1" spans="1:9">
      <c r="A19" s="529" t="s">
        <v>499</v>
      </c>
      <c r="B19" s="284" t="s">
        <v>500</v>
      </c>
      <c r="C19" s="282" t="s">
        <v>94</v>
      </c>
      <c r="D19" s="282" t="s">
        <v>501</v>
      </c>
      <c r="E19" s="283" t="s">
        <v>502</v>
      </c>
      <c r="F19" s="530">
        <v>6</v>
      </c>
      <c r="G19" s="530">
        <v>9</v>
      </c>
      <c r="H19" s="305">
        <v>283.57</v>
      </c>
      <c r="I19" s="544">
        <v>1854.54</v>
      </c>
    </row>
    <row r="20" spans="1:9">
      <c r="A20" s="531"/>
      <c r="B20" s="318"/>
      <c r="C20" s="318"/>
      <c r="D20" s="318"/>
      <c r="E20" s="532">
        <v>1854.54</v>
      </c>
      <c r="F20" s="318" t="s">
        <v>503</v>
      </c>
      <c r="G20" s="532">
        <v>0</v>
      </c>
      <c r="H20" s="318" t="s">
        <v>504</v>
      </c>
      <c r="I20" s="545">
        <v>1854.54</v>
      </c>
    </row>
    <row r="21" ht="15" spans="1:9">
      <c r="A21" s="531"/>
      <c r="B21" s="318"/>
      <c r="C21" s="318"/>
      <c r="D21" s="318"/>
      <c r="E21" s="532">
        <v>420.42</v>
      </c>
      <c r="F21" s="318"/>
      <c r="G21" s="318" t="s">
        <v>505</v>
      </c>
      <c r="H21" s="318"/>
      <c r="I21" s="545">
        <v>2274.96</v>
      </c>
    </row>
    <row r="22" ht="0.95" customHeight="1" spans="1:9">
      <c r="A22" s="533"/>
      <c r="B22" s="534"/>
      <c r="C22" s="534"/>
      <c r="D22" s="534"/>
      <c r="E22" s="534"/>
      <c r="F22" s="534"/>
      <c r="G22" s="534"/>
      <c r="H22" s="534"/>
      <c r="I22" s="546"/>
    </row>
    <row r="23" ht="18" customHeight="1" spans="1:9">
      <c r="A23" s="525" t="s">
        <v>63</v>
      </c>
      <c r="B23" s="307" t="s">
        <v>490</v>
      </c>
      <c r="C23" s="526" t="s">
        <v>491</v>
      </c>
      <c r="D23" s="526" t="s">
        <v>492</v>
      </c>
      <c r="E23" s="527" t="s">
        <v>493</v>
      </c>
      <c r="F23" s="307" t="s">
        <v>494</v>
      </c>
      <c r="G23" s="307" t="s">
        <v>495</v>
      </c>
      <c r="H23" s="307" t="s">
        <v>496</v>
      </c>
      <c r="I23" s="543" t="s">
        <v>497</v>
      </c>
    </row>
    <row r="24" ht="39" customHeight="1" spans="1:9">
      <c r="A24" s="414" t="s">
        <v>498</v>
      </c>
      <c r="B24" s="311" t="s">
        <v>64</v>
      </c>
      <c r="C24" s="309" t="s">
        <v>60</v>
      </c>
      <c r="D24" s="309" t="s">
        <v>65</v>
      </c>
      <c r="E24" s="310" t="s">
        <v>62</v>
      </c>
      <c r="F24" s="528">
        <v>1</v>
      </c>
      <c r="G24" s="312"/>
      <c r="H24" s="312">
        <v>1236.36</v>
      </c>
      <c r="I24" s="419">
        <v>1236.36</v>
      </c>
    </row>
    <row r="25" ht="26.1" customHeight="1" spans="1:9">
      <c r="A25" s="529" t="s">
        <v>499</v>
      </c>
      <c r="B25" s="284" t="s">
        <v>500</v>
      </c>
      <c r="C25" s="282" t="s">
        <v>94</v>
      </c>
      <c r="D25" s="282" t="s">
        <v>501</v>
      </c>
      <c r="E25" s="283" t="s">
        <v>502</v>
      </c>
      <c r="F25" s="530">
        <v>4</v>
      </c>
      <c r="G25" s="530">
        <v>9</v>
      </c>
      <c r="H25" s="305">
        <v>283.57</v>
      </c>
      <c r="I25" s="544">
        <v>1236.36</v>
      </c>
    </row>
    <row r="26" spans="1:9">
      <c r="A26" s="531"/>
      <c r="B26" s="318"/>
      <c r="C26" s="318"/>
      <c r="D26" s="318"/>
      <c r="E26" s="532">
        <v>1236.36</v>
      </c>
      <c r="F26" s="318" t="s">
        <v>503</v>
      </c>
      <c r="G26" s="532">
        <v>0</v>
      </c>
      <c r="H26" s="318" t="s">
        <v>504</v>
      </c>
      <c r="I26" s="545">
        <v>1236.36</v>
      </c>
    </row>
    <row r="27" ht="15" spans="1:9">
      <c r="A27" s="531"/>
      <c r="B27" s="318"/>
      <c r="C27" s="318"/>
      <c r="D27" s="318"/>
      <c r="E27" s="532">
        <v>280.28</v>
      </c>
      <c r="F27" s="318"/>
      <c r="G27" s="318" t="s">
        <v>505</v>
      </c>
      <c r="H27" s="318"/>
      <c r="I27" s="545">
        <v>1516.64</v>
      </c>
    </row>
    <row r="28" ht="0.95" customHeight="1" spans="1:9">
      <c r="A28" s="533"/>
      <c r="B28" s="534"/>
      <c r="C28" s="534"/>
      <c r="D28" s="534"/>
      <c r="E28" s="534"/>
      <c r="F28" s="534"/>
      <c r="G28" s="534"/>
      <c r="H28" s="534"/>
      <c r="I28" s="546"/>
    </row>
    <row r="29" ht="18" customHeight="1" spans="1:9">
      <c r="A29" s="525" t="s">
        <v>66</v>
      </c>
      <c r="B29" s="307" t="s">
        <v>490</v>
      </c>
      <c r="C29" s="526" t="s">
        <v>491</v>
      </c>
      <c r="D29" s="526" t="s">
        <v>492</v>
      </c>
      <c r="E29" s="527" t="s">
        <v>493</v>
      </c>
      <c r="F29" s="307" t="s">
        <v>494</v>
      </c>
      <c r="G29" s="307" t="s">
        <v>495</v>
      </c>
      <c r="H29" s="307" t="s">
        <v>496</v>
      </c>
      <c r="I29" s="543" t="s">
        <v>497</v>
      </c>
    </row>
    <row r="30" ht="78" customHeight="1" spans="1:9">
      <c r="A30" s="414" t="s">
        <v>498</v>
      </c>
      <c r="B30" s="311" t="s">
        <v>67</v>
      </c>
      <c r="C30" s="309" t="s">
        <v>60</v>
      </c>
      <c r="D30" s="309" t="s">
        <v>68</v>
      </c>
      <c r="E30" s="310" t="s">
        <v>69</v>
      </c>
      <c r="F30" s="528">
        <v>1</v>
      </c>
      <c r="G30" s="312"/>
      <c r="H30" s="312">
        <v>6.3</v>
      </c>
      <c r="I30" s="419">
        <v>6.3</v>
      </c>
    </row>
    <row r="31" ht="26.1" customHeight="1" spans="1:9">
      <c r="A31" s="529" t="s">
        <v>499</v>
      </c>
      <c r="B31" s="284" t="s">
        <v>506</v>
      </c>
      <c r="C31" s="282" t="s">
        <v>94</v>
      </c>
      <c r="D31" s="282" t="s">
        <v>507</v>
      </c>
      <c r="E31" s="283" t="s">
        <v>502</v>
      </c>
      <c r="F31" s="530">
        <v>0.013</v>
      </c>
      <c r="G31" s="530">
        <v>9</v>
      </c>
      <c r="H31" s="305">
        <v>25.58</v>
      </c>
      <c r="I31" s="544">
        <v>0.36</v>
      </c>
    </row>
    <row r="32" ht="26.1" customHeight="1" spans="1:9">
      <c r="A32" s="529" t="s">
        <v>499</v>
      </c>
      <c r="B32" s="284" t="s">
        <v>508</v>
      </c>
      <c r="C32" s="282" t="s">
        <v>94</v>
      </c>
      <c r="D32" s="282" t="s">
        <v>509</v>
      </c>
      <c r="E32" s="283" t="s">
        <v>502</v>
      </c>
      <c r="F32" s="530">
        <v>0.04</v>
      </c>
      <c r="G32" s="530">
        <v>9</v>
      </c>
      <c r="H32" s="305">
        <v>129.56</v>
      </c>
      <c r="I32" s="544">
        <v>5.64</v>
      </c>
    </row>
    <row r="33" ht="26.1" customHeight="1" spans="1:9">
      <c r="A33" s="529" t="s">
        <v>499</v>
      </c>
      <c r="B33" s="284" t="s">
        <v>510</v>
      </c>
      <c r="C33" s="282" t="s">
        <v>94</v>
      </c>
      <c r="D33" s="282" t="s">
        <v>511</v>
      </c>
      <c r="E33" s="283" t="s">
        <v>502</v>
      </c>
      <c r="F33" s="530">
        <v>0.013</v>
      </c>
      <c r="G33" s="530">
        <v>9</v>
      </c>
      <c r="H33" s="305">
        <v>21.27</v>
      </c>
      <c r="I33" s="544">
        <v>0.3</v>
      </c>
    </row>
    <row r="34" spans="1:9">
      <c r="A34" s="531"/>
      <c r="B34" s="318"/>
      <c r="C34" s="318"/>
      <c r="D34" s="318"/>
      <c r="E34" s="532">
        <v>6.3</v>
      </c>
      <c r="F34" s="318" t="s">
        <v>503</v>
      </c>
      <c r="G34" s="532">
        <v>0</v>
      </c>
      <c r="H34" s="318" t="s">
        <v>504</v>
      </c>
      <c r="I34" s="545">
        <v>6.3</v>
      </c>
    </row>
    <row r="35" ht="15" spans="1:9">
      <c r="A35" s="531"/>
      <c r="B35" s="318"/>
      <c r="C35" s="318"/>
      <c r="D35" s="318"/>
      <c r="E35" s="532">
        <v>1.42</v>
      </c>
      <c r="F35" s="318"/>
      <c r="G35" s="318" t="s">
        <v>505</v>
      </c>
      <c r="H35" s="318"/>
      <c r="I35" s="545">
        <v>7.72</v>
      </c>
    </row>
    <row r="36" ht="0.95" customHeight="1" spans="1:9">
      <c r="A36" s="533"/>
      <c r="B36" s="534"/>
      <c r="C36" s="534"/>
      <c r="D36" s="534"/>
      <c r="E36" s="534"/>
      <c r="F36" s="534"/>
      <c r="G36" s="534"/>
      <c r="H36" s="534"/>
      <c r="I36" s="546"/>
    </row>
    <row r="37" ht="18" customHeight="1" spans="1:9">
      <c r="A37" s="525" t="s">
        <v>70</v>
      </c>
      <c r="B37" s="307" t="s">
        <v>490</v>
      </c>
      <c r="C37" s="526" t="s">
        <v>491</v>
      </c>
      <c r="D37" s="526" t="s">
        <v>492</v>
      </c>
      <c r="E37" s="527" t="s">
        <v>493</v>
      </c>
      <c r="F37" s="307" t="s">
        <v>494</v>
      </c>
      <c r="G37" s="307" t="s">
        <v>495</v>
      </c>
      <c r="H37" s="307" t="s">
        <v>496</v>
      </c>
      <c r="I37" s="543" t="s">
        <v>497</v>
      </c>
    </row>
    <row r="38" ht="39" customHeight="1" spans="1:9">
      <c r="A38" s="414" t="s">
        <v>498</v>
      </c>
      <c r="B38" s="311" t="s">
        <v>71</v>
      </c>
      <c r="C38" s="309" t="s">
        <v>60</v>
      </c>
      <c r="D38" s="309" t="s">
        <v>72</v>
      </c>
      <c r="E38" s="310" t="s">
        <v>62</v>
      </c>
      <c r="F38" s="528">
        <v>1</v>
      </c>
      <c r="G38" s="312"/>
      <c r="H38" s="312">
        <v>4945.46</v>
      </c>
      <c r="I38" s="419">
        <v>4945.46</v>
      </c>
    </row>
    <row r="39" ht="26.1" customHeight="1" spans="1:9">
      <c r="A39" s="529" t="s">
        <v>499</v>
      </c>
      <c r="B39" s="284" t="s">
        <v>500</v>
      </c>
      <c r="C39" s="282" t="s">
        <v>94</v>
      </c>
      <c r="D39" s="282" t="s">
        <v>501</v>
      </c>
      <c r="E39" s="283" t="s">
        <v>502</v>
      </c>
      <c r="F39" s="530">
        <v>16</v>
      </c>
      <c r="G39" s="530">
        <v>9</v>
      </c>
      <c r="H39" s="305">
        <v>283.57</v>
      </c>
      <c r="I39" s="544">
        <v>4945.46</v>
      </c>
    </row>
    <row r="40" spans="1:9">
      <c r="A40" s="531"/>
      <c r="B40" s="318"/>
      <c r="C40" s="318"/>
      <c r="D40" s="318"/>
      <c r="E40" s="532">
        <v>4945.46</v>
      </c>
      <c r="F40" s="318" t="s">
        <v>503</v>
      </c>
      <c r="G40" s="532">
        <v>0</v>
      </c>
      <c r="H40" s="318" t="s">
        <v>504</v>
      </c>
      <c r="I40" s="545">
        <v>4945.46</v>
      </c>
    </row>
    <row r="41" ht="15" spans="1:9">
      <c r="A41" s="531"/>
      <c r="B41" s="318"/>
      <c r="C41" s="318"/>
      <c r="D41" s="318"/>
      <c r="E41" s="532">
        <v>1121.13</v>
      </c>
      <c r="F41" s="318"/>
      <c r="G41" s="318" t="s">
        <v>505</v>
      </c>
      <c r="H41" s="318"/>
      <c r="I41" s="545">
        <v>6066.59</v>
      </c>
    </row>
    <row r="42" ht="0.95" customHeight="1" spans="1:9">
      <c r="A42" s="533"/>
      <c r="B42" s="534"/>
      <c r="C42" s="534"/>
      <c r="D42" s="534"/>
      <c r="E42" s="534"/>
      <c r="F42" s="534"/>
      <c r="G42" s="534"/>
      <c r="H42" s="534"/>
      <c r="I42" s="546"/>
    </row>
    <row r="43" ht="18" customHeight="1" spans="1:9">
      <c r="A43" s="525" t="s">
        <v>73</v>
      </c>
      <c r="B43" s="307" t="s">
        <v>490</v>
      </c>
      <c r="C43" s="526" t="s">
        <v>491</v>
      </c>
      <c r="D43" s="526" t="s">
        <v>492</v>
      </c>
      <c r="E43" s="527" t="s">
        <v>493</v>
      </c>
      <c r="F43" s="307" t="s">
        <v>494</v>
      </c>
      <c r="G43" s="307" t="s">
        <v>495</v>
      </c>
      <c r="H43" s="307" t="s">
        <v>496</v>
      </c>
      <c r="I43" s="543" t="s">
        <v>497</v>
      </c>
    </row>
    <row r="44" ht="24" customHeight="1" spans="1:9">
      <c r="A44" s="414" t="s">
        <v>498</v>
      </c>
      <c r="B44" s="311" t="s">
        <v>74</v>
      </c>
      <c r="C44" s="309" t="s">
        <v>60</v>
      </c>
      <c r="D44" s="309" t="s">
        <v>75</v>
      </c>
      <c r="E44" s="310" t="s">
        <v>62</v>
      </c>
      <c r="F44" s="528">
        <v>1</v>
      </c>
      <c r="G44" s="312"/>
      <c r="H44" s="312">
        <v>98178.01</v>
      </c>
      <c r="I44" s="419">
        <v>98178.01</v>
      </c>
    </row>
    <row r="45" ht="26.1" customHeight="1" spans="1:9">
      <c r="A45" s="535" t="s">
        <v>512</v>
      </c>
      <c r="B45" s="280" t="s">
        <v>513</v>
      </c>
      <c r="C45" s="278" t="s">
        <v>83</v>
      </c>
      <c r="D45" s="278" t="s">
        <v>514</v>
      </c>
      <c r="E45" s="279" t="s">
        <v>471</v>
      </c>
      <c r="F45" s="536">
        <v>7</v>
      </c>
      <c r="G45" s="536">
        <v>0</v>
      </c>
      <c r="H45" s="303">
        <v>8821.83</v>
      </c>
      <c r="I45" s="547">
        <v>61752.81</v>
      </c>
    </row>
    <row r="46" ht="26.1" customHeight="1" spans="1:9">
      <c r="A46" s="535" t="s">
        <v>512</v>
      </c>
      <c r="B46" s="280" t="s">
        <v>515</v>
      </c>
      <c r="C46" s="278" t="s">
        <v>60</v>
      </c>
      <c r="D46" s="278" t="s">
        <v>516</v>
      </c>
      <c r="E46" s="279" t="s">
        <v>431</v>
      </c>
      <c r="F46" s="536">
        <v>7</v>
      </c>
      <c r="G46" s="536">
        <v>0</v>
      </c>
      <c r="H46" s="303">
        <v>2106.58</v>
      </c>
      <c r="I46" s="547">
        <v>14746.06</v>
      </c>
    </row>
    <row r="47" ht="26.1" customHeight="1" spans="1:9">
      <c r="A47" s="535" t="s">
        <v>512</v>
      </c>
      <c r="B47" s="280" t="s">
        <v>517</v>
      </c>
      <c r="C47" s="278" t="s">
        <v>60</v>
      </c>
      <c r="D47" s="278" t="s">
        <v>518</v>
      </c>
      <c r="E47" s="279" t="s">
        <v>431</v>
      </c>
      <c r="F47" s="536">
        <v>7</v>
      </c>
      <c r="G47" s="536">
        <v>0</v>
      </c>
      <c r="H47" s="303">
        <v>3097.02</v>
      </c>
      <c r="I47" s="547">
        <v>21679.14</v>
      </c>
    </row>
    <row r="48" spans="1:9">
      <c r="A48" s="531"/>
      <c r="B48" s="318"/>
      <c r="C48" s="318"/>
      <c r="D48" s="318"/>
      <c r="E48" s="532">
        <v>93205.42</v>
      </c>
      <c r="F48" s="318" t="s">
        <v>503</v>
      </c>
      <c r="G48" s="532">
        <v>0</v>
      </c>
      <c r="H48" s="318" t="s">
        <v>504</v>
      </c>
      <c r="I48" s="545">
        <v>93205.42</v>
      </c>
    </row>
    <row r="49" ht="15" spans="1:9">
      <c r="A49" s="531"/>
      <c r="B49" s="318"/>
      <c r="C49" s="318"/>
      <c r="D49" s="318"/>
      <c r="E49" s="532">
        <v>22256.95</v>
      </c>
      <c r="F49" s="318"/>
      <c r="G49" s="318" t="s">
        <v>505</v>
      </c>
      <c r="H49" s="318"/>
      <c r="I49" s="545">
        <v>120434.96</v>
      </c>
    </row>
    <row r="50" ht="0.95" customHeight="1" spans="1:9">
      <c r="A50" s="533"/>
      <c r="B50" s="534"/>
      <c r="C50" s="534"/>
      <c r="D50" s="534"/>
      <c r="E50" s="534"/>
      <c r="F50" s="534"/>
      <c r="G50" s="534"/>
      <c r="H50" s="534"/>
      <c r="I50" s="546"/>
    </row>
    <row r="51" ht="18" customHeight="1" spans="1:9">
      <c r="A51" s="525" t="s">
        <v>78</v>
      </c>
      <c r="B51" s="307" t="s">
        <v>490</v>
      </c>
      <c r="C51" s="526" t="s">
        <v>491</v>
      </c>
      <c r="D51" s="526" t="s">
        <v>492</v>
      </c>
      <c r="E51" s="527" t="s">
        <v>493</v>
      </c>
      <c r="F51" s="307" t="s">
        <v>494</v>
      </c>
      <c r="G51" s="307" t="s">
        <v>495</v>
      </c>
      <c r="H51" s="307" t="s">
        <v>496</v>
      </c>
      <c r="I51" s="543" t="s">
        <v>497</v>
      </c>
    </row>
    <row r="52" ht="24" customHeight="1" spans="1:9">
      <c r="A52" s="414" t="s">
        <v>498</v>
      </c>
      <c r="B52" s="311" t="s">
        <v>79</v>
      </c>
      <c r="C52" s="309" t="s">
        <v>60</v>
      </c>
      <c r="D52" s="309" t="s">
        <v>80</v>
      </c>
      <c r="E52" s="310" t="s">
        <v>62</v>
      </c>
      <c r="F52" s="528">
        <v>1</v>
      </c>
      <c r="G52" s="312"/>
      <c r="H52" s="312">
        <v>1436.8</v>
      </c>
      <c r="I52" s="419">
        <v>1436.8</v>
      </c>
    </row>
    <row r="53" ht="24" customHeight="1" spans="1:9">
      <c r="A53" s="535" t="s">
        <v>512</v>
      </c>
      <c r="B53" s="280" t="s">
        <v>519</v>
      </c>
      <c r="C53" s="278" t="s">
        <v>83</v>
      </c>
      <c r="D53" s="278" t="s">
        <v>520</v>
      </c>
      <c r="E53" s="279" t="s">
        <v>502</v>
      </c>
      <c r="F53" s="536">
        <v>16</v>
      </c>
      <c r="G53" s="536">
        <v>0</v>
      </c>
      <c r="H53" s="303">
        <v>31.39</v>
      </c>
      <c r="I53" s="547">
        <v>502.24</v>
      </c>
    </row>
    <row r="54" ht="26.1" customHeight="1" spans="1:9">
      <c r="A54" s="535" t="s">
        <v>512</v>
      </c>
      <c r="B54" s="280" t="s">
        <v>521</v>
      </c>
      <c r="C54" s="278" t="s">
        <v>83</v>
      </c>
      <c r="D54" s="278" t="s">
        <v>522</v>
      </c>
      <c r="E54" s="279" t="s">
        <v>523</v>
      </c>
      <c r="F54" s="536">
        <v>8</v>
      </c>
      <c r="G54" s="536">
        <v>0</v>
      </c>
      <c r="H54" s="303">
        <v>116.82</v>
      </c>
      <c r="I54" s="547">
        <v>934.56</v>
      </c>
    </row>
    <row r="55" spans="1:9">
      <c r="A55" s="531"/>
      <c r="B55" s="318"/>
      <c r="C55" s="318"/>
      <c r="D55" s="318"/>
      <c r="E55" s="532">
        <v>642.16</v>
      </c>
      <c r="F55" s="318" t="s">
        <v>503</v>
      </c>
      <c r="G55" s="532">
        <v>0</v>
      </c>
      <c r="H55" s="318" t="s">
        <v>504</v>
      </c>
      <c r="I55" s="545">
        <v>642.16</v>
      </c>
    </row>
    <row r="56" ht="15" spans="1:9">
      <c r="A56" s="531"/>
      <c r="B56" s="318"/>
      <c r="C56" s="318"/>
      <c r="D56" s="318"/>
      <c r="E56" s="532">
        <v>325.72</v>
      </c>
      <c r="F56" s="318"/>
      <c r="G56" s="318" t="s">
        <v>505</v>
      </c>
      <c r="H56" s="318"/>
      <c r="I56" s="545">
        <v>1762.52</v>
      </c>
    </row>
    <row r="57" ht="0.95" customHeight="1" spans="1:9">
      <c r="A57" s="533"/>
      <c r="B57" s="534"/>
      <c r="C57" s="534"/>
      <c r="D57" s="534"/>
      <c r="E57" s="534"/>
      <c r="F57" s="534"/>
      <c r="G57" s="534"/>
      <c r="H57" s="534"/>
      <c r="I57" s="546"/>
    </row>
    <row r="58" ht="18" customHeight="1" spans="1:9">
      <c r="A58" s="525" t="s">
        <v>81</v>
      </c>
      <c r="B58" s="307" t="s">
        <v>490</v>
      </c>
      <c r="C58" s="526" t="s">
        <v>491</v>
      </c>
      <c r="D58" s="526" t="s">
        <v>492</v>
      </c>
      <c r="E58" s="527" t="s">
        <v>493</v>
      </c>
      <c r="F58" s="307" t="s">
        <v>494</v>
      </c>
      <c r="G58" s="307" t="s">
        <v>495</v>
      </c>
      <c r="H58" s="307" t="s">
        <v>496</v>
      </c>
      <c r="I58" s="543" t="s">
        <v>497</v>
      </c>
    </row>
    <row r="59" ht="39" customHeight="1" spans="1:9">
      <c r="A59" s="414" t="s">
        <v>498</v>
      </c>
      <c r="B59" s="311" t="s">
        <v>82</v>
      </c>
      <c r="C59" s="309" t="s">
        <v>83</v>
      </c>
      <c r="D59" s="309" t="s">
        <v>84</v>
      </c>
      <c r="E59" s="310" t="s">
        <v>69</v>
      </c>
      <c r="F59" s="528">
        <v>1</v>
      </c>
      <c r="G59" s="312"/>
      <c r="H59" s="312">
        <v>479.95</v>
      </c>
      <c r="I59" s="419">
        <v>479.95</v>
      </c>
    </row>
    <row r="60" ht="24" customHeight="1" spans="1:9">
      <c r="A60" s="535" t="s">
        <v>512</v>
      </c>
      <c r="B60" s="280" t="s">
        <v>519</v>
      </c>
      <c r="C60" s="278" t="s">
        <v>83</v>
      </c>
      <c r="D60" s="278" t="s">
        <v>520</v>
      </c>
      <c r="E60" s="279" t="s">
        <v>502</v>
      </c>
      <c r="F60" s="536">
        <v>1.1186</v>
      </c>
      <c r="G60" s="536">
        <v>0</v>
      </c>
      <c r="H60" s="303">
        <v>31.39</v>
      </c>
      <c r="I60" s="547">
        <v>35.11</v>
      </c>
    </row>
    <row r="61" ht="26.1" customHeight="1" spans="1:9">
      <c r="A61" s="535" t="s">
        <v>512</v>
      </c>
      <c r="B61" s="280" t="s">
        <v>384</v>
      </c>
      <c r="C61" s="278" t="s">
        <v>83</v>
      </c>
      <c r="D61" s="278" t="s">
        <v>385</v>
      </c>
      <c r="E61" s="279" t="s">
        <v>69</v>
      </c>
      <c r="F61" s="536">
        <v>0.5</v>
      </c>
      <c r="G61" s="536">
        <v>0</v>
      </c>
      <c r="H61" s="303">
        <v>30.79</v>
      </c>
      <c r="I61" s="547">
        <v>15.39</v>
      </c>
    </row>
    <row r="62" ht="24" customHeight="1" spans="1:9">
      <c r="A62" s="535" t="s">
        <v>512</v>
      </c>
      <c r="B62" s="280" t="s">
        <v>524</v>
      </c>
      <c r="C62" s="278" t="s">
        <v>83</v>
      </c>
      <c r="D62" s="278" t="s">
        <v>525</v>
      </c>
      <c r="E62" s="279" t="s">
        <v>502</v>
      </c>
      <c r="F62" s="536">
        <v>0.3729</v>
      </c>
      <c r="G62" s="536">
        <v>0</v>
      </c>
      <c r="H62" s="303">
        <v>39.2</v>
      </c>
      <c r="I62" s="547">
        <v>14.61</v>
      </c>
    </row>
    <row r="63" ht="39" customHeight="1" spans="1:9">
      <c r="A63" s="529" t="s">
        <v>499</v>
      </c>
      <c r="B63" s="284" t="s">
        <v>526</v>
      </c>
      <c r="C63" s="282" t="s">
        <v>83</v>
      </c>
      <c r="D63" s="282" t="s">
        <v>527</v>
      </c>
      <c r="E63" s="283" t="s">
        <v>69</v>
      </c>
      <c r="F63" s="530">
        <v>1</v>
      </c>
      <c r="G63" s="530">
        <v>0</v>
      </c>
      <c r="H63" s="305">
        <v>400</v>
      </c>
      <c r="I63" s="544">
        <v>400</v>
      </c>
    </row>
    <row r="64" ht="26.1" customHeight="1" spans="1:9">
      <c r="A64" s="529" t="s">
        <v>499</v>
      </c>
      <c r="B64" s="284" t="s">
        <v>528</v>
      </c>
      <c r="C64" s="282" t="s">
        <v>83</v>
      </c>
      <c r="D64" s="282" t="s">
        <v>529</v>
      </c>
      <c r="E64" s="283" t="s">
        <v>286</v>
      </c>
      <c r="F64" s="530">
        <v>3.2083</v>
      </c>
      <c r="G64" s="530">
        <v>0</v>
      </c>
      <c r="H64" s="305">
        <v>4.42</v>
      </c>
      <c r="I64" s="544">
        <v>14.18</v>
      </c>
    </row>
    <row r="65" ht="24" customHeight="1" spans="1:9">
      <c r="A65" s="529" t="s">
        <v>499</v>
      </c>
      <c r="B65" s="284" t="s">
        <v>530</v>
      </c>
      <c r="C65" s="282" t="s">
        <v>83</v>
      </c>
      <c r="D65" s="282" t="s">
        <v>531</v>
      </c>
      <c r="E65" s="283" t="s">
        <v>167</v>
      </c>
      <c r="F65" s="530">
        <v>0.0113</v>
      </c>
      <c r="G65" s="530">
        <v>0</v>
      </c>
      <c r="H65" s="305">
        <v>36.47</v>
      </c>
      <c r="I65" s="544">
        <v>0.41</v>
      </c>
    </row>
    <row r="66" ht="26.1" customHeight="1" spans="1:9">
      <c r="A66" s="529" t="s">
        <v>499</v>
      </c>
      <c r="B66" s="284" t="s">
        <v>532</v>
      </c>
      <c r="C66" s="282" t="s">
        <v>83</v>
      </c>
      <c r="D66" s="282" t="s">
        <v>533</v>
      </c>
      <c r="E66" s="283" t="s">
        <v>167</v>
      </c>
      <c r="F66" s="530">
        <v>0.0132</v>
      </c>
      <c r="G66" s="530">
        <v>0</v>
      </c>
      <c r="H66" s="305">
        <v>19.54</v>
      </c>
      <c r="I66" s="544">
        <v>0.25</v>
      </c>
    </row>
    <row r="67" spans="1:9">
      <c r="A67" s="531"/>
      <c r="B67" s="318"/>
      <c r="C67" s="318"/>
      <c r="D67" s="318"/>
      <c r="E67" s="532">
        <v>41.51</v>
      </c>
      <c r="F67" s="318" t="s">
        <v>503</v>
      </c>
      <c r="G67" s="532">
        <v>0</v>
      </c>
      <c r="H67" s="318" t="s">
        <v>504</v>
      </c>
      <c r="I67" s="545">
        <v>41.51</v>
      </c>
    </row>
    <row r="68" ht="15" spans="1:9">
      <c r="A68" s="531"/>
      <c r="B68" s="318"/>
      <c r="C68" s="318"/>
      <c r="D68" s="318"/>
      <c r="E68" s="532">
        <v>108.8</v>
      </c>
      <c r="F68" s="318"/>
      <c r="G68" s="318" t="s">
        <v>505</v>
      </c>
      <c r="H68" s="318"/>
      <c r="I68" s="545">
        <v>588.75</v>
      </c>
    </row>
    <row r="69" ht="0.95" customHeight="1" spans="1:9">
      <c r="A69" s="533"/>
      <c r="B69" s="534"/>
      <c r="C69" s="534"/>
      <c r="D69" s="534"/>
      <c r="E69" s="534"/>
      <c r="F69" s="534"/>
      <c r="G69" s="534"/>
      <c r="H69" s="534"/>
      <c r="I69" s="546"/>
    </row>
    <row r="70" ht="18" customHeight="1" spans="1:9">
      <c r="A70" s="525" t="s">
        <v>85</v>
      </c>
      <c r="B70" s="307" t="s">
        <v>490</v>
      </c>
      <c r="C70" s="526" t="s">
        <v>491</v>
      </c>
      <c r="D70" s="526" t="s">
        <v>492</v>
      </c>
      <c r="E70" s="527" t="s">
        <v>493</v>
      </c>
      <c r="F70" s="307" t="s">
        <v>494</v>
      </c>
      <c r="G70" s="307" t="s">
        <v>495</v>
      </c>
      <c r="H70" s="307" t="s">
        <v>496</v>
      </c>
      <c r="I70" s="543" t="s">
        <v>497</v>
      </c>
    </row>
    <row r="71" ht="39" customHeight="1" spans="1:9">
      <c r="A71" s="414" t="s">
        <v>498</v>
      </c>
      <c r="B71" s="311" t="s">
        <v>86</v>
      </c>
      <c r="C71" s="309" t="s">
        <v>60</v>
      </c>
      <c r="D71" s="309" t="s">
        <v>87</v>
      </c>
      <c r="E71" s="310" t="s">
        <v>88</v>
      </c>
      <c r="F71" s="528">
        <v>1</v>
      </c>
      <c r="G71" s="312"/>
      <c r="H71" s="312">
        <v>2262.89</v>
      </c>
      <c r="I71" s="419">
        <v>2262.89</v>
      </c>
    </row>
    <row r="72" ht="24" customHeight="1" spans="1:9">
      <c r="A72" s="535" t="s">
        <v>512</v>
      </c>
      <c r="B72" s="280" t="s">
        <v>519</v>
      </c>
      <c r="C72" s="278" t="s">
        <v>83</v>
      </c>
      <c r="D72" s="278" t="s">
        <v>520</v>
      </c>
      <c r="E72" s="279" t="s">
        <v>502</v>
      </c>
      <c r="F72" s="536">
        <v>4</v>
      </c>
      <c r="G72" s="536">
        <v>0</v>
      </c>
      <c r="H72" s="303">
        <v>31.39</v>
      </c>
      <c r="I72" s="547">
        <v>125.56</v>
      </c>
    </row>
    <row r="73" ht="24" customHeight="1" spans="1:9">
      <c r="A73" s="535" t="s">
        <v>512</v>
      </c>
      <c r="B73" s="280" t="s">
        <v>534</v>
      </c>
      <c r="C73" s="278" t="s">
        <v>83</v>
      </c>
      <c r="D73" s="278" t="s">
        <v>535</v>
      </c>
      <c r="E73" s="279" t="s">
        <v>502</v>
      </c>
      <c r="F73" s="536">
        <v>4</v>
      </c>
      <c r="G73" s="536">
        <v>0</v>
      </c>
      <c r="H73" s="303">
        <v>40.1</v>
      </c>
      <c r="I73" s="547">
        <v>160.4</v>
      </c>
    </row>
    <row r="74" ht="26.1" customHeight="1" spans="1:9">
      <c r="A74" s="535" t="s">
        <v>512</v>
      </c>
      <c r="B74" s="280" t="s">
        <v>536</v>
      </c>
      <c r="C74" s="278" t="s">
        <v>83</v>
      </c>
      <c r="D74" s="278" t="s">
        <v>537</v>
      </c>
      <c r="E74" s="279" t="s">
        <v>502</v>
      </c>
      <c r="F74" s="536">
        <v>4</v>
      </c>
      <c r="G74" s="536">
        <v>0</v>
      </c>
      <c r="H74" s="303">
        <v>38.59</v>
      </c>
      <c r="I74" s="547">
        <v>154.36</v>
      </c>
    </row>
    <row r="75" ht="26.1" customHeight="1" spans="1:9">
      <c r="A75" s="535" t="s">
        <v>512</v>
      </c>
      <c r="B75" s="280" t="s">
        <v>154</v>
      </c>
      <c r="C75" s="278" t="s">
        <v>83</v>
      </c>
      <c r="D75" s="278" t="s">
        <v>155</v>
      </c>
      <c r="E75" s="279" t="s">
        <v>123</v>
      </c>
      <c r="F75" s="536">
        <v>0.85</v>
      </c>
      <c r="G75" s="536">
        <v>0</v>
      </c>
      <c r="H75" s="303">
        <v>36.63</v>
      </c>
      <c r="I75" s="547">
        <v>31.13</v>
      </c>
    </row>
    <row r="76" ht="24" customHeight="1" spans="1:9">
      <c r="A76" s="535" t="s">
        <v>512</v>
      </c>
      <c r="B76" s="280" t="s">
        <v>151</v>
      </c>
      <c r="C76" s="278" t="s">
        <v>83</v>
      </c>
      <c r="D76" s="278" t="s">
        <v>152</v>
      </c>
      <c r="E76" s="279" t="s">
        <v>123</v>
      </c>
      <c r="F76" s="536">
        <v>0.85</v>
      </c>
      <c r="G76" s="536">
        <v>0</v>
      </c>
      <c r="H76" s="303">
        <v>124.17</v>
      </c>
      <c r="I76" s="547">
        <v>105.54</v>
      </c>
    </row>
    <row r="77" ht="65.1" customHeight="1" spans="1:9">
      <c r="A77" s="529" t="s">
        <v>499</v>
      </c>
      <c r="B77" s="284" t="s">
        <v>538</v>
      </c>
      <c r="C77" s="282" t="s">
        <v>539</v>
      </c>
      <c r="D77" s="282" t="s">
        <v>540</v>
      </c>
      <c r="E77" s="283" t="s">
        <v>88</v>
      </c>
      <c r="F77" s="530">
        <v>1</v>
      </c>
      <c r="G77" s="530">
        <v>0</v>
      </c>
      <c r="H77" s="305">
        <v>57.68</v>
      </c>
      <c r="I77" s="544">
        <v>57.68</v>
      </c>
    </row>
    <row r="78" ht="39" customHeight="1" spans="1:9">
      <c r="A78" s="529" t="s">
        <v>499</v>
      </c>
      <c r="B78" s="284" t="s">
        <v>541</v>
      </c>
      <c r="C78" s="282" t="s">
        <v>539</v>
      </c>
      <c r="D78" s="282" t="s">
        <v>542</v>
      </c>
      <c r="E78" s="283" t="s">
        <v>88</v>
      </c>
      <c r="F78" s="530">
        <v>1</v>
      </c>
      <c r="G78" s="530">
        <v>0</v>
      </c>
      <c r="H78" s="305">
        <v>55.83</v>
      </c>
      <c r="I78" s="544">
        <v>55.83</v>
      </c>
    </row>
    <row r="79" ht="39" customHeight="1" spans="1:9">
      <c r="A79" s="529" t="s">
        <v>499</v>
      </c>
      <c r="B79" s="284" t="s">
        <v>543</v>
      </c>
      <c r="C79" s="282" t="s">
        <v>539</v>
      </c>
      <c r="D79" s="282" t="s">
        <v>544</v>
      </c>
      <c r="E79" s="283" t="s">
        <v>88</v>
      </c>
      <c r="F79" s="530">
        <v>1</v>
      </c>
      <c r="G79" s="530">
        <v>0</v>
      </c>
      <c r="H79" s="305">
        <v>3.47</v>
      </c>
      <c r="I79" s="544">
        <v>3.47</v>
      </c>
    </row>
    <row r="80" ht="26.1" customHeight="1" spans="1:9">
      <c r="A80" s="529" t="s">
        <v>499</v>
      </c>
      <c r="B80" s="284" t="s">
        <v>545</v>
      </c>
      <c r="C80" s="282" t="s">
        <v>539</v>
      </c>
      <c r="D80" s="282" t="s">
        <v>546</v>
      </c>
      <c r="E80" s="283" t="s">
        <v>88</v>
      </c>
      <c r="F80" s="530">
        <v>1</v>
      </c>
      <c r="G80" s="530">
        <v>0</v>
      </c>
      <c r="H80" s="305">
        <v>1.16</v>
      </c>
      <c r="I80" s="544">
        <v>1.16</v>
      </c>
    </row>
    <row r="81" ht="39" customHeight="1" spans="1:9">
      <c r="A81" s="529" t="s">
        <v>499</v>
      </c>
      <c r="B81" s="284" t="s">
        <v>547</v>
      </c>
      <c r="C81" s="282" t="s">
        <v>539</v>
      </c>
      <c r="D81" s="282" t="s">
        <v>548</v>
      </c>
      <c r="E81" s="283" t="s">
        <v>88</v>
      </c>
      <c r="F81" s="530">
        <v>1</v>
      </c>
      <c r="G81" s="530">
        <v>0</v>
      </c>
      <c r="H81" s="305">
        <v>9.47</v>
      </c>
      <c r="I81" s="544">
        <v>9.47</v>
      </c>
    </row>
    <row r="82" ht="39" customHeight="1" spans="1:9">
      <c r="A82" s="529" t="s">
        <v>499</v>
      </c>
      <c r="B82" s="284" t="s">
        <v>549</v>
      </c>
      <c r="C82" s="282" t="s">
        <v>539</v>
      </c>
      <c r="D82" s="282" t="s">
        <v>550</v>
      </c>
      <c r="E82" s="283" t="s">
        <v>88</v>
      </c>
      <c r="F82" s="530">
        <v>1</v>
      </c>
      <c r="G82" s="530">
        <v>0</v>
      </c>
      <c r="H82" s="305">
        <v>1340.89</v>
      </c>
      <c r="I82" s="544">
        <v>1340.89</v>
      </c>
    </row>
    <row r="83" ht="26.1" customHeight="1" spans="1:9">
      <c r="A83" s="529" t="s">
        <v>499</v>
      </c>
      <c r="B83" s="284" t="s">
        <v>551</v>
      </c>
      <c r="C83" s="282" t="s">
        <v>539</v>
      </c>
      <c r="D83" s="282" t="s">
        <v>552</v>
      </c>
      <c r="E83" s="283" t="s">
        <v>88</v>
      </c>
      <c r="F83" s="530">
        <v>2</v>
      </c>
      <c r="G83" s="530">
        <v>0</v>
      </c>
      <c r="H83" s="305">
        <v>7.82</v>
      </c>
      <c r="I83" s="544">
        <v>15.64</v>
      </c>
    </row>
    <row r="84" ht="39" customHeight="1" spans="1:9">
      <c r="A84" s="529" t="s">
        <v>499</v>
      </c>
      <c r="B84" s="284" t="s">
        <v>553</v>
      </c>
      <c r="C84" s="282" t="s">
        <v>539</v>
      </c>
      <c r="D84" s="282" t="s">
        <v>554</v>
      </c>
      <c r="E84" s="283" t="s">
        <v>88</v>
      </c>
      <c r="F84" s="530">
        <v>1</v>
      </c>
      <c r="G84" s="530">
        <v>0</v>
      </c>
      <c r="H84" s="305">
        <v>0.6</v>
      </c>
      <c r="I84" s="544">
        <v>0.6</v>
      </c>
    </row>
    <row r="85" ht="26.1" customHeight="1" spans="1:9">
      <c r="A85" s="529" t="s">
        <v>499</v>
      </c>
      <c r="B85" s="284" t="s">
        <v>555</v>
      </c>
      <c r="C85" s="282" t="s">
        <v>539</v>
      </c>
      <c r="D85" s="282" t="s">
        <v>556</v>
      </c>
      <c r="E85" s="283" t="s">
        <v>88</v>
      </c>
      <c r="F85" s="530">
        <v>1</v>
      </c>
      <c r="G85" s="530">
        <v>0</v>
      </c>
      <c r="H85" s="305">
        <v>124.53</v>
      </c>
      <c r="I85" s="544">
        <v>124.53</v>
      </c>
    </row>
    <row r="86" ht="39" customHeight="1" spans="1:9">
      <c r="A86" s="529" t="s">
        <v>499</v>
      </c>
      <c r="B86" s="284" t="s">
        <v>557</v>
      </c>
      <c r="C86" s="282" t="s">
        <v>539</v>
      </c>
      <c r="D86" s="282" t="s">
        <v>558</v>
      </c>
      <c r="E86" s="283" t="s">
        <v>186</v>
      </c>
      <c r="F86" s="530">
        <v>4.5</v>
      </c>
      <c r="G86" s="530">
        <v>0</v>
      </c>
      <c r="H86" s="305">
        <v>16.81</v>
      </c>
      <c r="I86" s="544">
        <v>75.64</v>
      </c>
    </row>
    <row r="87" ht="39" customHeight="1" spans="1:9">
      <c r="A87" s="529" t="s">
        <v>499</v>
      </c>
      <c r="B87" s="284" t="s">
        <v>559</v>
      </c>
      <c r="C87" s="282" t="s">
        <v>539</v>
      </c>
      <c r="D87" s="282" t="s">
        <v>560</v>
      </c>
      <c r="E87" s="283" t="s">
        <v>88</v>
      </c>
      <c r="F87" s="530">
        <v>1</v>
      </c>
      <c r="G87" s="530">
        <v>0</v>
      </c>
      <c r="H87" s="305">
        <v>0.99</v>
      </c>
      <c r="I87" s="544">
        <v>0.99</v>
      </c>
    </row>
    <row r="88" spans="1:9">
      <c r="A88" s="531"/>
      <c r="B88" s="318"/>
      <c r="C88" s="318"/>
      <c r="D88" s="318"/>
      <c r="E88" s="532">
        <v>415.39</v>
      </c>
      <c r="F88" s="318" t="s">
        <v>503</v>
      </c>
      <c r="G88" s="532">
        <v>0</v>
      </c>
      <c r="H88" s="318" t="s">
        <v>504</v>
      </c>
      <c r="I88" s="545">
        <v>415.39</v>
      </c>
    </row>
    <row r="89" ht="15" spans="1:9">
      <c r="A89" s="531"/>
      <c r="B89" s="318"/>
      <c r="C89" s="318"/>
      <c r="D89" s="318"/>
      <c r="E89" s="532">
        <v>512.99</v>
      </c>
      <c r="F89" s="318"/>
      <c r="G89" s="318" t="s">
        <v>505</v>
      </c>
      <c r="H89" s="318"/>
      <c r="I89" s="545">
        <v>2775.88</v>
      </c>
    </row>
    <row r="90" ht="0.95" customHeight="1" spans="1:9">
      <c r="A90" s="533"/>
      <c r="B90" s="534"/>
      <c r="C90" s="534"/>
      <c r="D90" s="534"/>
      <c r="E90" s="534"/>
      <c r="F90" s="534"/>
      <c r="G90" s="534"/>
      <c r="H90" s="534"/>
      <c r="I90" s="546"/>
    </row>
    <row r="91" ht="18" customHeight="1" spans="1:9">
      <c r="A91" s="525" t="s">
        <v>89</v>
      </c>
      <c r="B91" s="307" t="s">
        <v>490</v>
      </c>
      <c r="C91" s="526" t="s">
        <v>491</v>
      </c>
      <c r="D91" s="526" t="s">
        <v>492</v>
      </c>
      <c r="E91" s="527" t="s">
        <v>493</v>
      </c>
      <c r="F91" s="307" t="s">
        <v>494</v>
      </c>
      <c r="G91" s="307" t="s">
        <v>495</v>
      </c>
      <c r="H91" s="307" t="s">
        <v>496</v>
      </c>
      <c r="I91" s="543" t="s">
        <v>497</v>
      </c>
    </row>
    <row r="92" ht="51.95" customHeight="1" spans="1:9">
      <c r="A92" s="414" t="s">
        <v>498</v>
      </c>
      <c r="B92" s="311" t="s">
        <v>90</v>
      </c>
      <c r="C92" s="309" t="s">
        <v>60</v>
      </c>
      <c r="D92" s="309" t="s">
        <v>91</v>
      </c>
      <c r="E92" s="310" t="s">
        <v>88</v>
      </c>
      <c r="F92" s="528">
        <v>1</v>
      </c>
      <c r="G92" s="312"/>
      <c r="H92" s="312">
        <v>2543.99</v>
      </c>
      <c r="I92" s="419">
        <v>2543.99</v>
      </c>
    </row>
    <row r="93" ht="24" customHeight="1" spans="1:9">
      <c r="A93" s="535" t="s">
        <v>512</v>
      </c>
      <c r="B93" s="280" t="s">
        <v>534</v>
      </c>
      <c r="C93" s="278" t="s">
        <v>83</v>
      </c>
      <c r="D93" s="278" t="s">
        <v>535</v>
      </c>
      <c r="E93" s="279" t="s">
        <v>502</v>
      </c>
      <c r="F93" s="536">
        <v>2</v>
      </c>
      <c r="G93" s="536">
        <v>0</v>
      </c>
      <c r="H93" s="303">
        <v>40.1</v>
      </c>
      <c r="I93" s="547">
        <v>80.2</v>
      </c>
    </row>
    <row r="94" ht="24" customHeight="1" spans="1:9">
      <c r="A94" s="535" t="s">
        <v>512</v>
      </c>
      <c r="B94" s="280" t="s">
        <v>561</v>
      </c>
      <c r="C94" s="278" t="s">
        <v>83</v>
      </c>
      <c r="D94" s="278" t="s">
        <v>562</v>
      </c>
      <c r="E94" s="279" t="s">
        <v>502</v>
      </c>
      <c r="F94" s="536">
        <v>8</v>
      </c>
      <c r="G94" s="536">
        <v>0</v>
      </c>
      <c r="H94" s="303">
        <v>39.94</v>
      </c>
      <c r="I94" s="547">
        <v>319.52</v>
      </c>
    </row>
    <row r="95" ht="51.95" customHeight="1" spans="1:9">
      <c r="A95" s="535" t="s">
        <v>512</v>
      </c>
      <c r="B95" s="280" t="s">
        <v>563</v>
      </c>
      <c r="C95" s="278" t="s">
        <v>539</v>
      </c>
      <c r="D95" s="278" t="s">
        <v>564</v>
      </c>
      <c r="E95" s="279" t="s">
        <v>123</v>
      </c>
      <c r="F95" s="536">
        <v>0.08</v>
      </c>
      <c r="G95" s="536">
        <v>0</v>
      </c>
      <c r="H95" s="303">
        <v>357.45</v>
      </c>
      <c r="I95" s="547">
        <v>28.59</v>
      </c>
    </row>
    <row r="96" ht="24" customHeight="1" spans="1:9">
      <c r="A96" s="535" t="s">
        <v>512</v>
      </c>
      <c r="B96" s="280" t="s">
        <v>519</v>
      </c>
      <c r="C96" s="278" t="s">
        <v>83</v>
      </c>
      <c r="D96" s="278" t="s">
        <v>520</v>
      </c>
      <c r="E96" s="279" t="s">
        <v>502</v>
      </c>
      <c r="F96" s="536">
        <v>8</v>
      </c>
      <c r="G96" s="536">
        <v>0</v>
      </c>
      <c r="H96" s="303">
        <v>31.39</v>
      </c>
      <c r="I96" s="547">
        <v>251.12</v>
      </c>
    </row>
    <row r="97" ht="39" customHeight="1" spans="1:9">
      <c r="A97" s="535" t="s">
        <v>512</v>
      </c>
      <c r="B97" s="280" t="s">
        <v>565</v>
      </c>
      <c r="C97" s="278" t="s">
        <v>83</v>
      </c>
      <c r="D97" s="278" t="s">
        <v>566</v>
      </c>
      <c r="E97" s="279" t="s">
        <v>103</v>
      </c>
      <c r="F97" s="536">
        <v>1</v>
      </c>
      <c r="G97" s="536">
        <v>0</v>
      </c>
      <c r="H97" s="303">
        <v>222.92</v>
      </c>
      <c r="I97" s="547">
        <v>222.92</v>
      </c>
    </row>
    <row r="98" ht="26.1" customHeight="1" spans="1:9">
      <c r="A98" s="529" t="s">
        <v>499</v>
      </c>
      <c r="B98" s="284" t="s">
        <v>567</v>
      </c>
      <c r="C98" s="282" t="s">
        <v>539</v>
      </c>
      <c r="D98" s="282" t="s">
        <v>568</v>
      </c>
      <c r="E98" s="283" t="s">
        <v>88</v>
      </c>
      <c r="F98" s="530">
        <v>1</v>
      </c>
      <c r="G98" s="530">
        <v>0</v>
      </c>
      <c r="H98" s="305">
        <v>35.1</v>
      </c>
      <c r="I98" s="544">
        <v>35.1</v>
      </c>
    </row>
    <row r="99" ht="26.1" customHeight="1" spans="1:9">
      <c r="A99" s="529" t="s">
        <v>499</v>
      </c>
      <c r="B99" s="284" t="s">
        <v>569</v>
      </c>
      <c r="C99" s="282" t="s">
        <v>539</v>
      </c>
      <c r="D99" s="282" t="s">
        <v>570</v>
      </c>
      <c r="E99" s="283" t="s">
        <v>88</v>
      </c>
      <c r="F99" s="530">
        <v>1</v>
      </c>
      <c r="G99" s="530">
        <v>0</v>
      </c>
      <c r="H99" s="305">
        <v>1.07</v>
      </c>
      <c r="I99" s="544">
        <v>1.07</v>
      </c>
    </row>
    <row r="100" ht="26.1" customHeight="1" spans="1:9">
      <c r="A100" s="529" t="s">
        <v>499</v>
      </c>
      <c r="B100" s="284" t="s">
        <v>571</v>
      </c>
      <c r="C100" s="282" t="s">
        <v>539</v>
      </c>
      <c r="D100" s="282" t="s">
        <v>572</v>
      </c>
      <c r="E100" s="283" t="s">
        <v>88</v>
      </c>
      <c r="F100" s="530">
        <v>1</v>
      </c>
      <c r="G100" s="530">
        <v>0</v>
      </c>
      <c r="H100" s="305">
        <v>93.76</v>
      </c>
      <c r="I100" s="544">
        <v>93.76</v>
      </c>
    </row>
    <row r="101" ht="39" customHeight="1" spans="1:9">
      <c r="A101" s="529" t="s">
        <v>499</v>
      </c>
      <c r="B101" s="284" t="s">
        <v>573</v>
      </c>
      <c r="C101" s="282" t="s">
        <v>539</v>
      </c>
      <c r="D101" s="282" t="s">
        <v>574</v>
      </c>
      <c r="E101" s="283" t="s">
        <v>88</v>
      </c>
      <c r="F101" s="530">
        <v>4</v>
      </c>
      <c r="G101" s="530">
        <v>0</v>
      </c>
      <c r="H101" s="305">
        <v>6.17</v>
      </c>
      <c r="I101" s="544">
        <v>24.68</v>
      </c>
    </row>
    <row r="102" ht="26.1" customHeight="1" spans="1:9">
      <c r="A102" s="529" t="s">
        <v>499</v>
      </c>
      <c r="B102" s="284" t="s">
        <v>575</v>
      </c>
      <c r="C102" s="282" t="s">
        <v>539</v>
      </c>
      <c r="D102" s="282" t="s">
        <v>576</v>
      </c>
      <c r="E102" s="283" t="s">
        <v>88</v>
      </c>
      <c r="F102" s="530">
        <v>1</v>
      </c>
      <c r="G102" s="530">
        <v>0</v>
      </c>
      <c r="H102" s="305">
        <v>86.6</v>
      </c>
      <c r="I102" s="544">
        <v>86.6</v>
      </c>
    </row>
    <row r="103" ht="26.1" customHeight="1" spans="1:9">
      <c r="A103" s="529" t="s">
        <v>499</v>
      </c>
      <c r="B103" s="284" t="s">
        <v>577</v>
      </c>
      <c r="C103" s="282" t="s">
        <v>539</v>
      </c>
      <c r="D103" s="282" t="s">
        <v>578</v>
      </c>
      <c r="E103" s="283" t="s">
        <v>186</v>
      </c>
      <c r="F103" s="530">
        <v>24</v>
      </c>
      <c r="G103" s="530">
        <v>0</v>
      </c>
      <c r="H103" s="305">
        <v>8.63</v>
      </c>
      <c r="I103" s="544">
        <v>207.12</v>
      </c>
    </row>
    <row r="104" ht="26.1" customHeight="1" spans="1:9">
      <c r="A104" s="529" t="s">
        <v>499</v>
      </c>
      <c r="B104" s="284" t="s">
        <v>579</v>
      </c>
      <c r="C104" s="282" t="s">
        <v>539</v>
      </c>
      <c r="D104" s="282" t="s">
        <v>580</v>
      </c>
      <c r="E104" s="283" t="s">
        <v>88</v>
      </c>
      <c r="F104" s="530">
        <v>3</v>
      </c>
      <c r="G104" s="530">
        <v>0</v>
      </c>
      <c r="H104" s="305">
        <v>1.39</v>
      </c>
      <c r="I104" s="544">
        <v>4.17</v>
      </c>
    </row>
    <row r="105" ht="24" customHeight="1" spans="1:9">
      <c r="A105" s="529" t="s">
        <v>499</v>
      </c>
      <c r="B105" s="284" t="s">
        <v>581</v>
      </c>
      <c r="C105" s="282" t="s">
        <v>539</v>
      </c>
      <c r="D105" s="282" t="s">
        <v>582</v>
      </c>
      <c r="E105" s="283" t="s">
        <v>88</v>
      </c>
      <c r="F105" s="530">
        <v>1</v>
      </c>
      <c r="G105" s="530">
        <v>0</v>
      </c>
      <c r="H105" s="305">
        <v>7.11</v>
      </c>
      <c r="I105" s="544">
        <v>7.11</v>
      </c>
    </row>
    <row r="106" ht="65.1" customHeight="1" spans="1:9">
      <c r="A106" s="529" t="s">
        <v>499</v>
      </c>
      <c r="B106" s="284" t="s">
        <v>583</v>
      </c>
      <c r="C106" s="282" t="s">
        <v>539</v>
      </c>
      <c r="D106" s="282" t="s">
        <v>584</v>
      </c>
      <c r="E106" s="283" t="s">
        <v>585</v>
      </c>
      <c r="F106" s="530">
        <v>2</v>
      </c>
      <c r="G106" s="530">
        <v>0</v>
      </c>
      <c r="H106" s="305">
        <v>20.29</v>
      </c>
      <c r="I106" s="544">
        <v>40.58</v>
      </c>
    </row>
    <row r="107" ht="51.95" customHeight="1" spans="1:9">
      <c r="A107" s="529" t="s">
        <v>499</v>
      </c>
      <c r="B107" s="284" t="s">
        <v>586</v>
      </c>
      <c r="C107" s="282" t="s">
        <v>539</v>
      </c>
      <c r="D107" s="282" t="s">
        <v>587</v>
      </c>
      <c r="E107" s="283" t="s">
        <v>88</v>
      </c>
      <c r="F107" s="530">
        <v>1</v>
      </c>
      <c r="G107" s="530">
        <v>0</v>
      </c>
      <c r="H107" s="305">
        <v>1012</v>
      </c>
      <c r="I107" s="544">
        <v>1012</v>
      </c>
    </row>
    <row r="108" ht="26.1" customHeight="1" spans="1:9">
      <c r="A108" s="529" t="s">
        <v>499</v>
      </c>
      <c r="B108" s="284" t="s">
        <v>588</v>
      </c>
      <c r="C108" s="282" t="s">
        <v>539</v>
      </c>
      <c r="D108" s="282" t="s">
        <v>589</v>
      </c>
      <c r="E108" s="283" t="s">
        <v>88</v>
      </c>
      <c r="F108" s="530">
        <v>1</v>
      </c>
      <c r="G108" s="530">
        <v>0</v>
      </c>
      <c r="H108" s="305">
        <v>101.97</v>
      </c>
      <c r="I108" s="544">
        <v>101.97</v>
      </c>
    </row>
    <row r="109" ht="26.1" customHeight="1" spans="1:9">
      <c r="A109" s="529" t="s">
        <v>499</v>
      </c>
      <c r="B109" s="284" t="s">
        <v>590</v>
      </c>
      <c r="C109" s="282" t="s">
        <v>539</v>
      </c>
      <c r="D109" s="282" t="s">
        <v>591</v>
      </c>
      <c r="E109" s="283" t="s">
        <v>88</v>
      </c>
      <c r="F109" s="530">
        <v>3</v>
      </c>
      <c r="G109" s="530">
        <v>0</v>
      </c>
      <c r="H109" s="305">
        <v>2.35</v>
      </c>
      <c r="I109" s="544">
        <v>7.05</v>
      </c>
    </row>
    <row r="110" ht="24" customHeight="1" spans="1:9">
      <c r="A110" s="529" t="s">
        <v>499</v>
      </c>
      <c r="B110" s="284" t="s">
        <v>592</v>
      </c>
      <c r="C110" s="282" t="s">
        <v>539</v>
      </c>
      <c r="D110" s="282" t="s">
        <v>593</v>
      </c>
      <c r="E110" s="283" t="s">
        <v>88</v>
      </c>
      <c r="F110" s="530">
        <v>1</v>
      </c>
      <c r="G110" s="530">
        <v>0</v>
      </c>
      <c r="H110" s="305">
        <v>5.16</v>
      </c>
      <c r="I110" s="544">
        <v>5.16</v>
      </c>
    </row>
    <row r="111" ht="39" customHeight="1" spans="1:9">
      <c r="A111" s="529" t="s">
        <v>499</v>
      </c>
      <c r="B111" s="284" t="s">
        <v>594</v>
      </c>
      <c r="C111" s="282" t="s">
        <v>539</v>
      </c>
      <c r="D111" s="282" t="s">
        <v>595</v>
      </c>
      <c r="E111" s="283" t="s">
        <v>88</v>
      </c>
      <c r="F111" s="530">
        <v>3</v>
      </c>
      <c r="G111" s="530">
        <v>0</v>
      </c>
      <c r="H111" s="305">
        <v>5.09</v>
      </c>
      <c r="I111" s="544">
        <v>15.27</v>
      </c>
    </row>
    <row r="112" spans="1:9">
      <c r="A112" s="531"/>
      <c r="B112" s="318"/>
      <c r="C112" s="318"/>
      <c r="D112" s="318"/>
      <c r="E112" s="532">
        <v>551.44</v>
      </c>
      <c r="F112" s="318" t="s">
        <v>503</v>
      </c>
      <c r="G112" s="532">
        <v>0</v>
      </c>
      <c r="H112" s="318" t="s">
        <v>504</v>
      </c>
      <c r="I112" s="545">
        <v>551.44</v>
      </c>
    </row>
    <row r="113" ht="15" spans="1:9">
      <c r="A113" s="531"/>
      <c r="B113" s="318"/>
      <c r="C113" s="318"/>
      <c r="D113" s="318"/>
      <c r="E113" s="532">
        <v>576.72</v>
      </c>
      <c r="F113" s="318"/>
      <c r="G113" s="318" t="s">
        <v>505</v>
      </c>
      <c r="H113" s="318"/>
      <c r="I113" s="545">
        <v>3120.71</v>
      </c>
    </row>
    <row r="114" ht="0.95" customHeight="1" spans="1:9">
      <c r="A114" s="533"/>
      <c r="B114" s="534"/>
      <c r="C114" s="534"/>
      <c r="D114" s="534"/>
      <c r="E114" s="534"/>
      <c r="F114" s="534"/>
      <c r="G114" s="534"/>
      <c r="H114" s="534"/>
      <c r="I114" s="546"/>
    </row>
    <row r="115" ht="18" customHeight="1" spans="1:9">
      <c r="A115" s="525" t="s">
        <v>92</v>
      </c>
      <c r="B115" s="307" t="s">
        <v>490</v>
      </c>
      <c r="C115" s="526" t="s">
        <v>491</v>
      </c>
      <c r="D115" s="526" t="s">
        <v>492</v>
      </c>
      <c r="E115" s="527" t="s">
        <v>493</v>
      </c>
      <c r="F115" s="307" t="s">
        <v>494</v>
      </c>
      <c r="G115" s="307" t="s">
        <v>495</v>
      </c>
      <c r="H115" s="307" t="s">
        <v>496</v>
      </c>
      <c r="I115" s="543" t="s">
        <v>497</v>
      </c>
    </row>
    <row r="116" ht="78" customHeight="1" spans="1:9">
      <c r="A116" s="414" t="s">
        <v>498</v>
      </c>
      <c r="B116" s="311" t="s">
        <v>93</v>
      </c>
      <c r="C116" s="309" t="s">
        <v>94</v>
      </c>
      <c r="D116" s="309" t="s">
        <v>95</v>
      </c>
      <c r="E116" s="310" t="s">
        <v>69</v>
      </c>
      <c r="F116" s="528">
        <v>1</v>
      </c>
      <c r="G116" s="312"/>
      <c r="H116" s="312">
        <v>44.21</v>
      </c>
      <c r="I116" s="419">
        <v>44.21</v>
      </c>
    </row>
    <row r="117" ht="51.95" customHeight="1" spans="1:9">
      <c r="A117" s="529" t="s">
        <v>499</v>
      </c>
      <c r="B117" s="284" t="s">
        <v>596</v>
      </c>
      <c r="C117" s="282" t="s">
        <v>94</v>
      </c>
      <c r="D117" s="282" t="s">
        <v>597</v>
      </c>
      <c r="E117" s="283" t="s">
        <v>286</v>
      </c>
      <c r="F117" s="530">
        <v>0.8</v>
      </c>
      <c r="G117" s="530">
        <v>0</v>
      </c>
      <c r="H117" s="305">
        <v>6.95</v>
      </c>
      <c r="I117" s="544">
        <v>5.56</v>
      </c>
    </row>
    <row r="118" ht="26.1" customHeight="1" spans="1:9">
      <c r="A118" s="529" t="s">
        <v>499</v>
      </c>
      <c r="B118" s="284" t="s">
        <v>598</v>
      </c>
      <c r="C118" s="282" t="s">
        <v>94</v>
      </c>
      <c r="D118" s="282" t="s">
        <v>599</v>
      </c>
      <c r="E118" s="283" t="s">
        <v>167</v>
      </c>
      <c r="F118" s="530">
        <v>0.05</v>
      </c>
      <c r="G118" s="530">
        <v>0</v>
      </c>
      <c r="H118" s="305">
        <v>15.35</v>
      </c>
      <c r="I118" s="544">
        <v>0.76</v>
      </c>
    </row>
    <row r="119" ht="26.1" customHeight="1" spans="1:9">
      <c r="A119" s="529" t="s">
        <v>499</v>
      </c>
      <c r="B119" s="284" t="s">
        <v>600</v>
      </c>
      <c r="C119" s="282" t="s">
        <v>94</v>
      </c>
      <c r="D119" s="282" t="s">
        <v>601</v>
      </c>
      <c r="E119" s="283" t="s">
        <v>502</v>
      </c>
      <c r="F119" s="530">
        <v>0.2</v>
      </c>
      <c r="G119" s="530">
        <v>3</v>
      </c>
      <c r="H119" s="305">
        <v>30.07</v>
      </c>
      <c r="I119" s="544">
        <v>6.19</v>
      </c>
    </row>
    <row r="120" ht="26.1" customHeight="1" spans="1:9">
      <c r="A120" s="529" t="s">
        <v>499</v>
      </c>
      <c r="B120" s="284" t="s">
        <v>602</v>
      </c>
      <c r="C120" s="282" t="s">
        <v>94</v>
      </c>
      <c r="D120" s="282" t="s">
        <v>603</v>
      </c>
      <c r="E120" s="283" t="s">
        <v>502</v>
      </c>
      <c r="F120" s="530">
        <v>0.2</v>
      </c>
      <c r="G120" s="530">
        <v>3</v>
      </c>
      <c r="H120" s="305">
        <v>20.19</v>
      </c>
      <c r="I120" s="544">
        <v>4.15</v>
      </c>
    </row>
    <row r="121" ht="26.1" customHeight="1" spans="1:9">
      <c r="A121" s="529" t="s">
        <v>499</v>
      </c>
      <c r="B121" s="284" t="s">
        <v>604</v>
      </c>
      <c r="C121" s="282" t="s">
        <v>94</v>
      </c>
      <c r="D121" s="282" t="s">
        <v>605</v>
      </c>
      <c r="E121" s="283" t="s">
        <v>69</v>
      </c>
      <c r="F121" s="530">
        <v>0.525</v>
      </c>
      <c r="G121" s="530">
        <v>0</v>
      </c>
      <c r="H121" s="305">
        <v>52.49</v>
      </c>
      <c r="I121" s="544">
        <v>27.55</v>
      </c>
    </row>
    <row r="122" spans="1:9">
      <c r="A122" s="531"/>
      <c r="B122" s="318"/>
      <c r="C122" s="318"/>
      <c r="D122" s="318"/>
      <c r="E122" s="532">
        <v>10.34</v>
      </c>
      <c r="F122" s="318" t="s">
        <v>503</v>
      </c>
      <c r="G122" s="532">
        <v>0</v>
      </c>
      <c r="H122" s="318" t="s">
        <v>504</v>
      </c>
      <c r="I122" s="545">
        <v>10.34</v>
      </c>
    </row>
    <row r="123" ht="15" spans="1:9">
      <c r="A123" s="531"/>
      <c r="B123" s="318"/>
      <c r="C123" s="318"/>
      <c r="D123" s="318"/>
      <c r="E123" s="532">
        <v>10.02</v>
      </c>
      <c r="F123" s="318"/>
      <c r="G123" s="318" t="s">
        <v>505</v>
      </c>
      <c r="H123" s="318"/>
      <c r="I123" s="545">
        <v>54.23</v>
      </c>
    </row>
    <row r="124" ht="0.95" customHeight="1" spans="1:9">
      <c r="A124" s="533"/>
      <c r="B124" s="534"/>
      <c r="C124" s="534"/>
      <c r="D124" s="534"/>
      <c r="E124" s="534"/>
      <c r="F124" s="534"/>
      <c r="G124" s="534"/>
      <c r="H124" s="534"/>
      <c r="I124" s="546"/>
    </row>
    <row r="125" ht="18" customHeight="1" spans="1:9">
      <c r="A125" s="525" t="s">
        <v>96</v>
      </c>
      <c r="B125" s="307" t="s">
        <v>490</v>
      </c>
      <c r="C125" s="526" t="s">
        <v>491</v>
      </c>
      <c r="D125" s="526" t="s">
        <v>492</v>
      </c>
      <c r="E125" s="527" t="s">
        <v>493</v>
      </c>
      <c r="F125" s="307" t="s">
        <v>494</v>
      </c>
      <c r="G125" s="307" t="s">
        <v>495</v>
      </c>
      <c r="H125" s="307" t="s">
        <v>496</v>
      </c>
      <c r="I125" s="543" t="s">
        <v>497</v>
      </c>
    </row>
    <row r="126" ht="312" customHeight="1" spans="1:9">
      <c r="A126" s="414" t="s">
        <v>498</v>
      </c>
      <c r="B126" s="311" t="s">
        <v>97</v>
      </c>
      <c r="C126" s="309" t="s">
        <v>94</v>
      </c>
      <c r="D126" s="309" t="s">
        <v>98</v>
      </c>
      <c r="E126" s="310" t="s">
        <v>69</v>
      </c>
      <c r="F126" s="528">
        <v>1</v>
      </c>
      <c r="G126" s="312"/>
      <c r="H126" s="312">
        <v>471.75</v>
      </c>
      <c r="I126" s="419">
        <v>471.75</v>
      </c>
    </row>
    <row r="127" ht="51.95" customHeight="1" spans="1:9">
      <c r="A127" s="535" t="s">
        <v>512</v>
      </c>
      <c r="B127" s="280" t="s">
        <v>606</v>
      </c>
      <c r="C127" s="278" t="s">
        <v>94</v>
      </c>
      <c r="D127" s="278" t="s">
        <v>607</v>
      </c>
      <c r="E127" s="279" t="s">
        <v>123</v>
      </c>
      <c r="F127" s="536">
        <v>0.02</v>
      </c>
      <c r="G127" s="536">
        <v>0</v>
      </c>
      <c r="H127" s="303">
        <v>382.58</v>
      </c>
      <c r="I127" s="547">
        <v>7.65</v>
      </c>
    </row>
    <row r="128" ht="39" customHeight="1" spans="1:9">
      <c r="A128" s="535" t="s">
        <v>512</v>
      </c>
      <c r="B128" s="280" t="s">
        <v>608</v>
      </c>
      <c r="C128" s="278" t="s">
        <v>94</v>
      </c>
      <c r="D128" s="278" t="s">
        <v>609</v>
      </c>
      <c r="E128" s="279" t="s">
        <v>69</v>
      </c>
      <c r="F128" s="536">
        <v>0.179</v>
      </c>
      <c r="G128" s="536">
        <v>0</v>
      </c>
      <c r="H128" s="303">
        <v>46.09</v>
      </c>
      <c r="I128" s="547">
        <v>8.25</v>
      </c>
    </row>
    <row r="129" ht="51.95" customHeight="1" spans="1:9">
      <c r="A129" s="535" t="s">
        <v>512</v>
      </c>
      <c r="B129" s="280" t="s">
        <v>610</v>
      </c>
      <c r="C129" s="278" t="s">
        <v>94</v>
      </c>
      <c r="D129" s="278" t="s">
        <v>611</v>
      </c>
      <c r="E129" s="279" t="s">
        <v>123</v>
      </c>
      <c r="F129" s="536">
        <v>0.03</v>
      </c>
      <c r="G129" s="536">
        <v>0</v>
      </c>
      <c r="H129" s="303">
        <v>99.59</v>
      </c>
      <c r="I129" s="547">
        <v>2.98</v>
      </c>
    </row>
    <row r="130" ht="65.1" customHeight="1" spans="1:9">
      <c r="A130" s="535" t="s">
        <v>512</v>
      </c>
      <c r="B130" s="280" t="s">
        <v>612</v>
      </c>
      <c r="C130" s="278" t="s">
        <v>94</v>
      </c>
      <c r="D130" s="278" t="s">
        <v>613</v>
      </c>
      <c r="E130" s="279" t="s">
        <v>123</v>
      </c>
      <c r="F130" s="536">
        <v>0.03</v>
      </c>
      <c r="G130" s="536">
        <v>0</v>
      </c>
      <c r="H130" s="303">
        <v>91.97</v>
      </c>
      <c r="I130" s="547">
        <v>2.75</v>
      </c>
    </row>
    <row r="131" ht="51.95" customHeight="1" spans="1:9">
      <c r="A131" s="535" t="s">
        <v>512</v>
      </c>
      <c r="B131" s="280" t="s">
        <v>614</v>
      </c>
      <c r="C131" s="278" t="s">
        <v>94</v>
      </c>
      <c r="D131" s="278" t="s">
        <v>615</v>
      </c>
      <c r="E131" s="279" t="s">
        <v>123</v>
      </c>
      <c r="F131" s="536">
        <v>0.01</v>
      </c>
      <c r="G131" s="536">
        <v>0</v>
      </c>
      <c r="H131" s="303">
        <v>359.88</v>
      </c>
      <c r="I131" s="547">
        <v>3.59</v>
      </c>
    </row>
    <row r="132" ht="26.1" customHeight="1" spans="1:9">
      <c r="A132" s="535" t="s">
        <v>512</v>
      </c>
      <c r="B132" s="280" t="s">
        <v>616</v>
      </c>
      <c r="C132" s="278" t="s">
        <v>94</v>
      </c>
      <c r="D132" s="278" t="s">
        <v>617</v>
      </c>
      <c r="E132" s="279" t="s">
        <v>69</v>
      </c>
      <c r="F132" s="536">
        <v>0.63</v>
      </c>
      <c r="G132" s="536">
        <v>0</v>
      </c>
      <c r="H132" s="303">
        <v>40.22</v>
      </c>
      <c r="I132" s="547">
        <v>25.33</v>
      </c>
    </row>
    <row r="133" ht="24" customHeight="1" spans="1:9">
      <c r="A133" s="535" t="s">
        <v>512</v>
      </c>
      <c r="B133" s="280" t="s">
        <v>618</v>
      </c>
      <c r="C133" s="278" t="s">
        <v>94</v>
      </c>
      <c r="D133" s="278" t="s">
        <v>619</v>
      </c>
      <c r="E133" s="279" t="s">
        <v>286</v>
      </c>
      <c r="F133" s="536">
        <v>0.5</v>
      </c>
      <c r="G133" s="536">
        <v>0</v>
      </c>
      <c r="H133" s="303">
        <v>8.51</v>
      </c>
      <c r="I133" s="547">
        <v>4.25</v>
      </c>
    </row>
    <row r="134" ht="26.1" customHeight="1" spans="1:9">
      <c r="A134" s="529" t="s">
        <v>499</v>
      </c>
      <c r="B134" s="284" t="s">
        <v>620</v>
      </c>
      <c r="C134" s="282" t="s">
        <v>94</v>
      </c>
      <c r="D134" s="282" t="s">
        <v>621</v>
      </c>
      <c r="E134" s="283" t="s">
        <v>103</v>
      </c>
      <c r="F134" s="530">
        <v>0.0123</v>
      </c>
      <c r="G134" s="530">
        <v>0</v>
      </c>
      <c r="H134" s="305">
        <v>113.3</v>
      </c>
      <c r="I134" s="544">
        <v>1.39</v>
      </c>
    </row>
    <row r="135" ht="26.1" customHeight="1" spans="1:9">
      <c r="A135" s="529" t="s">
        <v>499</v>
      </c>
      <c r="B135" s="284" t="s">
        <v>622</v>
      </c>
      <c r="C135" s="282" t="s">
        <v>94</v>
      </c>
      <c r="D135" s="282" t="s">
        <v>623</v>
      </c>
      <c r="E135" s="283" t="s">
        <v>103</v>
      </c>
      <c r="F135" s="530">
        <v>0.0098</v>
      </c>
      <c r="G135" s="530">
        <v>0</v>
      </c>
      <c r="H135" s="305">
        <v>111.2</v>
      </c>
      <c r="I135" s="544">
        <v>1.08</v>
      </c>
    </row>
    <row r="136" ht="24" customHeight="1" spans="1:9">
      <c r="A136" s="529" t="s">
        <v>499</v>
      </c>
      <c r="B136" s="284" t="s">
        <v>624</v>
      </c>
      <c r="C136" s="282" t="s">
        <v>94</v>
      </c>
      <c r="D136" s="282" t="s">
        <v>625</v>
      </c>
      <c r="E136" s="283" t="s">
        <v>103</v>
      </c>
      <c r="F136" s="530">
        <v>0.0246</v>
      </c>
      <c r="G136" s="530">
        <v>0</v>
      </c>
      <c r="H136" s="305">
        <v>3.24</v>
      </c>
      <c r="I136" s="544">
        <v>0.07</v>
      </c>
    </row>
    <row r="137" ht="24" customHeight="1" spans="1:9">
      <c r="A137" s="529" t="s">
        <v>499</v>
      </c>
      <c r="B137" s="284" t="s">
        <v>626</v>
      </c>
      <c r="C137" s="282" t="s">
        <v>94</v>
      </c>
      <c r="D137" s="282" t="s">
        <v>627</v>
      </c>
      <c r="E137" s="283" t="s">
        <v>103</v>
      </c>
      <c r="F137" s="530">
        <v>0.0123</v>
      </c>
      <c r="G137" s="530">
        <v>0</v>
      </c>
      <c r="H137" s="305">
        <v>1.13</v>
      </c>
      <c r="I137" s="544">
        <v>0.01</v>
      </c>
    </row>
    <row r="138" ht="26.1" customHeight="1" spans="1:9">
      <c r="A138" s="529" t="s">
        <v>499</v>
      </c>
      <c r="B138" s="284" t="s">
        <v>628</v>
      </c>
      <c r="C138" s="282" t="s">
        <v>94</v>
      </c>
      <c r="D138" s="282" t="s">
        <v>629</v>
      </c>
      <c r="E138" s="283" t="s">
        <v>103</v>
      </c>
      <c r="F138" s="530">
        <v>0.0024</v>
      </c>
      <c r="G138" s="530">
        <v>0</v>
      </c>
      <c r="H138" s="305">
        <v>57.58</v>
      </c>
      <c r="I138" s="544">
        <v>0.13</v>
      </c>
    </row>
    <row r="139" ht="24" customHeight="1" spans="1:9">
      <c r="A139" s="529" t="s">
        <v>499</v>
      </c>
      <c r="B139" s="284" t="s">
        <v>630</v>
      </c>
      <c r="C139" s="282" t="s">
        <v>94</v>
      </c>
      <c r="D139" s="282" t="s">
        <v>631</v>
      </c>
      <c r="E139" s="283" t="s">
        <v>103</v>
      </c>
      <c r="F139" s="530">
        <v>0.0246</v>
      </c>
      <c r="G139" s="530">
        <v>0</v>
      </c>
      <c r="H139" s="305">
        <v>2.94</v>
      </c>
      <c r="I139" s="544">
        <v>0.07</v>
      </c>
    </row>
    <row r="140" ht="24" customHeight="1" spans="1:9">
      <c r="A140" s="529" t="s">
        <v>499</v>
      </c>
      <c r="B140" s="284" t="s">
        <v>632</v>
      </c>
      <c r="C140" s="282" t="s">
        <v>94</v>
      </c>
      <c r="D140" s="282" t="s">
        <v>633</v>
      </c>
      <c r="E140" s="283" t="s">
        <v>103</v>
      </c>
      <c r="F140" s="530">
        <v>0.0123</v>
      </c>
      <c r="G140" s="530">
        <v>1</v>
      </c>
      <c r="H140" s="305">
        <v>3.65</v>
      </c>
      <c r="I140" s="544">
        <v>0.04</v>
      </c>
    </row>
    <row r="141" ht="39" customHeight="1" spans="1:9">
      <c r="A141" s="529" t="s">
        <v>499</v>
      </c>
      <c r="B141" s="284" t="s">
        <v>634</v>
      </c>
      <c r="C141" s="282" t="s">
        <v>94</v>
      </c>
      <c r="D141" s="282" t="s">
        <v>635</v>
      </c>
      <c r="E141" s="283" t="s">
        <v>103</v>
      </c>
      <c r="F141" s="530">
        <v>0.0493</v>
      </c>
      <c r="G141" s="530">
        <v>0</v>
      </c>
      <c r="H141" s="305">
        <v>44.53</v>
      </c>
      <c r="I141" s="544">
        <v>2.19</v>
      </c>
    </row>
    <row r="142" ht="39" customHeight="1" spans="1:9">
      <c r="A142" s="529" t="s">
        <v>499</v>
      </c>
      <c r="B142" s="284" t="s">
        <v>636</v>
      </c>
      <c r="C142" s="282" t="s">
        <v>94</v>
      </c>
      <c r="D142" s="282" t="s">
        <v>637</v>
      </c>
      <c r="E142" s="283" t="s">
        <v>103</v>
      </c>
      <c r="F142" s="530">
        <v>0.0024</v>
      </c>
      <c r="G142" s="530">
        <v>0</v>
      </c>
      <c r="H142" s="305">
        <v>24.95</v>
      </c>
      <c r="I142" s="544">
        <v>0.05</v>
      </c>
    </row>
    <row r="143" ht="26.1" customHeight="1" spans="1:9">
      <c r="A143" s="529" t="s">
        <v>499</v>
      </c>
      <c r="B143" s="284" t="s">
        <v>638</v>
      </c>
      <c r="C143" s="282" t="s">
        <v>94</v>
      </c>
      <c r="D143" s="282" t="s">
        <v>639</v>
      </c>
      <c r="E143" s="283" t="s">
        <v>103</v>
      </c>
      <c r="F143" s="530">
        <v>0.0246</v>
      </c>
      <c r="G143" s="530">
        <v>0</v>
      </c>
      <c r="H143" s="305">
        <v>4.9</v>
      </c>
      <c r="I143" s="544">
        <v>0.12</v>
      </c>
    </row>
    <row r="144" ht="26.1" customHeight="1" spans="1:9">
      <c r="A144" s="529" t="s">
        <v>499</v>
      </c>
      <c r="B144" s="284" t="s">
        <v>640</v>
      </c>
      <c r="C144" s="282" t="s">
        <v>94</v>
      </c>
      <c r="D144" s="282" t="s">
        <v>641</v>
      </c>
      <c r="E144" s="283" t="s">
        <v>103</v>
      </c>
      <c r="F144" s="530">
        <v>0.0287</v>
      </c>
      <c r="G144" s="530">
        <v>0</v>
      </c>
      <c r="H144" s="305">
        <v>4.84</v>
      </c>
      <c r="I144" s="544">
        <v>0.13</v>
      </c>
    </row>
    <row r="145" ht="26.1" customHeight="1" spans="1:9">
      <c r="A145" s="529" t="s">
        <v>499</v>
      </c>
      <c r="B145" s="284" t="s">
        <v>642</v>
      </c>
      <c r="C145" s="282" t="s">
        <v>94</v>
      </c>
      <c r="D145" s="282" t="s">
        <v>643</v>
      </c>
      <c r="E145" s="283" t="s">
        <v>103</v>
      </c>
      <c r="F145" s="530">
        <v>0.0164</v>
      </c>
      <c r="G145" s="530">
        <v>0</v>
      </c>
      <c r="H145" s="305">
        <v>85.39</v>
      </c>
      <c r="I145" s="544">
        <v>1.4</v>
      </c>
    </row>
    <row r="146" ht="26.1" customHeight="1" spans="1:9">
      <c r="A146" s="529" t="s">
        <v>499</v>
      </c>
      <c r="B146" s="284" t="s">
        <v>644</v>
      </c>
      <c r="C146" s="282" t="s">
        <v>94</v>
      </c>
      <c r="D146" s="282" t="s">
        <v>645</v>
      </c>
      <c r="E146" s="283" t="s">
        <v>103</v>
      </c>
      <c r="F146" s="530">
        <v>0.0049</v>
      </c>
      <c r="G146" s="530">
        <v>0</v>
      </c>
      <c r="H146" s="305">
        <v>13.29</v>
      </c>
      <c r="I146" s="544">
        <v>0.06</v>
      </c>
    </row>
    <row r="147" ht="26.1" customHeight="1" spans="1:9">
      <c r="A147" s="529" t="s">
        <v>499</v>
      </c>
      <c r="B147" s="284" t="s">
        <v>646</v>
      </c>
      <c r="C147" s="282" t="s">
        <v>94</v>
      </c>
      <c r="D147" s="282" t="s">
        <v>647</v>
      </c>
      <c r="E147" s="283" t="s">
        <v>103</v>
      </c>
      <c r="F147" s="530">
        <v>0.0049</v>
      </c>
      <c r="G147" s="530">
        <v>0</v>
      </c>
      <c r="H147" s="305">
        <v>188.14</v>
      </c>
      <c r="I147" s="544">
        <v>0.92</v>
      </c>
    </row>
    <row r="148" ht="26.1" customHeight="1" spans="1:9">
      <c r="A148" s="529" t="s">
        <v>499</v>
      </c>
      <c r="B148" s="284" t="s">
        <v>648</v>
      </c>
      <c r="C148" s="282" t="s">
        <v>94</v>
      </c>
      <c r="D148" s="282" t="s">
        <v>649</v>
      </c>
      <c r="E148" s="283" t="s">
        <v>69</v>
      </c>
      <c r="F148" s="530">
        <v>0.32</v>
      </c>
      <c r="G148" s="530">
        <v>0</v>
      </c>
      <c r="H148" s="305">
        <v>32.44</v>
      </c>
      <c r="I148" s="544">
        <v>10.38</v>
      </c>
    </row>
    <row r="149" ht="26.1" customHeight="1" spans="1:9">
      <c r="A149" s="529" t="s">
        <v>499</v>
      </c>
      <c r="B149" s="284" t="s">
        <v>650</v>
      </c>
      <c r="C149" s="282" t="s">
        <v>94</v>
      </c>
      <c r="D149" s="282" t="s">
        <v>651</v>
      </c>
      <c r="E149" s="283" t="s">
        <v>103</v>
      </c>
      <c r="F149" s="530">
        <v>0.0246</v>
      </c>
      <c r="G149" s="530">
        <v>0</v>
      </c>
      <c r="H149" s="305">
        <v>4.8</v>
      </c>
      <c r="I149" s="544">
        <v>0.11</v>
      </c>
    </row>
    <row r="150" ht="24" customHeight="1" spans="1:9">
      <c r="A150" s="529" t="s">
        <v>499</v>
      </c>
      <c r="B150" s="284" t="s">
        <v>652</v>
      </c>
      <c r="C150" s="282" t="s">
        <v>94</v>
      </c>
      <c r="D150" s="282" t="s">
        <v>653</v>
      </c>
      <c r="E150" s="283" t="s">
        <v>103</v>
      </c>
      <c r="F150" s="530">
        <v>0.0985</v>
      </c>
      <c r="G150" s="530">
        <v>0</v>
      </c>
      <c r="H150" s="305">
        <v>0.0947</v>
      </c>
      <c r="I150" s="544">
        <v>0</v>
      </c>
    </row>
    <row r="151" ht="24" customHeight="1" spans="1:9">
      <c r="A151" s="529" t="s">
        <v>499</v>
      </c>
      <c r="B151" s="284" t="s">
        <v>654</v>
      </c>
      <c r="C151" s="282" t="s">
        <v>94</v>
      </c>
      <c r="D151" s="282" t="s">
        <v>655</v>
      </c>
      <c r="E151" s="283" t="s">
        <v>103</v>
      </c>
      <c r="F151" s="530">
        <v>0.0492</v>
      </c>
      <c r="G151" s="530">
        <v>0</v>
      </c>
      <c r="H151" s="305">
        <v>2.96</v>
      </c>
      <c r="I151" s="544">
        <v>0.14</v>
      </c>
    </row>
    <row r="152" ht="26.1" customHeight="1" spans="1:9">
      <c r="A152" s="529" t="s">
        <v>499</v>
      </c>
      <c r="B152" s="284" t="s">
        <v>598</v>
      </c>
      <c r="C152" s="282" t="s">
        <v>94</v>
      </c>
      <c r="D152" s="282" t="s">
        <v>599</v>
      </c>
      <c r="E152" s="283" t="s">
        <v>167</v>
      </c>
      <c r="F152" s="530">
        <v>0.1</v>
      </c>
      <c r="G152" s="530">
        <v>0</v>
      </c>
      <c r="H152" s="305">
        <v>15.35</v>
      </c>
      <c r="I152" s="544">
        <v>1.53</v>
      </c>
    </row>
    <row r="153" ht="24" customHeight="1" spans="1:9">
      <c r="A153" s="529" t="s">
        <v>499</v>
      </c>
      <c r="B153" s="284" t="s">
        <v>656</v>
      </c>
      <c r="C153" s="282" t="s">
        <v>94</v>
      </c>
      <c r="D153" s="282" t="s">
        <v>657</v>
      </c>
      <c r="E153" s="283" t="s">
        <v>103</v>
      </c>
      <c r="F153" s="530">
        <v>0.0123</v>
      </c>
      <c r="G153" s="530">
        <v>0</v>
      </c>
      <c r="H153" s="305">
        <v>10.07</v>
      </c>
      <c r="I153" s="544">
        <v>0.12</v>
      </c>
    </row>
    <row r="154" ht="26.1" customHeight="1" spans="1:9">
      <c r="A154" s="529" t="s">
        <v>499</v>
      </c>
      <c r="B154" s="284" t="s">
        <v>658</v>
      </c>
      <c r="C154" s="282" t="s">
        <v>94</v>
      </c>
      <c r="D154" s="282" t="s">
        <v>659</v>
      </c>
      <c r="E154" s="283" t="s">
        <v>103</v>
      </c>
      <c r="F154" s="530">
        <v>0.0024</v>
      </c>
      <c r="G154" s="530">
        <v>0</v>
      </c>
      <c r="H154" s="305">
        <v>231.75</v>
      </c>
      <c r="I154" s="544">
        <v>0.55</v>
      </c>
    </row>
    <row r="155" ht="26.1" customHeight="1" spans="1:9">
      <c r="A155" s="529" t="s">
        <v>499</v>
      </c>
      <c r="B155" s="284" t="s">
        <v>660</v>
      </c>
      <c r="C155" s="282" t="s">
        <v>94</v>
      </c>
      <c r="D155" s="282" t="s">
        <v>661</v>
      </c>
      <c r="E155" s="283" t="s">
        <v>103</v>
      </c>
      <c r="F155" s="530">
        <v>0.0246</v>
      </c>
      <c r="G155" s="530">
        <v>0</v>
      </c>
      <c r="H155" s="305">
        <v>33.79</v>
      </c>
      <c r="I155" s="544">
        <v>0.83</v>
      </c>
    </row>
    <row r="156" ht="26.1" customHeight="1" spans="1:9">
      <c r="A156" s="529" t="s">
        <v>499</v>
      </c>
      <c r="B156" s="284" t="s">
        <v>662</v>
      </c>
      <c r="C156" s="282" t="s">
        <v>94</v>
      </c>
      <c r="D156" s="282" t="s">
        <v>663</v>
      </c>
      <c r="E156" s="283" t="s">
        <v>103</v>
      </c>
      <c r="F156" s="530">
        <v>0.0024</v>
      </c>
      <c r="G156" s="530">
        <v>0</v>
      </c>
      <c r="H156" s="305">
        <v>36.11</v>
      </c>
      <c r="I156" s="544">
        <v>0.08</v>
      </c>
    </row>
    <row r="157" ht="26.1" customHeight="1" spans="1:9">
      <c r="A157" s="529" t="s">
        <v>499</v>
      </c>
      <c r="B157" s="284" t="s">
        <v>664</v>
      </c>
      <c r="C157" s="282" t="s">
        <v>94</v>
      </c>
      <c r="D157" s="282" t="s">
        <v>665</v>
      </c>
      <c r="E157" s="283" t="s">
        <v>103</v>
      </c>
      <c r="F157" s="530">
        <v>0.0049</v>
      </c>
      <c r="G157" s="530">
        <v>0</v>
      </c>
      <c r="H157" s="305">
        <v>57.9</v>
      </c>
      <c r="I157" s="544">
        <v>0.28</v>
      </c>
    </row>
    <row r="158" ht="26.1" customHeight="1" spans="1:9">
      <c r="A158" s="529" t="s">
        <v>499</v>
      </c>
      <c r="B158" s="284" t="s">
        <v>666</v>
      </c>
      <c r="C158" s="282" t="s">
        <v>94</v>
      </c>
      <c r="D158" s="282" t="s">
        <v>667</v>
      </c>
      <c r="E158" s="283" t="s">
        <v>103</v>
      </c>
      <c r="F158" s="530">
        <v>0.0147</v>
      </c>
      <c r="G158" s="530">
        <v>0</v>
      </c>
      <c r="H158" s="305">
        <v>3.87</v>
      </c>
      <c r="I158" s="544">
        <v>0.05</v>
      </c>
    </row>
    <row r="159" ht="26.1" customHeight="1" spans="1:9">
      <c r="A159" s="529" t="s">
        <v>499</v>
      </c>
      <c r="B159" s="284" t="s">
        <v>668</v>
      </c>
      <c r="C159" s="282" t="s">
        <v>94</v>
      </c>
      <c r="D159" s="282" t="s">
        <v>669</v>
      </c>
      <c r="E159" s="283" t="s">
        <v>103</v>
      </c>
      <c r="F159" s="530">
        <v>0.0041</v>
      </c>
      <c r="G159" s="530">
        <v>0</v>
      </c>
      <c r="H159" s="305">
        <v>72.22</v>
      </c>
      <c r="I159" s="544">
        <v>0.29</v>
      </c>
    </row>
    <row r="160" ht="26.1" customHeight="1" spans="1:9">
      <c r="A160" s="529" t="s">
        <v>499</v>
      </c>
      <c r="B160" s="284" t="s">
        <v>670</v>
      </c>
      <c r="C160" s="282" t="s">
        <v>94</v>
      </c>
      <c r="D160" s="282" t="s">
        <v>671</v>
      </c>
      <c r="E160" s="283" t="s">
        <v>103</v>
      </c>
      <c r="F160" s="530">
        <v>0.0985</v>
      </c>
      <c r="G160" s="530">
        <v>0</v>
      </c>
      <c r="H160" s="305">
        <v>45.41</v>
      </c>
      <c r="I160" s="544">
        <v>4.47</v>
      </c>
    </row>
    <row r="161" ht="24" customHeight="1" spans="1:9">
      <c r="A161" s="529" t="s">
        <v>499</v>
      </c>
      <c r="B161" s="284" t="s">
        <v>672</v>
      </c>
      <c r="C161" s="282" t="s">
        <v>94</v>
      </c>
      <c r="D161" s="282" t="s">
        <v>673</v>
      </c>
      <c r="E161" s="283" t="s">
        <v>103</v>
      </c>
      <c r="F161" s="530">
        <v>0.0431</v>
      </c>
      <c r="G161" s="530">
        <v>0</v>
      </c>
      <c r="H161" s="305">
        <v>4.59</v>
      </c>
      <c r="I161" s="544">
        <v>0.19</v>
      </c>
    </row>
    <row r="162" ht="26.1" customHeight="1" spans="1:9">
      <c r="A162" s="529" t="s">
        <v>499</v>
      </c>
      <c r="B162" s="284" t="s">
        <v>674</v>
      </c>
      <c r="C162" s="282" t="s">
        <v>94</v>
      </c>
      <c r="D162" s="282" t="s">
        <v>675</v>
      </c>
      <c r="E162" s="283" t="s">
        <v>103</v>
      </c>
      <c r="F162" s="530">
        <v>0.0923</v>
      </c>
      <c r="G162" s="530">
        <v>0</v>
      </c>
      <c r="H162" s="305">
        <v>62.52</v>
      </c>
      <c r="I162" s="544">
        <v>5.77</v>
      </c>
    </row>
    <row r="163" ht="26.1" customHeight="1" spans="1:9">
      <c r="A163" s="529" t="s">
        <v>499</v>
      </c>
      <c r="B163" s="284" t="s">
        <v>676</v>
      </c>
      <c r="C163" s="282" t="s">
        <v>94</v>
      </c>
      <c r="D163" s="282" t="s">
        <v>677</v>
      </c>
      <c r="E163" s="283" t="s">
        <v>502</v>
      </c>
      <c r="F163" s="530">
        <v>0.26</v>
      </c>
      <c r="G163" s="530">
        <v>3</v>
      </c>
      <c r="H163" s="305">
        <v>27.92</v>
      </c>
      <c r="I163" s="544">
        <v>7.47</v>
      </c>
    </row>
    <row r="164" ht="24" customHeight="1" spans="1:9">
      <c r="A164" s="529" t="s">
        <v>499</v>
      </c>
      <c r="B164" s="284" t="s">
        <v>678</v>
      </c>
      <c r="C164" s="282" t="s">
        <v>94</v>
      </c>
      <c r="D164" s="282" t="s">
        <v>679</v>
      </c>
      <c r="E164" s="283" t="s">
        <v>103</v>
      </c>
      <c r="F164" s="530">
        <v>0.0246</v>
      </c>
      <c r="G164" s="530">
        <v>0</v>
      </c>
      <c r="H164" s="305">
        <v>2.21</v>
      </c>
      <c r="I164" s="544">
        <v>0.05</v>
      </c>
    </row>
    <row r="165" ht="24" customHeight="1" spans="1:9">
      <c r="A165" s="529" t="s">
        <v>499</v>
      </c>
      <c r="B165" s="284" t="s">
        <v>680</v>
      </c>
      <c r="C165" s="282" t="s">
        <v>94</v>
      </c>
      <c r="D165" s="282" t="s">
        <v>681</v>
      </c>
      <c r="E165" s="283" t="s">
        <v>103</v>
      </c>
      <c r="F165" s="530">
        <v>0.1047</v>
      </c>
      <c r="G165" s="530">
        <v>0</v>
      </c>
      <c r="H165" s="305">
        <v>2.26</v>
      </c>
      <c r="I165" s="544">
        <v>0.23</v>
      </c>
    </row>
    <row r="166" ht="26.1" customHeight="1" spans="1:9">
      <c r="A166" s="529" t="s">
        <v>499</v>
      </c>
      <c r="B166" s="284" t="s">
        <v>682</v>
      </c>
      <c r="C166" s="282" t="s">
        <v>94</v>
      </c>
      <c r="D166" s="282" t="s">
        <v>683</v>
      </c>
      <c r="E166" s="283" t="s">
        <v>103</v>
      </c>
      <c r="F166" s="530">
        <v>0.0665</v>
      </c>
      <c r="G166" s="530">
        <v>0</v>
      </c>
      <c r="H166" s="305">
        <v>4.86</v>
      </c>
      <c r="I166" s="544">
        <v>0.32</v>
      </c>
    </row>
    <row r="167" ht="26.1" customHeight="1" spans="1:9">
      <c r="A167" s="529" t="s">
        <v>499</v>
      </c>
      <c r="B167" s="284" t="s">
        <v>602</v>
      </c>
      <c r="C167" s="282" t="s">
        <v>94</v>
      </c>
      <c r="D167" s="282" t="s">
        <v>603</v>
      </c>
      <c r="E167" s="283" t="s">
        <v>502</v>
      </c>
      <c r="F167" s="530">
        <v>8.96</v>
      </c>
      <c r="G167" s="530">
        <v>3</v>
      </c>
      <c r="H167" s="305">
        <v>20.19</v>
      </c>
      <c r="I167" s="544">
        <v>186.32</v>
      </c>
    </row>
    <row r="168" ht="26.1" customHeight="1" spans="1:9">
      <c r="A168" s="529" t="s">
        <v>499</v>
      </c>
      <c r="B168" s="284" t="s">
        <v>684</v>
      </c>
      <c r="C168" s="282" t="s">
        <v>94</v>
      </c>
      <c r="D168" s="282" t="s">
        <v>685</v>
      </c>
      <c r="E168" s="283" t="s">
        <v>103</v>
      </c>
      <c r="F168" s="530">
        <v>0.0164</v>
      </c>
      <c r="G168" s="530">
        <v>0</v>
      </c>
      <c r="H168" s="305">
        <v>20.79</v>
      </c>
      <c r="I168" s="544">
        <v>0.34</v>
      </c>
    </row>
    <row r="169" ht="39" customHeight="1" spans="1:9">
      <c r="A169" s="529" t="s">
        <v>499</v>
      </c>
      <c r="B169" s="284" t="s">
        <v>686</v>
      </c>
      <c r="C169" s="282" t="s">
        <v>94</v>
      </c>
      <c r="D169" s="282" t="s">
        <v>687</v>
      </c>
      <c r="E169" s="283" t="s">
        <v>103</v>
      </c>
      <c r="F169" s="530">
        <v>0.0049</v>
      </c>
      <c r="G169" s="530">
        <v>0</v>
      </c>
      <c r="H169" s="305">
        <v>20.18</v>
      </c>
      <c r="I169" s="544">
        <v>0.09</v>
      </c>
    </row>
    <row r="170" ht="24" customHeight="1" spans="1:9">
      <c r="A170" s="529" t="s">
        <v>499</v>
      </c>
      <c r="B170" s="284" t="s">
        <v>688</v>
      </c>
      <c r="C170" s="282" t="s">
        <v>94</v>
      </c>
      <c r="D170" s="282" t="s">
        <v>689</v>
      </c>
      <c r="E170" s="283" t="s">
        <v>103</v>
      </c>
      <c r="F170" s="530">
        <v>0.0492</v>
      </c>
      <c r="G170" s="530">
        <v>0</v>
      </c>
      <c r="H170" s="305">
        <v>17.62</v>
      </c>
      <c r="I170" s="544">
        <v>0.86</v>
      </c>
    </row>
    <row r="171" ht="39" customHeight="1" spans="1:9">
      <c r="A171" s="529" t="s">
        <v>499</v>
      </c>
      <c r="B171" s="284" t="s">
        <v>690</v>
      </c>
      <c r="C171" s="282" t="s">
        <v>94</v>
      </c>
      <c r="D171" s="282" t="s">
        <v>691</v>
      </c>
      <c r="E171" s="283" t="s">
        <v>103</v>
      </c>
      <c r="F171" s="530">
        <v>0.0246</v>
      </c>
      <c r="G171" s="530">
        <v>0</v>
      </c>
      <c r="H171" s="305">
        <v>74</v>
      </c>
      <c r="I171" s="544">
        <v>1.82</v>
      </c>
    </row>
    <row r="172" ht="24" customHeight="1" spans="1:9">
      <c r="A172" s="529" t="s">
        <v>499</v>
      </c>
      <c r="B172" s="284" t="s">
        <v>692</v>
      </c>
      <c r="C172" s="282" t="s">
        <v>94</v>
      </c>
      <c r="D172" s="282" t="s">
        <v>693</v>
      </c>
      <c r="E172" s="283" t="s">
        <v>103</v>
      </c>
      <c r="F172" s="530">
        <v>0.0024</v>
      </c>
      <c r="G172" s="530">
        <v>0</v>
      </c>
      <c r="H172" s="305">
        <v>8.23</v>
      </c>
      <c r="I172" s="544">
        <v>0.01</v>
      </c>
    </row>
    <row r="173" ht="26.1" customHeight="1" spans="1:9">
      <c r="A173" s="529" t="s">
        <v>499</v>
      </c>
      <c r="B173" s="284" t="s">
        <v>694</v>
      </c>
      <c r="C173" s="282" t="s">
        <v>94</v>
      </c>
      <c r="D173" s="282" t="s">
        <v>695</v>
      </c>
      <c r="E173" s="283" t="s">
        <v>103</v>
      </c>
      <c r="F173" s="530">
        <v>0.0098</v>
      </c>
      <c r="G173" s="530">
        <v>0</v>
      </c>
      <c r="H173" s="305">
        <v>2.05</v>
      </c>
      <c r="I173" s="544">
        <v>0.02</v>
      </c>
    </row>
    <row r="174" ht="24" customHeight="1" spans="1:9">
      <c r="A174" s="529" t="s">
        <v>499</v>
      </c>
      <c r="B174" s="284" t="s">
        <v>696</v>
      </c>
      <c r="C174" s="282" t="s">
        <v>94</v>
      </c>
      <c r="D174" s="282" t="s">
        <v>697</v>
      </c>
      <c r="E174" s="283" t="s">
        <v>103</v>
      </c>
      <c r="F174" s="530">
        <v>0.0184</v>
      </c>
      <c r="G174" s="530">
        <v>0</v>
      </c>
      <c r="H174" s="305">
        <v>5.46</v>
      </c>
      <c r="I174" s="544">
        <v>0.1</v>
      </c>
    </row>
    <row r="175" ht="26.1" customHeight="1" spans="1:9">
      <c r="A175" s="529" t="s">
        <v>499</v>
      </c>
      <c r="B175" s="284" t="s">
        <v>698</v>
      </c>
      <c r="C175" s="282" t="s">
        <v>94</v>
      </c>
      <c r="D175" s="282" t="s">
        <v>699</v>
      </c>
      <c r="E175" s="283" t="s">
        <v>103</v>
      </c>
      <c r="F175" s="530">
        <v>0.0221</v>
      </c>
      <c r="G175" s="530">
        <v>0</v>
      </c>
      <c r="H175" s="305">
        <v>24.37</v>
      </c>
      <c r="I175" s="544">
        <v>0.53</v>
      </c>
    </row>
    <row r="176" ht="26.1" customHeight="1" spans="1:9">
      <c r="A176" s="529" t="s">
        <v>499</v>
      </c>
      <c r="B176" s="284" t="s">
        <v>700</v>
      </c>
      <c r="C176" s="282" t="s">
        <v>94</v>
      </c>
      <c r="D176" s="282" t="s">
        <v>701</v>
      </c>
      <c r="E176" s="283" t="s">
        <v>103</v>
      </c>
      <c r="F176" s="530">
        <v>0.0049</v>
      </c>
      <c r="G176" s="530">
        <v>0</v>
      </c>
      <c r="H176" s="305">
        <v>125</v>
      </c>
      <c r="I176" s="544">
        <v>0.61</v>
      </c>
    </row>
    <row r="177" ht="51.95" customHeight="1" spans="1:9">
      <c r="A177" s="529" t="s">
        <v>499</v>
      </c>
      <c r="B177" s="284" t="s">
        <v>596</v>
      </c>
      <c r="C177" s="282" t="s">
        <v>94</v>
      </c>
      <c r="D177" s="282" t="s">
        <v>597</v>
      </c>
      <c r="E177" s="283" t="s">
        <v>286</v>
      </c>
      <c r="F177" s="530">
        <v>1.49</v>
      </c>
      <c r="G177" s="530">
        <v>0</v>
      </c>
      <c r="H177" s="305">
        <v>6.95</v>
      </c>
      <c r="I177" s="544">
        <v>10.35</v>
      </c>
    </row>
    <row r="178" ht="39" customHeight="1" spans="1:9">
      <c r="A178" s="529" t="s">
        <v>499</v>
      </c>
      <c r="B178" s="284" t="s">
        <v>702</v>
      </c>
      <c r="C178" s="282" t="s">
        <v>94</v>
      </c>
      <c r="D178" s="282" t="s">
        <v>703</v>
      </c>
      <c r="E178" s="283" t="s">
        <v>167</v>
      </c>
      <c r="F178" s="530">
        <v>0.36</v>
      </c>
      <c r="G178" s="530">
        <v>36</v>
      </c>
      <c r="H178" s="305">
        <v>8.23</v>
      </c>
      <c r="I178" s="544">
        <v>4.02</v>
      </c>
    </row>
    <row r="179" ht="24" customHeight="1" spans="1:9">
      <c r="A179" s="529" t="s">
        <v>499</v>
      </c>
      <c r="B179" s="284" t="s">
        <v>704</v>
      </c>
      <c r="C179" s="282" t="s">
        <v>94</v>
      </c>
      <c r="D179" s="282" t="s">
        <v>705</v>
      </c>
      <c r="E179" s="283" t="s">
        <v>103</v>
      </c>
      <c r="F179" s="530">
        <v>0.36</v>
      </c>
      <c r="G179" s="530">
        <v>0</v>
      </c>
      <c r="H179" s="305">
        <v>0.9548</v>
      </c>
      <c r="I179" s="544">
        <v>0.34</v>
      </c>
    </row>
    <row r="180" ht="26.1" customHeight="1" spans="1:9">
      <c r="A180" s="529" t="s">
        <v>499</v>
      </c>
      <c r="B180" s="284" t="s">
        <v>706</v>
      </c>
      <c r="C180" s="282" t="s">
        <v>94</v>
      </c>
      <c r="D180" s="282" t="s">
        <v>707</v>
      </c>
      <c r="E180" s="283" t="s">
        <v>286</v>
      </c>
      <c r="F180" s="530">
        <v>0.2833</v>
      </c>
      <c r="G180" s="530">
        <v>1</v>
      </c>
      <c r="H180" s="305">
        <v>4.0699</v>
      </c>
      <c r="I180" s="544">
        <v>1.16</v>
      </c>
    </row>
    <row r="181" ht="26.1" customHeight="1" spans="1:9">
      <c r="A181" s="529" t="s">
        <v>499</v>
      </c>
      <c r="B181" s="284" t="s">
        <v>708</v>
      </c>
      <c r="C181" s="282" t="s">
        <v>94</v>
      </c>
      <c r="D181" s="282" t="s">
        <v>709</v>
      </c>
      <c r="E181" s="283" t="s">
        <v>103</v>
      </c>
      <c r="F181" s="530">
        <v>0.0073</v>
      </c>
      <c r="G181" s="530">
        <v>0</v>
      </c>
      <c r="H181" s="305">
        <v>34.87</v>
      </c>
      <c r="I181" s="544">
        <v>0.25</v>
      </c>
    </row>
    <row r="182" ht="26.1" customHeight="1" spans="1:9">
      <c r="A182" s="529" t="s">
        <v>499</v>
      </c>
      <c r="B182" s="284" t="s">
        <v>710</v>
      </c>
      <c r="C182" s="282" t="s">
        <v>94</v>
      </c>
      <c r="D182" s="282" t="s">
        <v>711</v>
      </c>
      <c r="E182" s="283" t="s">
        <v>103</v>
      </c>
      <c r="F182" s="530">
        <v>0.0123</v>
      </c>
      <c r="G182" s="530">
        <v>0</v>
      </c>
      <c r="H182" s="305">
        <v>28.83</v>
      </c>
      <c r="I182" s="544">
        <v>0.35</v>
      </c>
    </row>
    <row r="183" ht="26.1" customHeight="1" spans="1:9">
      <c r="A183" s="529" t="s">
        <v>499</v>
      </c>
      <c r="B183" s="284" t="s">
        <v>712</v>
      </c>
      <c r="C183" s="282" t="s">
        <v>94</v>
      </c>
      <c r="D183" s="282" t="s">
        <v>713</v>
      </c>
      <c r="E183" s="283" t="s">
        <v>502</v>
      </c>
      <c r="F183" s="530">
        <v>0.06</v>
      </c>
      <c r="G183" s="530">
        <v>3</v>
      </c>
      <c r="H183" s="305">
        <v>30.07</v>
      </c>
      <c r="I183" s="544">
        <v>1.85</v>
      </c>
    </row>
    <row r="184" ht="24" customHeight="1" spans="1:9">
      <c r="A184" s="529" t="s">
        <v>499</v>
      </c>
      <c r="B184" s="284" t="s">
        <v>714</v>
      </c>
      <c r="C184" s="282" t="s">
        <v>94</v>
      </c>
      <c r="D184" s="282" t="s">
        <v>715</v>
      </c>
      <c r="E184" s="283" t="s">
        <v>103</v>
      </c>
      <c r="F184" s="530">
        <v>0.0492</v>
      </c>
      <c r="G184" s="530">
        <v>0</v>
      </c>
      <c r="H184" s="305">
        <v>8.99</v>
      </c>
      <c r="I184" s="544">
        <v>0.44</v>
      </c>
    </row>
    <row r="185" ht="24" customHeight="1" spans="1:9">
      <c r="A185" s="529" t="s">
        <v>499</v>
      </c>
      <c r="B185" s="284" t="s">
        <v>716</v>
      </c>
      <c r="C185" s="282" t="s">
        <v>94</v>
      </c>
      <c r="D185" s="282" t="s">
        <v>717</v>
      </c>
      <c r="E185" s="283" t="s">
        <v>103</v>
      </c>
      <c r="F185" s="530">
        <v>0.0098</v>
      </c>
      <c r="G185" s="530">
        <v>0</v>
      </c>
      <c r="H185" s="305">
        <v>3.5</v>
      </c>
      <c r="I185" s="544">
        <v>0.03</v>
      </c>
    </row>
    <row r="186" ht="24" customHeight="1" spans="1:9">
      <c r="A186" s="529" t="s">
        <v>499</v>
      </c>
      <c r="B186" s="284" t="s">
        <v>718</v>
      </c>
      <c r="C186" s="282" t="s">
        <v>94</v>
      </c>
      <c r="D186" s="282" t="s">
        <v>719</v>
      </c>
      <c r="E186" s="283" t="s">
        <v>103</v>
      </c>
      <c r="F186" s="530">
        <v>0.0221</v>
      </c>
      <c r="G186" s="530">
        <v>1</v>
      </c>
      <c r="H186" s="305">
        <v>2.37</v>
      </c>
      <c r="I186" s="544">
        <v>0.05</v>
      </c>
    </row>
    <row r="187" ht="26.1" customHeight="1" spans="1:9">
      <c r="A187" s="529" t="s">
        <v>499</v>
      </c>
      <c r="B187" s="284" t="s">
        <v>720</v>
      </c>
      <c r="C187" s="282" t="s">
        <v>94</v>
      </c>
      <c r="D187" s="282" t="s">
        <v>721</v>
      </c>
      <c r="E187" s="283" t="s">
        <v>103</v>
      </c>
      <c r="F187" s="530">
        <v>0.0049</v>
      </c>
      <c r="G187" s="530">
        <v>1</v>
      </c>
      <c r="H187" s="305">
        <v>4.51</v>
      </c>
      <c r="I187" s="544">
        <v>0.02</v>
      </c>
    </row>
    <row r="188" ht="26.1" customHeight="1" spans="1:9">
      <c r="A188" s="529" t="s">
        <v>499</v>
      </c>
      <c r="B188" s="284" t="s">
        <v>722</v>
      </c>
      <c r="C188" s="282" t="s">
        <v>94</v>
      </c>
      <c r="D188" s="282" t="s">
        <v>723</v>
      </c>
      <c r="E188" s="283" t="s">
        <v>502</v>
      </c>
      <c r="F188" s="530">
        <v>0.41</v>
      </c>
      <c r="G188" s="530">
        <v>3</v>
      </c>
      <c r="H188" s="305">
        <v>27.92</v>
      </c>
      <c r="I188" s="544">
        <v>11.79</v>
      </c>
    </row>
    <row r="189" ht="26.1" customHeight="1" spans="1:9">
      <c r="A189" s="529" t="s">
        <v>499</v>
      </c>
      <c r="B189" s="284" t="s">
        <v>724</v>
      </c>
      <c r="C189" s="282" t="s">
        <v>94</v>
      </c>
      <c r="D189" s="282" t="s">
        <v>725</v>
      </c>
      <c r="E189" s="283" t="s">
        <v>69</v>
      </c>
      <c r="F189" s="530">
        <v>0.0266</v>
      </c>
      <c r="G189" s="530">
        <v>0</v>
      </c>
      <c r="H189" s="305">
        <v>97.85</v>
      </c>
      <c r="I189" s="544">
        <v>2.6</v>
      </c>
    </row>
    <row r="190" ht="26.1" customHeight="1" spans="1:9">
      <c r="A190" s="529" t="s">
        <v>499</v>
      </c>
      <c r="B190" s="284" t="s">
        <v>726</v>
      </c>
      <c r="C190" s="282" t="s">
        <v>94</v>
      </c>
      <c r="D190" s="282" t="s">
        <v>727</v>
      </c>
      <c r="E190" s="283" t="s">
        <v>103</v>
      </c>
      <c r="F190" s="530">
        <v>0.0197</v>
      </c>
      <c r="G190" s="530">
        <v>0</v>
      </c>
      <c r="H190" s="305">
        <v>2.85</v>
      </c>
      <c r="I190" s="544">
        <v>0.05</v>
      </c>
    </row>
    <row r="191" ht="26.1" customHeight="1" spans="1:9">
      <c r="A191" s="529" t="s">
        <v>499</v>
      </c>
      <c r="B191" s="284" t="s">
        <v>728</v>
      </c>
      <c r="C191" s="282" t="s">
        <v>94</v>
      </c>
      <c r="D191" s="282" t="s">
        <v>729</v>
      </c>
      <c r="E191" s="283" t="s">
        <v>103</v>
      </c>
      <c r="F191" s="530">
        <v>0.0024</v>
      </c>
      <c r="G191" s="530">
        <v>1</v>
      </c>
      <c r="H191" s="305">
        <v>7.99</v>
      </c>
      <c r="I191" s="544">
        <v>0.01</v>
      </c>
    </row>
    <row r="192" ht="26.1" customHeight="1" spans="1:9">
      <c r="A192" s="529" t="s">
        <v>499</v>
      </c>
      <c r="B192" s="284" t="s">
        <v>730</v>
      </c>
      <c r="C192" s="282" t="s">
        <v>94</v>
      </c>
      <c r="D192" s="282" t="s">
        <v>731</v>
      </c>
      <c r="E192" s="283" t="s">
        <v>103</v>
      </c>
      <c r="F192" s="530">
        <v>0.0196</v>
      </c>
      <c r="G192" s="530">
        <v>0</v>
      </c>
      <c r="H192" s="305">
        <v>12.61</v>
      </c>
      <c r="I192" s="544">
        <v>0.24</v>
      </c>
    </row>
    <row r="193" ht="26.1" customHeight="1" spans="1:9">
      <c r="A193" s="529" t="s">
        <v>499</v>
      </c>
      <c r="B193" s="284" t="s">
        <v>732</v>
      </c>
      <c r="C193" s="282" t="s">
        <v>94</v>
      </c>
      <c r="D193" s="282" t="s">
        <v>733</v>
      </c>
      <c r="E193" s="283" t="s">
        <v>103</v>
      </c>
      <c r="F193" s="530">
        <v>0.0049</v>
      </c>
      <c r="G193" s="530">
        <v>0</v>
      </c>
      <c r="H193" s="305">
        <v>23.76</v>
      </c>
      <c r="I193" s="544">
        <v>0.11</v>
      </c>
    </row>
    <row r="194" ht="26.1" customHeight="1" spans="1:9">
      <c r="A194" s="529" t="s">
        <v>499</v>
      </c>
      <c r="B194" s="284" t="s">
        <v>734</v>
      </c>
      <c r="C194" s="282" t="s">
        <v>94</v>
      </c>
      <c r="D194" s="282" t="s">
        <v>735</v>
      </c>
      <c r="E194" s="283" t="s">
        <v>103</v>
      </c>
      <c r="F194" s="530">
        <v>0.0369</v>
      </c>
      <c r="G194" s="530">
        <v>0</v>
      </c>
      <c r="H194" s="305">
        <v>116.76</v>
      </c>
      <c r="I194" s="544">
        <v>4.3</v>
      </c>
    </row>
    <row r="195" ht="26.1" customHeight="1" spans="1:9">
      <c r="A195" s="529" t="s">
        <v>499</v>
      </c>
      <c r="B195" s="284" t="s">
        <v>600</v>
      </c>
      <c r="C195" s="282" t="s">
        <v>94</v>
      </c>
      <c r="D195" s="282" t="s">
        <v>601</v>
      </c>
      <c r="E195" s="283" t="s">
        <v>502</v>
      </c>
      <c r="F195" s="530">
        <v>4.36</v>
      </c>
      <c r="G195" s="530">
        <v>3</v>
      </c>
      <c r="H195" s="305">
        <v>30.07</v>
      </c>
      <c r="I195" s="544">
        <v>135.03</v>
      </c>
    </row>
    <row r="196" ht="24" customHeight="1" spans="1:9">
      <c r="A196" s="529" t="s">
        <v>499</v>
      </c>
      <c r="B196" s="284" t="s">
        <v>736</v>
      </c>
      <c r="C196" s="282" t="s">
        <v>94</v>
      </c>
      <c r="D196" s="282" t="s">
        <v>737</v>
      </c>
      <c r="E196" s="283" t="s">
        <v>103</v>
      </c>
      <c r="F196" s="530">
        <v>0.0098</v>
      </c>
      <c r="G196" s="530">
        <v>0</v>
      </c>
      <c r="H196" s="305">
        <v>30.56</v>
      </c>
      <c r="I196" s="544">
        <v>0.29</v>
      </c>
    </row>
    <row r="197" ht="26.1" customHeight="1" spans="1:9">
      <c r="A197" s="529" t="s">
        <v>499</v>
      </c>
      <c r="B197" s="284" t="s">
        <v>738</v>
      </c>
      <c r="C197" s="282" t="s">
        <v>94</v>
      </c>
      <c r="D197" s="282" t="s">
        <v>739</v>
      </c>
      <c r="E197" s="283" t="s">
        <v>103</v>
      </c>
      <c r="F197" s="530">
        <v>0.0098</v>
      </c>
      <c r="G197" s="530">
        <v>0</v>
      </c>
      <c r="H197" s="305">
        <v>156.46</v>
      </c>
      <c r="I197" s="544">
        <v>1.53</v>
      </c>
    </row>
    <row r="198" ht="24" customHeight="1" spans="1:9">
      <c r="A198" s="529" t="s">
        <v>499</v>
      </c>
      <c r="B198" s="284" t="s">
        <v>740</v>
      </c>
      <c r="C198" s="282" t="s">
        <v>94</v>
      </c>
      <c r="D198" s="282" t="s">
        <v>741</v>
      </c>
      <c r="E198" s="283" t="s">
        <v>103</v>
      </c>
      <c r="F198" s="530">
        <v>0.0246</v>
      </c>
      <c r="G198" s="530">
        <v>1</v>
      </c>
      <c r="H198" s="305">
        <v>5.1</v>
      </c>
      <c r="I198" s="544">
        <v>0.12</v>
      </c>
    </row>
    <row r="199" ht="39" customHeight="1" spans="1:9">
      <c r="A199" s="529" t="s">
        <v>499</v>
      </c>
      <c r="B199" s="284" t="s">
        <v>742</v>
      </c>
      <c r="C199" s="282" t="s">
        <v>94</v>
      </c>
      <c r="D199" s="282" t="s">
        <v>743</v>
      </c>
      <c r="E199" s="283" t="s">
        <v>103</v>
      </c>
      <c r="F199" s="530">
        <v>0.0246</v>
      </c>
      <c r="G199" s="530">
        <v>0</v>
      </c>
      <c r="H199" s="305">
        <v>103</v>
      </c>
      <c r="I199" s="544">
        <v>2.53</v>
      </c>
    </row>
    <row r="200" ht="39" customHeight="1" spans="1:9">
      <c r="A200" s="529" t="s">
        <v>499</v>
      </c>
      <c r="B200" s="284" t="s">
        <v>744</v>
      </c>
      <c r="C200" s="282" t="s">
        <v>94</v>
      </c>
      <c r="D200" s="282" t="s">
        <v>745</v>
      </c>
      <c r="E200" s="283" t="s">
        <v>103</v>
      </c>
      <c r="F200" s="530">
        <v>0.1188</v>
      </c>
      <c r="G200" s="530">
        <v>0</v>
      </c>
      <c r="H200" s="305">
        <v>65.66</v>
      </c>
      <c r="I200" s="544">
        <v>7.8</v>
      </c>
    </row>
    <row r="201" ht="24" customHeight="1" spans="1:9">
      <c r="A201" s="529" t="s">
        <v>499</v>
      </c>
      <c r="B201" s="284" t="s">
        <v>746</v>
      </c>
      <c r="C201" s="282" t="s">
        <v>94</v>
      </c>
      <c r="D201" s="282" t="s">
        <v>747</v>
      </c>
      <c r="E201" s="283" t="s">
        <v>103</v>
      </c>
      <c r="F201" s="530">
        <v>0.0073</v>
      </c>
      <c r="G201" s="530">
        <v>0</v>
      </c>
      <c r="H201" s="305">
        <v>9.99</v>
      </c>
      <c r="I201" s="544">
        <v>0.07</v>
      </c>
    </row>
    <row r="202" ht="26.1" customHeight="1" spans="1:9">
      <c r="A202" s="529" t="s">
        <v>499</v>
      </c>
      <c r="B202" s="284" t="s">
        <v>748</v>
      </c>
      <c r="C202" s="282" t="s">
        <v>94</v>
      </c>
      <c r="D202" s="282" t="s">
        <v>749</v>
      </c>
      <c r="E202" s="283" t="s">
        <v>103</v>
      </c>
      <c r="F202" s="530">
        <v>0.0098</v>
      </c>
      <c r="G202" s="530">
        <v>0</v>
      </c>
      <c r="H202" s="305">
        <v>33.63</v>
      </c>
      <c r="I202" s="544">
        <v>0.32</v>
      </c>
    </row>
    <row r="203" ht="26.1" customHeight="1" spans="1:9">
      <c r="A203" s="529" t="s">
        <v>499</v>
      </c>
      <c r="B203" s="284" t="s">
        <v>750</v>
      </c>
      <c r="C203" s="282" t="s">
        <v>94</v>
      </c>
      <c r="D203" s="282" t="s">
        <v>751</v>
      </c>
      <c r="E203" s="283" t="s">
        <v>103</v>
      </c>
      <c r="F203" s="530">
        <v>0.95</v>
      </c>
      <c r="G203" s="530">
        <v>0</v>
      </c>
      <c r="H203" s="305">
        <v>0.0919</v>
      </c>
      <c r="I203" s="544">
        <v>0.08</v>
      </c>
    </row>
    <row r="204" spans="1:9">
      <c r="A204" s="531"/>
      <c r="B204" s="318"/>
      <c r="C204" s="318"/>
      <c r="D204" s="318"/>
      <c r="E204" s="532">
        <v>355.14</v>
      </c>
      <c r="F204" s="318" t="s">
        <v>503</v>
      </c>
      <c r="G204" s="532">
        <v>0</v>
      </c>
      <c r="H204" s="318" t="s">
        <v>504</v>
      </c>
      <c r="I204" s="545">
        <v>355.14</v>
      </c>
    </row>
    <row r="205" ht="15" spans="1:9">
      <c r="A205" s="531"/>
      <c r="B205" s="318"/>
      <c r="C205" s="318"/>
      <c r="D205" s="318"/>
      <c r="E205" s="532">
        <v>106.94</v>
      </c>
      <c r="F205" s="318"/>
      <c r="G205" s="318" t="s">
        <v>505</v>
      </c>
      <c r="H205" s="318"/>
      <c r="I205" s="545">
        <v>578.69</v>
      </c>
    </row>
    <row r="206" ht="0.95" customHeight="1" spans="1:9">
      <c r="A206" s="533"/>
      <c r="B206" s="534"/>
      <c r="C206" s="534"/>
      <c r="D206" s="534"/>
      <c r="E206" s="534"/>
      <c r="F206" s="534"/>
      <c r="G206" s="534"/>
      <c r="H206" s="534"/>
      <c r="I206" s="546"/>
    </row>
    <row r="207" ht="18" customHeight="1" spans="1:9">
      <c r="A207" s="525" t="s">
        <v>106</v>
      </c>
      <c r="B207" s="307" t="s">
        <v>490</v>
      </c>
      <c r="C207" s="526" t="s">
        <v>491</v>
      </c>
      <c r="D207" s="526" t="s">
        <v>492</v>
      </c>
      <c r="E207" s="527" t="s">
        <v>493</v>
      </c>
      <c r="F207" s="307" t="s">
        <v>494</v>
      </c>
      <c r="G207" s="307" t="s">
        <v>495</v>
      </c>
      <c r="H207" s="307" t="s">
        <v>496</v>
      </c>
      <c r="I207" s="543" t="s">
        <v>497</v>
      </c>
    </row>
    <row r="208" ht="26.1" customHeight="1" spans="1:9">
      <c r="A208" s="414" t="s">
        <v>498</v>
      </c>
      <c r="B208" s="311" t="s">
        <v>107</v>
      </c>
      <c r="C208" s="309" t="s">
        <v>83</v>
      </c>
      <c r="D208" s="309" t="s">
        <v>108</v>
      </c>
      <c r="E208" s="310" t="s">
        <v>69</v>
      </c>
      <c r="F208" s="528">
        <v>1</v>
      </c>
      <c r="G208" s="312"/>
      <c r="H208" s="312">
        <v>6.69</v>
      </c>
      <c r="I208" s="419">
        <v>6.69</v>
      </c>
    </row>
    <row r="209" ht="24" customHeight="1" spans="1:9">
      <c r="A209" s="535" t="s">
        <v>512</v>
      </c>
      <c r="B209" s="280" t="s">
        <v>519</v>
      </c>
      <c r="C209" s="278" t="s">
        <v>83</v>
      </c>
      <c r="D209" s="278" t="s">
        <v>520</v>
      </c>
      <c r="E209" s="279" t="s">
        <v>502</v>
      </c>
      <c r="F209" s="536">
        <v>0.2132</v>
      </c>
      <c r="G209" s="536">
        <v>0</v>
      </c>
      <c r="H209" s="303">
        <v>31.39</v>
      </c>
      <c r="I209" s="547">
        <v>6.69</v>
      </c>
    </row>
    <row r="210" spans="1:9">
      <c r="A210" s="531"/>
      <c r="B210" s="318"/>
      <c r="C210" s="318"/>
      <c r="D210" s="318"/>
      <c r="E210" s="532">
        <v>4.57</v>
      </c>
      <c r="F210" s="318" t="s">
        <v>503</v>
      </c>
      <c r="G210" s="532">
        <v>0</v>
      </c>
      <c r="H210" s="318" t="s">
        <v>504</v>
      </c>
      <c r="I210" s="545">
        <v>4.57</v>
      </c>
    </row>
    <row r="211" ht="15" spans="1:9">
      <c r="A211" s="531"/>
      <c r="B211" s="318"/>
      <c r="C211" s="318"/>
      <c r="D211" s="318"/>
      <c r="E211" s="532">
        <v>1.51</v>
      </c>
      <c r="F211" s="318"/>
      <c r="G211" s="318" t="s">
        <v>505</v>
      </c>
      <c r="H211" s="318"/>
      <c r="I211" s="545">
        <v>8.2</v>
      </c>
    </row>
    <row r="212" ht="0.95" customHeight="1" spans="1:9">
      <c r="A212" s="533"/>
      <c r="B212" s="534"/>
      <c r="C212" s="534"/>
      <c r="D212" s="534"/>
      <c r="E212" s="534"/>
      <c r="F212" s="534"/>
      <c r="G212" s="534"/>
      <c r="H212" s="534"/>
      <c r="I212" s="546"/>
    </row>
    <row r="213" ht="18" customHeight="1" spans="1:9">
      <c r="A213" s="525" t="s">
        <v>109</v>
      </c>
      <c r="B213" s="307" t="s">
        <v>490</v>
      </c>
      <c r="C213" s="526" t="s">
        <v>491</v>
      </c>
      <c r="D213" s="526" t="s">
        <v>492</v>
      </c>
      <c r="E213" s="527" t="s">
        <v>493</v>
      </c>
      <c r="F213" s="307" t="s">
        <v>494</v>
      </c>
      <c r="G213" s="307" t="s">
        <v>495</v>
      </c>
      <c r="H213" s="307" t="s">
        <v>496</v>
      </c>
      <c r="I213" s="543" t="s">
        <v>497</v>
      </c>
    </row>
    <row r="214" ht="39" customHeight="1" spans="1:9">
      <c r="A214" s="414" t="s">
        <v>498</v>
      </c>
      <c r="B214" s="311" t="s">
        <v>110</v>
      </c>
      <c r="C214" s="309" t="s">
        <v>83</v>
      </c>
      <c r="D214" s="309" t="s">
        <v>111</v>
      </c>
      <c r="E214" s="310" t="s">
        <v>103</v>
      </c>
      <c r="F214" s="528">
        <v>1</v>
      </c>
      <c r="G214" s="312"/>
      <c r="H214" s="312">
        <v>150.24</v>
      </c>
      <c r="I214" s="419">
        <v>150.24</v>
      </c>
    </row>
    <row r="215" ht="65.1" customHeight="1" spans="1:9">
      <c r="A215" s="535" t="s">
        <v>512</v>
      </c>
      <c r="B215" s="280" t="s">
        <v>752</v>
      </c>
      <c r="C215" s="278" t="s">
        <v>83</v>
      </c>
      <c r="D215" s="278" t="s">
        <v>753</v>
      </c>
      <c r="E215" s="279" t="s">
        <v>523</v>
      </c>
      <c r="F215" s="536">
        <v>0.1711</v>
      </c>
      <c r="G215" s="536">
        <v>0</v>
      </c>
      <c r="H215" s="303">
        <v>308.81</v>
      </c>
      <c r="I215" s="547">
        <v>52.83</v>
      </c>
    </row>
    <row r="216" ht="65.1" customHeight="1" spans="1:9">
      <c r="A216" s="535" t="s">
        <v>512</v>
      </c>
      <c r="B216" s="280" t="s">
        <v>754</v>
      </c>
      <c r="C216" s="278" t="s">
        <v>83</v>
      </c>
      <c r="D216" s="278" t="s">
        <v>755</v>
      </c>
      <c r="E216" s="279" t="s">
        <v>756</v>
      </c>
      <c r="F216" s="536">
        <v>0.1402</v>
      </c>
      <c r="G216" s="536">
        <v>0</v>
      </c>
      <c r="H216" s="303">
        <v>101.05</v>
      </c>
      <c r="I216" s="547">
        <v>14.16</v>
      </c>
    </row>
    <row r="217" ht="24" customHeight="1" spans="1:9">
      <c r="A217" s="535" t="s">
        <v>512</v>
      </c>
      <c r="B217" s="280" t="s">
        <v>519</v>
      </c>
      <c r="C217" s="278" t="s">
        <v>83</v>
      </c>
      <c r="D217" s="278" t="s">
        <v>520</v>
      </c>
      <c r="E217" s="279" t="s">
        <v>502</v>
      </c>
      <c r="F217" s="536">
        <v>1.4898</v>
      </c>
      <c r="G217" s="536">
        <v>0</v>
      </c>
      <c r="H217" s="303">
        <v>31.39</v>
      </c>
      <c r="I217" s="547">
        <v>46.76</v>
      </c>
    </row>
    <row r="218" ht="24" customHeight="1" spans="1:9">
      <c r="A218" s="535" t="s">
        <v>512</v>
      </c>
      <c r="B218" s="280" t="s">
        <v>757</v>
      </c>
      <c r="C218" s="278" t="s">
        <v>83</v>
      </c>
      <c r="D218" s="278" t="s">
        <v>758</v>
      </c>
      <c r="E218" s="279" t="s">
        <v>502</v>
      </c>
      <c r="F218" s="536">
        <v>1.1174</v>
      </c>
      <c r="G218" s="536">
        <v>0</v>
      </c>
      <c r="H218" s="303">
        <v>32.66</v>
      </c>
      <c r="I218" s="547">
        <v>36.49</v>
      </c>
    </row>
    <row r="219" spans="1:9">
      <c r="A219" s="531"/>
      <c r="B219" s="318"/>
      <c r="C219" s="318"/>
      <c r="D219" s="318"/>
      <c r="E219" s="532">
        <v>73.07</v>
      </c>
      <c r="F219" s="318" t="s">
        <v>503</v>
      </c>
      <c r="G219" s="532">
        <v>0</v>
      </c>
      <c r="H219" s="318" t="s">
        <v>504</v>
      </c>
      <c r="I219" s="545">
        <v>73.07</v>
      </c>
    </row>
    <row r="220" ht="15" spans="1:9">
      <c r="A220" s="531"/>
      <c r="B220" s="318"/>
      <c r="C220" s="318"/>
      <c r="D220" s="318"/>
      <c r="E220" s="532">
        <v>34.05</v>
      </c>
      <c r="F220" s="318"/>
      <c r="G220" s="318" t="s">
        <v>505</v>
      </c>
      <c r="H220" s="318"/>
      <c r="I220" s="545">
        <v>184.29</v>
      </c>
    </row>
    <row r="221" ht="0.95" customHeight="1" spans="1:9">
      <c r="A221" s="533"/>
      <c r="B221" s="534"/>
      <c r="C221" s="534"/>
      <c r="D221" s="534"/>
      <c r="E221" s="534"/>
      <c r="F221" s="534"/>
      <c r="G221" s="534"/>
      <c r="H221" s="534"/>
      <c r="I221" s="546"/>
    </row>
    <row r="222" ht="18" customHeight="1" spans="1:9">
      <c r="A222" s="525" t="s">
        <v>112</v>
      </c>
      <c r="B222" s="307" t="s">
        <v>490</v>
      </c>
      <c r="C222" s="526" t="s">
        <v>491</v>
      </c>
      <c r="D222" s="526" t="s">
        <v>492</v>
      </c>
      <c r="E222" s="527" t="s">
        <v>493</v>
      </c>
      <c r="F222" s="307" t="s">
        <v>494</v>
      </c>
      <c r="G222" s="307" t="s">
        <v>495</v>
      </c>
      <c r="H222" s="307" t="s">
        <v>496</v>
      </c>
      <c r="I222" s="543" t="s">
        <v>497</v>
      </c>
    </row>
    <row r="223" ht="26.1" customHeight="1" spans="1:9">
      <c r="A223" s="414" t="s">
        <v>498</v>
      </c>
      <c r="B223" s="311" t="s">
        <v>113</v>
      </c>
      <c r="C223" s="309" t="s">
        <v>83</v>
      </c>
      <c r="D223" s="309" t="s">
        <v>114</v>
      </c>
      <c r="E223" s="310" t="s">
        <v>103</v>
      </c>
      <c r="F223" s="528">
        <v>1</v>
      </c>
      <c r="G223" s="312"/>
      <c r="H223" s="312">
        <v>491.92</v>
      </c>
      <c r="I223" s="419">
        <v>491.92</v>
      </c>
    </row>
    <row r="224" ht="39" customHeight="1" spans="1:9">
      <c r="A224" s="535" t="s">
        <v>512</v>
      </c>
      <c r="B224" s="280" t="s">
        <v>759</v>
      </c>
      <c r="C224" s="278" t="s">
        <v>83</v>
      </c>
      <c r="D224" s="278" t="s">
        <v>760</v>
      </c>
      <c r="E224" s="279" t="s">
        <v>756</v>
      </c>
      <c r="F224" s="536">
        <v>1.1953</v>
      </c>
      <c r="G224" s="536">
        <v>0</v>
      </c>
      <c r="H224" s="303">
        <v>122.73</v>
      </c>
      <c r="I224" s="547">
        <v>146.69</v>
      </c>
    </row>
    <row r="225" ht="39" customHeight="1" spans="1:9">
      <c r="A225" s="535" t="s">
        <v>512</v>
      </c>
      <c r="B225" s="280" t="s">
        <v>761</v>
      </c>
      <c r="C225" s="278" t="s">
        <v>83</v>
      </c>
      <c r="D225" s="278" t="s">
        <v>762</v>
      </c>
      <c r="E225" s="279" t="s">
        <v>523</v>
      </c>
      <c r="F225" s="536">
        <v>0.2112</v>
      </c>
      <c r="G225" s="536">
        <v>0</v>
      </c>
      <c r="H225" s="303">
        <v>235.65</v>
      </c>
      <c r="I225" s="547">
        <v>49.76</v>
      </c>
    </row>
    <row r="226" ht="24" customHeight="1" spans="1:9">
      <c r="A226" s="535" t="s">
        <v>512</v>
      </c>
      <c r="B226" s="280" t="s">
        <v>757</v>
      </c>
      <c r="C226" s="278" t="s">
        <v>83</v>
      </c>
      <c r="D226" s="278" t="s">
        <v>758</v>
      </c>
      <c r="E226" s="279" t="s">
        <v>502</v>
      </c>
      <c r="F226" s="536">
        <v>3.2232</v>
      </c>
      <c r="G226" s="536">
        <v>0</v>
      </c>
      <c r="H226" s="303">
        <v>32.66</v>
      </c>
      <c r="I226" s="547">
        <v>105.26</v>
      </c>
    </row>
    <row r="227" ht="24" customHeight="1" spans="1:9">
      <c r="A227" s="535" t="s">
        <v>512</v>
      </c>
      <c r="B227" s="280" t="s">
        <v>519</v>
      </c>
      <c r="C227" s="278" t="s">
        <v>83</v>
      </c>
      <c r="D227" s="278" t="s">
        <v>520</v>
      </c>
      <c r="E227" s="279" t="s">
        <v>502</v>
      </c>
      <c r="F227" s="536">
        <v>6.0596</v>
      </c>
      <c r="G227" s="536">
        <v>0</v>
      </c>
      <c r="H227" s="303">
        <v>31.39</v>
      </c>
      <c r="I227" s="547">
        <v>190.21</v>
      </c>
    </row>
    <row r="228" spans="1:9">
      <c r="A228" s="531"/>
      <c r="B228" s="318"/>
      <c r="C228" s="318"/>
      <c r="D228" s="318"/>
      <c r="E228" s="532">
        <v>254.25</v>
      </c>
      <c r="F228" s="318" t="s">
        <v>503</v>
      </c>
      <c r="G228" s="532">
        <v>0</v>
      </c>
      <c r="H228" s="318" t="s">
        <v>504</v>
      </c>
      <c r="I228" s="545">
        <v>254.25</v>
      </c>
    </row>
    <row r="229" ht="15" spans="1:9">
      <c r="A229" s="531"/>
      <c r="B229" s="318"/>
      <c r="C229" s="318"/>
      <c r="D229" s="318"/>
      <c r="E229" s="532">
        <v>111.51</v>
      </c>
      <c r="F229" s="318"/>
      <c r="G229" s="318" t="s">
        <v>505</v>
      </c>
      <c r="H229" s="318"/>
      <c r="I229" s="545">
        <v>603.43</v>
      </c>
    </row>
    <row r="230" ht="0.95" customHeight="1" spans="1:9">
      <c r="A230" s="533"/>
      <c r="B230" s="534"/>
      <c r="C230" s="534"/>
      <c r="D230" s="534"/>
      <c r="E230" s="534"/>
      <c r="F230" s="534"/>
      <c r="G230" s="534"/>
      <c r="H230" s="534"/>
      <c r="I230" s="546"/>
    </row>
    <row r="231" ht="18" customHeight="1" spans="1:9">
      <c r="A231" s="525" t="s">
        <v>117</v>
      </c>
      <c r="B231" s="307" t="s">
        <v>490</v>
      </c>
      <c r="C231" s="526" t="s">
        <v>491</v>
      </c>
      <c r="D231" s="526" t="s">
        <v>492</v>
      </c>
      <c r="E231" s="527" t="s">
        <v>493</v>
      </c>
      <c r="F231" s="307" t="s">
        <v>494</v>
      </c>
      <c r="G231" s="307" t="s">
        <v>495</v>
      </c>
      <c r="H231" s="307" t="s">
        <v>496</v>
      </c>
      <c r="I231" s="543" t="s">
        <v>497</v>
      </c>
    </row>
    <row r="232" ht="26.1" customHeight="1" spans="1:9">
      <c r="A232" s="414" t="s">
        <v>498</v>
      </c>
      <c r="B232" s="311" t="s">
        <v>118</v>
      </c>
      <c r="C232" s="309" t="s">
        <v>83</v>
      </c>
      <c r="D232" s="309" t="s">
        <v>119</v>
      </c>
      <c r="E232" s="310" t="s">
        <v>69</v>
      </c>
      <c r="F232" s="528">
        <v>1</v>
      </c>
      <c r="G232" s="312"/>
      <c r="H232" s="312">
        <v>16.76</v>
      </c>
      <c r="I232" s="419">
        <v>16.76</v>
      </c>
    </row>
    <row r="233" ht="24" customHeight="1" spans="1:9">
      <c r="A233" s="535" t="s">
        <v>512</v>
      </c>
      <c r="B233" s="280" t="s">
        <v>534</v>
      </c>
      <c r="C233" s="278" t="s">
        <v>83</v>
      </c>
      <c r="D233" s="278" t="s">
        <v>535</v>
      </c>
      <c r="E233" s="279" t="s">
        <v>502</v>
      </c>
      <c r="F233" s="536">
        <v>0.1151</v>
      </c>
      <c r="G233" s="536">
        <v>0</v>
      </c>
      <c r="H233" s="303">
        <v>40.1</v>
      </c>
      <c r="I233" s="547">
        <v>4.61</v>
      </c>
    </row>
    <row r="234" ht="24" customHeight="1" spans="1:9">
      <c r="A234" s="535" t="s">
        <v>512</v>
      </c>
      <c r="B234" s="280" t="s">
        <v>519</v>
      </c>
      <c r="C234" s="278" t="s">
        <v>83</v>
      </c>
      <c r="D234" s="278" t="s">
        <v>520</v>
      </c>
      <c r="E234" s="279" t="s">
        <v>502</v>
      </c>
      <c r="F234" s="536">
        <v>0.3872</v>
      </c>
      <c r="G234" s="536">
        <v>0</v>
      </c>
      <c r="H234" s="303">
        <v>31.39</v>
      </c>
      <c r="I234" s="547">
        <v>12.15</v>
      </c>
    </row>
    <row r="235" spans="1:9">
      <c r="A235" s="531"/>
      <c r="B235" s="318"/>
      <c r="C235" s="318"/>
      <c r="D235" s="318"/>
      <c r="E235" s="532">
        <v>11.76</v>
      </c>
      <c r="F235" s="318" t="s">
        <v>503</v>
      </c>
      <c r="G235" s="532">
        <v>0</v>
      </c>
      <c r="H235" s="318" t="s">
        <v>504</v>
      </c>
      <c r="I235" s="545">
        <v>11.76</v>
      </c>
    </row>
    <row r="236" ht="15" spans="1:9">
      <c r="A236" s="531"/>
      <c r="B236" s="318"/>
      <c r="C236" s="318"/>
      <c r="D236" s="318"/>
      <c r="E236" s="532">
        <v>3.79</v>
      </c>
      <c r="F236" s="318"/>
      <c r="G236" s="318" t="s">
        <v>505</v>
      </c>
      <c r="H236" s="318"/>
      <c r="I236" s="545">
        <v>20.55</v>
      </c>
    </row>
    <row r="237" ht="0.95" customHeight="1" spans="1:9">
      <c r="A237" s="533"/>
      <c r="B237" s="534"/>
      <c r="C237" s="534"/>
      <c r="D237" s="534"/>
      <c r="E237" s="534"/>
      <c r="F237" s="534"/>
      <c r="G237" s="534"/>
      <c r="H237" s="534"/>
      <c r="I237" s="546"/>
    </row>
    <row r="238" ht="18" customHeight="1" spans="1:9">
      <c r="A238" s="525" t="s">
        <v>120</v>
      </c>
      <c r="B238" s="307" t="s">
        <v>490</v>
      </c>
      <c r="C238" s="526" t="s">
        <v>491</v>
      </c>
      <c r="D238" s="526" t="s">
        <v>492</v>
      </c>
      <c r="E238" s="527" t="s">
        <v>493</v>
      </c>
      <c r="F238" s="307" t="s">
        <v>494</v>
      </c>
      <c r="G238" s="307" t="s">
        <v>495</v>
      </c>
      <c r="H238" s="307" t="s">
        <v>496</v>
      </c>
      <c r="I238" s="543" t="s">
        <v>497</v>
      </c>
    </row>
    <row r="239" ht="26.1" customHeight="1" spans="1:9">
      <c r="A239" s="414" t="s">
        <v>498</v>
      </c>
      <c r="B239" s="311" t="s">
        <v>121</v>
      </c>
      <c r="C239" s="309" t="s">
        <v>101</v>
      </c>
      <c r="D239" s="309" t="s">
        <v>122</v>
      </c>
      <c r="E239" s="310" t="s">
        <v>123</v>
      </c>
      <c r="F239" s="528">
        <v>1</v>
      </c>
      <c r="G239" s="312"/>
      <c r="H239" s="312">
        <v>104.29</v>
      </c>
      <c r="I239" s="419">
        <v>104.29</v>
      </c>
    </row>
    <row r="240" ht="24" customHeight="1" spans="1:9">
      <c r="A240" s="529" t="s">
        <v>499</v>
      </c>
      <c r="B240" s="284" t="s">
        <v>763</v>
      </c>
      <c r="C240" s="282" t="s">
        <v>101</v>
      </c>
      <c r="D240" s="282" t="s">
        <v>764</v>
      </c>
      <c r="E240" s="283" t="s">
        <v>502</v>
      </c>
      <c r="F240" s="530">
        <v>5.35</v>
      </c>
      <c r="G240" s="530">
        <v>0</v>
      </c>
      <c r="H240" s="305">
        <v>19.494706</v>
      </c>
      <c r="I240" s="544">
        <v>104.29</v>
      </c>
    </row>
    <row r="241" spans="1:9">
      <c r="A241" s="531"/>
      <c r="B241" s="318"/>
      <c r="C241" s="318"/>
      <c r="D241" s="318"/>
      <c r="E241" s="532">
        <v>104.29</v>
      </c>
      <c r="F241" s="318" t="s">
        <v>503</v>
      </c>
      <c r="G241" s="532">
        <v>0</v>
      </c>
      <c r="H241" s="318" t="s">
        <v>504</v>
      </c>
      <c r="I241" s="545">
        <v>104.29</v>
      </c>
    </row>
    <row r="242" ht="15" spans="1:9">
      <c r="A242" s="531"/>
      <c r="B242" s="318"/>
      <c r="C242" s="318"/>
      <c r="D242" s="318"/>
      <c r="E242" s="532">
        <v>23.64</v>
      </c>
      <c r="F242" s="318"/>
      <c r="G242" s="318" t="s">
        <v>505</v>
      </c>
      <c r="H242" s="318"/>
      <c r="I242" s="545">
        <v>127.93</v>
      </c>
    </row>
    <row r="243" ht="0.95" customHeight="1" spans="1:9">
      <c r="A243" s="533"/>
      <c r="B243" s="534"/>
      <c r="C243" s="534"/>
      <c r="D243" s="534"/>
      <c r="E243" s="534"/>
      <c r="F243" s="534"/>
      <c r="G243" s="534"/>
      <c r="H243" s="534"/>
      <c r="I243" s="546"/>
    </row>
    <row r="244" ht="18" customHeight="1" spans="1:9">
      <c r="A244" s="525" t="s">
        <v>124</v>
      </c>
      <c r="B244" s="307" t="s">
        <v>490</v>
      </c>
      <c r="C244" s="526" t="s">
        <v>491</v>
      </c>
      <c r="D244" s="526" t="s">
        <v>492</v>
      </c>
      <c r="E244" s="527" t="s">
        <v>493</v>
      </c>
      <c r="F244" s="307" t="s">
        <v>494</v>
      </c>
      <c r="G244" s="307" t="s">
        <v>495</v>
      </c>
      <c r="H244" s="307" t="s">
        <v>496</v>
      </c>
      <c r="I244" s="543" t="s">
        <v>497</v>
      </c>
    </row>
    <row r="245" ht="26.1" customHeight="1" spans="1:9">
      <c r="A245" s="414" t="s">
        <v>498</v>
      </c>
      <c r="B245" s="311" t="s">
        <v>125</v>
      </c>
      <c r="C245" s="309" t="s">
        <v>83</v>
      </c>
      <c r="D245" s="309" t="s">
        <v>126</v>
      </c>
      <c r="E245" s="310" t="s">
        <v>123</v>
      </c>
      <c r="F245" s="528">
        <v>1</v>
      </c>
      <c r="G245" s="312"/>
      <c r="H245" s="312">
        <v>292.5</v>
      </c>
      <c r="I245" s="419">
        <v>292.5</v>
      </c>
    </row>
    <row r="246" ht="24" customHeight="1" spans="1:9">
      <c r="A246" s="535" t="s">
        <v>512</v>
      </c>
      <c r="B246" s="280" t="s">
        <v>534</v>
      </c>
      <c r="C246" s="278" t="s">
        <v>83</v>
      </c>
      <c r="D246" s="278" t="s">
        <v>535</v>
      </c>
      <c r="E246" s="279" t="s">
        <v>502</v>
      </c>
      <c r="F246" s="536">
        <v>1.2462</v>
      </c>
      <c r="G246" s="536">
        <v>0</v>
      </c>
      <c r="H246" s="303">
        <v>40.1</v>
      </c>
      <c r="I246" s="547">
        <v>49.97</v>
      </c>
    </row>
    <row r="247" ht="24" customHeight="1" spans="1:9">
      <c r="A247" s="535" t="s">
        <v>512</v>
      </c>
      <c r="B247" s="280" t="s">
        <v>519</v>
      </c>
      <c r="C247" s="278" t="s">
        <v>83</v>
      </c>
      <c r="D247" s="278" t="s">
        <v>520</v>
      </c>
      <c r="E247" s="279" t="s">
        <v>502</v>
      </c>
      <c r="F247" s="536">
        <v>7.7265</v>
      </c>
      <c r="G247" s="536">
        <v>0</v>
      </c>
      <c r="H247" s="303">
        <v>31.39</v>
      </c>
      <c r="I247" s="547">
        <v>242.53</v>
      </c>
    </row>
    <row r="248" spans="1:9">
      <c r="A248" s="531"/>
      <c r="B248" s="318"/>
      <c r="C248" s="318"/>
      <c r="D248" s="318"/>
      <c r="E248" s="532">
        <v>203.29</v>
      </c>
      <c r="F248" s="318" t="s">
        <v>503</v>
      </c>
      <c r="G248" s="532">
        <v>0</v>
      </c>
      <c r="H248" s="318" t="s">
        <v>504</v>
      </c>
      <c r="I248" s="545">
        <v>203.29</v>
      </c>
    </row>
    <row r="249" ht="15" spans="1:9">
      <c r="A249" s="531"/>
      <c r="B249" s="318"/>
      <c r="C249" s="318"/>
      <c r="D249" s="318"/>
      <c r="E249" s="532">
        <v>66.3</v>
      </c>
      <c r="F249" s="318"/>
      <c r="G249" s="318" t="s">
        <v>505</v>
      </c>
      <c r="H249" s="318"/>
      <c r="I249" s="545">
        <v>358.8</v>
      </c>
    </row>
    <row r="250" ht="0.95" customHeight="1" spans="1:9">
      <c r="A250" s="533"/>
      <c r="B250" s="534"/>
      <c r="C250" s="534"/>
      <c r="D250" s="534"/>
      <c r="E250" s="534"/>
      <c r="F250" s="534"/>
      <c r="G250" s="534"/>
      <c r="H250" s="534"/>
      <c r="I250" s="546"/>
    </row>
    <row r="251" ht="18" customHeight="1" spans="1:9">
      <c r="A251" s="525" t="s">
        <v>127</v>
      </c>
      <c r="B251" s="307" t="s">
        <v>490</v>
      </c>
      <c r="C251" s="526" t="s">
        <v>491</v>
      </c>
      <c r="D251" s="526" t="s">
        <v>492</v>
      </c>
      <c r="E251" s="527" t="s">
        <v>493</v>
      </c>
      <c r="F251" s="307" t="s">
        <v>494</v>
      </c>
      <c r="G251" s="307" t="s">
        <v>495</v>
      </c>
      <c r="H251" s="307" t="s">
        <v>496</v>
      </c>
      <c r="I251" s="543" t="s">
        <v>497</v>
      </c>
    </row>
    <row r="252" ht="39" customHeight="1" spans="1:9">
      <c r="A252" s="414" t="s">
        <v>498</v>
      </c>
      <c r="B252" s="311" t="s">
        <v>128</v>
      </c>
      <c r="C252" s="309" t="s">
        <v>60</v>
      </c>
      <c r="D252" s="309" t="s">
        <v>129</v>
      </c>
      <c r="E252" s="310" t="s">
        <v>69</v>
      </c>
      <c r="F252" s="528">
        <v>1</v>
      </c>
      <c r="G252" s="312"/>
      <c r="H252" s="312">
        <v>5.19</v>
      </c>
      <c r="I252" s="419">
        <v>5.19</v>
      </c>
    </row>
    <row r="253" ht="39" customHeight="1" spans="1:9">
      <c r="A253" s="535" t="s">
        <v>512</v>
      </c>
      <c r="B253" s="280" t="s">
        <v>765</v>
      </c>
      <c r="C253" s="278" t="s">
        <v>83</v>
      </c>
      <c r="D253" s="278" t="s">
        <v>766</v>
      </c>
      <c r="E253" s="279" t="s">
        <v>69</v>
      </c>
      <c r="F253" s="536">
        <v>1</v>
      </c>
      <c r="G253" s="536">
        <v>0</v>
      </c>
      <c r="H253" s="303">
        <v>5.19</v>
      </c>
      <c r="I253" s="547">
        <v>5.19</v>
      </c>
    </row>
    <row r="254" spans="1:9">
      <c r="A254" s="531"/>
      <c r="B254" s="318"/>
      <c r="C254" s="318"/>
      <c r="D254" s="318"/>
      <c r="E254" s="532">
        <v>3.65</v>
      </c>
      <c r="F254" s="318" t="s">
        <v>503</v>
      </c>
      <c r="G254" s="532">
        <v>0</v>
      </c>
      <c r="H254" s="318" t="s">
        <v>504</v>
      </c>
      <c r="I254" s="545">
        <v>3.65</v>
      </c>
    </row>
    <row r="255" ht="15" spans="1:9">
      <c r="A255" s="531"/>
      <c r="B255" s="318"/>
      <c r="C255" s="318"/>
      <c r="D255" s="318"/>
      <c r="E255" s="532">
        <v>1.17</v>
      </c>
      <c r="F255" s="318"/>
      <c r="G255" s="318" t="s">
        <v>505</v>
      </c>
      <c r="H255" s="318"/>
      <c r="I255" s="545">
        <v>6.36</v>
      </c>
    </row>
    <row r="256" ht="0.95" customHeight="1" spans="1:9">
      <c r="A256" s="533"/>
      <c r="B256" s="534"/>
      <c r="C256" s="534"/>
      <c r="D256" s="534"/>
      <c r="E256" s="534"/>
      <c r="F256" s="534"/>
      <c r="G256" s="534"/>
      <c r="H256" s="534"/>
      <c r="I256" s="546"/>
    </row>
    <row r="257" ht="18" customHeight="1" spans="1:9">
      <c r="A257" s="525" t="s">
        <v>130</v>
      </c>
      <c r="B257" s="307" t="s">
        <v>490</v>
      </c>
      <c r="C257" s="526" t="s">
        <v>491</v>
      </c>
      <c r="D257" s="526" t="s">
        <v>492</v>
      </c>
      <c r="E257" s="527" t="s">
        <v>493</v>
      </c>
      <c r="F257" s="307" t="s">
        <v>494</v>
      </c>
      <c r="G257" s="307" t="s">
        <v>495</v>
      </c>
      <c r="H257" s="307" t="s">
        <v>496</v>
      </c>
      <c r="I257" s="543" t="s">
        <v>497</v>
      </c>
    </row>
    <row r="258" ht="51.95" customHeight="1" spans="1:9">
      <c r="A258" s="414" t="s">
        <v>498</v>
      </c>
      <c r="B258" s="311" t="s">
        <v>131</v>
      </c>
      <c r="C258" s="309" t="s">
        <v>60</v>
      </c>
      <c r="D258" s="309" t="s">
        <v>132</v>
      </c>
      <c r="E258" s="310" t="s">
        <v>69</v>
      </c>
      <c r="F258" s="528">
        <v>1</v>
      </c>
      <c r="G258" s="312"/>
      <c r="H258" s="312">
        <v>11.65</v>
      </c>
      <c r="I258" s="419">
        <v>11.65</v>
      </c>
    </row>
    <row r="259" ht="24" customHeight="1" spans="1:9">
      <c r="A259" s="535" t="s">
        <v>512</v>
      </c>
      <c r="B259" s="280" t="s">
        <v>767</v>
      </c>
      <c r="C259" s="278" t="s">
        <v>83</v>
      </c>
      <c r="D259" s="278" t="s">
        <v>768</v>
      </c>
      <c r="E259" s="279" t="s">
        <v>502</v>
      </c>
      <c r="F259" s="536">
        <v>0.09</v>
      </c>
      <c r="G259" s="536">
        <v>0</v>
      </c>
      <c r="H259" s="303">
        <v>38.84</v>
      </c>
      <c r="I259" s="547">
        <v>3.49</v>
      </c>
    </row>
    <row r="260" ht="24" customHeight="1" spans="1:9">
      <c r="A260" s="535" t="s">
        <v>512</v>
      </c>
      <c r="B260" s="280" t="s">
        <v>519</v>
      </c>
      <c r="C260" s="278" t="s">
        <v>83</v>
      </c>
      <c r="D260" s="278" t="s">
        <v>520</v>
      </c>
      <c r="E260" s="279" t="s">
        <v>502</v>
      </c>
      <c r="F260" s="536">
        <v>0.26</v>
      </c>
      <c r="G260" s="536">
        <v>0</v>
      </c>
      <c r="H260" s="303">
        <v>31.39</v>
      </c>
      <c r="I260" s="547">
        <v>8.16</v>
      </c>
    </row>
    <row r="261" spans="1:9">
      <c r="A261" s="531"/>
      <c r="B261" s="318"/>
      <c r="C261" s="318"/>
      <c r="D261" s="318"/>
      <c r="E261" s="532">
        <v>8.18</v>
      </c>
      <c r="F261" s="318" t="s">
        <v>503</v>
      </c>
      <c r="G261" s="532">
        <v>0</v>
      </c>
      <c r="H261" s="318" t="s">
        <v>504</v>
      </c>
      <c r="I261" s="545">
        <v>8.18</v>
      </c>
    </row>
    <row r="262" ht="15" spans="1:9">
      <c r="A262" s="531"/>
      <c r="B262" s="318"/>
      <c r="C262" s="318"/>
      <c r="D262" s="318"/>
      <c r="E262" s="532">
        <v>2.64</v>
      </c>
      <c r="F262" s="318"/>
      <c r="G262" s="318" t="s">
        <v>505</v>
      </c>
      <c r="H262" s="318"/>
      <c r="I262" s="545">
        <v>14.29</v>
      </c>
    </row>
    <row r="263" ht="0.95" customHeight="1" spans="1:9">
      <c r="A263" s="533"/>
      <c r="B263" s="534"/>
      <c r="C263" s="534"/>
      <c r="D263" s="534"/>
      <c r="E263" s="534"/>
      <c r="F263" s="534"/>
      <c r="G263" s="534"/>
      <c r="H263" s="534"/>
      <c r="I263" s="546"/>
    </row>
    <row r="264" ht="18" customHeight="1" spans="1:9">
      <c r="A264" s="525" t="s">
        <v>133</v>
      </c>
      <c r="B264" s="307" t="s">
        <v>490</v>
      </c>
      <c r="C264" s="526" t="s">
        <v>491</v>
      </c>
      <c r="D264" s="526" t="s">
        <v>492</v>
      </c>
      <c r="E264" s="527" t="s">
        <v>493</v>
      </c>
      <c r="F264" s="307" t="s">
        <v>494</v>
      </c>
      <c r="G264" s="307" t="s">
        <v>495</v>
      </c>
      <c r="H264" s="307" t="s">
        <v>496</v>
      </c>
      <c r="I264" s="543" t="s">
        <v>497</v>
      </c>
    </row>
    <row r="265" ht="26.1" customHeight="1" spans="1:9">
      <c r="A265" s="414" t="s">
        <v>498</v>
      </c>
      <c r="B265" s="311" t="s">
        <v>134</v>
      </c>
      <c r="C265" s="309" t="s">
        <v>83</v>
      </c>
      <c r="D265" s="309" t="s">
        <v>135</v>
      </c>
      <c r="E265" s="310" t="s">
        <v>69</v>
      </c>
      <c r="F265" s="528">
        <v>1</v>
      </c>
      <c r="G265" s="312"/>
      <c r="H265" s="312">
        <v>11.21</v>
      </c>
      <c r="I265" s="419">
        <v>11.21</v>
      </c>
    </row>
    <row r="266" ht="24" customHeight="1" spans="1:9">
      <c r="A266" s="535" t="s">
        <v>512</v>
      </c>
      <c r="B266" s="280" t="s">
        <v>519</v>
      </c>
      <c r="C266" s="278" t="s">
        <v>83</v>
      </c>
      <c r="D266" s="278" t="s">
        <v>520</v>
      </c>
      <c r="E266" s="279" t="s">
        <v>502</v>
      </c>
      <c r="F266" s="536">
        <v>0.2487</v>
      </c>
      <c r="G266" s="536">
        <v>0</v>
      </c>
      <c r="H266" s="303">
        <v>31.39</v>
      </c>
      <c r="I266" s="547">
        <v>7.8</v>
      </c>
    </row>
    <row r="267" ht="24" customHeight="1" spans="1:9">
      <c r="A267" s="535" t="s">
        <v>512</v>
      </c>
      <c r="B267" s="280" t="s">
        <v>767</v>
      </c>
      <c r="C267" s="278" t="s">
        <v>83</v>
      </c>
      <c r="D267" s="278" t="s">
        <v>768</v>
      </c>
      <c r="E267" s="279" t="s">
        <v>502</v>
      </c>
      <c r="F267" s="536">
        <v>0.0879</v>
      </c>
      <c r="G267" s="536">
        <v>0</v>
      </c>
      <c r="H267" s="303">
        <v>38.84</v>
      </c>
      <c r="I267" s="547">
        <v>3.41</v>
      </c>
    </row>
    <row r="268" spans="1:9">
      <c r="A268" s="531"/>
      <c r="B268" s="318"/>
      <c r="C268" s="318"/>
      <c r="D268" s="318"/>
      <c r="E268" s="532">
        <v>7.88</v>
      </c>
      <c r="F268" s="318" t="s">
        <v>503</v>
      </c>
      <c r="G268" s="532">
        <v>0</v>
      </c>
      <c r="H268" s="318" t="s">
        <v>504</v>
      </c>
      <c r="I268" s="545">
        <v>7.88</v>
      </c>
    </row>
    <row r="269" ht="15" spans="1:9">
      <c r="A269" s="531"/>
      <c r="B269" s="318"/>
      <c r="C269" s="318"/>
      <c r="D269" s="318"/>
      <c r="E269" s="532">
        <v>2.54</v>
      </c>
      <c r="F269" s="318"/>
      <c r="G269" s="318" t="s">
        <v>505</v>
      </c>
      <c r="H269" s="318"/>
      <c r="I269" s="545">
        <v>13.75</v>
      </c>
    </row>
    <row r="270" ht="0.95" customHeight="1" spans="1:9">
      <c r="A270" s="533"/>
      <c r="B270" s="534"/>
      <c r="C270" s="534"/>
      <c r="D270" s="534"/>
      <c r="E270" s="534"/>
      <c r="F270" s="534"/>
      <c r="G270" s="534"/>
      <c r="H270" s="534"/>
      <c r="I270" s="546"/>
    </row>
    <row r="271" ht="18" customHeight="1" spans="1:9">
      <c r="A271" s="525" t="s">
        <v>136</v>
      </c>
      <c r="B271" s="307" t="s">
        <v>490</v>
      </c>
      <c r="C271" s="526" t="s">
        <v>491</v>
      </c>
      <c r="D271" s="526" t="s">
        <v>492</v>
      </c>
      <c r="E271" s="527" t="s">
        <v>493</v>
      </c>
      <c r="F271" s="307" t="s">
        <v>494</v>
      </c>
      <c r="G271" s="307" t="s">
        <v>495</v>
      </c>
      <c r="H271" s="307" t="s">
        <v>496</v>
      </c>
      <c r="I271" s="543" t="s">
        <v>497</v>
      </c>
    </row>
    <row r="272" ht="39" customHeight="1" spans="1:9">
      <c r="A272" s="414" t="s">
        <v>498</v>
      </c>
      <c r="B272" s="311" t="s">
        <v>137</v>
      </c>
      <c r="C272" s="309" t="s">
        <v>83</v>
      </c>
      <c r="D272" s="309" t="s">
        <v>138</v>
      </c>
      <c r="E272" s="310" t="s">
        <v>103</v>
      </c>
      <c r="F272" s="528">
        <v>1</v>
      </c>
      <c r="G272" s="312"/>
      <c r="H272" s="312">
        <v>122.13</v>
      </c>
      <c r="I272" s="419">
        <v>122.13</v>
      </c>
    </row>
    <row r="273" ht="24" customHeight="1" spans="1:9">
      <c r="A273" s="535" t="s">
        <v>512</v>
      </c>
      <c r="B273" s="280" t="s">
        <v>767</v>
      </c>
      <c r="C273" s="278" t="s">
        <v>83</v>
      </c>
      <c r="D273" s="278" t="s">
        <v>768</v>
      </c>
      <c r="E273" s="279" t="s">
        <v>502</v>
      </c>
      <c r="F273" s="536">
        <v>0.9572</v>
      </c>
      <c r="G273" s="536">
        <v>0</v>
      </c>
      <c r="H273" s="303">
        <v>38.84</v>
      </c>
      <c r="I273" s="547">
        <v>37.17</v>
      </c>
    </row>
    <row r="274" ht="24" customHeight="1" spans="1:9">
      <c r="A274" s="535" t="s">
        <v>512</v>
      </c>
      <c r="B274" s="280" t="s">
        <v>519</v>
      </c>
      <c r="C274" s="278" t="s">
        <v>83</v>
      </c>
      <c r="D274" s="278" t="s">
        <v>520</v>
      </c>
      <c r="E274" s="279" t="s">
        <v>502</v>
      </c>
      <c r="F274" s="536">
        <v>2.7066</v>
      </c>
      <c r="G274" s="536">
        <v>0</v>
      </c>
      <c r="H274" s="303">
        <v>31.39</v>
      </c>
      <c r="I274" s="547">
        <v>84.96</v>
      </c>
    </row>
    <row r="275" spans="1:9">
      <c r="A275" s="531"/>
      <c r="B275" s="318"/>
      <c r="C275" s="318"/>
      <c r="D275" s="318"/>
      <c r="E275" s="532">
        <v>85.87</v>
      </c>
      <c r="F275" s="318" t="s">
        <v>503</v>
      </c>
      <c r="G275" s="532">
        <v>0</v>
      </c>
      <c r="H275" s="318" t="s">
        <v>504</v>
      </c>
      <c r="I275" s="545">
        <v>85.87</v>
      </c>
    </row>
    <row r="276" ht="15" spans="1:9">
      <c r="A276" s="531"/>
      <c r="B276" s="318"/>
      <c r="C276" s="318"/>
      <c r="D276" s="318"/>
      <c r="E276" s="532">
        <v>27.68</v>
      </c>
      <c r="F276" s="318"/>
      <c r="G276" s="318" t="s">
        <v>505</v>
      </c>
      <c r="H276" s="318"/>
      <c r="I276" s="545">
        <v>149.81</v>
      </c>
    </row>
    <row r="277" ht="0.95" customHeight="1" spans="1:9">
      <c r="A277" s="533"/>
      <c r="B277" s="534"/>
      <c r="C277" s="534"/>
      <c r="D277" s="534"/>
      <c r="E277" s="534"/>
      <c r="F277" s="534"/>
      <c r="G277" s="534"/>
      <c r="H277" s="534"/>
      <c r="I277" s="546"/>
    </row>
    <row r="278" ht="18" customHeight="1" spans="1:9">
      <c r="A278" s="525" t="s">
        <v>141</v>
      </c>
      <c r="B278" s="307" t="s">
        <v>490</v>
      </c>
      <c r="C278" s="526" t="s">
        <v>491</v>
      </c>
      <c r="D278" s="526" t="s">
        <v>492</v>
      </c>
      <c r="E278" s="527" t="s">
        <v>493</v>
      </c>
      <c r="F278" s="307" t="s">
        <v>494</v>
      </c>
      <c r="G278" s="307" t="s">
        <v>495</v>
      </c>
      <c r="H278" s="307" t="s">
        <v>496</v>
      </c>
      <c r="I278" s="543" t="s">
        <v>497</v>
      </c>
    </row>
    <row r="279" ht="51.95" customHeight="1" spans="1:9">
      <c r="A279" s="414" t="s">
        <v>498</v>
      </c>
      <c r="B279" s="311" t="s">
        <v>142</v>
      </c>
      <c r="C279" s="309" t="s">
        <v>94</v>
      </c>
      <c r="D279" s="309" t="s">
        <v>769</v>
      </c>
      <c r="E279" s="310" t="s">
        <v>103</v>
      </c>
      <c r="F279" s="528">
        <v>1</v>
      </c>
      <c r="G279" s="312"/>
      <c r="H279" s="312">
        <v>463.55</v>
      </c>
      <c r="I279" s="419">
        <v>463.55</v>
      </c>
    </row>
    <row r="280" ht="39" customHeight="1" spans="1:9">
      <c r="A280" s="535" t="s">
        <v>512</v>
      </c>
      <c r="B280" s="280" t="s">
        <v>770</v>
      </c>
      <c r="C280" s="278" t="s">
        <v>94</v>
      </c>
      <c r="D280" s="278" t="s">
        <v>771</v>
      </c>
      <c r="E280" s="279" t="s">
        <v>103</v>
      </c>
      <c r="F280" s="536">
        <v>0.75</v>
      </c>
      <c r="G280" s="536">
        <v>0</v>
      </c>
      <c r="H280" s="303">
        <v>169.16</v>
      </c>
      <c r="I280" s="547">
        <v>126.87</v>
      </c>
    </row>
    <row r="281" ht="26.1" customHeight="1" spans="1:9">
      <c r="A281" s="529" t="s">
        <v>499</v>
      </c>
      <c r="B281" s="284" t="s">
        <v>510</v>
      </c>
      <c r="C281" s="282" t="s">
        <v>94</v>
      </c>
      <c r="D281" s="282" t="s">
        <v>511</v>
      </c>
      <c r="E281" s="283" t="s">
        <v>502</v>
      </c>
      <c r="F281" s="530">
        <v>2</v>
      </c>
      <c r="G281" s="530">
        <v>0</v>
      </c>
      <c r="H281" s="305">
        <v>21.27</v>
      </c>
      <c r="I281" s="544">
        <v>42.54</v>
      </c>
    </row>
    <row r="282" ht="26.1" customHeight="1" spans="1:9">
      <c r="A282" s="529" t="s">
        <v>499</v>
      </c>
      <c r="B282" s="284" t="s">
        <v>772</v>
      </c>
      <c r="C282" s="282" t="s">
        <v>94</v>
      </c>
      <c r="D282" s="282" t="s">
        <v>773</v>
      </c>
      <c r="E282" s="283" t="s">
        <v>502</v>
      </c>
      <c r="F282" s="530">
        <v>1</v>
      </c>
      <c r="G282" s="530">
        <v>0</v>
      </c>
      <c r="H282" s="305">
        <v>259.13</v>
      </c>
      <c r="I282" s="544">
        <v>259.13</v>
      </c>
    </row>
    <row r="283" ht="26.1" customHeight="1" spans="1:9">
      <c r="A283" s="529" t="s">
        <v>499</v>
      </c>
      <c r="B283" s="284" t="s">
        <v>774</v>
      </c>
      <c r="C283" s="282" t="s">
        <v>94</v>
      </c>
      <c r="D283" s="282" t="s">
        <v>775</v>
      </c>
      <c r="E283" s="283" t="s">
        <v>103</v>
      </c>
      <c r="F283" s="530">
        <v>1</v>
      </c>
      <c r="G283" s="530">
        <v>0</v>
      </c>
      <c r="H283" s="305">
        <v>35.01</v>
      </c>
      <c r="I283" s="544">
        <v>35.01</v>
      </c>
    </row>
    <row r="284" spans="1:9">
      <c r="A284" s="531"/>
      <c r="B284" s="318"/>
      <c r="C284" s="318"/>
      <c r="D284" s="318"/>
      <c r="E284" s="532">
        <v>380.85</v>
      </c>
      <c r="F284" s="318" t="s">
        <v>503</v>
      </c>
      <c r="G284" s="532">
        <v>0</v>
      </c>
      <c r="H284" s="318" t="s">
        <v>504</v>
      </c>
      <c r="I284" s="545">
        <v>380.85</v>
      </c>
    </row>
    <row r="285" ht="15" spans="1:9">
      <c r="A285" s="531"/>
      <c r="B285" s="318"/>
      <c r="C285" s="318"/>
      <c r="D285" s="318"/>
      <c r="E285" s="532">
        <v>105.08</v>
      </c>
      <c r="F285" s="318"/>
      <c r="G285" s="318" t="s">
        <v>505</v>
      </c>
      <c r="H285" s="318"/>
      <c r="I285" s="545">
        <v>568.63</v>
      </c>
    </row>
    <row r="286" ht="0.95" customHeight="1" spans="1:9">
      <c r="A286" s="533"/>
      <c r="B286" s="534"/>
      <c r="C286" s="534"/>
      <c r="D286" s="534"/>
      <c r="E286" s="534"/>
      <c r="F286" s="534"/>
      <c r="G286" s="534"/>
      <c r="H286" s="534"/>
      <c r="I286" s="546"/>
    </row>
    <row r="287" ht="18" customHeight="1" spans="1:9">
      <c r="A287" s="525" t="s">
        <v>144</v>
      </c>
      <c r="B287" s="307" t="s">
        <v>490</v>
      </c>
      <c r="C287" s="526" t="s">
        <v>491</v>
      </c>
      <c r="D287" s="526" t="s">
        <v>492</v>
      </c>
      <c r="E287" s="527" t="s">
        <v>493</v>
      </c>
      <c r="F287" s="307" t="s">
        <v>494</v>
      </c>
      <c r="G287" s="307" t="s">
        <v>495</v>
      </c>
      <c r="H287" s="307" t="s">
        <v>496</v>
      </c>
      <c r="I287" s="543" t="s">
        <v>497</v>
      </c>
    </row>
    <row r="288" ht="51.95" customHeight="1" spans="1:9">
      <c r="A288" s="414" t="s">
        <v>498</v>
      </c>
      <c r="B288" s="311" t="s">
        <v>145</v>
      </c>
      <c r="C288" s="309" t="s">
        <v>94</v>
      </c>
      <c r="D288" s="309" t="s">
        <v>776</v>
      </c>
      <c r="E288" s="310" t="s">
        <v>103</v>
      </c>
      <c r="F288" s="528">
        <v>1</v>
      </c>
      <c r="G288" s="312"/>
      <c r="H288" s="312">
        <v>462.37</v>
      </c>
      <c r="I288" s="419">
        <v>462.37</v>
      </c>
    </row>
    <row r="289" ht="39" customHeight="1" spans="1:9">
      <c r="A289" s="535" t="s">
        <v>512</v>
      </c>
      <c r="B289" s="280" t="s">
        <v>770</v>
      </c>
      <c r="C289" s="278" t="s">
        <v>94</v>
      </c>
      <c r="D289" s="278" t="s">
        <v>771</v>
      </c>
      <c r="E289" s="279" t="s">
        <v>103</v>
      </c>
      <c r="F289" s="536">
        <v>0.95</v>
      </c>
      <c r="G289" s="536">
        <v>0</v>
      </c>
      <c r="H289" s="303">
        <v>169.16</v>
      </c>
      <c r="I289" s="547">
        <v>160.7</v>
      </c>
    </row>
    <row r="290" ht="26.1" customHeight="1" spans="1:9">
      <c r="A290" s="529" t="s">
        <v>499</v>
      </c>
      <c r="B290" s="284" t="s">
        <v>510</v>
      </c>
      <c r="C290" s="282" t="s">
        <v>94</v>
      </c>
      <c r="D290" s="282" t="s">
        <v>511</v>
      </c>
      <c r="E290" s="283" t="s">
        <v>502</v>
      </c>
      <c r="F290" s="530">
        <v>2</v>
      </c>
      <c r="G290" s="530">
        <v>0</v>
      </c>
      <c r="H290" s="305">
        <v>21.27</v>
      </c>
      <c r="I290" s="544">
        <v>42.54</v>
      </c>
    </row>
    <row r="291" ht="26.1" customHeight="1" spans="1:9">
      <c r="A291" s="529" t="s">
        <v>499</v>
      </c>
      <c r="B291" s="284" t="s">
        <v>772</v>
      </c>
      <c r="C291" s="282" t="s">
        <v>94</v>
      </c>
      <c r="D291" s="282" t="s">
        <v>773</v>
      </c>
      <c r="E291" s="283" t="s">
        <v>502</v>
      </c>
      <c r="F291" s="530">
        <v>1</v>
      </c>
      <c r="G291" s="530">
        <v>0</v>
      </c>
      <c r="H291" s="305">
        <v>259.13</v>
      </c>
      <c r="I291" s="544">
        <v>259.13</v>
      </c>
    </row>
    <row r="292" spans="1:9">
      <c r="A292" s="531"/>
      <c r="B292" s="318"/>
      <c r="C292" s="318"/>
      <c r="D292" s="318"/>
      <c r="E292" s="532">
        <v>401.97</v>
      </c>
      <c r="F292" s="318" t="s">
        <v>503</v>
      </c>
      <c r="G292" s="532">
        <v>0</v>
      </c>
      <c r="H292" s="318" t="s">
        <v>504</v>
      </c>
      <c r="I292" s="545">
        <v>401.97</v>
      </c>
    </row>
    <row r="293" ht="15" spans="1:9">
      <c r="A293" s="531"/>
      <c r="B293" s="318"/>
      <c r="C293" s="318"/>
      <c r="D293" s="318"/>
      <c r="E293" s="532">
        <v>104.81</v>
      </c>
      <c r="F293" s="318"/>
      <c r="G293" s="318" t="s">
        <v>505</v>
      </c>
      <c r="H293" s="318"/>
      <c r="I293" s="545">
        <v>567.18</v>
      </c>
    </row>
    <row r="294" ht="0.95" customHeight="1" spans="1:9">
      <c r="A294" s="533"/>
      <c r="B294" s="534"/>
      <c r="C294" s="534"/>
      <c r="D294" s="534"/>
      <c r="E294" s="534"/>
      <c r="F294" s="534"/>
      <c r="G294" s="534"/>
      <c r="H294" s="534"/>
      <c r="I294" s="546"/>
    </row>
    <row r="295" ht="18" customHeight="1" spans="1:9">
      <c r="A295" s="525" t="s">
        <v>147</v>
      </c>
      <c r="B295" s="307" t="s">
        <v>490</v>
      </c>
      <c r="C295" s="526" t="s">
        <v>491</v>
      </c>
      <c r="D295" s="526" t="s">
        <v>492</v>
      </c>
      <c r="E295" s="527" t="s">
        <v>493</v>
      </c>
      <c r="F295" s="307" t="s">
        <v>494</v>
      </c>
      <c r="G295" s="307" t="s">
        <v>495</v>
      </c>
      <c r="H295" s="307" t="s">
        <v>496</v>
      </c>
      <c r="I295" s="543" t="s">
        <v>497</v>
      </c>
    </row>
    <row r="296" ht="51.95" customHeight="1" spans="1:9">
      <c r="A296" s="414" t="s">
        <v>498</v>
      </c>
      <c r="B296" s="311" t="s">
        <v>148</v>
      </c>
      <c r="C296" s="309" t="s">
        <v>94</v>
      </c>
      <c r="D296" s="309" t="s">
        <v>777</v>
      </c>
      <c r="E296" s="310" t="s">
        <v>103</v>
      </c>
      <c r="F296" s="528">
        <v>1</v>
      </c>
      <c r="G296" s="312"/>
      <c r="H296" s="312">
        <v>203.46</v>
      </c>
      <c r="I296" s="419">
        <v>203.46</v>
      </c>
    </row>
    <row r="297" ht="26.1" customHeight="1" spans="1:9">
      <c r="A297" s="529" t="s">
        <v>499</v>
      </c>
      <c r="B297" s="284" t="s">
        <v>510</v>
      </c>
      <c r="C297" s="282" t="s">
        <v>94</v>
      </c>
      <c r="D297" s="282" t="s">
        <v>511</v>
      </c>
      <c r="E297" s="283" t="s">
        <v>502</v>
      </c>
      <c r="F297" s="530">
        <v>0.36</v>
      </c>
      <c r="G297" s="530">
        <v>3</v>
      </c>
      <c r="H297" s="305">
        <v>21.27</v>
      </c>
      <c r="I297" s="544">
        <v>7.88</v>
      </c>
    </row>
    <row r="298" ht="26.1" customHeight="1" spans="1:9">
      <c r="A298" s="529" t="s">
        <v>499</v>
      </c>
      <c r="B298" s="284" t="s">
        <v>772</v>
      </c>
      <c r="C298" s="282" t="s">
        <v>94</v>
      </c>
      <c r="D298" s="282" t="s">
        <v>773</v>
      </c>
      <c r="E298" s="283" t="s">
        <v>502</v>
      </c>
      <c r="F298" s="530">
        <v>0.04</v>
      </c>
      <c r="G298" s="530">
        <v>3</v>
      </c>
      <c r="H298" s="305">
        <v>259.13</v>
      </c>
      <c r="I298" s="544">
        <v>10.67</v>
      </c>
    </row>
    <row r="299" ht="24" customHeight="1" spans="1:9">
      <c r="A299" s="529" t="s">
        <v>499</v>
      </c>
      <c r="B299" s="284" t="s">
        <v>778</v>
      </c>
      <c r="C299" s="282" t="s">
        <v>94</v>
      </c>
      <c r="D299" s="282" t="s">
        <v>779</v>
      </c>
      <c r="E299" s="283" t="s">
        <v>103</v>
      </c>
      <c r="F299" s="530">
        <v>0.0014</v>
      </c>
      <c r="G299" s="530">
        <v>0</v>
      </c>
      <c r="H299" s="305">
        <v>121388.39</v>
      </c>
      <c r="I299" s="544">
        <v>169.94</v>
      </c>
    </row>
    <row r="300" ht="26.1" customHeight="1" spans="1:9">
      <c r="A300" s="529" t="s">
        <v>499</v>
      </c>
      <c r="B300" s="284" t="s">
        <v>780</v>
      </c>
      <c r="C300" s="282" t="s">
        <v>94</v>
      </c>
      <c r="D300" s="282" t="s">
        <v>781</v>
      </c>
      <c r="E300" s="283" t="s">
        <v>502</v>
      </c>
      <c r="F300" s="530">
        <v>0.72</v>
      </c>
      <c r="G300" s="530">
        <v>3</v>
      </c>
      <c r="H300" s="305">
        <v>20.19</v>
      </c>
      <c r="I300" s="544">
        <v>14.97</v>
      </c>
    </row>
    <row r="301" spans="1:9">
      <c r="A301" s="531"/>
      <c r="B301" s="318"/>
      <c r="C301" s="318"/>
      <c r="D301" s="318"/>
      <c r="E301" s="532">
        <v>33.52</v>
      </c>
      <c r="F301" s="318" t="s">
        <v>503</v>
      </c>
      <c r="G301" s="532">
        <v>0</v>
      </c>
      <c r="H301" s="318" t="s">
        <v>504</v>
      </c>
      <c r="I301" s="545">
        <v>33.52</v>
      </c>
    </row>
    <row r="302" ht="15" spans="1:9">
      <c r="A302" s="531"/>
      <c r="B302" s="318"/>
      <c r="C302" s="318"/>
      <c r="D302" s="318"/>
      <c r="E302" s="532">
        <v>46.12</v>
      </c>
      <c r="F302" s="318"/>
      <c r="G302" s="318" t="s">
        <v>505</v>
      </c>
      <c r="H302" s="318"/>
      <c r="I302" s="545">
        <v>249.58</v>
      </c>
    </row>
    <row r="303" ht="0.95" customHeight="1" spans="1:9">
      <c r="A303" s="533"/>
      <c r="B303" s="534"/>
      <c r="C303" s="534"/>
      <c r="D303" s="534"/>
      <c r="E303" s="534"/>
      <c r="F303" s="534"/>
      <c r="G303" s="534"/>
      <c r="H303" s="534"/>
      <c r="I303" s="546"/>
    </row>
    <row r="304" ht="18" customHeight="1" spans="1:9">
      <c r="A304" s="525" t="s">
        <v>150</v>
      </c>
      <c r="B304" s="307" t="s">
        <v>490</v>
      </c>
      <c r="C304" s="526" t="s">
        <v>491</v>
      </c>
      <c r="D304" s="526" t="s">
        <v>492</v>
      </c>
      <c r="E304" s="527" t="s">
        <v>493</v>
      </c>
      <c r="F304" s="307" t="s">
        <v>494</v>
      </c>
      <c r="G304" s="307" t="s">
        <v>495</v>
      </c>
      <c r="H304" s="307" t="s">
        <v>496</v>
      </c>
      <c r="I304" s="543" t="s">
        <v>497</v>
      </c>
    </row>
    <row r="305" ht="24" customHeight="1" spans="1:9">
      <c r="A305" s="414" t="s">
        <v>498</v>
      </c>
      <c r="B305" s="311" t="s">
        <v>151</v>
      </c>
      <c r="C305" s="309" t="s">
        <v>83</v>
      </c>
      <c r="D305" s="309" t="s">
        <v>152</v>
      </c>
      <c r="E305" s="310" t="s">
        <v>123</v>
      </c>
      <c r="F305" s="528">
        <v>1</v>
      </c>
      <c r="G305" s="312"/>
      <c r="H305" s="312">
        <v>124.17</v>
      </c>
      <c r="I305" s="419">
        <v>124.17</v>
      </c>
    </row>
    <row r="306" ht="24" customHeight="1" spans="1:9">
      <c r="A306" s="535" t="s">
        <v>512</v>
      </c>
      <c r="B306" s="280" t="s">
        <v>519</v>
      </c>
      <c r="C306" s="278" t="s">
        <v>83</v>
      </c>
      <c r="D306" s="278" t="s">
        <v>520</v>
      </c>
      <c r="E306" s="279" t="s">
        <v>502</v>
      </c>
      <c r="F306" s="536">
        <v>3.9557667</v>
      </c>
      <c r="G306" s="536">
        <v>0</v>
      </c>
      <c r="H306" s="303">
        <v>31.39</v>
      </c>
      <c r="I306" s="547">
        <v>124.17</v>
      </c>
    </row>
    <row r="307" spans="1:9">
      <c r="A307" s="531"/>
      <c r="B307" s="318"/>
      <c r="C307" s="318"/>
      <c r="D307" s="318"/>
      <c r="E307" s="532">
        <v>84.89</v>
      </c>
      <c r="F307" s="318" t="s">
        <v>503</v>
      </c>
      <c r="G307" s="532">
        <v>0</v>
      </c>
      <c r="H307" s="318" t="s">
        <v>504</v>
      </c>
      <c r="I307" s="545">
        <v>84.89</v>
      </c>
    </row>
    <row r="308" ht="15" spans="1:9">
      <c r="A308" s="531"/>
      <c r="B308" s="318"/>
      <c r="C308" s="318"/>
      <c r="D308" s="318"/>
      <c r="E308" s="532">
        <v>28.14</v>
      </c>
      <c r="F308" s="318"/>
      <c r="G308" s="318" t="s">
        <v>505</v>
      </c>
      <c r="H308" s="318"/>
      <c r="I308" s="545">
        <v>152.31</v>
      </c>
    </row>
    <row r="309" ht="0.95" customHeight="1" spans="1:9">
      <c r="A309" s="533"/>
      <c r="B309" s="534"/>
      <c r="C309" s="534"/>
      <c r="D309" s="534"/>
      <c r="E309" s="534"/>
      <c r="F309" s="534"/>
      <c r="G309" s="534"/>
      <c r="H309" s="534"/>
      <c r="I309" s="546"/>
    </row>
    <row r="310" ht="18" customHeight="1" spans="1:9">
      <c r="A310" s="525" t="s">
        <v>153</v>
      </c>
      <c r="B310" s="307" t="s">
        <v>490</v>
      </c>
      <c r="C310" s="526" t="s">
        <v>491</v>
      </c>
      <c r="D310" s="526" t="s">
        <v>492</v>
      </c>
      <c r="E310" s="527" t="s">
        <v>493</v>
      </c>
      <c r="F310" s="307" t="s">
        <v>494</v>
      </c>
      <c r="G310" s="307" t="s">
        <v>495</v>
      </c>
      <c r="H310" s="307" t="s">
        <v>496</v>
      </c>
      <c r="I310" s="543" t="s">
        <v>497</v>
      </c>
    </row>
    <row r="311" ht="26.1" customHeight="1" spans="1:9">
      <c r="A311" s="414" t="s">
        <v>498</v>
      </c>
      <c r="B311" s="311" t="s">
        <v>154</v>
      </c>
      <c r="C311" s="309" t="s">
        <v>83</v>
      </c>
      <c r="D311" s="309" t="s">
        <v>155</v>
      </c>
      <c r="E311" s="310" t="s">
        <v>123</v>
      </c>
      <c r="F311" s="528">
        <v>1</v>
      </c>
      <c r="G311" s="312"/>
      <c r="H311" s="312">
        <v>36.63</v>
      </c>
      <c r="I311" s="419">
        <v>36.63</v>
      </c>
    </row>
    <row r="312" ht="65.1" customHeight="1" spans="1:9">
      <c r="A312" s="535" t="s">
        <v>512</v>
      </c>
      <c r="B312" s="280" t="s">
        <v>782</v>
      </c>
      <c r="C312" s="278" t="s">
        <v>83</v>
      </c>
      <c r="D312" s="278" t="s">
        <v>783</v>
      </c>
      <c r="E312" s="279" t="s">
        <v>523</v>
      </c>
      <c r="F312" s="536">
        <v>0.0054</v>
      </c>
      <c r="G312" s="536">
        <v>0</v>
      </c>
      <c r="H312" s="303">
        <v>347.96</v>
      </c>
      <c r="I312" s="547">
        <v>1.87</v>
      </c>
    </row>
    <row r="313" ht="24" customHeight="1" spans="1:9">
      <c r="A313" s="535" t="s">
        <v>512</v>
      </c>
      <c r="B313" s="280" t="s">
        <v>519</v>
      </c>
      <c r="C313" s="278" t="s">
        <v>83</v>
      </c>
      <c r="D313" s="278" t="s">
        <v>520</v>
      </c>
      <c r="E313" s="279" t="s">
        <v>502</v>
      </c>
      <c r="F313" s="536">
        <v>0.7866</v>
      </c>
      <c r="G313" s="536">
        <v>0</v>
      </c>
      <c r="H313" s="303">
        <v>31.39</v>
      </c>
      <c r="I313" s="547">
        <v>24.69</v>
      </c>
    </row>
    <row r="314" ht="65.1" customHeight="1" spans="1:9">
      <c r="A314" s="535" t="s">
        <v>512</v>
      </c>
      <c r="B314" s="280" t="s">
        <v>784</v>
      </c>
      <c r="C314" s="278" t="s">
        <v>83</v>
      </c>
      <c r="D314" s="278" t="s">
        <v>785</v>
      </c>
      <c r="E314" s="279" t="s">
        <v>756</v>
      </c>
      <c r="F314" s="536">
        <v>0.0006</v>
      </c>
      <c r="G314" s="536">
        <v>0</v>
      </c>
      <c r="H314" s="303">
        <v>99.7</v>
      </c>
      <c r="I314" s="547">
        <v>0.05</v>
      </c>
    </row>
    <row r="315" ht="39" customHeight="1" spans="1:9">
      <c r="A315" s="535" t="s">
        <v>512</v>
      </c>
      <c r="B315" s="280" t="s">
        <v>786</v>
      </c>
      <c r="C315" s="278" t="s">
        <v>83</v>
      </c>
      <c r="D315" s="278" t="s">
        <v>787</v>
      </c>
      <c r="E315" s="279" t="s">
        <v>523</v>
      </c>
      <c r="F315" s="536">
        <v>0.1962</v>
      </c>
      <c r="G315" s="536">
        <v>0</v>
      </c>
      <c r="H315" s="303">
        <v>51.09</v>
      </c>
      <c r="I315" s="547">
        <v>10.02</v>
      </c>
    </row>
    <row r="316" spans="1:9">
      <c r="A316" s="531"/>
      <c r="B316" s="318"/>
      <c r="C316" s="318"/>
      <c r="D316" s="318"/>
      <c r="E316" s="532">
        <v>23.77</v>
      </c>
      <c r="F316" s="318" t="s">
        <v>503</v>
      </c>
      <c r="G316" s="532">
        <v>0</v>
      </c>
      <c r="H316" s="318" t="s">
        <v>504</v>
      </c>
      <c r="I316" s="545">
        <v>23.77</v>
      </c>
    </row>
    <row r="317" ht="15" spans="1:9">
      <c r="A317" s="531"/>
      <c r="B317" s="318"/>
      <c r="C317" s="318"/>
      <c r="D317" s="318"/>
      <c r="E317" s="532">
        <v>8.3</v>
      </c>
      <c r="F317" s="318"/>
      <c r="G317" s="318" t="s">
        <v>505</v>
      </c>
      <c r="H317" s="318"/>
      <c r="I317" s="545">
        <v>44.93</v>
      </c>
    </row>
    <row r="318" ht="0.95" customHeight="1" spans="1:9">
      <c r="A318" s="533"/>
      <c r="B318" s="534"/>
      <c r="C318" s="534"/>
      <c r="D318" s="534"/>
      <c r="E318" s="534"/>
      <c r="F318" s="534"/>
      <c r="G318" s="534"/>
      <c r="H318" s="534"/>
      <c r="I318" s="546"/>
    </row>
    <row r="319" ht="18" customHeight="1" spans="1:9">
      <c r="A319" s="525" t="s">
        <v>156</v>
      </c>
      <c r="B319" s="307" t="s">
        <v>490</v>
      </c>
      <c r="C319" s="526" t="s">
        <v>491</v>
      </c>
      <c r="D319" s="526" t="s">
        <v>492</v>
      </c>
      <c r="E319" s="527" t="s">
        <v>493</v>
      </c>
      <c r="F319" s="307" t="s">
        <v>494</v>
      </c>
      <c r="G319" s="307" t="s">
        <v>495</v>
      </c>
      <c r="H319" s="307" t="s">
        <v>496</v>
      </c>
      <c r="I319" s="543" t="s">
        <v>497</v>
      </c>
    </row>
    <row r="320" ht="39" customHeight="1" spans="1:9">
      <c r="A320" s="414" t="s">
        <v>498</v>
      </c>
      <c r="B320" s="311" t="s">
        <v>157</v>
      </c>
      <c r="C320" s="309" t="s">
        <v>83</v>
      </c>
      <c r="D320" s="309" t="s">
        <v>158</v>
      </c>
      <c r="E320" s="310" t="s">
        <v>123</v>
      </c>
      <c r="F320" s="528">
        <v>1</v>
      </c>
      <c r="G320" s="312"/>
      <c r="H320" s="312">
        <v>361.36</v>
      </c>
      <c r="I320" s="419">
        <v>361.36</v>
      </c>
    </row>
    <row r="321" ht="24" customHeight="1" spans="1:9">
      <c r="A321" s="535" t="s">
        <v>512</v>
      </c>
      <c r="B321" s="280" t="s">
        <v>519</v>
      </c>
      <c r="C321" s="278" t="s">
        <v>83</v>
      </c>
      <c r="D321" s="278" t="s">
        <v>520</v>
      </c>
      <c r="E321" s="279" t="s">
        <v>502</v>
      </c>
      <c r="F321" s="536">
        <v>3.7407</v>
      </c>
      <c r="G321" s="536">
        <v>0</v>
      </c>
      <c r="H321" s="303">
        <v>31.39</v>
      </c>
      <c r="I321" s="547">
        <v>117.42</v>
      </c>
    </row>
    <row r="322" ht="39" customHeight="1" spans="1:9">
      <c r="A322" s="535" t="s">
        <v>512</v>
      </c>
      <c r="B322" s="280" t="s">
        <v>788</v>
      </c>
      <c r="C322" s="278" t="s">
        <v>83</v>
      </c>
      <c r="D322" s="278" t="s">
        <v>789</v>
      </c>
      <c r="E322" s="279" t="s">
        <v>756</v>
      </c>
      <c r="F322" s="536">
        <v>0.0666</v>
      </c>
      <c r="G322" s="536">
        <v>0</v>
      </c>
      <c r="H322" s="303">
        <v>43.71</v>
      </c>
      <c r="I322" s="547">
        <v>2.91</v>
      </c>
    </row>
    <row r="323" ht="39" customHeight="1" spans="1:9">
      <c r="A323" s="535" t="s">
        <v>512</v>
      </c>
      <c r="B323" s="280" t="s">
        <v>786</v>
      </c>
      <c r="C323" s="278" t="s">
        <v>83</v>
      </c>
      <c r="D323" s="278" t="s">
        <v>787</v>
      </c>
      <c r="E323" s="279" t="s">
        <v>523</v>
      </c>
      <c r="F323" s="536">
        <v>0.0718</v>
      </c>
      <c r="G323" s="536">
        <v>0</v>
      </c>
      <c r="H323" s="303">
        <v>51.09</v>
      </c>
      <c r="I323" s="547">
        <v>3.66</v>
      </c>
    </row>
    <row r="324" ht="24" customHeight="1" spans="1:9">
      <c r="A324" s="535" t="s">
        <v>512</v>
      </c>
      <c r="B324" s="280" t="s">
        <v>534</v>
      </c>
      <c r="C324" s="278" t="s">
        <v>83</v>
      </c>
      <c r="D324" s="278" t="s">
        <v>535</v>
      </c>
      <c r="E324" s="279" t="s">
        <v>502</v>
      </c>
      <c r="F324" s="536">
        <v>2.4938</v>
      </c>
      <c r="G324" s="536">
        <v>0</v>
      </c>
      <c r="H324" s="303">
        <v>40.1</v>
      </c>
      <c r="I324" s="547">
        <v>100</v>
      </c>
    </row>
    <row r="325" ht="26.1" customHeight="1" spans="1:9">
      <c r="A325" s="529" t="s">
        <v>499</v>
      </c>
      <c r="B325" s="284" t="s">
        <v>790</v>
      </c>
      <c r="C325" s="282" t="s">
        <v>83</v>
      </c>
      <c r="D325" s="282" t="s">
        <v>791</v>
      </c>
      <c r="E325" s="283" t="s">
        <v>123</v>
      </c>
      <c r="F325" s="530">
        <v>1.1</v>
      </c>
      <c r="G325" s="530">
        <v>0</v>
      </c>
      <c r="H325" s="305">
        <v>124.89</v>
      </c>
      <c r="I325" s="544">
        <v>137.37</v>
      </c>
    </row>
    <row r="326" spans="1:9">
      <c r="A326" s="531"/>
      <c r="B326" s="318"/>
      <c r="C326" s="318"/>
      <c r="D326" s="318"/>
      <c r="E326" s="532">
        <v>159.95</v>
      </c>
      <c r="F326" s="318" t="s">
        <v>503</v>
      </c>
      <c r="G326" s="532">
        <v>0</v>
      </c>
      <c r="H326" s="318" t="s">
        <v>504</v>
      </c>
      <c r="I326" s="545">
        <v>159.95</v>
      </c>
    </row>
    <row r="327" ht="15" spans="1:9">
      <c r="A327" s="531"/>
      <c r="B327" s="318"/>
      <c r="C327" s="318"/>
      <c r="D327" s="318"/>
      <c r="E327" s="532">
        <v>81.92</v>
      </c>
      <c r="F327" s="318"/>
      <c r="G327" s="318" t="s">
        <v>505</v>
      </c>
      <c r="H327" s="318"/>
      <c r="I327" s="545">
        <v>443.28</v>
      </c>
    </row>
    <row r="328" ht="0.95" customHeight="1" spans="1:9">
      <c r="A328" s="533"/>
      <c r="B328" s="534"/>
      <c r="C328" s="534"/>
      <c r="D328" s="534"/>
      <c r="E328" s="534"/>
      <c r="F328" s="534"/>
      <c r="G328" s="534"/>
      <c r="H328" s="534"/>
      <c r="I328" s="546"/>
    </row>
    <row r="329" ht="18" customHeight="1" spans="1:9">
      <c r="A329" s="525" t="s">
        <v>161</v>
      </c>
      <c r="B329" s="307" t="s">
        <v>490</v>
      </c>
      <c r="C329" s="526" t="s">
        <v>491</v>
      </c>
      <c r="D329" s="526" t="s">
        <v>492</v>
      </c>
      <c r="E329" s="527" t="s">
        <v>493</v>
      </c>
      <c r="F329" s="307" t="s">
        <v>494</v>
      </c>
      <c r="G329" s="307" t="s">
        <v>495</v>
      </c>
      <c r="H329" s="307" t="s">
        <v>496</v>
      </c>
      <c r="I329" s="543" t="s">
        <v>497</v>
      </c>
    </row>
    <row r="330" ht="39" customHeight="1" spans="1:9">
      <c r="A330" s="414" t="s">
        <v>498</v>
      </c>
      <c r="B330" s="311" t="s">
        <v>162</v>
      </c>
      <c r="C330" s="309" t="s">
        <v>83</v>
      </c>
      <c r="D330" s="309" t="s">
        <v>163</v>
      </c>
      <c r="E330" s="310" t="s">
        <v>123</v>
      </c>
      <c r="F330" s="528">
        <v>1</v>
      </c>
      <c r="G330" s="312"/>
      <c r="H330" s="312">
        <v>498.74</v>
      </c>
      <c r="I330" s="419">
        <v>498.74</v>
      </c>
    </row>
    <row r="331" ht="24" customHeight="1" spans="1:9">
      <c r="A331" s="535" t="s">
        <v>512</v>
      </c>
      <c r="B331" s="280" t="s">
        <v>519</v>
      </c>
      <c r="C331" s="278" t="s">
        <v>83</v>
      </c>
      <c r="D331" s="278" t="s">
        <v>520</v>
      </c>
      <c r="E331" s="279" t="s">
        <v>502</v>
      </c>
      <c r="F331" s="536">
        <v>2.3117</v>
      </c>
      <c r="G331" s="536">
        <v>0</v>
      </c>
      <c r="H331" s="303">
        <v>31.39</v>
      </c>
      <c r="I331" s="547">
        <v>72.56</v>
      </c>
    </row>
    <row r="332" ht="51.95" customHeight="1" spans="1:9">
      <c r="A332" s="535" t="s">
        <v>512</v>
      </c>
      <c r="B332" s="280" t="s">
        <v>792</v>
      </c>
      <c r="C332" s="278" t="s">
        <v>83</v>
      </c>
      <c r="D332" s="278" t="s">
        <v>793</v>
      </c>
      <c r="E332" s="279" t="s">
        <v>523</v>
      </c>
      <c r="F332" s="536">
        <v>0.7534</v>
      </c>
      <c r="G332" s="536">
        <v>0</v>
      </c>
      <c r="H332" s="303">
        <v>2.22</v>
      </c>
      <c r="I332" s="547">
        <v>1.67</v>
      </c>
    </row>
    <row r="333" ht="51.95" customHeight="1" spans="1:9">
      <c r="A333" s="535" t="s">
        <v>512</v>
      </c>
      <c r="B333" s="280" t="s">
        <v>794</v>
      </c>
      <c r="C333" s="278" t="s">
        <v>83</v>
      </c>
      <c r="D333" s="278" t="s">
        <v>795</v>
      </c>
      <c r="E333" s="279" t="s">
        <v>756</v>
      </c>
      <c r="F333" s="536">
        <v>0.7103</v>
      </c>
      <c r="G333" s="536">
        <v>0</v>
      </c>
      <c r="H333" s="303">
        <v>0.4</v>
      </c>
      <c r="I333" s="547">
        <v>0.28</v>
      </c>
    </row>
    <row r="334" ht="26.1" customHeight="1" spans="1:9">
      <c r="A334" s="535" t="s">
        <v>512</v>
      </c>
      <c r="B334" s="280" t="s">
        <v>796</v>
      </c>
      <c r="C334" s="278" t="s">
        <v>83</v>
      </c>
      <c r="D334" s="278" t="s">
        <v>797</v>
      </c>
      <c r="E334" s="279" t="s">
        <v>502</v>
      </c>
      <c r="F334" s="536">
        <v>1.4637</v>
      </c>
      <c r="G334" s="536">
        <v>0</v>
      </c>
      <c r="H334" s="303">
        <v>34.29</v>
      </c>
      <c r="I334" s="547">
        <v>50.19</v>
      </c>
    </row>
    <row r="335" ht="26.1" customHeight="1" spans="1:9">
      <c r="A335" s="529" t="s">
        <v>499</v>
      </c>
      <c r="B335" s="284" t="s">
        <v>798</v>
      </c>
      <c r="C335" s="282" t="s">
        <v>83</v>
      </c>
      <c r="D335" s="282" t="s">
        <v>799</v>
      </c>
      <c r="E335" s="283" t="s">
        <v>123</v>
      </c>
      <c r="F335" s="530">
        <v>0.5934</v>
      </c>
      <c r="G335" s="530">
        <v>0</v>
      </c>
      <c r="H335" s="305">
        <v>108.18</v>
      </c>
      <c r="I335" s="544">
        <v>64.19</v>
      </c>
    </row>
    <row r="336" ht="24" customHeight="1" spans="1:9">
      <c r="A336" s="529" t="s">
        <v>499</v>
      </c>
      <c r="B336" s="284" t="s">
        <v>800</v>
      </c>
      <c r="C336" s="282" t="s">
        <v>83</v>
      </c>
      <c r="D336" s="282" t="s">
        <v>801</v>
      </c>
      <c r="E336" s="283" t="s">
        <v>167</v>
      </c>
      <c r="F336" s="530">
        <v>362.6579</v>
      </c>
      <c r="G336" s="530">
        <v>0</v>
      </c>
      <c r="H336" s="305">
        <v>0.68</v>
      </c>
      <c r="I336" s="544">
        <v>246.6</v>
      </c>
    </row>
    <row r="337" ht="26.1" customHeight="1" spans="1:9">
      <c r="A337" s="529" t="s">
        <v>499</v>
      </c>
      <c r="B337" s="284" t="s">
        <v>802</v>
      </c>
      <c r="C337" s="282" t="s">
        <v>83</v>
      </c>
      <c r="D337" s="282" t="s">
        <v>803</v>
      </c>
      <c r="E337" s="283" t="s">
        <v>123</v>
      </c>
      <c r="F337" s="530">
        <v>0.7229</v>
      </c>
      <c r="G337" s="530">
        <v>0</v>
      </c>
      <c r="H337" s="305">
        <v>87.5</v>
      </c>
      <c r="I337" s="544">
        <v>63.25</v>
      </c>
    </row>
    <row r="338" spans="1:9">
      <c r="A338" s="531"/>
      <c r="B338" s="318"/>
      <c r="C338" s="318"/>
      <c r="D338" s="318"/>
      <c r="E338" s="532">
        <v>86.86</v>
      </c>
      <c r="F338" s="318" t="s">
        <v>503</v>
      </c>
      <c r="G338" s="532">
        <v>0</v>
      </c>
      <c r="H338" s="318" t="s">
        <v>504</v>
      </c>
      <c r="I338" s="545">
        <v>86.86</v>
      </c>
    </row>
    <row r="339" ht="15" spans="1:9">
      <c r="A339" s="531"/>
      <c r="B339" s="318"/>
      <c r="C339" s="318"/>
      <c r="D339" s="318"/>
      <c r="E339" s="532">
        <v>113.06</v>
      </c>
      <c r="F339" s="318"/>
      <c r="G339" s="318" t="s">
        <v>505</v>
      </c>
      <c r="H339" s="318"/>
      <c r="I339" s="545">
        <v>611.8</v>
      </c>
    </row>
    <row r="340" ht="0.95" customHeight="1" spans="1:9">
      <c r="A340" s="533"/>
      <c r="B340" s="534"/>
      <c r="C340" s="534"/>
      <c r="D340" s="534"/>
      <c r="E340" s="534"/>
      <c r="F340" s="534"/>
      <c r="G340" s="534"/>
      <c r="H340" s="534"/>
      <c r="I340" s="546"/>
    </row>
    <row r="341" ht="18" customHeight="1" spans="1:9">
      <c r="A341" s="525" t="s">
        <v>164</v>
      </c>
      <c r="B341" s="307" t="s">
        <v>490</v>
      </c>
      <c r="C341" s="526" t="s">
        <v>491</v>
      </c>
      <c r="D341" s="526" t="s">
        <v>492</v>
      </c>
      <c r="E341" s="527" t="s">
        <v>493</v>
      </c>
      <c r="F341" s="307" t="s">
        <v>494</v>
      </c>
      <c r="G341" s="307" t="s">
        <v>495</v>
      </c>
      <c r="H341" s="307" t="s">
        <v>496</v>
      </c>
      <c r="I341" s="543" t="s">
        <v>497</v>
      </c>
    </row>
    <row r="342" ht="39" customHeight="1" spans="1:9">
      <c r="A342" s="414" t="s">
        <v>498</v>
      </c>
      <c r="B342" s="311" t="s">
        <v>165</v>
      </c>
      <c r="C342" s="309" t="s">
        <v>83</v>
      </c>
      <c r="D342" s="309" t="s">
        <v>166</v>
      </c>
      <c r="E342" s="310" t="s">
        <v>167</v>
      </c>
      <c r="F342" s="528">
        <v>1</v>
      </c>
      <c r="G342" s="312"/>
      <c r="H342" s="312">
        <v>13.89</v>
      </c>
      <c r="I342" s="419">
        <v>13.89</v>
      </c>
    </row>
    <row r="343" ht="24" customHeight="1" spans="1:9">
      <c r="A343" s="535" t="s">
        <v>512</v>
      </c>
      <c r="B343" s="280" t="s">
        <v>804</v>
      </c>
      <c r="C343" s="278" t="s">
        <v>83</v>
      </c>
      <c r="D343" s="278" t="s">
        <v>805</v>
      </c>
      <c r="E343" s="279" t="s">
        <v>502</v>
      </c>
      <c r="F343" s="536">
        <v>0.0561</v>
      </c>
      <c r="G343" s="536">
        <v>0</v>
      </c>
      <c r="H343" s="303">
        <v>38.98</v>
      </c>
      <c r="I343" s="547">
        <v>2.18</v>
      </c>
    </row>
    <row r="344" ht="26.1" customHeight="1" spans="1:9">
      <c r="A344" s="535" t="s">
        <v>512</v>
      </c>
      <c r="B344" s="280" t="s">
        <v>806</v>
      </c>
      <c r="C344" s="278" t="s">
        <v>83</v>
      </c>
      <c r="D344" s="278" t="s">
        <v>807</v>
      </c>
      <c r="E344" s="279" t="s">
        <v>167</v>
      </c>
      <c r="F344" s="536">
        <v>1</v>
      </c>
      <c r="G344" s="536">
        <v>0</v>
      </c>
      <c r="H344" s="303">
        <v>10.71</v>
      </c>
      <c r="I344" s="547">
        <v>10.71</v>
      </c>
    </row>
    <row r="345" ht="24" customHeight="1" spans="1:9">
      <c r="A345" s="535" t="s">
        <v>512</v>
      </c>
      <c r="B345" s="280" t="s">
        <v>808</v>
      </c>
      <c r="C345" s="278" t="s">
        <v>83</v>
      </c>
      <c r="D345" s="278" t="s">
        <v>809</v>
      </c>
      <c r="E345" s="279" t="s">
        <v>502</v>
      </c>
      <c r="F345" s="536">
        <v>0.0092</v>
      </c>
      <c r="G345" s="536">
        <v>0</v>
      </c>
      <c r="H345" s="303">
        <v>32.4</v>
      </c>
      <c r="I345" s="547">
        <v>0.29</v>
      </c>
    </row>
    <row r="346" ht="39" customHeight="1" spans="1:9">
      <c r="A346" s="529" t="s">
        <v>499</v>
      </c>
      <c r="B346" s="284" t="s">
        <v>810</v>
      </c>
      <c r="C346" s="282" t="s">
        <v>83</v>
      </c>
      <c r="D346" s="282" t="s">
        <v>811</v>
      </c>
      <c r="E346" s="283" t="s">
        <v>103</v>
      </c>
      <c r="F346" s="530">
        <v>0.743</v>
      </c>
      <c r="G346" s="530">
        <v>0</v>
      </c>
      <c r="H346" s="305">
        <v>0.22</v>
      </c>
      <c r="I346" s="544">
        <v>0.16</v>
      </c>
    </row>
    <row r="347" ht="26.1" customHeight="1" spans="1:9">
      <c r="A347" s="529" t="s">
        <v>499</v>
      </c>
      <c r="B347" s="284" t="s">
        <v>812</v>
      </c>
      <c r="C347" s="282" t="s">
        <v>83</v>
      </c>
      <c r="D347" s="282" t="s">
        <v>813</v>
      </c>
      <c r="E347" s="283" t="s">
        <v>167</v>
      </c>
      <c r="F347" s="530">
        <v>0.025</v>
      </c>
      <c r="G347" s="530">
        <v>0</v>
      </c>
      <c r="H347" s="305">
        <v>22</v>
      </c>
      <c r="I347" s="544">
        <v>0.55</v>
      </c>
    </row>
    <row r="348" spans="1:9">
      <c r="A348" s="531"/>
      <c r="B348" s="318"/>
      <c r="C348" s="318"/>
      <c r="D348" s="318"/>
      <c r="E348" s="532">
        <v>2.33</v>
      </c>
      <c r="F348" s="318" t="s">
        <v>503</v>
      </c>
      <c r="G348" s="532">
        <v>0</v>
      </c>
      <c r="H348" s="318" t="s">
        <v>504</v>
      </c>
      <c r="I348" s="545">
        <v>2.33</v>
      </c>
    </row>
    <row r="349" ht="15" spans="1:9">
      <c r="A349" s="531"/>
      <c r="B349" s="318"/>
      <c r="C349" s="318"/>
      <c r="D349" s="318"/>
      <c r="E349" s="532">
        <v>3.14</v>
      </c>
      <c r="F349" s="318"/>
      <c r="G349" s="318" t="s">
        <v>505</v>
      </c>
      <c r="H349" s="318"/>
      <c r="I349" s="545">
        <v>17.03</v>
      </c>
    </row>
    <row r="350" ht="0.95" customHeight="1" spans="1:9">
      <c r="A350" s="533"/>
      <c r="B350" s="534"/>
      <c r="C350" s="534"/>
      <c r="D350" s="534"/>
      <c r="E350" s="534"/>
      <c r="F350" s="534"/>
      <c r="G350" s="534"/>
      <c r="H350" s="534"/>
      <c r="I350" s="546"/>
    </row>
    <row r="351" ht="18" customHeight="1" spans="1:9">
      <c r="A351" s="525" t="s">
        <v>168</v>
      </c>
      <c r="B351" s="307" t="s">
        <v>490</v>
      </c>
      <c r="C351" s="526" t="s">
        <v>491</v>
      </c>
      <c r="D351" s="526" t="s">
        <v>492</v>
      </c>
      <c r="E351" s="527" t="s">
        <v>493</v>
      </c>
      <c r="F351" s="307" t="s">
        <v>494</v>
      </c>
      <c r="G351" s="307" t="s">
        <v>495</v>
      </c>
      <c r="H351" s="307" t="s">
        <v>496</v>
      </c>
      <c r="I351" s="543" t="s">
        <v>497</v>
      </c>
    </row>
    <row r="352" ht="39" customHeight="1" spans="1:9">
      <c r="A352" s="414" t="s">
        <v>498</v>
      </c>
      <c r="B352" s="311" t="s">
        <v>169</v>
      </c>
      <c r="C352" s="309" t="s">
        <v>83</v>
      </c>
      <c r="D352" s="309" t="s">
        <v>170</v>
      </c>
      <c r="E352" s="310" t="s">
        <v>167</v>
      </c>
      <c r="F352" s="528">
        <v>1</v>
      </c>
      <c r="G352" s="312"/>
      <c r="H352" s="312">
        <v>16.69</v>
      </c>
      <c r="I352" s="419">
        <v>16.69</v>
      </c>
    </row>
    <row r="353" ht="24" customHeight="1" spans="1:9">
      <c r="A353" s="535" t="s">
        <v>512</v>
      </c>
      <c r="B353" s="280" t="s">
        <v>808</v>
      </c>
      <c r="C353" s="278" t="s">
        <v>83</v>
      </c>
      <c r="D353" s="278" t="s">
        <v>809</v>
      </c>
      <c r="E353" s="279" t="s">
        <v>502</v>
      </c>
      <c r="F353" s="536">
        <v>0.0175</v>
      </c>
      <c r="G353" s="536">
        <v>0</v>
      </c>
      <c r="H353" s="303">
        <v>32.4</v>
      </c>
      <c r="I353" s="547">
        <v>0.56</v>
      </c>
    </row>
    <row r="354" ht="24" customHeight="1" spans="1:9">
      <c r="A354" s="535" t="s">
        <v>512</v>
      </c>
      <c r="B354" s="280" t="s">
        <v>804</v>
      </c>
      <c r="C354" s="278" t="s">
        <v>83</v>
      </c>
      <c r="D354" s="278" t="s">
        <v>805</v>
      </c>
      <c r="E354" s="279" t="s">
        <v>502</v>
      </c>
      <c r="F354" s="536">
        <v>0.1069</v>
      </c>
      <c r="G354" s="536">
        <v>0</v>
      </c>
      <c r="H354" s="303">
        <v>38.98</v>
      </c>
      <c r="I354" s="547">
        <v>4.16</v>
      </c>
    </row>
    <row r="355" ht="26.1" customHeight="1" spans="1:9">
      <c r="A355" s="535" t="s">
        <v>512</v>
      </c>
      <c r="B355" s="280" t="s">
        <v>814</v>
      </c>
      <c r="C355" s="278" t="s">
        <v>83</v>
      </c>
      <c r="D355" s="278" t="s">
        <v>815</v>
      </c>
      <c r="E355" s="279" t="s">
        <v>167</v>
      </c>
      <c r="F355" s="536">
        <v>1</v>
      </c>
      <c r="G355" s="536">
        <v>0</v>
      </c>
      <c r="H355" s="303">
        <v>11.16</v>
      </c>
      <c r="I355" s="547">
        <v>11.16</v>
      </c>
    </row>
    <row r="356" ht="26.1" customHeight="1" spans="1:9">
      <c r="A356" s="529" t="s">
        <v>499</v>
      </c>
      <c r="B356" s="284" t="s">
        <v>812</v>
      </c>
      <c r="C356" s="282" t="s">
        <v>83</v>
      </c>
      <c r="D356" s="282" t="s">
        <v>813</v>
      </c>
      <c r="E356" s="283" t="s">
        <v>167</v>
      </c>
      <c r="F356" s="530">
        <v>0.025</v>
      </c>
      <c r="G356" s="530">
        <v>0</v>
      </c>
      <c r="H356" s="305">
        <v>22</v>
      </c>
      <c r="I356" s="544">
        <v>0.55</v>
      </c>
    </row>
    <row r="357" ht="39" customHeight="1" spans="1:9">
      <c r="A357" s="529" t="s">
        <v>499</v>
      </c>
      <c r="B357" s="284" t="s">
        <v>810</v>
      </c>
      <c r="C357" s="282" t="s">
        <v>83</v>
      </c>
      <c r="D357" s="282" t="s">
        <v>811</v>
      </c>
      <c r="E357" s="283" t="s">
        <v>103</v>
      </c>
      <c r="F357" s="530">
        <v>1.19</v>
      </c>
      <c r="G357" s="530">
        <v>0</v>
      </c>
      <c r="H357" s="305">
        <v>0.22</v>
      </c>
      <c r="I357" s="544">
        <v>0.26</v>
      </c>
    </row>
    <row r="358" spans="1:9">
      <c r="A358" s="531"/>
      <c r="B358" s="318"/>
      <c r="C358" s="318"/>
      <c r="D358" s="318"/>
      <c r="E358" s="532">
        <v>5.37</v>
      </c>
      <c r="F358" s="318" t="s">
        <v>503</v>
      </c>
      <c r="G358" s="532">
        <v>0</v>
      </c>
      <c r="H358" s="318" t="s">
        <v>504</v>
      </c>
      <c r="I358" s="545">
        <v>5.37</v>
      </c>
    </row>
    <row r="359" ht="15" spans="1:9">
      <c r="A359" s="531"/>
      <c r="B359" s="318"/>
      <c r="C359" s="318"/>
      <c r="D359" s="318"/>
      <c r="E359" s="532">
        <v>3.78</v>
      </c>
      <c r="F359" s="318"/>
      <c r="G359" s="318" t="s">
        <v>505</v>
      </c>
      <c r="H359" s="318"/>
      <c r="I359" s="545">
        <v>20.47</v>
      </c>
    </row>
    <row r="360" ht="0.95" customHeight="1" spans="1:9">
      <c r="A360" s="533"/>
      <c r="B360" s="534"/>
      <c r="C360" s="534"/>
      <c r="D360" s="534"/>
      <c r="E360" s="534"/>
      <c r="F360" s="534"/>
      <c r="G360" s="534"/>
      <c r="H360" s="534"/>
      <c r="I360" s="546"/>
    </row>
    <row r="361" ht="18" customHeight="1" spans="1:9">
      <c r="A361" s="525" t="s">
        <v>171</v>
      </c>
      <c r="B361" s="307" t="s">
        <v>490</v>
      </c>
      <c r="C361" s="526" t="s">
        <v>491</v>
      </c>
      <c r="D361" s="526" t="s">
        <v>492</v>
      </c>
      <c r="E361" s="527" t="s">
        <v>493</v>
      </c>
      <c r="F361" s="307" t="s">
        <v>494</v>
      </c>
      <c r="G361" s="307" t="s">
        <v>495</v>
      </c>
      <c r="H361" s="307" t="s">
        <v>496</v>
      </c>
      <c r="I361" s="543" t="s">
        <v>497</v>
      </c>
    </row>
    <row r="362" ht="51.95" customHeight="1" spans="1:9">
      <c r="A362" s="414" t="s">
        <v>498</v>
      </c>
      <c r="B362" s="311" t="s">
        <v>172</v>
      </c>
      <c r="C362" s="309" t="s">
        <v>83</v>
      </c>
      <c r="D362" s="309" t="s">
        <v>173</v>
      </c>
      <c r="E362" s="310" t="s">
        <v>69</v>
      </c>
      <c r="F362" s="528">
        <v>1</v>
      </c>
      <c r="G362" s="312"/>
      <c r="H362" s="312">
        <v>108.18</v>
      </c>
      <c r="I362" s="419">
        <v>108.18</v>
      </c>
    </row>
    <row r="363" ht="24" customHeight="1" spans="1:9">
      <c r="A363" s="535" t="s">
        <v>512</v>
      </c>
      <c r="B363" s="280" t="s">
        <v>524</v>
      </c>
      <c r="C363" s="278" t="s">
        <v>83</v>
      </c>
      <c r="D363" s="278" t="s">
        <v>525</v>
      </c>
      <c r="E363" s="279" t="s">
        <v>502</v>
      </c>
      <c r="F363" s="536">
        <v>0.866</v>
      </c>
      <c r="G363" s="536">
        <v>0</v>
      </c>
      <c r="H363" s="303">
        <v>39.2</v>
      </c>
      <c r="I363" s="547">
        <v>33.94</v>
      </c>
    </row>
    <row r="364" ht="39" customHeight="1" spans="1:9">
      <c r="A364" s="535" t="s">
        <v>512</v>
      </c>
      <c r="B364" s="280" t="s">
        <v>816</v>
      </c>
      <c r="C364" s="278" t="s">
        <v>83</v>
      </c>
      <c r="D364" s="278" t="s">
        <v>817</v>
      </c>
      <c r="E364" s="279" t="s">
        <v>69</v>
      </c>
      <c r="F364" s="536">
        <v>0.263</v>
      </c>
      <c r="G364" s="536">
        <v>0</v>
      </c>
      <c r="H364" s="303">
        <v>181.57</v>
      </c>
      <c r="I364" s="547">
        <v>47.75</v>
      </c>
    </row>
    <row r="365" ht="26.1" customHeight="1" spans="1:9">
      <c r="A365" s="535" t="s">
        <v>512</v>
      </c>
      <c r="B365" s="280" t="s">
        <v>818</v>
      </c>
      <c r="C365" s="278" t="s">
        <v>83</v>
      </c>
      <c r="D365" s="278" t="s">
        <v>819</v>
      </c>
      <c r="E365" s="279" t="s">
        <v>502</v>
      </c>
      <c r="F365" s="536">
        <v>0.159</v>
      </c>
      <c r="G365" s="536">
        <v>0</v>
      </c>
      <c r="H365" s="303">
        <v>32.25</v>
      </c>
      <c r="I365" s="547">
        <v>5.12</v>
      </c>
    </row>
    <row r="366" ht="39" customHeight="1" spans="1:9">
      <c r="A366" s="529" t="s">
        <v>499</v>
      </c>
      <c r="B366" s="284" t="s">
        <v>820</v>
      </c>
      <c r="C366" s="282" t="s">
        <v>83</v>
      </c>
      <c r="D366" s="282" t="s">
        <v>821</v>
      </c>
      <c r="E366" s="283" t="s">
        <v>822</v>
      </c>
      <c r="F366" s="530">
        <v>0.393</v>
      </c>
      <c r="G366" s="530">
        <v>0</v>
      </c>
      <c r="H366" s="305">
        <v>24</v>
      </c>
      <c r="I366" s="544">
        <v>9.43</v>
      </c>
    </row>
    <row r="367" ht="39" customHeight="1" spans="1:9">
      <c r="A367" s="529" t="s">
        <v>499</v>
      </c>
      <c r="B367" s="284" t="s">
        <v>823</v>
      </c>
      <c r="C367" s="282" t="s">
        <v>83</v>
      </c>
      <c r="D367" s="282" t="s">
        <v>824</v>
      </c>
      <c r="E367" s="283" t="s">
        <v>471</v>
      </c>
      <c r="F367" s="530">
        <v>0.785</v>
      </c>
      <c r="G367" s="530">
        <v>0</v>
      </c>
      <c r="H367" s="305">
        <v>8.84</v>
      </c>
      <c r="I367" s="544">
        <v>6.93</v>
      </c>
    </row>
    <row r="368" ht="26.1" customHeight="1" spans="1:9">
      <c r="A368" s="529" t="s">
        <v>499</v>
      </c>
      <c r="B368" s="284" t="s">
        <v>825</v>
      </c>
      <c r="C368" s="282" t="s">
        <v>83</v>
      </c>
      <c r="D368" s="282" t="s">
        <v>826</v>
      </c>
      <c r="E368" s="283" t="s">
        <v>827</v>
      </c>
      <c r="F368" s="530">
        <v>0.01</v>
      </c>
      <c r="G368" s="530">
        <v>0</v>
      </c>
      <c r="H368" s="305">
        <v>7.97</v>
      </c>
      <c r="I368" s="544">
        <v>0.07</v>
      </c>
    </row>
    <row r="369" ht="39" customHeight="1" spans="1:9">
      <c r="A369" s="529" t="s">
        <v>499</v>
      </c>
      <c r="B369" s="284" t="s">
        <v>828</v>
      </c>
      <c r="C369" s="282" t="s">
        <v>83</v>
      </c>
      <c r="D369" s="282" t="s">
        <v>829</v>
      </c>
      <c r="E369" s="283" t="s">
        <v>822</v>
      </c>
      <c r="F369" s="530">
        <v>0.196</v>
      </c>
      <c r="G369" s="530">
        <v>0</v>
      </c>
      <c r="H369" s="305">
        <v>22.96</v>
      </c>
      <c r="I369" s="544">
        <v>4.5</v>
      </c>
    </row>
    <row r="370" ht="26.1" customHeight="1" spans="1:9">
      <c r="A370" s="529" t="s">
        <v>499</v>
      </c>
      <c r="B370" s="284" t="s">
        <v>830</v>
      </c>
      <c r="C370" s="282" t="s">
        <v>83</v>
      </c>
      <c r="D370" s="282" t="s">
        <v>831</v>
      </c>
      <c r="E370" s="283" t="s">
        <v>167</v>
      </c>
      <c r="F370" s="530">
        <v>0.019</v>
      </c>
      <c r="G370" s="530">
        <v>0</v>
      </c>
      <c r="H370" s="305">
        <v>23.67</v>
      </c>
      <c r="I370" s="544">
        <v>0.44</v>
      </c>
    </row>
    <row r="371" spans="1:9">
      <c r="A371" s="531"/>
      <c r="B371" s="318"/>
      <c r="C371" s="318"/>
      <c r="D371" s="318"/>
      <c r="E371" s="532">
        <v>42.44</v>
      </c>
      <c r="F371" s="318" t="s">
        <v>503</v>
      </c>
      <c r="G371" s="532">
        <v>0</v>
      </c>
      <c r="H371" s="318" t="s">
        <v>504</v>
      </c>
      <c r="I371" s="545">
        <v>42.44</v>
      </c>
    </row>
    <row r="372" ht="15" spans="1:9">
      <c r="A372" s="531"/>
      <c r="B372" s="318"/>
      <c r="C372" s="318"/>
      <c r="D372" s="318"/>
      <c r="E372" s="532">
        <v>24.52</v>
      </c>
      <c r="F372" s="318"/>
      <c r="G372" s="318" t="s">
        <v>505</v>
      </c>
      <c r="H372" s="318"/>
      <c r="I372" s="545">
        <v>132.7</v>
      </c>
    </row>
    <row r="373" ht="0.95" customHeight="1" spans="1:9">
      <c r="A373" s="533"/>
      <c r="B373" s="534"/>
      <c r="C373" s="534"/>
      <c r="D373" s="534"/>
      <c r="E373" s="534"/>
      <c r="F373" s="534"/>
      <c r="G373" s="534"/>
      <c r="H373" s="534"/>
      <c r="I373" s="546"/>
    </row>
    <row r="374" ht="18" customHeight="1" spans="1:9">
      <c r="A374" s="525" t="s">
        <v>176</v>
      </c>
      <c r="B374" s="307" t="s">
        <v>490</v>
      </c>
      <c r="C374" s="526" t="s">
        <v>491</v>
      </c>
      <c r="D374" s="526" t="s">
        <v>492</v>
      </c>
      <c r="E374" s="527" t="s">
        <v>493</v>
      </c>
      <c r="F374" s="307" t="s">
        <v>494</v>
      </c>
      <c r="G374" s="307" t="s">
        <v>495</v>
      </c>
      <c r="H374" s="307" t="s">
        <v>496</v>
      </c>
      <c r="I374" s="543" t="s">
        <v>497</v>
      </c>
    </row>
    <row r="375" ht="65.1" customHeight="1" spans="1:9">
      <c r="A375" s="414" t="s">
        <v>498</v>
      </c>
      <c r="B375" s="311" t="s">
        <v>177</v>
      </c>
      <c r="C375" s="309" t="s">
        <v>94</v>
      </c>
      <c r="D375" s="309" t="s">
        <v>832</v>
      </c>
      <c r="E375" s="310" t="s">
        <v>179</v>
      </c>
      <c r="F375" s="528">
        <v>1</v>
      </c>
      <c r="G375" s="312"/>
      <c r="H375" s="312">
        <v>27</v>
      </c>
      <c r="I375" s="419">
        <v>27</v>
      </c>
    </row>
    <row r="376" ht="39" customHeight="1" spans="1:9">
      <c r="A376" s="529" t="s">
        <v>499</v>
      </c>
      <c r="B376" s="284" t="s">
        <v>833</v>
      </c>
      <c r="C376" s="282" t="s">
        <v>94</v>
      </c>
      <c r="D376" s="282" t="s">
        <v>834</v>
      </c>
      <c r="E376" s="283" t="s">
        <v>179</v>
      </c>
      <c r="F376" s="530">
        <v>1</v>
      </c>
      <c r="G376" s="530">
        <v>0</v>
      </c>
      <c r="H376" s="305">
        <v>27</v>
      </c>
      <c r="I376" s="544">
        <v>27</v>
      </c>
    </row>
    <row r="377" spans="1:9">
      <c r="A377" s="531"/>
      <c r="B377" s="318"/>
      <c r="C377" s="318"/>
      <c r="D377" s="318"/>
      <c r="E377" s="532">
        <v>0</v>
      </c>
      <c r="F377" s="318" t="s">
        <v>503</v>
      </c>
      <c r="G377" s="532">
        <v>0</v>
      </c>
      <c r="H377" s="318" t="s">
        <v>504</v>
      </c>
      <c r="I377" s="545">
        <v>0</v>
      </c>
    </row>
    <row r="378" ht="15" spans="1:9">
      <c r="A378" s="531"/>
      <c r="B378" s="318"/>
      <c r="C378" s="318"/>
      <c r="D378" s="318"/>
      <c r="E378" s="532">
        <v>6.12</v>
      </c>
      <c r="F378" s="318"/>
      <c r="G378" s="318" t="s">
        <v>505</v>
      </c>
      <c r="H378" s="318"/>
      <c r="I378" s="545">
        <v>33.12</v>
      </c>
    </row>
    <row r="379" ht="0.95" customHeight="1" spans="1:9">
      <c r="A379" s="533"/>
      <c r="B379" s="534"/>
      <c r="C379" s="534"/>
      <c r="D379" s="534"/>
      <c r="E379" s="534"/>
      <c r="F379" s="534"/>
      <c r="G379" s="534"/>
      <c r="H379" s="534"/>
      <c r="I379" s="546"/>
    </row>
    <row r="380" ht="18" customHeight="1" spans="1:9">
      <c r="A380" s="525" t="s">
        <v>180</v>
      </c>
      <c r="B380" s="307" t="s">
        <v>490</v>
      </c>
      <c r="C380" s="526" t="s">
        <v>491</v>
      </c>
      <c r="D380" s="526" t="s">
        <v>492</v>
      </c>
      <c r="E380" s="527" t="s">
        <v>493</v>
      </c>
      <c r="F380" s="307" t="s">
        <v>494</v>
      </c>
      <c r="G380" s="307" t="s">
        <v>495</v>
      </c>
      <c r="H380" s="307" t="s">
        <v>496</v>
      </c>
      <c r="I380" s="543" t="s">
        <v>497</v>
      </c>
    </row>
    <row r="381" ht="78" customHeight="1" spans="1:9">
      <c r="A381" s="414" t="s">
        <v>498</v>
      </c>
      <c r="B381" s="311" t="s">
        <v>181</v>
      </c>
      <c r="C381" s="309" t="s">
        <v>94</v>
      </c>
      <c r="D381" s="309" t="s">
        <v>835</v>
      </c>
      <c r="E381" s="310" t="s">
        <v>123</v>
      </c>
      <c r="F381" s="528">
        <v>1</v>
      </c>
      <c r="G381" s="312"/>
      <c r="H381" s="312">
        <v>14.6</v>
      </c>
      <c r="I381" s="419">
        <v>14.6</v>
      </c>
    </row>
    <row r="382" ht="39" customHeight="1" spans="1:9">
      <c r="A382" s="535" t="s">
        <v>512</v>
      </c>
      <c r="B382" s="280" t="s">
        <v>836</v>
      </c>
      <c r="C382" s="278" t="s">
        <v>94</v>
      </c>
      <c r="D382" s="278" t="s">
        <v>837</v>
      </c>
      <c r="E382" s="279" t="s">
        <v>502</v>
      </c>
      <c r="F382" s="536">
        <v>0.01</v>
      </c>
      <c r="G382" s="536">
        <v>0</v>
      </c>
      <c r="H382" s="303">
        <v>207.33</v>
      </c>
      <c r="I382" s="547">
        <v>2.07</v>
      </c>
    </row>
    <row r="383" ht="26.1" customHeight="1" spans="1:9">
      <c r="A383" s="535" t="s">
        <v>512</v>
      </c>
      <c r="B383" s="280" t="s">
        <v>838</v>
      </c>
      <c r="C383" s="278" t="s">
        <v>94</v>
      </c>
      <c r="D383" s="278" t="s">
        <v>839</v>
      </c>
      <c r="E383" s="279" t="s">
        <v>502</v>
      </c>
      <c r="F383" s="536">
        <v>0.02</v>
      </c>
      <c r="G383" s="536">
        <v>0</v>
      </c>
      <c r="H383" s="303">
        <v>67.55</v>
      </c>
      <c r="I383" s="547">
        <v>1.35</v>
      </c>
    </row>
    <row r="384" ht="26.1" customHeight="1" spans="1:9">
      <c r="A384" s="529" t="s">
        <v>499</v>
      </c>
      <c r="B384" s="284" t="s">
        <v>602</v>
      </c>
      <c r="C384" s="282" t="s">
        <v>94</v>
      </c>
      <c r="D384" s="282" t="s">
        <v>603</v>
      </c>
      <c r="E384" s="283" t="s">
        <v>502</v>
      </c>
      <c r="F384" s="530">
        <v>0.4</v>
      </c>
      <c r="G384" s="530">
        <v>3</v>
      </c>
      <c r="H384" s="305">
        <v>20.19</v>
      </c>
      <c r="I384" s="544">
        <v>8.31</v>
      </c>
    </row>
    <row r="385" ht="26.1" customHeight="1" spans="1:9">
      <c r="A385" s="529" t="s">
        <v>499</v>
      </c>
      <c r="B385" s="284" t="s">
        <v>840</v>
      </c>
      <c r="C385" s="282" t="s">
        <v>94</v>
      </c>
      <c r="D385" s="282" t="s">
        <v>841</v>
      </c>
      <c r="E385" s="283" t="s">
        <v>502</v>
      </c>
      <c r="F385" s="530">
        <v>0.1</v>
      </c>
      <c r="G385" s="530">
        <v>3</v>
      </c>
      <c r="H385" s="305">
        <v>27.92</v>
      </c>
      <c r="I385" s="544">
        <v>2.87</v>
      </c>
    </row>
    <row r="386" spans="1:9">
      <c r="A386" s="531"/>
      <c r="B386" s="318"/>
      <c r="C386" s="318"/>
      <c r="D386" s="318"/>
      <c r="E386" s="532">
        <v>12</v>
      </c>
      <c r="F386" s="318" t="s">
        <v>503</v>
      </c>
      <c r="G386" s="532">
        <v>0</v>
      </c>
      <c r="H386" s="318" t="s">
        <v>504</v>
      </c>
      <c r="I386" s="545">
        <v>12</v>
      </c>
    </row>
    <row r="387" ht="15" spans="1:9">
      <c r="A387" s="531"/>
      <c r="B387" s="318"/>
      <c r="C387" s="318"/>
      <c r="D387" s="318"/>
      <c r="E387" s="532">
        <v>3.3</v>
      </c>
      <c r="F387" s="318"/>
      <c r="G387" s="318" t="s">
        <v>505</v>
      </c>
      <c r="H387" s="318"/>
      <c r="I387" s="545">
        <v>17.9</v>
      </c>
    </row>
    <row r="388" ht="0.95" customHeight="1" spans="1:9">
      <c r="A388" s="533"/>
      <c r="B388" s="534"/>
      <c r="C388" s="534"/>
      <c r="D388" s="534"/>
      <c r="E388" s="534"/>
      <c r="F388" s="534"/>
      <c r="G388" s="534"/>
      <c r="H388" s="534"/>
      <c r="I388" s="546"/>
    </row>
    <row r="389" ht="18" customHeight="1" spans="1:9">
      <c r="A389" s="525" t="s">
        <v>183</v>
      </c>
      <c r="B389" s="307" t="s">
        <v>490</v>
      </c>
      <c r="C389" s="526" t="s">
        <v>491</v>
      </c>
      <c r="D389" s="526" t="s">
        <v>492</v>
      </c>
      <c r="E389" s="527" t="s">
        <v>493</v>
      </c>
      <c r="F389" s="307" t="s">
        <v>494</v>
      </c>
      <c r="G389" s="307" t="s">
        <v>495</v>
      </c>
      <c r="H389" s="307" t="s">
        <v>496</v>
      </c>
      <c r="I389" s="543" t="s">
        <v>497</v>
      </c>
    </row>
    <row r="390" ht="39" customHeight="1" spans="1:9">
      <c r="A390" s="414" t="s">
        <v>498</v>
      </c>
      <c r="B390" s="311" t="s">
        <v>184</v>
      </c>
      <c r="C390" s="309" t="s">
        <v>60</v>
      </c>
      <c r="D390" s="309" t="s">
        <v>185</v>
      </c>
      <c r="E390" s="310" t="s">
        <v>186</v>
      </c>
      <c r="F390" s="528">
        <v>1</v>
      </c>
      <c r="G390" s="312"/>
      <c r="H390" s="312">
        <v>7.62</v>
      </c>
      <c r="I390" s="419">
        <v>7.62</v>
      </c>
    </row>
    <row r="391" ht="24" customHeight="1" spans="1:9">
      <c r="A391" s="535" t="s">
        <v>512</v>
      </c>
      <c r="B391" s="280" t="s">
        <v>534</v>
      </c>
      <c r="C391" s="278" t="s">
        <v>83</v>
      </c>
      <c r="D391" s="278" t="s">
        <v>535</v>
      </c>
      <c r="E391" s="279" t="s">
        <v>502</v>
      </c>
      <c r="F391" s="536">
        <v>0.1</v>
      </c>
      <c r="G391" s="536">
        <v>0</v>
      </c>
      <c r="H391" s="303">
        <v>40.1</v>
      </c>
      <c r="I391" s="547">
        <v>4.01</v>
      </c>
    </row>
    <row r="392" ht="24" customHeight="1" spans="1:9">
      <c r="A392" s="535" t="s">
        <v>512</v>
      </c>
      <c r="B392" s="280" t="s">
        <v>519</v>
      </c>
      <c r="C392" s="278" t="s">
        <v>83</v>
      </c>
      <c r="D392" s="278" t="s">
        <v>520</v>
      </c>
      <c r="E392" s="279" t="s">
        <v>502</v>
      </c>
      <c r="F392" s="536">
        <v>0.1</v>
      </c>
      <c r="G392" s="536">
        <v>0</v>
      </c>
      <c r="H392" s="303">
        <v>31.39</v>
      </c>
      <c r="I392" s="547">
        <v>3.13</v>
      </c>
    </row>
    <row r="393" ht="24" customHeight="1" spans="1:9">
      <c r="A393" s="529" t="s">
        <v>499</v>
      </c>
      <c r="B393" s="284" t="s">
        <v>842</v>
      </c>
      <c r="C393" s="282" t="s">
        <v>101</v>
      </c>
      <c r="D393" s="282" t="s">
        <v>843</v>
      </c>
      <c r="E393" s="283" t="s">
        <v>502</v>
      </c>
      <c r="F393" s="530">
        <v>0.1</v>
      </c>
      <c r="G393" s="530">
        <v>0</v>
      </c>
      <c r="H393" s="305">
        <v>0.35</v>
      </c>
      <c r="I393" s="544">
        <v>0.03</v>
      </c>
    </row>
    <row r="394" ht="26.1" customHeight="1" spans="1:9">
      <c r="A394" s="529" t="s">
        <v>499</v>
      </c>
      <c r="B394" s="284" t="s">
        <v>844</v>
      </c>
      <c r="C394" s="282" t="s">
        <v>83</v>
      </c>
      <c r="D394" s="282" t="s">
        <v>845</v>
      </c>
      <c r="E394" s="283" t="s">
        <v>103</v>
      </c>
      <c r="F394" s="530">
        <v>0.022</v>
      </c>
      <c r="G394" s="530">
        <v>0</v>
      </c>
      <c r="H394" s="305">
        <v>20.88</v>
      </c>
      <c r="I394" s="544">
        <v>0.45</v>
      </c>
    </row>
    <row r="395" spans="1:9">
      <c r="A395" s="531"/>
      <c r="B395" s="318"/>
      <c r="C395" s="318"/>
      <c r="D395" s="318"/>
      <c r="E395" s="532">
        <v>5.14</v>
      </c>
      <c r="F395" s="318" t="s">
        <v>503</v>
      </c>
      <c r="G395" s="532">
        <v>0</v>
      </c>
      <c r="H395" s="318" t="s">
        <v>504</v>
      </c>
      <c r="I395" s="545">
        <v>5.14</v>
      </c>
    </row>
    <row r="396" ht="15" spans="1:9">
      <c r="A396" s="531"/>
      <c r="B396" s="318"/>
      <c r="C396" s="318"/>
      <c r="D396" s="318"/>
      <c r="E396" s="532">
        <v>1.72</v>
      </c>
      <c r="F396" s="318"/>
      <c r="G396" s="318" t="s">
        <v>505</v>
      </c>
      <c r="H396" s="318"/>
      <c r="I396" s="545">
        <v>9.34</v>
      </c>
    </row>
    <row r="397" ht="0.95" customHeight="1" spans="1:9">
      <c r="A397" s="533"/>
      <c r="B397" s="534"/>
      <c r="C397" s="534"/>
      <c r="D397" s="534"/>
      <c r="E397" s="534"/>
      <c r="F397" s="534"/>
      <c r="G397" s="534"/>
      <c r="H397" s="534"/>
      <c r="I397" s="546"/>
    </row>
    <row r="398" ht="18" customHeight="1" spans="1:9">
      <c r="A398" s="525" t="s">
        <v>187</v>
      </c>
      <c r="B398" s="307" t="s">
        <v>490</v>
      </c>
      <c r="C398" s="526" t="s">
        <v>491</v>
      </c>
      <c r="D398" s="526" t="s">
        <v>492</v>
      </c>
      <c r="E398" s="527" t="s">
        <v>493</v>
      </c>
      <c r="F398" s="307" t="s">
        <v>494</v>
      </c>
      <c r="G398" s="307" t="s">
        <v>495</v>
      </c>
      <c r="H398" s="307" t="s">
        <v>496</v>
      </c>
      <c r="I398" s="543" t="s">
        <v>497</v>
      </c>
    </row>
    <row r="399" ht="39" customHeight="1" spans="1:9">
      <c r="A399" s="414" t="s">
        <v>498</v>
      </c>
      <c r="B399" s="311" t="s">
        <v>188</v>
      </c>
      <c r="C399" s="309" t="s">
        <v>60</v>
      </c>
      <c r="D399" s="309" t="s">
        <v>189</v>
      </c>
      <c r="E399" s="310" t="s">
        <v>69</v>
      </c>
      <c r="F399" s="528">
        <v>1</v>
      </c>
      <c r="G399" s="312"/>
      <c r="H399" s="312">
        <v>125.56</v>
      </c>
      <c r="I399" s="419">
        <v>125.56</v>
      </c>
    </row>
    <row r="400" ht="24" customHeight="1" spans="1:9">
      <c r="A400" s="535" t="s">
        <v>512</v>
      </c>
      <c r="B400" s="280" t="s">
        <v>519</v>
      </c>
      <c r="C400" s="278" t="s">
        <v>83</v>
      </c>
      <c r="D400" s="278" t="s">
        <v>520</v>
      </c>
      <c r="E400" s="279" t="s">
        <v>502</v>
      </c>
      <c r="F400" s="536">
        <v>4</v>
      </c>
      <c r="G400" s="536">
        <v>0</v>
      </c>
      <c r="H400" s="303">
        <v>31.39</v>
      </c>
      <c r="I400" s="547">
        <v>125.56</v>
      </c>
    </row>
    <row r="401" spans="1:9">
      <c r="A401" s="531"/>
      <c r="B401" s="318"/>
      <c r="C401" s="318"/>
      <c r="D401" s="318"/>
      <c r="E401" s="532">
        <v>85.84</v>
      </c>
      <c r="F401" s="318" t="s">
        <v>503</v>
      </c>
      <c r="G401" s="532">
        <v>0</v>
      </c>
      <c r="H401" s="318" t="s">
        <v>504</v>
      </c>
      <c r="I401" s="545">
        <v>85.84</v>
      </c>
    </row>
    <row r="402" ht="15" spans="1:9">
      <c r="A402" s="531"/>
      <c r="B402" s="318"/>
      <c r="C402" s="318"/>
      <c r="D402" s="318"/>
      <c r="E402" s="532">
        <v>28.46</v>
      </c>
      <c r="F402" s="318"/>
      <c r="G402" s="318" t="s">
        <v>505</v>
      </c>
      <c r="H402" s="318"/>
      <c r="I402" s="545">
        <v>154.02</v>
      </c>
    </row>
    <row r="403" ht="0.95" customHeight="1" spans="1:9">
      <c r="A403" s="533"/>
      <c r="B403" s="534"/>
      <c r="C403" s="534"/>
      <c r="D403" s="534"/>
      <c r="E403" s="534"/>
      <c r="F403" s="534"/>
      <c r="G403" s="534"/>
      <c r="H403" s="534"/>
      <c r="I403" s="546"/>
    </row>
    <row r="404" ht="18" customHeight="1" spans="1:9">
      <c r="A404" s="525" t="s">
        <v>190</v>
      </c>
      <c r="B404" s="307" t="s">
        <v>490</v>
      </c>
      <c r="C404" s="526" t="s">
        <v>491</v>
      </c>
      <c r="D404" s="526" t="s">
        <v>492</v>
      </c>
      <c r="E404" s="527" t="s">
        <v>493</v>
      </c>
      <c r="F404" s="307" t="s">
        <v>494</v>
      </c>
      <c r="G404" s="307" t="s">
        <v>495</v>
      </c>
      <c r="H404" s="307" t="s">
        <v>496</v>
      </c>
      <c r="I404" s="543" t="s">
        <v>497</v>
      </c>
    </row>
    <row r="405" ht="51.95" customHeight="1" spans="1:9">
      <c r="A405" s="414" t="s">
        <v>498</v>
      </c>
      <c r="B405" s="311" t="s">
        <v>191</v>
      </c>
      <c r="C405" s="309" t="s">
        <v>60</v>
      </c>
      <c r="D405" s="309" t="s">
        <v>192</v>
      </c>
      <c r="E405" s="310" t="s">
        <v>69</v>
      </c>
      <c r="F405" s="528">
        <v>1</v>
      </c>
      <c r="G405" s="312"/>
      <c r="H405" s="312">
        <v>20.19</v>
      </c>
      <c r="I405" s="419">
        <v>20.19</v>
      </c>
    </row>
    <row r="406" ht="24" customHeight="1" spans="1:9">
      <c r="A406" s="535" t="s">
        <v>512</v>
      </c>
      <c r="B406" s="280" t="s">
        <v>519</v>
      </c>
      <c r="C406" s="278" t="s">
        <v>83</v>
      </c>
      <c r="D406" s="278" t="s">
        <v>520</v>
      </c>
      <c r="E406" s="279" t="s">
        <v>502</v>
      </c>
      <c r="F406" s="536">
        <v>0.5</v>
      </c>
      <c r="G406" s="536">
        <v>0</v>
      </c>
      <c r="H406" s="303">
        <v>31.39</v>
      </c>
      <c r="I406" s="547">
        <v>15.69</v>
      </c>
    </row>
    <row r="407" ht="24" customHeight="1" spans="1:9">
      <c r="A407" s="529" t="s">
        <v>499</v>
      </c>
      <c r="B407" s="284" t="s">
        <v>846</v>
      </c>
      <c r="C407" s="282" t="s">
        <v>83</v>
      </c>
      <c r="D407" s="282" t="s">
        <v>847</v>
      </c>
      <c r="E407" s="283" t="s">
        <v>103</v>
      </c>
      <c r="F407" s="530">
        <v>0.2</v>
      </c>
      <c r="G407" s="530">
        <v>0</v>
      </c>
      <c r="H407" s="305">
        <v>3.78</v>
      </c>
      <c r="I407" s="544">
        <v>0.75</v>
      </c>
    </row>
    <row r="408" ht="26.1" customHeight="1" spans="1:9">
      <c r="A408" s="529" t="s">
        <v>499</v>
      </c>
      <c r="B408" s="284" t="s">
        <v>848</v>
      </c>
      <c r="C408" s="282" t="s">
        <v>83</v>
      </c>
      <c r="D408" s="282" t="s">
        <v>849</v>
      </c>
      <c r="E408" s="283" t="s">
        <v>103</v>
      </c>
      <c r="F408" s="530">
        <v>0.25</v>
      </c>
      <c r="G408" s="530">
        <v>0</v>
      </c>
      <c r="H408" s="305">
        <v>15</v>
      </c>
      <c r="I408" s="544">
        <v>3.75</v>
      </c>
    </row>
    <row r="409" spans="1:9">
      <c r="A409" s="531"/>
      <c r="B409" s="318"/>
      <c r="C409" s="318"/>
      <c r="D409" s="318"/>
      <c r="E409" s="532">
        <v>10.73</v>
      </c>
      <c r="F409" s="318" t="s">
        <v>503</v>
      </c>
      <c r="G409" s="532">
        <v>0</v>
      </c>
      <c r="H409" s="318" t="s">
        <v>504</v>
      </c>
      <c r="I409" s="545">
        <v>10.73</v>
      </c>
    </row>
    <row r="410" ht="15" spans="1:9">
      <c r="A410" s="531"/>
      <c r="B410" s="318"/>
      <c r="C410" s="318"/>
      <c r="D410" s="318"/>
      <c r="E410" s="532">
        <v>4.57</v>
      </c>
      <c r="F410" s="318"/>
      <c r="G410" s="318" t="s">
        <v>505</v>
      </c>
      <c r="H410" s="318"/>
      <c r="I410" s="545">
        <v>24.76</v>
      </c>
    </row>
    <row r="411" ht="0.95" customHeight="1" spans="1:9">
      <c r="A411" s="533"/>
      <c r="B411" s="534"/>
      <c r="C411" s="534"/>
      <c r="D411" s="534"/>
      <c r="E411" s="534"/>
      <c r="F411" s="534"/>
      <c r="G411" s="534"/>
      <c r="H411" s="534"/>
      <c r="I411" s="546"/>
    </row>
    <row r="412" ht="18" customHeight="1" spans="1:9">
      <c r="A412" s="525" t="s">
        <v>193</v>
      </c>
      <c r="B412" s="307" t="s">
        <v>490</v>
      </c>
      <c r="C412" s="526" t="s">
        <v>491</v>
      </c>
      <c r="D412" s="526" t="s">
        <v>492</v>
      </c>
      <c r="E412" s="527" t="s">
        <v>493</v>
      </c>
      <c r="F412" s="307" t="s">
        <v>494</v>
      </c>
      <c r="G412" s="307" t="s">
        <v>495</v>
      </c>
      <c r="H412" s="307" t="s">
        <v>496</v>
      </c>
      <c r="I412" s="543" t="s">
        <v>497</v>
      </c>
    </row>
    <row r="413" ht="26.1" customHeight="1" spans="1:9">
      <c r="A413" s="414" t="s">
        <v>498</v>
      </c>
      <c r="B413" s="311" t="s">
        <v>194</v>
      </c>
      <c r="C413" s="309" t="s">
        <v>60</v>
      </c>
      <c r="D413" s="309" t="s">
        <v>195</v>
      </c>
      <c r="E413" s="310" t="s">
        <v>69</v>
      </c>
      <c r="F413" s="528">
        <v>1</v>
      </c>
      <c r="G413" s="312"/>
      <c r="H413" s="312">
        <v>5.96</v>
      </c>
      <c r="I413" s="419">
        <v>5.96</v>
      </c>
    </row>
    <row r="414" ht="24" customHeight="1" spans="1:9">
      <c r="A414" s="535" t="s">
        <v>512</v>
      </c>
      <c r="B414" s="280" t="s">
        <v>519</v>
      </c>
      <c r="C414" s="278" t="s">
        <v>83</v>
      </c>
      <c r="D414" s="278" t="s">
        <v>520</v>
      </c>
      <c r="E414" s="279" t="s">
        <v>502</v>
      </c>
      <c r="F414" s="536">
        <v>0.171</v>
      </c>
      <c r="G414" s="536">
        <v>0</v>
      </c>
      <c r="H414" s="303">
        <v>31.39</v>
      </c>
      <c r="I414" s="547">
        <v>5.36</v>
      </c>
    </row>
    <row r="415" ht="24" customHeight="1" spans="1:9">
      <c r="A415" s="529" t="s">
        <v>499</v>
      </c>
      <c r="B415" s="284" t="s">
        <v>850</v>
      </c>
      <c r="C415" s="282" t="s">
        <v>101</v>
      </c>
      <c r="D415" s="282" t="s">
        <v>851</v>
      </c>
      <c r="E415" s="283" t="s">
        <v>502</v>
      </c>
      <c r="F415" s="530">
        <v>0.171</v>
      </c>
      <c r="G415" s="530">
        <v>0</v>
      </c>
      <c r="H415" s="305">
        <v>0.4</v>
      </c>
      <c r="I415" s="544">
        <v>0.06</v>
      </c>
    </row>
    <row r="416" ht="26.1" customHeight="1" spans="1:9">
      <c r="A416" s="529" t="s">
        <v>499</v>
      </c>
      <c r="B416" s="284" t="s">
        <v>852</v>
      </c>
      <c r="C416" s="282" t="s">
        <v>83</v>
      </c>
      <c r="D416" s="282" t="s">
        <v>853</v>
      </c>
      <c r="E416" s="283" t="s">
        <v>103</v>
      </c>
      <c r="F416" s="530">
        <v>0.1</v>
      </c>
      <c r="G416" s="530">
        <v>0</v>
      </c>
      <c r="H416" s="305">
        <v>5.41</v>
      </c>
      <c r="I416" s="544">
        <v>0.54</v>
      </c>
    </row>
    <row r="417" spans="1:9">
      <c r="A417" s="531"/>
      <c r="B417" s="318"/>
      <c r="C417" s="318"/>
      <c r="D417" s="318"/>
      <c r="E417" s="532">
        <v>3.66</v>
      </c>
      <c r="F417" s="318" t="s">
        <v>503</v>
      </c>
      <c r="G417" s="532">
        <v>0</v>
      </c>
      <c r="H417" s="318" t="s">
        <v>504</v>
      </c>
      <c r="I417" s="545">
        <v>3.66</v>
      </c>
    </row>
    <row r="418" ht="15" spans="1:9">
      <c r="A418" s="531"/>
      <c r="B418" s="318"/>
      <c r="C418" s="318"/>
      <c r="D418" s="318"/>
      <c r="E418" s="532">
        <v>1.35</v>
      </c>
      <c r="F418" s="318"/>
      <c r="G418" s="318" t="s">
        <v>505</v>
      </c>
      <c r="H418" s="318"/>
      <c r="I418" s="545">
        <v>7.31</v>
      </c>
    </row>
    <row r="419" ht="0.95" customHeight="1" spans="1:9">
      <c r="A419" s="533"/>
      <c r="B419" s="534"/>
      <c r="C419" s="534"/>
      <c r="D419" s="534"/>
      <c r="E419" s="534"/>
      <c r="F419" s="534"/>
      <c r="G419" s="534"/>
      <c r="H419" s="534"/>
      <c r="I419" s="546"/>
    </row>
    <row r="420" ht="18" customHeight="1" spans="1:9">
      <c r="A420" s="525" t="s">
        <v>196</v>
      </c>
      <c r="B420" s="307" t="s">
        <v>490</v>
      </c>
      <c r="C420" s="526" t="s">
        <v>491</v>
      </c>
      <c r="D420" s="526" t="s">
        <v>492</v>
      </c>
      <c r="E420" s="527" t="s">
        <v>493</v>
      </c>
      <c r="F420" s="307" t="s">
        <v>494</v>
      </c>
      <c r="G420" s="307" t="s">
        <v>495</v>
      </c>
      <c r="H420" s="307" t="s">
        <v>496</v>
      </c>
      <c r="I420" s="543" t="s">
        <v>497</v>
      </c>
    </row>
    <row r="421" ht="26.1" customHeight="1" spans="1:9">
      <c r="A421" s="414" t="s">
        <v>498</v>
      </c>
      <c r="B421" s="311" t="s">
        <v>197</v>
      </c>
      <c r="C421" s="309" t="s">
        <v>60</v>
      </c>
      <c r="D421" s="309" t="s">
        <v>198</v>
      </c>
      <c r="E421" s="310" t="s">
        <v>69</v>
      </c>
      <c r="F421" s="528">
        <v>1</v>
      </c>
      <c r="G421" s="312"/>
      <c r="H421" s="312">
        <v>8.32</v>
      </c>
      <c r="I421" s="419">
        <v>8.32</v>
      </c>
    </row>
    <row r="422" ht="26.1" customHeight="1" spans="1:9">
      <c r="A422" s="535" t="s">
        <v>512</v>
      </c>
      <c r="B422" s="280" t="s">
        <v>854</v>
      </c>
      <c r="C422" s="278" t="s">
        <v>83</v>
      </c>
      <c r="D422" s="278" t="s">
        <v>855</v>
      </c>
      <c r="E422" s="279" t="s">
        <v>502</v>
      </c>
      <c r="F422" s="536">
        <v>0.1</v>
      </c>
      <c r="G422" s="536">
        <v>0</v>
      </c>
      <c r="H422" s="303">
        <v>39.54</v>
      </c>
      <c r="I422" s="547">
        <v>3.95</v>
      </c>
    </row>
    <row r="423" ht="26.1" customHeight="1" spans="1:9">
      <c r="A423" s="529" t="s">
        <v>499</v>
      </c>
      <c r="B423" s="284" t="s">
        <v>856</v>
      </c>
      <c r="C423" s="282" t="s">
        <v>857</v>
      </c>
      <c r="D423" s="282" t="s">
        <v>858</v>
      </c>
      <c r="E423" s="283" t="s">
        <v>502</v>
      </c>
      <c r="F423" s="530">
        <v>0.1</v>
      </c>
      <c r="G423" s="530">
        <v>0</v>
      </c>
      <c r="H423" s="305">
        <v>43.7663</v>
      </c>
      <c r="I423" s="544">
        <v>4.37</v>
      </c>
    </row>
    <row r="424" spans="1:9">
      <c r="A424" s="531"/>
      <c r="B424" s="318"/>
      <c r="C424" s="318"/>
      <c r="D424" s="318"/>
      <c r="E424" s="532">
        <v>3.07</v>
      </c>
      <c r="F424" s="318" t="s">
        <v>503</v>
      </c>
      <c r="G424" s="532">
        <v>0</v>
      </c>
      <c r="H424" s="318" t="s">
        <v>504</v>
      </c>
      <c r="I424" s="545">
        <v>3.07</v>
      </c>
    </row>
    <row r="425" ht="15" spans="1:9">
      <c r="A425" s="531"/>
      <c r="B425" s="318"/>
      <c r="C425" s="318"/>
      <c r="D425" s="318"/>
      <c r="E425" s="532">
        <v>1.88</v>
      </c>
      <c r="F425" s="318"/>
      <c r="G425" s="318" t="s">
        <v>505</v>
      </c>
      <c r="H425" s="318"/>
      <c r="I425" s="545">
        <v>10.2</v>
      </c>
    </row>
    <row r="426" ht="0.95" customHeight="1" spans="1:9">
      <c r="A426" s="533"/>
      <c r="B426" s="534"/>
      <c r="C426" s="534"/>
      <c r="D426" s="534"/>
      <c r="E426" s="534"/>
      <c r="F426" s="534"/>
      <c r="G426" s="534"/>
      <c r="H426" s="534"/>
      <c r="I426" s="546"/>
    </row>
    <row r="427" ht="18" customHeight="1" spans="1:9">
      <c r="A427" s="525" t="s">
        <v>199</v>
      </c>
      <c r="B427" s="307" t="s">
        <v>490</v>
      </c>
      <c r="C427" s="526" t="s">
        <v>491</v>
      </c>
      <c r="D427" s="526" t="s">
        <v>492</v>
      </c>
      <c r="E427" s="527" t="s">
        <v>493</v>
      </c>
      <c r="F427" s="307" t="s">
        <v>494</v>
      </c>
      <c r="G427" s="307" t="s">
        <v>495</v>
      </c>
      <c r="H427" s="307" t="s">
        <v>496</v>
      </c>
      <c r="I427" s="543" t="s">
        <v>497</v>
      </c>
    </row>
    <row r="428" ht="26.1" customHeight="1" spans="1:9">
      <c r="A428" s="414" t="s">
        <v>498</v>
      </c>
      <c r="B428" s="311" t="s">
        <v>200</v>
      </c>
      <c r="C428" s="309" t="s">
        <v>60</v>
      </c>
      <c r="D428" s="309" t="s">
        <v>201</v>
      </c>
      <c r="E428" s="310" t="s">
        <v>69</v>
      </c>
      <c r="F428" s="528">
        <v>1</v>
      </c>
      <c r="G428" s="312"/>
      <c r="H428" s="312">
        <v>2.87</v>
      </c>
      <c r="I428" s="419">
        <v>2.87</v>
      </c>
    </row>
    <row r="429" ht="26.1" customHeight="1" spans="1:9">
      <c r="A429" s="535" t="s">
        <v>512</v>
      </c>
      <c r="B429" s="280" t="s">
        <v>859</v>
      </c>
      <c r="C429" s="278" t="s">
        <v>83</v>
      </c>
      <c r="D429" s="278" t="s">
        <v>860</v>
      </c>
      <c r="E429" s="279" t="s">
        <v>69</v>
      </c>
      <c r="F429" s="536">
        <v>1</v>
      </c>
      <c r="G429" s="536">
        <v>0</v>
      </c>
      <c r="H429" s="303">
        <v>2.87</v>
      </c>
      <c r="I429" s="547">
        <v>2.87</v>
      </c>
    </row>
    <row r="430" spans="1:9">
      <c r="A430" s="531"/>
      <c r="B430" s="318"/>
      <c r="C430" s="318"/>
      <c r="D430" s="318"/>
      <c r="E430" s="532">
        <v>1.9</v>
      </c>
      <c r="F430" s="318" t="s">
        <v>503</v>
      </c>
      <c r="G430" s="532">
        <v>0</v>
      </c>
      <c r="H430" s="318" t="s">
        <v>504</v>
      </c>
      <c r="I430" s="545">
        <v>1.9</v>
      </c>
    </row>
    <row r="431" ht="15" spans="1:9">
      <c r="A431" s="531"/>
      <c r="B431" s="318"/>
      <c r="C431" s="318"/>
      <c r="D431" s="318"/>
      <c r="E431" s="532">
        <v>0.65</v>
      </c>
      <c r="F431" s="318"/>
      <c r="G431" s="318" t="s">
        <v>505</v>
      </c>
      <c r="H431" s="318"/>
      <c r="I431" s="545">
        <v>3.52</v>
      </c>
    </row>
    <row r="432" ht="0.95" customHeight="1" spans="1:9">
      <c r="A432" s="533"/>
      <c r="B432" s="534"/>
      <c r="C432" s="534"/>
      <c r="D432" s="534"/>
      <c r="E432" s="534"/>
      <c r="F432" s="534"/>
      <c r="G432" s="534"/>
      <c r="H432" s="534"/>
      <c r="I432" s="546"/>
    </row>
    <row r="433" ht="18" customHeight="1" spans="1:9">
      <c r="A433" s="525" t="s">
        <v>202</v>
      </c>
      <c r="B433" s="307" t="s">
        <v>490</v>
      </c>
      <c r="C433" s="526" t="s">
        <v>491</v>
      </c>
      <c r="D433" s="526" t="s">
        <v>492</v>
      </c>
      <c r="E433" s="527" t="s">
        <v>493</v>
      </c>
      <c r="F433" s="307" t="s">
        <v>494</v>
      </c>
      <c r="G433" s="307" t="s">
        <v>495</v>
      </c>
      <c r="H433" s="307" t="s">
        <v>496</v>
      </c>
      <c r="I433" s="543" t="s">
        <v>497</v>
      </c>
    </row>
    <row r="434" ht="51.95" customHeight="1" spans="1:9">
      <c r="A434" s="414" t="s">
        <v>498</v>
      </c>
      <c r="B434" s="311" t="s">
        <v>203</v>
      </c>
      <c r="C434" s="309" t="s">
        <v>60</v>
      </c>
      <c r="D434" s="309" t="s">
        <v>204</v>
      </c>
      <c r="E434" s="310" t="s">
        <v>62</v>
      </c>
      <c r="F434" s="528">
        <v>1</v>
      </c>
      <c r="G434" s="312"/>
      <c r="H434" s="312">
        <v>11.85</v>
      </c>
      <c r="I434" s="419">
        <v>11.85</v>
      </c>
    </row>
    <row r="435" ht="24" customHeight="1" spans="1:9">
      <c r="A435" s="535" t="s">
        <v>512</v>
      </c>
      <c r="B435" s="280" t="s">
        <v>534</v>
      </c>
      <c r="C435" s="278" t="s">
        <v>83</v>
      </c>
      <c r="D435" s="278" t="s">
        <v>535</v>
      </c>
      <c r="E435" s="279" t="s">
        <v>502</v>
      </c>
      <c r="F435" s="536">
        <v>0.11</v>
      </c>
      <c r="G435" s="536">
        <v>0</v>
      </c>
      <c r="H435" s="303">
        <v>40.1</v>
      </c>
      <c r="I435" s="547">
        <v>4.41</v>
      </c>
    </row>
    <row r="436" ht="24" customHeight="1" spans="1:9">
      <c r="A436" s="535" t="s">
        <v>512</v>
      </c>
      <c r="B436" s="280" t="s">
        <v>519</v>
      </c>
      <c r="C436" s="278" t="s">
        <v>83</v>
      </c>
      <c r="D436" s="278" t="s">
        <v>520</v>
      </c>
      <c r="E436" s="279" t="s">
        <v>502</v>
      </c>
      <c r="F436" s="536">
        <v>0.11</v>
      </c>
      <c r="G436" s="536">
        <v>0</v>
      </c>
      <c r="H436" s="303">
        <v>31.39</v>
      </c>
      <c r="I436" s="547">
        <v>3.45</v>
      </c>
    </row>
    <row r="437" ht="39" customHeight="1" spans="1:9">
      <c r="A437" s="529" t="s">
        <v>499</v>
      </c>
      <c r="B437" s="284" t="s">
        <v>861</v>
      </c>
      <c r="C437" s="282" t="s">
        <v>94</v>
      </c>
      <c r="D437" s="282" t="s">
        <v>862</v>
      </c>
      <c r="E437" s="283" t="s">
        <v>103</v>
      </c>
      <c r="F437" s="530">
        <v>0.006</v>
      </c>
      <c r="G437" s="530">
        <v>0</v>
      </c>
      <c r="H437" s="305">
        <v>44.19</v>
      </c>
      <c r="I437" s="544">
        <v>0.26</v>
      </c>
    </row>
    <row r="438" ht="26.1" customHeight="1" spans="1:9">
      <c r="A438" s="529" t="s">
        <v>499</v>
      </c>
      <c r="B438" s="284" t="s">
        <v>863</v>
      </c>
      <c r="C438" s="282" t="s">
        <v>83</v>
      </c>
      <c r="D438" s="282" t="s">
        <v>864</v>
      </c>
      <c r="E438" s="283" t="s">
        <v>167</v>
      </c>
      <c r="F438" s="530">
        <v>0.07</v>
      </c>
      <c r="G438" s="530">
        <v>0</v>
      </c>
      <c r="H438" s="305">
        <v>52.61</v>
      </c>
      <c r="I438" s="544">
        <v>3.68</v>
      </c>
    </row>
    <row r="439" ht="39" customHeight="1" spans="1:9">
      <c r="A439" s="529" t="s">
        <v>499</v>
      </c>
      <c r="B439" s="284" t="s">
        <v>865</v>
      </c>
      <c r="C439" s="282" t="s">
        <v>94</v>
      </c>
      <c r="D439" s="282" t="s">
        <v>866</v>
      </c>
      <c r="E439" s="283" t="s">
        <v>103</v>
      </c>
      <c r="F439" s="530">
        <v>0.00012</v>
      </c>
      <c r="G439" s="530">
        <v>0</v>
      </c>
      <c r="H439" s="305">
        <v>433</v>
      </c>
      <c r="I439" s="544">
        <v>0.05</v>
      </c>
    </row>
    <row r="440" spans="1:9">
      <c r="A440" s="531"/>
      <c r="B440" s="318"/>
      <c r="C440" s="318"/>
      <c r="D440" s="318"/>
      <c r="E440" s="532">
        <v>5.66</v>
      </c>
      <c r="F440" s="318" t="s">
        <v>503</v>
      </c>
      <c r="G440" s="532">
        <v>0</v>
      </c>
      <c r="H440" s="318" t="s">
        <v>504</v>
      </c>
      <c r="I440" s="545">
        <v>5.66</v>
      </c>
    </row>
    <row r="441" ht="15" spans="1:9">
      <c r="A441" s="531"/>
      <c r="B441" s="318"/>
      <c r="C441" s="318"/>
      <c r="D441" s="318"/>
      <c r="E441" s="532">
        <v>2.68</v>
      </c>
      <c r="F441" s="318"/>
      <c r="G441" s="318" t="s">
        <v>505</v>
      </c>
      <c r="H441" s="318"/>
      <c r="I441" s="545">
        <v>14.53</v>
      </c>
    </row>
    <row r="442" ht="0.95" customHeight="1" spans="1:9">
      <c r="A442" s="533"/>
      <c r="B442" s="534"/>
      <c r="C442" s="534"/>
      <c r="D442" s="534"/>
      <c r="E442" s="534"/>
      <c r="F442" s="534"/>
      <c r="G442" s="534"/>
      <c r="H442" s="534"/>
      <c r="I442" s="546"/>
    </row>
    <row r="443" ht="18" customHeight="1" spans="1:9">
      <c r="A443" s="525" t="s">
        <v>205</v>
      </c>
      <c r="B443" s="307" t="s">
        <v>490</v>
      </c>
      <c r="C443" s="526" t="s">
        <v>491</v>
      </c>
      <c r="D443" s="526" t="s">
        <v>492</v>
      </c>
      <c r="E443" s="527" t="s">
        <v>493</v>
      </c>
      <c r="F443" s="307" t="s">
        <v>494</v>
      </c>
      <c r="G443" s="307" t="s">
        <v>495</v>
      </c>
      <c r="H443" s="307" t="s">
        <v>496</v>
      </c>
      <c r="I443" s="543" t="s">
        <v>497</v>
      </c>
    </row>
    <row r="444" ht="39" customHeight="1" spans="1:9">
      <c r="A444" s="414" t="s">
        <v>498</v>
      </c>
      <c r="B444" s="311" t="s">
        <v>206</v>
      </c>
      <c r="C444" s="309" t="s">
        <v>83</v>
      </c>
      <c r="D444" s="309" t="s">
        <v>207</v>
      </c>
      <c r="E444" s="310" t="s">
        <v>167</v>
      </c>
      <c r="F444" s="528">
        <v>1</v>
      </c>
      <c r="G444" s="312"/>
      <c r="H444" s="312">
        <v>14.41</v>
      </c>
      <c r="I444" s="419">
        <v>14.41</v>
      </c>
    </row>
    <row r="445" ht="26.1" customHeight="1" spans="1:9">
      <c r="A445" s="535" t="s">
        <v>512</v>
      </c>
      <c r="B445" s="280" t="s">
        <v>867</v>
      </c>
      <c r="C445" s="278" t="s">
        <v>83</v>
      </c>
      <c r="D445" s="278" t="s">
        <v>868</v>
      </c>
      <c r="E445" s="279" t="s">
        <v>167</v>
      </c>
      <c r="F445" s="536">
        <v>1</v>
      </c>
      <c r="G445" s="536">
        <v>0</v>
      </c>
      <c r="H445" s="303">
        <v>10.94</v>
      </c>
      <c r="I445" s="547">
        <v>10.94</v>
      </c>
    </row>
    <row r="446" ht="24" customHeight="1" spans="1:9">
      <c r="A446" s="535" t="s">
        <v>512</v>
      </c>
      <c r="B446" s="280" t="s">
        <v>804</v>
      </c>
      <c r="C446" s="278" t="s">
        <v>83</v>
      </c>
      <c r="D446" s="278" t="s">
        <v>805</v>
      </c>
      <c r="E446" s="279" t="s">
        <v>502</v>
      </c>
      <c r="F446" s="536">
        <v>0.0597</v>
      </c>
      <c r="G446" s="536">
        <v>0</v>
      </c>
      <c r="H446" s="303">
        <v>38.98</v>
      </c>
      <c r="I446" s="547">
        <v>2.32</v>
      </c>
    </row>
    <row r="447" ht="24" customHeight="1" spans="1:9">
      <c r="A447" s="535" t="s">
        <v>512</v>
      </c>
      <c r="B447" s="280" t="s">
        <v>808</v>
      </c>
      <c r="C447" s="278" t="s">
        <v>83</v>
      </c>
      <c r="D447" s="278" t="s">
        <v>809</v>
      </c>
      <c r="E447" s="279" t="s">
        <v>502</v>
      </c>
      <c r="F447" s="536">
        <v>0.0098</v>
      </c>
      <c r="G447" s="536">
        <v>0</v>
      </c>
      <c r="H447" s="303">
        <v>32.4</v>
      </c>
      <c r="I447" s="547">
        <v>0.31</v>
      </c>
    </row>
    <row r="448" ht="26.1" customHeight="1" spans="1:9">
      <c r="A448" s="529" t="s">
        <v>499</v>
      </c>
      <c r="B448" s="284" t="s">
        <v>812</v>
      </c>
      <c r="C448" s="282" t="s">
        <v>83</v>
      </c>
      <c r="D448" s="282" t="s">
        <v>813</v>
      </c>
      <c r="E448" s="283" t="s">
        <v>167</v>
      </c>
      <c r="F448" s="530">
        <v>0.025</v>
      </c>
      <c r="G448" s="530">
        <v>0</v>
      </c>
      <c r="H448" s="305">
        <v>22</v>
      </c>
      <c r="I448" s="544">
        <v>0.55</v>
      </c>
    </row>
    <row r="449" ht="39" customHeight="1" spans="1:9">
      <c r="A449" s="529" t="s">
        <v>499</v>
      </c>
      <c r="B449" s="284" t="s">
        <v>810</v>
      </c>
      <c r="C449" s="282" t="s">
        <v>83</v>
      </c>
      <c r="D449" s="282" t="s">
        <v>811</v>
      </c>
      <c r="E449" s="283" t="s">
        <v>103</v>
      </c>
      <c r="F449" s="530">
        <v>1.333</v>
      </c>
      <c r="G449" s="530">
        <v>0</v>
      </c>
      <c r="H449" s="305">
        <v>0.22</v>
      </c>
      <c r="I449" s="544">
        <v>0.29</v>
      </c>
    </row>
    <row r="450" spans="1:9">
      <c r="A450" s="531"/>
      <c r="B450" s="318"/>
      <c r="C450" s="318"/>
      <c r="D450" s="318"/>
      <c r="E450" s="532">
        <v>2.93</v>
      </c>
      <c r="F450" s="318" t="s">
        <v>503</v>
      </c>
      <c r="G450" s="532">
        <v>0</v>
      </c>
      <c r="H450" s="318" t="s">
        <v>504</v>
      </c>
      <c r="I450" s="545">
        <v>2.93</v>
      </c>
    </row>
    <row r="451" ht="15" spans="1:9">
      <c r="A451" s="531"/>
      <c r="B451" s="318"/>
      <c r="C451" s="318"/>
      <c r="D451" s="318"/>
      <c r="E451" s="532">
        <v>3.26</v>
      </c>
      <c r="F451" s="318"/>
      <c r="G451" s="318" t="s">
        <v>505</v>
      </c>
      <c r="H451" s="318"/>
      <c r="I451" s="545">
        <v>17.67</v>
      </c>
    </row>
    <row r="452" ht="0.95" customHeight="1" spans="1:9">
      <c r="A452" s="533"/>
      <c r="B452" s="534"/>
      <c r="C452" s="534"/>
      <c r="D452" s="534"/>
      <c r="E452" s="534"/>
      <c r="F452" s="534"/>
      <c r="G452" s="534"/>
      <c r="H452" s="534"/>
      <c r="I452" s="546"/>
    </row>
    <row r="453" ht="18" customHeight="1" spans="1:9">
      <c r="A453" s="525" t="s">
        <v>208</v>
      </c>
      <c r="B453" s="307" t="s">
        <v>490</v>
      </c>
      <c r="C453" s="526" t="s">
        <v>491</v>
      </c>
      <c r="D453" s="526" t="s">
        <v>492</v>
      </c>
      <c r="E453" s="527" t="s">
        <v>493</v>
      </c>
      <c r="F453" s="307" t="s">
        <v>494</v>
      </c>
      <c r="G453" s="307" t="s">
        <v>495</v>
      </c>
      <c r="H453" s="307" t="s">
        <v>496</v>
      </c>
      <c r="I453" s="543" t="s">
        <v>497</v>
      </c>
    </row>
    <row r="454" ht="39" customHeight="1" spans="1:9">
      <c r="A454" s="414" t="s">
        <v>498</v>
      </c>
      <c r="B454" s="311" t="s">
        <v>209</v>
      </c>
      <c r="C454" s="309" t="s">
        <v>83</v>
      </c>
      <c r="D454" s="309" t="s">
        <v>210</v>
      </c>
      <c r="E454" s="310" t="s">
        <v>167</v>
      </c>
      <c r="F454" s="528">
        <v>1</v>
      </c>
      <c r="G454" s="312"/>
      <c r="H454" s="312">
        <v>11.56</v>
      </c>
      <c r="I454" s="419">
        <v>11.56</v>
      </c>
    </row>
    <row r="455" ht="24" customHeight="1" spans="1:9">
      <c r="A455" s="535" t="s">
        <v>512</v>
      </c>
      <c r="B455" s="280" t="s">
        <v>804</v>
      </c>
      <c r="C455" s="278" t="s">
        <v>83</v>
      </c>
      <c r="D455" s="278" t="s">
        <v>805</v>
      </c>
      <c r="E455" s="279" t="s">
        <v>502</v>
      </c>
      <c r="F455" s="536">
        <v>0.0259</v>
      </c>
      <c r="G455" s="536">
        <v>0</v>
      </c>
      <c r="H455" s="303">
        <v>38.98</v>
      </c>
      <c r="I455" s="547">
        <v>1</v>
      </c>
    </row>
    <row r="456" ht="26.1" customHeight="1" spans="1:9">
      <c r="A456" s="535" t="s">
        <v>512</v>
      </c>
      <c r="B456" s="280" t="s">
        <v>869</v>
      </c>
      <c r="C456" s="278" t="s">
        <v>83</v>
      </c>
      <c r="D456" s="278" t="s">
        <v>870</v>
      </c>
      <c r="E456" s="279" t="s">
        <v>167</v>
      </c>
      <c r="F456" s="536">
        <v>1</v>
      </c>
      <c r="G456" s="536">
        <v>0</v>
      </c>
      <c r="H456" s="303">
        <v>9.81</v>
      </c>
      <c r="I456" s="547">
        <v>9.81</v>
      </c>
    </row>
    <row r="457" ht="24" customHeight="1" spans="1:9">
      <c r="A457" s="535" t="s">
        <v>512</v>
      </c>
      <c r="B457" s="280" t="s">
        <v>808</v>
      </c>
      <c r="C457" s="278" t="s">
        <v>83</v>
      </c>
      <c r="D457" s="278" t="s">
        <v>809</v>
      </c>
      <c r="E457" s="279" t="s">
        <v>502</v>
      </c>
      <c r="F457" s="536">
        <v>0.0042</v>
      </c>
      <c r="G457" s="536">
        <v>0</v>
      </c>
      <c r="H457" s="303">
        <v>32.4</v>
      </c>
      <c r="I457" s="547">
        <v>0.13</v>
      </c>
    </row>
    <row r="458" ht="39" customHeight="1" spans="1:9">
      <c r="A458" s="529" t="s">
        <v>499</v>
      </c>
      <c r="B458" s="284" t="s">
        <v>810</v>
      </c>
      <c r="C458" s="282" t="s">
        <v>83</v>
      </c>
      <c r="D458" s="282" t="s">
        <v>811</v>
      </c>
      <c r="E458" s="283" t="s">
        <v>103</v>
      </c>
      <c r="F458" s="530">
        <v>0.357</v>
      </c>
      <c r="G458" s="530">
        <v>0</v>
      </c>
      <c r="H458" s="305">
        <v>0.22</v>
      </c>
      <c r="I458" s="544">
        <v>0.07</v>
      </c>
    </row>
    <row r="459" ht="26.1" customHeight="1" spans="1:9">
      <c r="A459" s="529" t="s">
        <v>499</v>
      </c>
      <c r="B459" s="284" t="s">
        <v>812</v>
      </c>
      <c r="C459" s="282" t="s">
        <v>83</v>
      </c>
      <c r="D459" s="282" t="s">
        <v>813</v>
      </c>
      <c r="E459" s="283" t="s">
        <v>167</v>
      </c>
      <c r="F459" s="530">
        <v>0.025</v>
      </c>
      <c r="G459" s="530">
        <v>0</v>
      </c>
      <c r="H459" s="305">
        <v>22</v>
      </c>
      <c r="I459" s="544">
        <v>0.55</v>
      </c>
    </row>
    <row r="460" spans="1:9">
      <c r="A460" s="531"/>
      <c r="B460" s="318"/>
      <c r="C460" s="318"/>
      <c r="D460" s="318"/>
      <c r="E460" s="532">
        <v>1.12</v>
      </c>
      <c r="F460" s="318" t="s">
        <v>503</v>
      </c>
      <c r="G460" s="532">
        <v>0</v>
      </c>
      <c r="H460" s="318" t="s">
        <v>504</v>
      </c>
      <c r="I460" s="545">
        <v>1.12</v>
      </c>
    </row>
    <row r="461" ht="15" spans="1:9">
      <c r="A461" s="531"/>
      <c r="B461" s="318"/>
      <c r="C461" s="318"/>
      <c r="D461" s="318"/>
      <c r="E461" s="532">
        <v>2.62</v>
      </c>
      <c r="F461" s="318"/>
      <c r="G461" s="318" t="s">
        <v>505</v>
      </c>
      <c r="H461" s="318"/>
      <c r="I461" s="545">
        <v>14.18</v>
      </c>
    </row>
    <row r="462" ht="0.95" customHeight="1" spans="1:9">
      <c r="A462" s="533"/>
      <c r="B462" s="534"/>
      <c r="C462" s="534"/>
      <c r="D462" s="534"/>
      <c r="E462" s="534"/>
      <c r="F462" s="534"/>
      <c r="G462" s="534"/>
      <c r="H462" s="534"/>
      <c r="I462" s="546"/>
    </row>
    <row r="463" ht="18" customHeight="1" spans="1:9">
      <c r="A463" s="525" t="s">
        <v>211</v>
      </c>
      <c r="B463" s="307" t="s">
        <v>490</v>
      </c>
      <c r="C463" s="526" t="s">
        <v>491</v>
      </c>
      <c r="D463" s="526" t="s">
        <v>492</v>
      </c>
      <c r="E463" s="527" t="s">
        <v>493</v>
      </c>
      <c r="F463" s="307" t="s">
        <v>494</v>
      </c>
      <c r="G463" s="307" t="s">
        <v>495</v>
      </c>
      <c r="H463" s="307" t="s">
        <v>496</v>
      </c>
      <c r="I463" s="543" t="s">
        <v>497</v>
      </c>
    </row>
    <row r="464" ht="39" customHeight="1" spans="1:9">
      <c r="A464" s="414" t="s">
        <v>498</v>
      </c>
      <c r="B464" s="311" t="s">
        <v>212</v>
      </c>
      <c r="C464" s="309" t="s">
        <v>83</v>
      </c>
      <c r="D464" s="309" t="s">
        <v>213</v>
      </c>
      <c r="E464" s="310" t="s">
        <v>167</v>
      </c>
      <c r="F464" s="528">
        <v>1</v>
      </c>
      <c r="G464" s="312"/>
      <c r="H464" s="312">
        <v>10.12</v>
      </c>
      <c r="I464" s="419">
        <v>10.12</v>
      </c>
    </row>
    <row r="465" ht="26.1" customHeight="1" spans="1:9">
      <c r="A465" s="535" t="s">
        <v>512</v>
      </c>
      <c r="B465" s="280" t="s">
        <v>871</v>
      </c>
      <c r="C465" s="278" t="s">
        <v>83</v>
      </c>
      <c r="D465" s="278" t="s">
        <v>872</v>
      </c>
      <c r="E465" s="279" t="s">
        <v>167</v>
      </c>
      <c r="F465" s="536">
        <v>1</v>
      </c>
      <c r="G465" s="536">
        <v>0</v>
      </c>
      <c r="H465" s="303">
        <v>8.36</v>
      </c>
      <c r="I465" s="547">
        <v>8.36</v>
      </c>
    </row>
    <row r="466" ht="24" customHeight="1" spans="1:9">
      <c r="A466" s="535" t="s">
        <v>512</v>
      </c>
      <c r="B466" s="280" t="s">
        <v>808</v>
      </c>
      <c r="C466" s="278" t="s">
        <v>83</v>
      </c>
      <c r="D466" s="278" t="s">
        <v>809</v>
      </c>
      <c r="E466" s="279" t="s">
        <v>502</v>
      </c>
      <c r="F466" s="536">
        <v>0.0042</v>
      </c>
      <c r="G466" s="536">
        <v>0</v>
      </c>
      <c r="H466" s="303">
        <v>32.4</v>
      </c>
      <c r="I466" s="547">
        <v>0.13</v>
      </c>
    </row>
    <row r="467" ht="24" customHeight="1" spans="1:9">
      <c r="A467" s="535" t="s">
        <v>512</v>
      </c>
      <c r="B467" s="280" t="s">
        <v>804</v>
      </c>
      <c r="C467" s="278" t="s">
        <v>83</v>
      </c>
      <c r="D467" s="278" t="s">
        <v>805</v>
      </c>
      <c r="E467" s="279" t="s">
        <v>502</v>
      </c>
      <c r="F467" s="536">
        <v>0.0257</v>
      </c>
      <c r="G467" s="536">
        <v>0</v>
      </c>
      <c r="H467" s="303">
        <v>38.98</v>
      </c>
      <c r="I467" s="547">
        <v>1</v>
      </c>
    </row>
    <row r="468" ht="39" customHeight="1" spans="1:9">
      <c r="A468" s="529" t="s">
        <v>499</v>
      </c>
      <c r="B468" s="284" t="s">
        <v>810</v>
      </c>
      <c r="C468" s="282" t="s">
        <v>83</v>
      </c>
      <c r="D468" s="282" t="s">
        <v>811</v>
      </c>
      <c r="E468" s="283" t="s">
        <v>103</v>
      </c>
      <c r="F468" s="530">
        <v>0.367</v>
      </c>
      <c r="G468" s="530">
        <v>0</v>
      </c>
      <c r="H468" s="305">
        <v>0.22</v>
      </c>
      <c r="I468" s="544">
        <v>0.08</v>
      </c>
    </row>
    <row r="469" ht="26.1" customHeight="1" spans="1:9">
      <c r="A469" s="529" t="s">
        <v>499</v>
      </c>
      <c r="B469" s="284" t="s">
        <v>812</v>
      </c>
      <c r="C469" s="282" t="s">
        <v>83</v>
      </c>
      <c r="D469" s="282" t="s">
        <v>813</v>
      </c>
      <c r="E469" s="283" t="s">
        <v>167</v>
      </c>
      <c r="F469" s="530">
        <v>0.025</v>
      </c>
      <c r="G469" s="530">
        <v>0</v>
      </c>
      <c r="H469" s="305">
        <v>22</v>
      </c>
      <c r="I469" s="544">
        <v>0.55</v>
      </c>
    </row>
    <row r="470" spans="1:9">
      <c r="A470" s="531"/>
      <c r="B470" s="318"/>
      <c r="C470" s="318"/>
      <c r="D470" s="318"/>
      <c r="E470" s="532">
        <v>0.97</v>
      </c>
      <c r="F470" s="318" t="s">
        <v>503</v>
      </c>
      <c r="G470" s="532">
        <v>0</v>
      </c>
      <c r="H470" s="318" t="s">
        <v>504</v>
      </c>
      <c r="I470" s="545">
        <v>0.97</v>
      </c>
    </row>
    <row r="471" ht="15" spans="1:9">
      <c r="A471" s="531"/>
      <c r="B471" s="318"/>
      <c r="C471" s="318"/>
      <c r="D471" s="318"/>
      <c r="E471" s="532">
        <v>2.29</v>
      </c>
      <c r="F471" s="318"/>
      <c r="G471" s="318" t="s">
        <v>505</v>
      </c>
      <c r="H471" s="318"/>
      <c r="I471" s="545">
        <v>12.41</v>
      </c>
    </row>
    <row r="472" ht="0.95" customHeight="1" spans="1:9">
      <c r="A472" s="533"/>
      <c r="B472" s="534"/>
      <c r="C472" s="534"/>
      <c r="D472" s="534"/>
      <c r="E472" s="534"/>
      <c r="F472" s="534"/>
      <c r="G472" s="534"/>
      <c r="H472" s="534"/>
      <c r="I472" s="546"/>
    </row>
    <row r="473" ht="18" customHeight="1" spans="1:9">
      <c r="A473" s="525" t="s">
        <v>214</v>
      </c>
      <c r="B473" s="307" t="s">
        <v>490</v>
      </c>
      <c r="C473" s="526" t="s">
        <v>491</v>
      </c>
      <c r="D473" s="526" t="s">
        <v>492</v>
      </c>
      <c r="E473" s="527" t="s">
        <v>493</v>
      </c>
      <c r="F473" s="307" t="s">
        <v>494</v>
      </c>
      <c r="G473" s="307" t="s">
        <v>495</v>
      </c>
      <c r="H473" s="307" t="s">
        <v>496</v>
      </c>
      <c r="I473" s="543" t="s">
        <v>497</v>
      </c>
    </row>
    <row r="474" ht="26.1" customHeight="1" spans="1:9">
      <c r="A474" s="414" t="s">
        <v>498</v>
      </c>
      <c r="B474" s="311" t="s">
        <v>215</v>
      </c>
      <c r="C474" s="309" t="s">
        <v>60</v>
      </c>
      <c r="D474" s="309" t="s">
        <v>216</v>
      </c>
      <c r="E474" s="310" t="s">
        <v>69</v>
      </c>
      <c r="F474" s="528">
        <v>1</v>
      </c>
      <c r="G474" s="312"/>
      <c r="H474" s="312">
        <v>79.93</v>
      </c>
      <c r="I474" s="419">
        <v>79.93</v>
      </c>
    </row>
    <row r="475" ht="24" customHeight="1" spans="1:9">
      <c r="A475" s="535" t="s">
        <v>512</v>
      </c>
      <c r="B475" s="280" t="s">
        <v>519</v>
      </c>
      <c r="C475" s="278" t="s">
        <v>83</v>
      </c>
      <c r="D475" s="278" t="s">
        <v>520</v>
      </c>
      <c r="E475" s="279" t="s">
        <v>502</v>
      </c>
      <c r="F475" s="536">
        <v>0.7</v>
      </c>
      <c r="G475" s="536">
        <v>0</v>
      </c>
      <c r="H475" s="303">
        <v>31.39</v>
      </c>
      <c r="I475" s="547">
        <v>21.97</v>
      </c>
    </row>
    <row r="476" ht="24" customHeight="1" spans="1:9">
      <c r="A476" s="535" t="s">
        <v>512</v>
      </c>
      <c r="B476" s="280" t="s">
        <v>873</v>
      </c>
      <c r="C476" s="278" t="s">
        <v>83</v>
      </c>
      <c r="D476" s="278" t="s">
        <v>874</v>
      </c>
      <c r="E476" s="279" t="s">
        <v>502</v>
      </c>
      <c r="F476" s="536">
        <v>0.7</v>
      </c>
      <c r="G476" s="536">
        <v>0</v>
      </c>
      <c r="H476" s="303">
        <v>40.77</v>
      </c>
      <c r="I476" s="547">
        <v>28.53</v>
      </c>
    </row>
    <row r="477" ht="39" customHeight="1" spans="1:9">
      <c r="A477" s="529" t="s">
        <v>499</v>
      </c>
      <c r="B477" s="284" t="s">
        <v>875</v>
      </c>
      <c r="C477" s="282" t="s">
        <v>60</v>
      </c>
      <c r="D477" s="282" t="s">
        <v>876</v>
      </c>
      <c r="E477" s="283" t="s">
        <v>827</v>
      </c>
      <c r="F477" s="530">
        <v>0.2</v>
      </c>
      <c r="G477" s="530">
        <v>0</v>
      </c>
      <c r="H477" s="305">
        <v>147.19</v>
      </c>
      <c r="I477" s="544">
        <v>29.43</v>
      </c>
    </row>
    <row r="478" spans="1:9">
      <c r="A478" s="531"/>
      <c r="B478" s="318"/>
      <c r="C478" s="318"/>
      <c r="D478" s="318"/>
      <c r="E478" s="532">
        <v>35.27</v>
      </c>
      <c r="F478" s="318" t="s">
        <v>503</v>
      </c>
      <c r="G478" s="532">
        <v>0</v>
      </c>
      <c r="H478" s="318" t="s">
        <v>504</v>
      </c>
      <c r="I478" s="545">
        <v>35.27</v>
      </c>
    </row>
    <row r="479" ht="15" spans="1:9">
      <c r="A479" s="531"/>
      <c r="B479" s="318"/>
      <c r="C479" s="318"/>
      <c r="D479" s="318"/>
      <c r="E479" s="532">
        <v>18.12</v>
      </c>
      <c r="F479" s="318"/>
      <c r="G479" s="318" t="s">
        <v>505</v>
      </c>
      <c r="H479" s="318"/>
      <c r="I479" s="545">
        <v>98.05</v>
      </c>
    </row>
    <row r="480" ht="0.95" customHeight="1" spans="1:9">
      <c r="A480" s="533"/>
      <c r="B480" s="534"/>
      <c r="C480" s="534"/>
      <c r="D480" s="534"/>
      <c r="E480" s="534"/>
      <c r="F480" s="534"/>
      <c r="G480" s="534"/>
      <c r="H480" s="534"/>
      <c r="I480" s="546"/>
    </row>
    <row r="481" ht="18" customHeight="1" spans="1:9">
      <c r="A481" s="525" t="s">
        <v>217</v>
      </c>
      <c r="B481" s="307" t="s">
        <v>490</v>
      </c>
      <c r="C481" s="526" t="s">
        <v>491</v>
      </c>
      <c r="D481" s="526" t="s">
        <v>492</v>
      </c>
      <c r="E481" s="527" t="s">
        <v>493</v>
      </c>
      <c r="F481" s="307" t="s">
        <v>494</v>
      </c>
      <c r="G481" s="307" t="s">
        <v>495</v>
      </c>
      <c r="H481" s="307" t="s">
        <v>496</v>
      </c>
      <c r="I481" s="543" t="s">
        <v>497</v>
      </c>
    </row>
    <row r="482" ht="39" customHeight="1" spans="1:9">
      <c r="A482" s="414" t="s">
        <v>498</v>
      </c>
      <c r="B482" s="311" t="s">
        <v>218</v>
      </c>
      <c r="C482" s="309" t="s">
        <v>60</v>
      </c>
      <c r="D482" s="309" t="s">
        <v>219</v>
      </c>
      <c r="E482" s="310" t="s">
        <v>69</v>
      </c>
      <c r="F482" s="528">
        <v>1</v>
      </c>
      <c r="G482" s="312"/>
      <c r="H482" s="312">
        <v>86.17</v>
      </c>
      <c r="I482" s="419">
        <v>86.17</v>
      </c>
    </row>
    <row r="483" ht="24" customHeight="1" spans="1:9">
      <c r="A483" s="535" t="s">
        <v>512</v>
      </c>
      <c r="B483" s="280" t="s">
        <v>873</v>
      </c>
      <c r="C483" s="278" t="s">
        <v>83</v>
      </c>
      <c r="D483" s="278" t="s">
        <v>874</v>
      </c>
      <c r="E483" s="279" t="s">
        <v>502</v>
      </c>
      <c r="F483" s="536">
        <v>0.4</v>
      </c>
      <c r="G483" s="536">
        <v>0</v>
      </c>
      <c r="H483" s="303">
        <v>40.77</v>
      </c>
      <c r="I483" s="547">
        <v>16.3</v>
      </c>
    </row>
    <row r="484" ht="24" customHeight="1" spans="1:9">
      <c r="A484" s="535" t="s">
        <v>512</v>
      </c>
      <c r="B484" s="280" t="s">
        <v>519</v>
      </c>
      <c r="C484" s="278" t="s">
        <v>83</v>
      </c>
      <c r="D484" s="278" t="s">
        <v>520</v>
      </c>
      <c r="E484" s="279" t="s">
        <v>502</v>
      </c>
      <c r="F484" s="536">
        <v>0.2</v>
      </c>
      <c r="G484" s="536">
        <v>0</v>
      </c>
      <c r="H484" s="303">
        <v>31.39</v>
      </c>
      <c r="I484" s="547">
        <v>6.27</v>
      </c>
    </row>
    <row r="485" ht="26.1" customHeight="1" spans="1:9">
      <c r="A485" s="529" t="s">
        <v>499</v>
      </c>
      <c r="B485" s="284" t="s">
        <v>877</v>
      </c>
      <c r="C485" s="282" t="s">
        <v>94</v>
      </c>
      <c r="D485" s="282" t="s">
        <v>878</v>
      </c>
      <c r="E485" s="283" t="s">
        <v>167</v>
      </c>
      <c r="F485" s="530">
        <v>2</v>
      </c>
      <c r="G485" s="530">
        <v>0</v>
      </c>
      <c r="H485" s="305">
        <v>31.8</v>
      </c>
      <c r="I485" s="544">
        <v>63.6</v>
      </c>
    </row>
    <row r="486" spans="1:9">
      <c r="A486" s="531"/>
      <c r="B486" s="318"/>
      <c r="C486" s="318"/>
      <c r="D486" s="318"/>
      <c r="E486" s="532">
        <v>15.86</v>
      </c>
      <c r="F486" s="318" t="s">
        <v>503</v>
      </c>
      <c r="G486" s="532">
        <v>0</v>
      </c>
      <c r="H486" s="318" t="s">
        <v>504</v>
      </c>
      <c r="I486" s="545">
        <v>15.86</v>
      </c>
    </row>
    <row r="487" ht="15" spans="1:9">
      <c r="A487" s="531"/>
      <c r="B487" s="318"/>
      <c r="C487" s="318"/>
      <c r="D487" s="318"/>
      <c r="E487" s="532">
        <v>19.53</v>
      </c>
      <c r="F487" s="318"/>
      <c r="G487" s="318" t="s">
        <v>505</v>
      </c>
      <c r="H487" s="318"/>
      <c r="I487" s="545">
        <v>105.7</v>
      </c>
    </row>
    <row r="488" ht="0.95" customHeight="1" spans="1:9">
      <c r="A488" s="533"/>
      <c r="B488" s="534"/>
      <c r="C488" s="534"/>
      <c r="D488" s="534"/>
      <c r="E488" s="534"/>
      <c r="F488" s="534"/>
      <c r="G488" s="534"/>
      <c r="H488" s="534"/>
      <c r="I488" s="546"/>
    </row>
    <row r="489" ht="18" customHeight="1" spans="1:9">
      <c r="A489" s="525" t="s">
        <v>220</v>
      </c>
      <c r="B489" s="307" t="s">
        <v>490</v>
      </c>
      <c r="C489" s="526" t="s">
        <v>491</v>
      </c>
      <c r="D489" s="526" t="s">
        <v>492</v>
      </c>
      <c r="E489" s="527" t="s">
        <v>493</v>
      </c>
      <c r="F489" s="307" t="s">
        <v>494</v>
      </c>
      <c r="G489" s="307" t="s">
        <v>495</v>
      </c>
      <c r="H489" s="307" t="s">
        <v>496</v>
      </c>
      <c r="I489" s="543" t="s">
        <v>497</v>
      </c>
    </row>
    <row r="490" ht="26.1" customHeight="1" spans="1:9">
      <c r="A490" s="414" t="s">
        <v>498</v>
      </c>
      <c r="B490" s="311" t="s">
        <v>221</v>
      </c>
      <c r="C490" s="309" t="s">
        <v>60</v>
      </c>
      <c r="D490" s="309" t="s">
        <v>222</v>
      </c>
      <c r="E490" s="310" t="s">
        <v>69</v>
      </c>
      <c r="F490" s="528">
        <v>1</v>
      </c>
      <c r="G490" s="312"/>
      <c r="H490" s="312">
        <v>7.6</v>
      </c>
      <c r="I490" s="419">
        <v>7.6</v>
      </c>
    </row>
    <row r="491" ht="24" customHeight="1" spans="1:9">
      <c r="A491" s="535" t="s">
        <v>512</v>
      </c>
      <c r="B491" s="280" t="s">
        <v>519</v>
      </c>
      <c r="C491" s="278" t="s">
        <v>83</v>
      </c>
      <c r="D491" s="278" t="s">
        <v>520</v>
      </c>
      <c r="E491" s="279" t="s">
        <v>502</v>
      </c>
      <c r="F491" s="536">
        <v>0.2</v>
      </c>
      <c r="G491" s="536">
        <v>0</v>
      </c>
      <c r="H491" s="303">
        <v>31.39</v>
      </c>
      <c r="I491" s="547">
        <v>6.27</v>
      </c>
    </row>
    <row r="492" ht="26.1" customHeight="1" spans="1:9">
      <c r="A492" s="529" t="s">
        <v>499</v>
      </c>
      <c r="B492" s="284" t="s">
        <v>879</v>
      </c>
      <c r="C492" s="282" t="s">
        <v>857</v>
      </c>
      <c r="D492" s="282" t="s">
        <v>880</v>
      </c>
      <c r="E492" s="283" t="s">
        <v>88</v>
      </c>
      <c r="F492" s="530">
        <v>0.5</v>
      </c>
      <c r="G492" s="530">
        <v>0</v>
      </c>
      <c r="H492" s="305">
        <v>2.6666</v>
      </c>
      <c r="I492" s="544">
        <v>1.33</v>
      </c>
    </row>
    <row r="493" spans="1:9">
      <c r="A493" s="531"/>
      <c r="B493" s="318"/>
      <c r="C493" s="318"/>
      <c r="D493" s="318"/>
      <c r="E493" s="532">
        <v>4.29</v>
      </c>
      <c r="F493" s="318" t="s">
        <v>503</v>
      </c>
      <c r="G493" s="532">
        <v>0</v>
      </c>
      <c r="H493" s="318" t="s">
        <v>504</v>
      </c>
      <c r="I493" s="545">
        <v>4.29</v>
      </c>
    </row>
    <row r="494" ht="15" spans="1:9">
      <c r="A494" s="531"/>
      <c r="B494" s="318"/>
      <c r="C494" s="318"/>
      <c r="D494" s="318"/>
      <c r="E494" s="532">
        <v>1.72</v>
      </c>
      <c r="F494" s="318"/>
      <c r="G494" s="318" t="s">
        <v>505</v>
      </c>
      <c r="H494" s="318"/>
      <c r="I494" s="545">
        <v>9.32</v>
      </c>
    </row>
    <row r="495" ht="0.95" customHeight="1" spans="1:9">
      <c r="A495" s="533"/>
      <c r="B495" s="534"/>
      <c r="C495" s="534"/>
      <c r="D495" s="534"/>
      <c r="E495" s="534"/>
      <c r="F495" s="534"/>
      <c r="G495" s="534"/>
      <c r="H495" s="534"/>
      <c r="I495" s="546"/>
    </row>
    <row r="496" ht="18" customHeight="1" spans="1:9">
      <c r="A496" s="525" t="s">
        <v>223</v>
      </c>
      <c r="B496" s="307" t="s">
        <v>490</v>
      </c>
      <c r="C496" s="526" t="s">
        <v>491</v>
      </c>
      <c r="D496" s="526" t="s">
        <v>492</v>
      </c>
      <c r="E496" s="527" t="s">
        <v>493</v>
      </c>
      <c r="F496" s="307" t="s">
        <v>494</v>
      </c>
      <c r="G496" s="307" t="s">
        <v>495</v>
      </c>
      <c r="H496" s="307" t="s">
        <v>496</v>
      </c>
      <c r="I496" s="543" t="s">
        <v>497</v>
      </c>
    </row>
    <row r="497" ht="26.1" customHeight="1" spans="1:9">
      <c r="A497" s="414" t="s">
        <v>498</v>
      </c>
      <c r="B497" s="311" t="s">
        <v>224</v>
      </c>
      <c r="C497" s="309" t="s">
        <v>60</v>
      </c>
      <c r="D497" s="309" t="s">
        <v>225</v>
      </c>
      <c r="E497" s="310" t="s">
        <v>69</v>
      </c>
      <c r="F497" s="528">
        <v>1</v>
      </c>
      <c r="G497" s="312"/>
      <c r="H497" s="312">
        <v>88.93</v>
      </c>
      <c r="I497" s="419">
        <v>88.93</v>
      </c>
    </row>
    <row r="498" ht="24" customHeight="1" spans="1:9">
      <c r="A498" s="535" t="s">
        <v>512</v>
      </c>
      <c r="B498" s="280" t="s">
        <v>534</v>
      </c>
      <c r="C498" s="278" t="s">
        <v>83</v>
      </c>
      <c r="D498" s="278" t="s">
        <v>535</v>
      </c>
      <c r="E498" s="279" t="s">
        <v>502</v>
      </c>
      <c r="F498" s="536">
        <v>0.25</v>
      </c>
      <c r="G498" s="536">
        <v>0</v>
      </c>
      <c r="H498" s="303">
        <v>40.1</v>
      </c>
      <c r="I498" s="547">
        <v>10.02</v>
      </c>
    </row>
    <row r="499" ht="26.1" customHeight="1" spans="1:9">
      <c r="A499" s="529" t="s">
        <v>499</v>
      </c>
      <c r="B499" s="284" t="s">
        <v>863</v>
      </c>
      <c r="C499" s="282" t="s">
        <v>83</v>
      </c>
      <c r="D499" s="282" t="s">
        <v>864</v>
      </c>
      <c r="E499" s="283" t="s">
        <v>167</v>
      </c>
      <c r="F499" s="530">
        <v>1.5</v>
      </c>
      <c r="G499" s="530">
        <v>0</v>
      </c>
      <c r="H499" s="305">
        <v>52.61</v>
      </c>
      <c r="I499" s="544">
        <v>78.91</v>
      </c>
    </row>
    <row r="500" spans="1:9">
      <c r="A500" s="531"/>
      <c r="B500" s="318"/>
      <c r="C500" s="318"/>
      <c r="D500" s="318"/>
      <c r="E500" s="532">
        <v>7.52</v>
      </c>
      <c r="F500" s="318" t="s">
        <v>503</v>
      </c>
      <c r="G500" s="532">
        <v>0</v>
      </c>
      <c r="H500" s="318" t="s">
        <v>504</v>
      </c>
      <c r="I500" s="545">
        <v>7.52</v>
      </c>
    </row>
    <row r="501" ht="15" spans="1:9">
      <c r="A501" s="531"/>
      <c r="B501" s="318"/>
      <c r="C501" s="318"/>
      <c r="D501" s="318"/>
      <c r="E501" s="532">
        <v>20.16</v>
      </c>
      <c r="F501" s="318"/>
      <c r="G501" s="318" t="s">
        <v>505</v>
      </c>
      <c r="H501" s="318"/>
      <c r="I501" s="545">
        <v>109.09</v>
      </c>
    </row>
    <row r="502" ht="0.95" customHeight="1" spans="1:9">
      <c r="A502" s="533"/>
      <c r="B502" s="534"/>
      <c r="C502" s="534"/>
      <c r="D502" s="534"/>
      <c r="E502" s="534"/>
      <c r="F502" s="534"/>
      <c r="G502" s="534"/>
      <c r="H502" s="534"/>
      <c r="I502" s="546"/>
    </row>
    <row r="503" ht="18" customHeight="1" spans="1:9">
      <c r="A503" s="525" t="s">
        <v>226</v>
      </c>
      <c r="B503" s="307" t="s">
        <v>490</v>
      </c>
      <c r="C503" s="526" t="s">
        <v>491</v>
      </c>
      <c r="D503" s="526" t="s">
        <v>492</v>
      </c>
      <c r="E503" s="527" t="s">
        <v>493</v>
      </c>
      <c r="F503" s="307" t="s">
        <v>494</v>
      </c>
      <c r="G503" s="307" t="s">
        <v>495</v>
      </c>
      <c r="H503" s="307" t="s">
        <v>496</v>
      </c>
      <c r="I503" s="543" t="s">
        <v>497</v>
      </c>
    </row>
    <row r="504" ht="39" customHeight="1" spans="1:9">
      <c r="A504" s="414" t="s">
        <v>498</v>
      </c>
      <c r="B504" s="311" t="s">
        <v>227</v>
      </c>
      <c r="C504" s="309" t="s">
        <v>60</v>
      </c>
      <c r="D504" s="309" t="s">
        <v>228</v>
      </c>
      <c r="E504" s="310" t="s">
        <v>69</v>
      </c>
      <c r="F504" s="528">
        <v>1</v>
      </c>
      <c r="G504" s="312"/>
      <c r="H504" s="312">
        <v>244.1</v>
      </c>
      <c r="I504" s="419">
        <v>244.1</v>
      </c>
    </row>
    <row r="505" ht="24" customHeight="1" spans="1:9">
      <c r="A505" s="535" t="s">
        <v>512</v>
      </c>
      <c r="B505" s="280" t="s">
        <v>534</v>
      </c>
      <c r="C505" s="278" t="s">
        <v>83</v>
      </c>
      <c r="D505" s="278" t="s">
        <v>535</v>
      </c>
      <c r="E505" s="279" t="s">
        <v>502</v>
      </c>
      <c r="F505" s="536">
        <v>0.24</v>
      </c>
      <c r="G505" s="536">
        <v>0</v>
      </c>
      <c r="H505" s="303">
        <v>40.1</v>
      </c>
      <c r="I505" s="547">
        <v>9.62</v>
      </c>
    </row>
    <row r="506" ht="24" customHeight="1" spans="1:9">
      <c r="A506" s="535" t="s">
        <v>512</v>
      </c>
      <c r="B506" s="280" t="s">
        <v>519</v>
      </c>
      <c r="C506" s="278" t="s">
        <v>83</v>
      </c>
      <c r="D506" s="278" t="s">
        <v>520</v>
      </c>
      <c r="E506" s="279" t="s">
        <v>502</v>
      </c>
      <c r="F506" s="536">
        <v>0.24</v>
      </c>
      <c r="G506" s="536">
        <v>0</v>
      </c>
      <c r="H506" s="303">
        <v>31.39</v>
      </c>
      <c r="I506" s="547">
        <v>7.53</v>
      </c>
    </row>
    <row r="507" ht="26.1" customHeight="1" spans="1:9">
      <c r="A507" s="529" t="s">
        <v>499</v>
      </c>
      <c r="B507" s="284" t="s">
        <v>881</v>
      </c>
      <c r="C507" s="282" t="s">
        <v>94</v>
      </c>
      <c r="D507" s="282" t="s">
        <v>882</v>
      </c>
      <c r="E507" s="283" t="s">
        <v>123</v>
      </c>
      <c r="F507" s="530">
        <v>0.03</v>
      </c>
      <c r="G507" s="530">
        <v>0</v>
      </c>
      <c r="H507" s="305">
        <v>7565.05</v>
      </c>
      <c r="I507" s="544">
        <v>226.95</v>
      </c>
    </row>
    <row r="508" spans="1:9">
      <c r="A508" s="531"/>
      <c r="B508" s="318"/>
      <c r="C508" s="318"/>
      <c r="D508" s="318"/>
      <c r="E508" s="532">
        <v>12.36</v>
      </c>
      <c r="F508" s="318" t="s">
        <v>503</v>
      </c>
      <c r="G508" s="532">
        <v>0</v>
      </c>
      <c r="H508" s="318" t="s">
        <v>504</v>
      </c>
      <c r="I508" s="545">
        <v>12.36</v>
      </c>
    </row>
    <row r="509" ht="15" spans="1:9">
      <c r="A509" s="531"/>
      <c r="B509" s="318"/>
      <c r="C509" s="318"/>
      <c r="D509" s="318"/>
      <c r="E509" s="532">
        <v>55.33</v>
      </c>
      <c r="F509" s="318"/>
      <c r="G509" s="318" t="s">
        <v>505</v>
      </c>
      <c r="H509" s="318"/>
      <c r="I509" s="545">
        <v>299.43</v>
      </c>
    </row>
    <row r="510" ht="0.95" customHeight="1" spans="1:9">
      <c r="A510" s="533"/>
      <c r="B510" s="534"/>
      <c r="C510" s="534"/>
      <c r="D510" s="534"/>
      <c r="E510" s="534"/>
      <c r="F510" s="534"/>
      <c r="G510" s="534"/>
      <c r="H510" s="534"/>
      <c r="I510" s="546"/>
    </row>
    <row r="511" ht="18" customHeight="1" spans="1:9">
      <c r="A511" s="525" t="s">
        <v>229</v>
      </c>
      <c r="B511" s="307" t="s">
        <v>490</v>
      </c>
      <c r="C511" s="526" t="s">
        <v>491</v>
      </c>
      <c r="D511" s="526" t="s">
        <v>492</v>
      </c>
      <c r="E511" s="527" t="s">
        <v>493</v>
      </c>
      <c r="F511" s="307" t="s">
        <v>494</v>
      </c>
      <c r="G511" s="307" t="s">
        <v>495</v>
      </c>
      <c r="H511" s="307" t="s">
        <v>496</v>
      </c>
      <c r="I511" s="543" t="s">
        <v>497</v>
      </c>
    </row>
    <row r="512" ht="39" customHeight="1" spans="1:9">
      <c r="A512" s="414" t="s">
        <v>498</v>
      </c>
      <c r="B512" s="311" t="s">
        <v>230</v>
      </c>
      <c r="C512" s="309" t="s">
        <v>60</v>
      </c>
      <c r="D512" s="309" t="s">
        <v>231</v>
      </c>
      <c r="E512" s="310" t="s">
        <v>69</v>
      </c>
      <c r="F512" s="528">
        <v>1</v>
      </c>
      <c r="G512" s="312"/>
      <c r="H512" s="312">
        <v>111.95</v>
      </c>
      <c r="I512" s="419">
        <v>111.95</v>
      </c>
    </row>
    <row r="513" ht="24" customHeight="1" spans="1:9">
      <c r="A513" s="535" t="s">
        <v>512</v>
      </c>
      <c r="B513" s="280" t="s">
        <v>519</v>
      </c>
      <c r="C513" s="278" t="s">
        <v>83</v>
      </c>
      <c r="D513" s="278" t="s">
        <v>520</v>
      </c>
      <c r="E513" s="279" t="s">
        <v>502</v>
      </c>
      <c r="F513" s="536">
        <v>0.24</v>
      </c>
      <c r="G513" s="536">
        <v>0</v>
      </c>
      <c r="H513" s="303">
        <v>31.39</v>
      </c>
      <c r="I513" s="547">
        <v>7.53</v>
      </c>
    </row>
    <row r="514" ht="24" customHeight="1" spans="1:9">
      <c r="A514" s="535" t="s">
        <v>512</v>
      </c>
      <c r="B514" s="280" t="s">
        <v>534</v>
      </c>
      <c r="C514" s="278" t="s">
        <v>83</v>
      </c>
      <c r="D514" s="278" t="s">
        <v>535</v>
      </c>
      <c r="E514" s="279" t="s">
        <v>502</v>
      </c>
      <c r="F514" s="536">
        <v>0.24</v>
      </c>
      <c r="G514" s="536">
        <v>0</v>
      </c>
      <c r="H514" s="303">
        <v>40.1</v>
      </c>
      <c r="I514" s="547">
        <v>9.62</v>
      </c>
    </row>
    <row r="515" ht="26.1" customHeight="1" spans="1:9">
      <c r="A515" s="529" t="s">
        <v>499</v>
      </c>
      <c r="B515" s="284" t="s">
        <v>883</v>
      </c>
      <c r="C515" s="282" t="s">
        <v>94</v>
      </c>
      <c r="D515" s="282" t="s">
        <v>884</v>
      </c>
      <c r="E515" s="283" t="s">
        <v>167</v>
      </c>
      <c r="F515" s="530">
        <v>59.25</v>
      </c>
      <c r="G515" s="530">
        <v>0</v>
      </c>
      <c r="H515" s="305">
        <v>1.6</v>
      </c>
      <c r="I515" s="544">
        <v>94.8</v>
      </c>
    </row>
    <row r="516" spans="1:9">
      <c r="A516" s="531"/>
      <c r="B516" s="318"/>
      <c r="C516" s="318"/>
      <c r="D516" s="318"/>
      <c r="E516" s="532">
        <v>12.36</v>
      </c>
      <c r="F516" s="318" t="s">
        <v>503</v>
      </c>
      <c r="G516" s="532">
        <v>0</v>
      </c>
      <c r="H516" s="318" t="s">
        <v>504</v>
      </c>
      <c r="I516" s="545">
        <v>12.36</v>
      </c>
    </row>
    <row r="517" ht="15" spans="1:9">
      <c r="A517" s="531"/>
      <c r="B517" s="318"/>
      <c r="C517" s="318"/>
      <c r="D517" s="318"/>
      <c r="E517" s="532">
        <v>25.37</v>
      </c>
      <c r="F517" s="318"/>
      <c r="G517" s="318" t="s">
        <v>505</v>
      </c>
      <c r="H517" s="318"/>
      <c r="I517" s="545">
        <v>137.32</v>
      </c>
    </row>
    <row r="518" ht="0.95" customHeight="1" spans="1:9">
      <c r="A518" s="533"/>
      <c r="B518" s="534"/>
      <c r="C518" s="534"/>
      <c r="D518" s="534"/>
      <c r="E518" s="534"/>
      <c r="F518" s="534"/>
      <c r="G518" s="534"/>
      <c r="H518" s="534"/>
      <c r="I518" s="546"/>
    </row>
    <row r="519" ht="18" customHeight="1" spans="1:9">
      <c r="A519" s="525" t="s">
        <v>232</v>
      </c>
      <c r="B519" s="307" t="s">
        <v>490</v>
      </c>
      <c r="C519" s="526" t="s">
        <v>491</v>
      </c>
      <c r="D519" s="526" t="s">
        <v>492</v>
      </c>
      <c r="E519" s="527" t="s">
        <v>493</v>
      </c>
      <c r="F519" s="307" t="s">
        <v>494</v>
      </c>
      <c r="G519" s="307" t="s">
        <v>495</v>
      </c>
      <c r="H519" s="307" t="s">
        <v>496</v>
      </c>
      <c r="I519" s="543" t="s">
        <v>497</v>
      </c>
    </row>
    <row r="520" ht="26.1" customHeight="1" spans="1:9">
      <c r="A520" s="414" t="s">
        <v>498</v>
      </c>
      <c r="B520" s="311" t="s">
        <v>233</v>
      </c>
      <c r="C520" s="309" t="s">
        <v>60</v>
      </c>
      <c r="D520" s="309" t="s">
        <v>234</v>
      </c>
      <c r="E520" s="310" t="s">
        <v>69</v>
      </c>
      <c r="F520" s="528">
        <v>1</v>
      </c>
      <c r="G520" s="312"/>
      <c r="H520" s="312">
        <v>35.74</v>
      </c>
      <c r="I520" s="419">
        <v>35.74</v>
      </c>
    </row>
    <row r="521" ht="24" customHeight="1" spans="1:9">
      <c r="A521" s="535" t="s">
        <v>512</v>
      </c>
      <c r="B521" s="280" t="s">
        <v>519</v>
      </c>
      <c r="C521" s="278" t="s">
        <v>83</v>
      </c>
      <c r="D521" s="278" t="s">
        <v>520</v>
      </c>
      <c r="E521" s="279" t="s">
        <v>502</v>
      </c>
      <c r="F521" s="536">
        <v>1</v>
      </c>
      <c r="G521" s="536">
        <v>0</v>
      </c>
      <c r="H521" s="303">
        <v>31.39</v>
      </c>
      <c r="I521" s="547">
        <v>31.39</v>
      </c>
    </row>
    <row r="522" ht="26.1" customHeight="1" spans="1:9">
      <c r="A522" s="529" t="s">
        <v>499</v>
      </c>
      <c r="B522" s="284" t="s">
        <v>885</v>
      </c>
      <c r="C522" s="282" t="s">
        <v>83</v>
      </c>
      <c r="D522" s="282" t="s">
        <v>886</v>
      </c>
      <c r="E522" s="283" t="s">
        <v>69</v>
      </c>
      <c r="F522" s="530">
        <v>0.5</v>
      </c>
      <c r="G522" s="530">
        <v>0</v>
      </c>
      <c r="H522" s="305">
        <v>8.7</v>
      </c>
      <c r="I522" s="544">
        <v>4.35</v>
      </c>
    </row>
    <row r="523" spans="1:9">
      <c r="A523" s="531"/>
      <c r="B523" s="318"/>
      <c r="C523" s="318"/>
      <c r="D523" s="318"/>
      <c r="E523" s="532">
        <v>21.46</v>
      </c>
      <c r="F523" s="318" t="s">
        <v>503</v>
      </c>
      <c r="G523" s="532">
        <v>0</v>
      </c>
      <c r="H523" s="318" t="s">
        <v>504</v>
      </c>
      <c r="I523" s="545">
        <v>21.46</v>
      </c>
    </row>
    <row r="524" ht="15" spans="1:9">
      <c r="A524" s="531"/>
      <c r="B524" s="318"/>
      <c r="C524" s="318"/>
      <c r="D524" s="318"/>
      <c r="E524" s="532">
        <v>8.1</v>
      </c>
      <c r="F524" s="318"/>
      <c r="G524" s="318" t="s">
        <v>505</v>
      </c>
      <c r="H524" s="318"/>
      <c r="I524" s="545">
        <v>43.84</v>
      </c>
    </row>
    <row r="525" ht="0.95" customHeight="1" spans="1:9">
      <c r="A525" s="533"/>
      <c r="B525" s="534"/>
      <c r="C525" s="534"/>
      <c r="D525" s="534"/>
      <c r="E525" s="534"/>
      <c r="F525" s="534"/>
      <c r="G525" s="534"/>
      <c r="H525" s="534"/>
      <c r="I525" s="546"/>
    </row>
    <row r="526" ht="18" customHeight="1" spans="1:9">
      <c r="A526" s="525" t="s">
        <v>235</v>
      </c>
      <c r="B526" s="307" t="s">
        <v>490</v>
      </c>
      <c r="C526" s="526" t="s">
        <v>491</v>
      </c>
      <c r="D526" s="526" t="s">
        <v>492</v>
      </c>
      <c r="E526" s="527" t="s">
        <v>493</v>
      </c>
      <c r="F526" s="307" t="s">
        <v>494</v>
      </c>
      <c r="G526" s="307" t="s">
        <v>495</v>
      </c>
      <c r="H526" s="307" t="s">
        <v>496</v>
      </c>
      <c r="I526" s="543" t="s">
        <v>497</v>
      </c>
    </row>
    <row r="527" ht="51.95" customHeight="1" spans="1:9">
      <c r="A527" s="414" t="s">
        <v>498</v>
      </c>
      <c r="B527" s="311" t="s">
        <v>236</v>
      </c>
      <c r="C527" s="309" t="s">
        <v>83</v>
      </c>
      <c r="D527" s="309" t="s">
        <v>237</v>
      </c>
      <c r="E527" s="310" t="s">
        <v>69</v>
      </c>
      <c r="F527" s="528">
        <v>1</v>
      </c>
      <c r="G527" s="312"/>
      <c r="H527" s="312">
        <v>115.05</v>
      </c>
      <c r="I527" s="419">
        <v>115.05</v>
      </c>
    </row>
    <row r="528" ht="26.1" customHeight="1" spans="1:9">
      <c r="A528" s="535" t="s">
        <v>512</v>
      </c>
      <c r="B528" s="280" t="s">
        <v>887</v>
      </c>
      <c r="C528" s="278" t="s">
        <v>83</v>
      </c>
      <c r="D528" s="278" t="s">
        <v>888</v>
      </c>
      <c r="E528" s="279" t="s">
        <v>286</v>
      </c>
      <c r="F528" s="536">
        <v>1.038</v>
      </c>
      <c r="G528" s="536">
        <v>0</v>
      </c>
      <c r="H528" s="303">
        <v>40.2</v>
      </c>
      <c r="I528" s="547">
        <v>41.72</v>
      </c>
    </row>
    <row r="529" ht="26.1" customHeight="1" spans="1:9">
      <c r="A529" s="535" t="s">
        <v>512</v>
      </c>
      <c r="B529" s="280" t="s">
        <v>889</v>
      </c>
      <c r="C529" s="278" t="s">
        <v>83</v>
      </c>
      <c r="D529" s="278" t="s">
        <v>890</v>
      </c>
      <c r="E529" s="279" t="s">
        <v>69</v>
      </c>
      <c r="F529" s="536">
        <v>0.165</v>
      </c>
      <c r="G529" s="536">
        <v>0</v>
      </c>
      <c r="H529" s="303">
        <v>169.31</v>
      </c>
      <c r="I529" s="547">
        <v>27.93</v>
      </c>
    </row>
    <row r="530" ht="24" customHeight="1" spans="1:9">
      <c r="A530" s="535" t="s">
        <v>512</v>
      </c>
      <c r="B530" s="280" t="s">
        <v>524</v>
      </c>
      <c r="C530" s="278" t="s">
        <v>83</v>
      </c>
      <c r="D530" s="278" t="s">
        <v>525</v>
      </c>
      <c r="E530" s="279" t="s">
        <v>502</v>
      </c>
      <c r="F530" s="536">
        <v>0.817</v>
      </c>
      <c r="G530" s="536">
        <v>0</v>
      </c>
      <c r="H530" s="303">
        <v>39.2</v>
      </c>
      <c r="I530" s="547">
        <v>32.02</v>
      </c>
    </row>
    <row r="531" ht="26.1" customHeight="1" spans="1:9">
      <c r="A531" s="535" t="s">
        <v>512</v>
      </c>
      <c r="B531" s="280" t="s">
        <v>818</v>
      </c>
      <c r="C531" s="278" t="s">
        <v>83</v>
      </c>
      <c r="D531" s="278" t="s">
        <v>819</v>
      </c>
      <c r="E531" s="279" t="s">
        <v>502</v>
      </c>
      <c r="F531" s="536">
        <v>0.15</v>
      </c>
      <c r="G531" s="536">
        <v>0</v>
      </c>
      <c r="H531" s="303">
        <v>32.25</v>
      </c>
      <c r="I531" s="547">
        <v>4.83</v>
      </c>
    </row>
    <row r="532" ht="26.1" customHeight="1" spans="1:9">
      <c r="A532" s="529" t="s">
        <v>499</v>
      </c>
      <c r="B532" s="284" t="s">
        <v>825</v>
      </c>
      <c r="C532" s="282" t="s">
        <v>83</v>
      </c>
      <c r="D532" s="282" t="s">
        <v>826</v>
      </c>
      <c r="E532" s="283" t="s">
        <v>827</v>
      </c>
      <c r="F532" s="530">
        <v>0.004</v>
      </c>
      <c r="G532" s="530">
        <v>0</v>
      </c>
      <c r="H532" s="305">
        <v>7.97</v>
      </c>
      <c r="I532" s="544">
        <v>0.03</v>
      </c>
    </row>
    <row r="533" ht="39" customHeight="1" spans="1:9">
      <c r="A533" s="529" t="s">
        <v>499</v>
      </c>
      <c r="B533" s="284" t="s">
        <v>891</v>
      </c>
      <c r="C533" s="282" t="s">
        <v>83</v>
      </c>
      <c r="D533" s="282" t="s">
        <v>892</v>
      </c>
      <c r="E533" s="283" t="s">
        <v>286</v>
      </c>
      <c r="F533" s="530">
        <v>0.328</v>
      </c>
      <c r="G533" s="530">
        <v>0</v>
      </c>
      <c r="H533" s="305">
        <v>22.47</v>
      </c>
      <c r="I533" s="544">
        <v>7.37</v>
      </c>
    </row>
    <row r="534" ht="26.1" customHeight="1" spans="1:9">
      <c r="A534" s="529" t="s">
        <v>499</v>
      </c>
      <c r="B534" s="284" t="s">
        <v>830</v>
      </c>
      <c r="C534" s="282" t="s">
        <v>83</v>
      </c>
      <c r="D534" s="282" t="s">
        <v>831</v>
      </c>
      <c r="E534" s="283" t="s">
        <v>167</v>
      </c>
      <c r="F534" s="530">
        <v>0.049</v>
      </c>
      <c r="G534" s="530">
        <v>0</v>
      </c>
      <c r="H534" s="305">
        <v>23.67</v>
      </c>
      <c r="I534" s="544">
        <v>1.15</v>
      </c>
    </row>
    <row r="535" spans="1:9">
      <c r="A535" s="531"/>
      <c r="B535" s="318"/>
      <c r="C535" s="318"/>
      <c r="D535" s="318"/>
      <c r="E535" s="532">
        <v>41.25</v>
      </c>
      <c r="F535" s="318" t="s">
        <v>503</v>
      </c>
      <c r="G535" s="532">
        <v>0</v>
      </c>
      <c r="H535" s="318" t="s">
        <v>504</v>
      </c>
      <c r="I535" s="545">
        <v>41.25</v>
      </c>
    </row>
    <row r="536" ht="15" spans="1:9">
      <c r="A536" s="531"/>
      <c r="B536" s="318"/>
      <c r="C536" s="318"/>
      <c r="D536" s="318"/>
      <c r="E536" s="532">
        <v>26.08</v>
      </c>
      <c r="F536" s="318"/>
      <c r="G536" s="318" t="s">
        <v>505</v>
      </c>
      <c r="H536" s="318"/>
      <c r="I536" s="545">
        <v>141.13</v>
      </c>
    </row>
    <row r="537" ht="0.95" customHeight="1" spans="1:9">
      <c r="A537" s="533"/>
      <c r="B537" s="534"/>
      <c r="C537" s="534"/>
      <c r="D537" s="534"/>
      <c r="E537" s="534"/>
      <c r="F537" s="534"/>
      <c r="G537" s="534"/>
      <c r="H537" s="534"/>
      <c r="I537" s="546"/>
    </row>
    <row r="538" ht="18" customHeight="1" spans="1:9">
      <c r="A538" s="525" t="s">
        <v>238</v>
      </c>
      <c r="B538" s="307" t="s">
        <v>490</v>
      </c>
      <c r="C538" s="526" t="s">
        <v>491</v>
      </c>
      <c r="D538" s="526" t="s">
        <v>492</v>
      </c>
      <c r="E538" s="527" t="s">
        <v>493</v>
      </c>
      <c r="F538" s="307" t="s">
        <v>494</v>
      </c>
      <c r="G538" s="307" t="s">
        <v>495</v>
      </c>
      <c r="H538" s="307" t="s">
        <v>496</v>
      </c>
      <c r="I538" s="543" t="s">
        <v>497</v>
      </c>
    </row>
    <row r="539" ht="51.95" customHeight="1" spans="1:9">
      <c r="A539" s="414" t="s">
        <v>498</v>
      </c>
      <c r="B539" s="311" t="s">
        <v>239</v>
      </c>
      <c r="C539" s="309" t="s">
        <v>83</v>
      </c>
      <c r="D539" s="309" t="s">
        <v>240</v>
      </c>
      <c r="E539" s="310" t="s">
        <v>69</v>
      </c>
      <c r="F539" s="528">
        <v>1</v>
      </c>
      <c r="G539" s="312"/>
      <c r="H539" s="312">
        <v>177.95</v>
      </c>
      <c r="I539" s="419">
        <v>177.95</v>
      </c>
    </row>
    <row r="540" ht="24" customHeight="1" spans="1:9">
      <c r="A540" s="535" t="s">
        <v>512</v>
      </c>
      <c r="B540" s="280" t="s">
        <v>524</v>
      </c>
      <c r="C540" s="278" t="s">
        <v>83</v>
      </c>
      <c r="D540" s="278" t="s">
        <v>525</v>
      </c>
      <c r="E540" s="279" t="s">
        <v>502</v>
      </c>
      <c r="F540" s="536">
        <v>1.209</v>
      </c>
      <c r="G540" s="536">
        <v>0</v>
      </c>
      <c r="H540" s="303">
        <v>39.2</v>
      </c>
      <c r="I540" s="547">
        <v>47.39</v>
      </c>
    </row>
    <row r="541" ht="26.1" customHeight="1" spans="1:9">
      <c r="A541" s="535" t="s">
        <v>512</v>
      </c>
      <c r="B541" s="280" t="s">
        <v>887</v>
      </c>
      <c r="C541" s="278" t="s">
        <v>83</v>
      </c>
      <c r="D541" s="278" t="s">
        <v>888</v>
      </c>
      <c r="E541" s="279" t="s">
        <v>286</v>
      </c>
      <c r="F541" s="536">
        <v>2.075</v>
      </c>
      <c r="G541" s="536">
        <v>0</v>
      </c>
      <c r="H541" s="303">
        <v>40.2</v>
      </c>
      <c r="I541" s="547">
        <v>83.41</v>
      </c>
    </row>
    <row r="542" ht="26.1" customHeight="1" spans="1:9">
      <c r="A542" s="535" t="s">
        <v>512</v>
      </c>
      <c r="B542" s="280" t="s">
        <v>889</v>
      </c>
      <c r="C542" s="278" t="s">
        <v>83</v>
      </c>
      <c r="D542" s="278" t="s">
        <v>890</v>
      </c>
      <c r="E542" s="279" t="s">
        <v>69</v>
      </c>
      <c r="F542" s="536">
        <v>0.165</v>
      </c>
      <c r="G542" s="536">
        <v>0</v>
      </c>
      <c r="H542" s="303">
        <v>169.31</v>
      </c>
      <c r="I542" s="547">
        <v>27.93</v>
      </c>
    </row>
    <row r="543" ht="26.1" customHeight="1" spans="1:9">
      <c r="A543" s="535" t="s">
        <v>512</v>
      </c>
      <c r="B543" s="280" t="s">
        <v>818</v>
      </c>
      <c r="C543" s="278" t="s">
        <v>83</v>
      </c>
      <c r="D543" s="278" t="s">
        <v>819</v>
      </c>
      <c r="E543" s="279" t="s">
        <v>502</v>
      </c>
      <c r="F543" s="536">
        <v>0.222</v>
      </c>
      <c r="G543" s="536">
        <v>0</v>
      </c>
      <c r="H543" s="303">
        <v>32.25</v>
      </c>
      <c r="I543" s="547">
        <v>7.15</v>
      </c>
    </row>
    <row r="544" ht="39" customHeight="1" spans="1:9">
      <c r="A544" s="529" t="s">
        <v>499</v>
      </c>
      <c r="B544" s="284" t="s">
        <v>891</v>
      </c>
      <c r="C544" s="282" t="s">
        <v>83</v>
      </c>
      <c r="D544" s="282" t="s">
        <v>892</v>
      </c>
      <c r="E544" s="283" t="s">
        <v>286</v>
      </c>
      <c r="F544" s="530">
        <v>0.485</v>
      </c>
      <c r="G544" s="530">
        <v>0</v>
      </c>
      <c r="H544" s="305">
        <v>22.47</v>
      </c>
      <c r="I544" s="544">
        <v>10.89</v>
      </c>
    </row>
    <row r="545" ht="26.1" customHeight="1" spans="1:9">
      <c r="A545" s="529" t="s">
        <v>499</v>
      </c>
      <c r="B545" s="284" t="s">
        <v>830</v>
      </c>
      <c r="C545" s="282" t="s">
        <v>83</v>
      </c>
      <c r="D545" s="282" t="s">
        <v>831</v>
      </c>
      <c r="E545" s="283" t="s">
        <v>167</v>
      </c>
      <c r="F545" s="530">
        <v>0.049</v>
      </c>
      <c r="G545" s="530">
        <v>0</v>
      </c>
      <c r="H545" s="305">
        <v>23.67</v>
      </c>
      <c r="I545" s="544">
        <v>1.15</v>
      </c>
    </row>
    <row r="546" ht="26.1" customHeight="1" spans="1:9">
      <c r="A546" s="529" t="s">
        <v>499</v>
      </c>
      <c r="B546" s="284" t="s">
        <v>825</v>
      </c>
      <c r="C546" s="282" t="s">
        <v>83</v>
      </c>
      <c r="D546" s="282" t="s">
        <v>826</v>
      </c>
      <c r="E546" s="283" t="s">
        <v>827</v>
      </c>
      <c r="F546" s="530">
        <v>0.004</v>
      </c>
      <c r="G546" s="530">
        <v>0</v>
      </c>
      <c r="H546" s="305">
        <v>7.97</v>
      </c>
      <c r="I546" s="544">
        <v>0.03</v>
      </c>
    </row>
    <row r="547" spans="1:9">
      <c r="A547" s="531"/>
      <c r="B547" s="318"/>
      <c r="C547" s="318"/>
      <c r="D547" s="318"/>
      <c r="E547" s="532">
        <v>61.51</v>
      </c>
      <c r="F547" s="318" t="s">
        <v>503</v>
      </c>
      <c r="G547" s="532">
        <v>0</v>
      </c>
      <c r="H547" s="318" t="s">
        <v>504</v>
      </c>
      <c r="I547" s="545">
        <v>61.51</v>
      </c>
    </row>
    <row r="548" ht="15" spans="1:9">
      <c r="A548" s="531"/>
      <c r="B548" s="318"/>
      <c r="C548" s="318"/>
      <c r="D548" s="318"/>
      <c r="E548" s="532">
        <v>40.34</v>
      </c>
      <c r="F548" s="318"/>
      <c r="G548" s="318" t="s">
        <v>505</v>
      </c>
      <c r="H548" s="318"/>
      <c r="I548" s="545">
        <v>218.29</v>
      </c>
    </row>
    <row r="549" ht="0.95" customHeight="1" spans="1:9">
      <c r="A549" s="533"/>
      <c r="B549" s="534"/>
      <c r="C549" s="534"/>
      <c r="D549" s="534"/>
      <c r="E549" s="534"/>
      <c r="F549" s="534"/>
      <c r="G549" s="534"/>
      <c r="H549" s="534"/>
      <c r="I549" s="546"/>
    </row>
    <row r="550" ht="18" customHeight="1" spans="1:9">
      <c r="A550" s="525" t="s">
        <v>241</v>
      </c>
      <c r="B550" s="307" t="s">
        <v>490</v>
      </c>
      <c r="C550" s="526" t="s">
        <v>491</v>
      </c>
      <c r="D550" s="526" t="s">
        <v>492</v>
      </c>
      <c r="E550" s="527" t="s">
        <v>493</v>
      </c>
      <c r="F550" s="307" t="s">
        <v>494</v>
      </c>
      <c r="G550" s="307" t="s">
        <v>495</v>
      </c>
      <c r="H550" s="307" t="s">
        <v>496</v>
      </c>
      <c r="I550" s="543" t="s">
        <v>497</v>
      </c>
    </row>
    <row r="551" ht="39" customHeight="1" spans="1:9">
      <c r="A551" s="414" t="s">
        <v>498</v>
      </c>
      <c r="B551" s="311" t="s">
        <v>242</v>
      </c>
      <c r="C551" s="309" t="s">
        <v>83</v>
      </c>
      <c r="D551" s="309" t="s">
        <v>243</v>
      </c>
      <c r="E551" s="310" t="s">
        <v>69</v>
      </c>
      <c r="F551" s="528">
        <v>1</v>
      </c>
      <c r="G551" s="312"/>
      <c r="H551" s="312">
        <v>49.13</v>
      </c>
      <c r="I551" s="419">
        <v>49.13</v>
      </c>
    </row>
    <row r="552" ht="26.1" customHeight="1" spans="1:9">
      <c r="A552" s="535" t="s">
        <v>512</v>
      </c>
      <c r="B552" s="280" t="s">
        <v>818</v>
      </c>
      <c r="C552" s="278" t="s">
        <v>83</v>
      </c>
      <c r="D552" s="278" t="s">
        <v>819</v>
      </c>
      <c r="E552" s="279" t="s">
        <v>502</v>
      </c>
      <c r="F552" s="536">
        <v>0.092</v>
      </c>
      <c r="G552" s="536">
        <v>0</v>
      </c>
      <c r="H552" s="303">
        <v>32.25</v>
      </c>
      <c r="I552" s="547">
        <v>2.96</v>
      </c>
    </row>
    <row r="553" ht="26.1" customHeight="1" spans="1:9">
      <c r="A553" s="535" t="s">
        <v>512</v>
      </c>
      <c r="B553" s="280" t="s">
        <v>893</v>
      </c>
      <c r="C553" s="278" t="s">
        <v>83</v>
      </c>
      <c r="D553" s="278" t="s">
        <v>894</v>
      </c>
      <c r="E553" s="279" t="s">
        <v>69</v>
      </c>
      <c r="F553" s="536">
        <v>0.136</v>
      </c>
      <c r="G553" s="536">
        <v>0</v>
      </c>
      <c r="H553" s="303">
        <v>83.12</v>
      </c>
      <c r="I553" s="547">
        <v>11.3</v>
      </c>
    </row>
    <row r="554" ht="24" customHeight="1" spans="1:9">
      <c r="A554" s="535" t="s">
        <v>512</v>
      </c>
      <c r="B554" s="280" t="s">
        <v>524</v>
      </c>
      <c r="C554" s="278" t="s">
        <v>83</v>
      </c>
      <c r="D554" s="278" t="s">
        <v>525</v>
      </c>
      <c r="E554" s="279" t="s">
        <v>502</v>
      </c>
      <c r="F554" s="536">
        <v>0.502</v>
      </c>
      <c r="G554" s="536">
        <v>0</v>
      </c>
      <c r="H554" s="303">
        <v>39.2</v>
      </c>
      <c r="I554" s="547">
        <v>19.67</v>
      </c>
    </row>
    <row r="555" ht="51.95" customHeight="1" spans="1:9">
      <c r="A555" s="529" t="s">
        <v>499</v>
      </c>
      <c r="B555" s="284" t="s">
        <v>895</v>
      </c>
      <c r="C555" s="282" t="s">
        <v>83</v>
      </c>
      <c r="D555" s="282" t="s">
        <v>896</v>
      </c>
      <c r="E555" s="283" t="s">
        <v>822</v>
      </c>
      <c r="F555" s="530">
        <v>0.397</v>
      </c>
      <c r="G555" s="530">
        <v>0</v>
      </c>
      <c r="H555" s="305">
        <v>26.62</v>
      </c>
      <c r="I555" s="544">
        <v>10.56</v>
      </c>
    </row>
    <row r="556" ht="26.1" customHeight="1" spans="1:9">
      <c r="A556" s="529" t="s">
        <v>499</v>
      </c>
      <c r="B556" s="284" t="s">
        <v>897</v>
      </c>
      <c r="C556" s="282" t="s">
        <v>83</v>
      </c>
      <c r="D556" s="282" t="s">
        <v>898</v>
      </c>
      <c r="E556" s="283" t="s">
        <v>286</v>
      </c>
      <c r="F556" s="530">
        <v>0.038</v>
      </c>
      <c r="G556" s="530">
        <v>0</v>
      </c>
      <c r="H556" s="305">
        <v>121.53</v>
      </c>
      <c r="I556" s="544">
        <v>4.61</v>
      </c>
    </row>
    <row r="557" ht="26.1" customHeight="1" spans="1:9">
      <c r="A557" s="529" t="s">
        <v>499</v>
      </c>
      <c r="B557" s="284" t="s">
        <v>825</v>
      </c>
      <c r="C557" s="282" t="s">
        <v>83</v>
      </c>
      <c r="D557" s="282" t="s">
        <v>826</v>
      </c>
      <c r="E557" s="283" t="s">
        <v>827</v>
      </c>
      <c r="F557" s="530">
        <v>0.004</v>
      </c>
      <c r="G557" s="530">
        <v>0</v>
      </c>
      <c r="H557" s="305">
        <v>7.97</v>
      </c>
      <c r="I557" s="544">
        <v>0.03</v>
      </c>
    </row>
    <row r="558" spans="1:9">
      <c r="A558" s="531"/>
      <c r="B558" s="318"/>
      <c r="C558" s="318"/>
      <c r="D558" s="318"/>
      <c r="E558" s="532">
        <v>16.96</v>
      </c>
      <c r="F558" s="318" t="s">
        <v>503</v>
      </c>
      <c r="G558" s="532">
        <v>0</v>
      </c>
      <c r="H558" s="318" t="s">
        <v>504</v>
      </c>
      <c r="I558" s="545">
        <v>16.96</v>
      </c>
    </row>
    <row r="559" ht="15" spans="1:9">
      <c r="A559" s="531"/>
      <c r="B559" s="318"/>
      <c r="C559" s="318"/>
      <c r="D559" s="318"/>
      <c r="E559" s="532">
        <v>11.13</v>
      </c>
      <c r="F559" s="318"/>
      <c r="G559" s="318" t="s">
        <v>505</v>
      </c>
      <c r="H559" s="318"/>
      <c r="I559" s="545">
        <v>60.26</v>
      </c>
    </row>
    <row r="560" ht="0.95" customHeight="1" spans="1:9">
      <c r="A560" s="533"/>
      <c r="B560" s="534"/>
      <c r="C560" s="534"/>
      <c r="D560" s="534"/>
      <c r="E560" s="534"/>
      <c r="F560" s="534"/>
      <c r="G560" s="534"/>
      <c r="H560" s="534"/>
      <c r="I560" s="546"/>
    </row>
    <row r="561" ht="18" customHeight="1" spans="1:9">
      <c r="A561" s="525" t="s">
        <v>244</v>
      </c>
      <c r="B561" s="307" t="s">
        <v>490</v>
      </c>
      <c r="C561" s="526" t="s">
        <v>491</v>
      </c>
      <c r="D561" s="526" t="s">
        <v>492</v>
      </c>
      <c r="E561" s="527" t="s">
        <v>493</v>
      </c>
      <c r="F561" s="307" t="s">
        <v>494</v>
      </c>
      <c r="G561" s="307" t="s">
        <v>495</v>
      </c>
      <c r="H561" s="307" t="s">
        <v>496</v>
      </c>
      <c r="I561" s="543" t="s">
        <v>497</v>
      </c>
    </row>
    <row r="562" ht="39" customHeight="1" spans="1:9">
      <c r="A562" s="414" t="s">
        <v>498</v>
      </c>
      <c r="B562" s="311" t="s">
        <v>245</v>
      </c>
      <c r="C562" s="309" t="s">
        <v>83</v>
      </c>
      <c r="D562" s="309" t="s">
        <v>246</v>
      </c>
      <c r="E562" s="310" t="s">
        <v>69</v>
      </c>
      <c r="F562" s="528">
        <v>1</v>
      </c>
      <c r="G562" s="312"/>
      <c r="H562" s="312">
        <v>92.58</v>
      </c>
      <c r="I562" s="419">
        <v>92.58</v>
      </c>
    </row>
    <row r="563" ht="24" customHeight="1" spans="1:9">
      <c r="A563" s="535" t="s">
        <v>512</v>
      </c>
      <c r="B563" s="280" t="s">
        <v>524</v>
      </c>
      <c r="C563" s="278" t="s">
        <v>83</v>
      </c>
      <c r="D563" s="278" t="s">
        <v>525</v>
      </c>
      <c r="E563" s="279" t="s">
        <v>502</v>
      </c>
      <c r="F563" s="536">
        <v>0.868</v>
      </c>
      <c r="G563" s="536">
        <v>0</v>
      </c>
      <c r="H563" s="303">
        <v>39.2</v>
      </c>
      <c r="I563" s="547">
        <v>34.02</v>
      </c>
    </row>
    <row r="564" ht="26.1" customHeight="1" spans="1:9">
      <c r="A564" s="535" t="s">
        <v>512</v>
      </c>
      <c r="B564" s="280" t="s">
        <v>893</v>
      </c>
      <c r="C564" s="278" t="s">
        <v>83</v>
      </c>
      <c r="D564" s="278" t="s">
        <v>894</v>
      </c>
      <c r="E564" s="279" t="s">
        <v>69</v>
      </c>
      <c r="F564" s="536">
        <v>0.136</v>
      </c>
      <c r="G564" s="536">
        <v>0</v>
      </c>
      <c r="H564" s="303">
        <v>83.12</v>
      </c>
      <c r="I564" s="547">
        <v>11.3</v>
      </c>
    </row>
    <row r="565" ht="26.1" customHeight="1" spans="1:9">
      <c r="A565" s="535" t="s">
        <v>512</v>
      </c>
      <c r="B565" s="280" t="s">
        <v>818</v>
      </c>
      <c r="C565" s="278" t="s">
        <v>83</v>
      </c>
      <c r="D565" s="278" t="s">
        <v>819</v>
      </c>
      <c r="E565" s="279" t="s">
        <v>502</v>
      </c>
      <c r="F565" s="536">
        <v>0.159</v>
      </c>
      <c r="G565" s="536">
        <v>0</v>
      </c>
      <c r="H565" s="303">
        <v>32.25</v>
      </c>
      <c r="I565" s="547">
        <v>5.12</v>
      </c>
    </row>
    <row r="566" ht="26.1" customHeight="1" spans="1:9">
      <c r="A566" s="529" t="s">
        <v>499</v>
      </c>
      <c r="B566" s="284" t="s">
        <v>897</v>
      </c>
      <c r="C566" s="282" t="s">
        <v>83</v>
      </c>
      <c r="D566" s="282" t="s">
        <v>898</v>
      </c>
      <c r="E566" s="283" t="s">
        <v>286</v>
      </c>
      <c r="F566" s="530">
        <v>0.038</v>
      </c>
      <c r="G566" s="530">
        <v>0</v>
      </c>
      <c r="H566" s="305">
        <v>121.53</v>
      </c>
      <c r="I566" s="544">
        <v>4.61</v>
      </c>
    </row>
    <row r="567" ht="39" customHeight="1" spans="1:9">
      <c r="A567" s="529" t="s">
        <v>499</v>
      </c>
      <c r="B567" s="284" t="s">
        <v>899</v>
      </c>
      <c r="C567" s="282" t="s">
        <v>83</v>
      </c>
      <c r="D567" s="282" t="s">
        <v>900</v>
      </c>
      <c r="E567" s="283" t="s">
        <v>822</v>
      </c>
      <c r="F567" s="530">
        <v>0.05</v>
      </c>
      <c r="G567" s="530">
        <v>0</v>
      </c>
      <c r="H567" s="305">
        <v>750</v>
      </c>
      <c r="I567" s="544">
        <v>37.5</v>
      </c>
    </row>
    <row r="568" ht="26.1" customHeight="1" spans="1:9">
      <c r="A568" s="529" t="s">
        <v>499</v>
      </c>
      <c r="B568" s="284" t="s">
        <v>825</v>
      </c>
      <c r="C568" s="282" t="s">
        <v>83</v>
      </c>
      <c r="D568" s="282" t="s">
        <v>826</v>
      </c>
      <c r="E568" s="283" t="s">
        <v>827</v>
      </c>
      <c r="F568" s="530">
        <v>0.004</v>
      </c>
      <c r="G568" s="530">
        <v>0</v>
      </c>
      <c r="H568" s="305">
        <v>7.97</v>
      </c>
      <c r="I568" s="544">
        <v>0.03</v>
      </c>
    </row>
    <row r="569" spans="1:9">
      <c r="A569" s="531"/>
      <c r="B569" s="318"/>
      <c r="C569" s="318"/>
      <c r="D569" s="318"/>
      <c r="E569" s="532">
        <v>29.22</v>
      </c>
      <c r="F569" s="318" t="s">
        <v>503</v>
      </c>
      <c r="G569" s="532">
        <v>0</v>
      </c>
      <c r="H569" s="318" t="s">
        <v>504</v>
      </c>
      <c r="I569" s="545">
        <v>29.22</v>
      </c>
    </row>
    <row r="570" ht="15" spans="1:9">
      <c r="A570" s="531"/>
      <c r="B570" s="318"/>
      <c r="C570" s="318"/>
      <c r="D570" s="318"/>
      <c r="E570" s="532">
        <v>20.98</v>
      </c>
      <c r="F570" s="318"/>
      <c r="G570" s="318" t="s">
        <v>505</v>
      </c>
      <c r="H570" s="318"/>
      <c r="I570" s="545">
        <v>113.56</v>
      </c>
    </row>
    <row r="571" ht="0.95" customHeight="1" spans="1:9">
      <c r="A571" s="533"/>
      <c r="B571" s="534"/>
      <c r="C571" s="534"/>
      <c r="D571" s="534"/>
      <c r="E571" s="534"/>
      <c r="F571" s="534"/>
      <c r="G571" s="534"/>
      <c r="H571" s="534"/>
      <c r="I571" s="546"/>
    </row>
    <row r="572" ht="18" customHeight="1" spans="1:9">
      <c r="A572" s="525" t="s">
        <v>247</v>
      </c>
      <c r="B572" s="307" t="s">
        <v>490</v>
      </c>
      <c r="C572" s="526" t="s">
        <v>491</v>
      </c>
      <c r="D572" s="526" t="s">
        <v>492</v>
      </c>
      <c r="E572" s="527" t="s">
        <v>493</v>
      </c>
      <c r="F572" s="307" t="s">
        <v>494</v>
      </c>
      <c r="G572" s="307" t="s">
        <v>495</v>
      </c>
      <c r="H572" s="307" t="s">
        <v>496</v>
      </c>
      <c r="I572" s="543" t="s">
        <v>497</v>
      </c>
    </row>
    <row r="573" ht="39" customHeight="1" spans="1:9">
      <c r="A573" s="414" t="s">
        <v>498</v>
      </c>
      <c r="B573" s="311" t="s">
        <v>248</v>
      </c>
      <c r="C573" s="309" t="s">
        <v>60</v>
      </c>
      <c r="D573" s="309" t="s">
        <v>249</v>
      </c>
      <c r="E573" s="310" t="s">
        <v>69</v>
      </c>
      <c r="F573" s="528">
        <v>1</v>
      </c>
      <c r="G573" s="312"/>
      <c r="H573" s="312">
        <v>67.55</v>
      </c>
      <c r="I573" s="419">
        <v>67.55</v>
      </c>
    </row>
    <row r="574" ht="24" customHeight="1" spans="1:9">
      <c r="A574" s="535" t="s">
        <v>512</v>
      </c>
      <c r="B574" s="280" t="s">
        <v>519</v>
      </c>
      <c r="C574" s="278" t="s">
        <v>83</v>
      </c>
      <c r="D574" s="278" t="s">
        <v>520</v>
      </c>
      <c r="E574" s="279" t="s">
        <v>502</v>
      </c>
      <c r="F574" s="536">
        <v>1</v>
      </c>
      <c r="G574" s="536">
        <v>0</v>
      </c>
      <c r="H574" s="303">
        <v>31.39</v>
      </c>
      <c r="I574" s="547">
        <v>31.39</v>
      </c>
    </row>
    <row r="575" ht="24" customHeight="1" spans="1:9">
      <c r="A575" s="529" t="s">
        <v>499</v>
      </c>
      <c r="B575" s="284" t="s">
        <v>901</v>
      </c>
      <c r="C575" s="282" t="s">
        <v>94</v>
      </c>
      <c r="D575" s="282" t="s">
        <v>902</v>
      </c>
      <c r="E575" s="283" t="s">
        <v>167</v>
      </c>
      <c r="F575" s="530">
        <v>0.4</v>
      </c>
      <c r="G575" s="530">
        <v>0</v>
      </c>
      <c r="H575" s="305">
        <v>90.41</v>
      </c>
      <c r="I575" s="544">
        <v>36.16</v>
      </c>
    </row>
    <row r="576" spans="1:9">
      <c r="A576" s="531"/>
      <c r="B576" s="318"/>
      <c r="C576" s="318"/>
      <c r="D576" s="318"/>
      <c r="E576" s="532">
        <v>21.46</v>
      </c>
      <c r="F576" s="318" t="s">
        <v>503</v>
      </c>
      <c r="G576" s="532">
        <v>0</v>
      </c>
      <c r="H576" s="318" t="s">
        <v>504</v>
      </c>
      <c r="I576" s="545">
        <v>21.46</v>
      </c>
    </row>
    <row r="577" ht="15" spans="1:9">
      <c r="A577" s="531"/>
      <c r="B577" s="318"/>
      <c r="C577" s="318"/>
      <c r="D577" s="318"/>
      <c r="E577" s="532">
        <v>15.31</v>
      </c>
      <c r="F577" s="318"/>
      <c r="G577" s="318" t="s">
        <v>505</v>
      </c>
      <c r="H577" s="318"/>
      <c r="I577" s="545">
        <v>82.86</v>
      </c>
    </row>
    <row r="578" ht="0.95" customHeight="1" spans="1:9">
      <c r="A578" s="533"/>
      <c r="B578" s="534"/>
      <c r="C578" s="534"/>
      <c r="D578" s="534"/>
      <c r="E578" s="534"/>
      <c r="F578" s="534"/>
      <c r="G578" s="534"/>
      <c r="H578" s="534"/>
      <c r="I578" s="546"/>
    </row>
    <row r="579" ht="18" customHeight="1" spans="1:9">
      <c r="A579" s="525" t="s">
        <v>250</v>
      </c>
      <c r="B579" s="307" t="s">
        <v>490</v>
      </c>
      <c r="C579" s="526" t="s">
        <v>491</v>
      </c>
      <c r="D579" s="526" t="s">
        <v>492</v>
      </c>
      <c r="E579" s="527" t="s">
        <v>493</v>
      </c>
      <c r="F579" s="307" t="s">
        <v>494</v>
      </c>
      <c r="G579" s="307" t="s">
        <v>495</v>
      </c>
      <c r="H579" s="307" t="s">
        <v>496</v>
      </c>
      <c r="I579" s="543" t="s">
        <v>497</v>
      </c>
    </row>
    <row r="580" ht="26.1" customHeight="1" spans="1:9">
      <c r="A580" s="414" t="s">
        <v>498</v>
      </c>
      <c r="B580" s="311" t="s">
        <v>251</v>
      </c>
      <c r="C580" s="309" t="s">
        <v>83</v>
      </c>
      <c r="D580" s="309" t="s">
        <v>252</v>
      </c>
      <c r="E580" s="310" t="s">
        <v>69</v>
      </c>
      <c r="F580" s="528">
        <v>1</v>
      </c>
      <c r="G580" s="312"/>
      <c r="H580" s="312">
        <v>35.6</v>
      </c>
      <c r="I580" s="419">
        <v>35.6</v>
      </c>
    </row>
    <row r="581" ht="24" customHeight="1" spans="1:9">
      <c r="A581" s="535" t="s">
        <v>512</v>
      </c>
      <c r="B581" s="280" t="s">
        <v>873</v>
      </c>
      <c r="C581" s="278" t="s">
        <v>83</v>
      </c>
      <c r="D581" s="278" t="s">
        <v>874</v>
      </c>
      <c r="E581" s="279" t="s">
        <v>502</v>
      </c>
      <c r="F581" s="536">
        <v>0.36</v>
      </c>
      <c r="G581" s="536">
        <v>0</v>
      </c>
      <c r="H581" s="303">
        <v>40.77</v>
      </c>
      <c r="I581" s="547">
        <v>14.67</v>
      </c>
    </row>
    <row r="582" ht="24" customHeight="1" spans="1:9">
      <c r="A582" s="535" t="s">
        <v>512</v>
      </c>
      <c r="B582" s="280" t="s">
        <v>519</v>
      </c>
      <c r="C582" s="278" t="s">
        <v>83</v>
      </c>
      <c r="D582" s="278" t="s">
        <v>520</v>
      </c>
      <c r="E582" s="279" t="s">
        <v>502</v>
      </c>
      <c r="F582" s="536">
        <v>0.15</v>
      </c>
      <c r="G582" s="536">
        <v>0</v>
      </c>
      <c r="H582" s="303">
        <v>31.39</v>
      </c>
      <c r="I582" s="547">
        <v>4.7</v>
      </c>
    </row>
    <row r="583" ht="24" customHeight="1" spans="1:9">
      <c r="A583" s="529" t="s">
        <v>499</v>
      </c>
      <c r="B583" s="284" t="s">
        <v>903</v>
      </c>
      <c r="C583" s="282" t="s">
        <v>83</v>
      </c>
      <c r="D583" s="282" t="s">
        <v>904</v>
      </c>
      <c r="E583" s="283" t="s">
        <v>103</v>
      </c>
      <c r="F583" s="530">
        <v>0.014</v>
      </c>
      <c r="G583" s="530">
        <v>0</v>
      </c>
      <c r="H583" s="305">
        <v>9.53</v>
      </c>
      <c r="I583" s="544">
        <v>0.13</v>
      </c>
    </row>
    <row r="584" ht="39" customHeight="1" spans="1:9">
      <c r="A584" s="529" t="s">
        <v>499</v>
      </c>
      <c r="B584" s="284" t="s">
        <v>905</v>
      </c>
      <c r="C584" s="282" t="s">
        <v>83</v>
      </c>
      <c r="D584" s="282" t="s">
        <v>906</v>
      </c>
      <c r="E584" s="283" t="s">
        <v>827</v>
      </c>
      <c r="F584" s="530">
        <v>0.5</v>
      </c>
      <c r="G584" s="530">
        <v>0</v>
      </c>
      <c r="H584" s="305">
        <v>32.2</v>
      </c>
      <c r="I584" s="544">
        <v>16.1</v>
      </c>
    </row>
    <row r="585" spans="1:9">
      <c r="A585" s="531"/>
      <c r="B585" s="318"/>
      <c r="C585" s="318"/>
      <c r="D585" s="318"/>
      <c r="E585" s="532">
        <v>13.62</v>
      </c>
      <c r="F585" s="318" t="s">
        <v>503</v>
      </c>
      <c r="G585" s="532">
        <v>0</v>
      </c>
      <c r="H585" s="318" t="s">
        <v>504</v>
      </c>
      <c r="I585" s="545">
        <v>13.62</v>
      </c>
    </row>
    <row r="586" ht="15" spans="1:9">
      <c r="A586" s="531"/>
      <c r="B586" s="318"/>
      <c r="C586" s="318"/>
      <c r="D586" s="318"/>
      <c r="E586" s="532">
        <v>8.07</v>
      </c>
      <c r="F586" s="318"/>
      <c r="G586" s="318" t="s">
        <v>505</v>
      </c>
      <c r="H586" s="318"/>
      <c r="I586" s="545">
        <v>43.67</v>
      </c>
    </row>
    <row r="587" ht="0.95" customHeight="1" spans="1:9">
      <c r="A587" s="533"/>
      <c r="B587" s="534"/>
      <c r="C587" s="534"/>
      <c r="D587" s="534"/>
      <c r="E587" s="534"/>
      <c r="F587" s="534"/>
      <c r="G587" s="534"/>
      <c r="H587" s="534"/>
      <c r="I587" s="546"/>
    </row>
    <row r="588" ht="18" customHeight="1" spans="1:9">
      <c r="A588" s="525" t="s">
        <v>253</v>
      </c>
      <c r="B588" s="307" t="s">
        <v>490</v>
      </c>
      <c r="C588" s="526" t="s">
        <v>491</v>
      </c>
      <c r="D588" s="526" t="s">
        <v>492</v>
      </c>
      <c r="E588" s="527" t="s">
        <v>493</v>
      </c>
      <c r="F588" s="307" t="s">
        <v>494</v>
      </c>
      <c r="G588" s="307" t="s">
        <v>495</v>
      </c>
      <c r="H588" s="307" t="s">
        <v>496</v>
      </c>
      <c r="I588" s="543" t="s">
        <v>497</v>
      </c>
    </row>
    <row r="589" ht="51.95" customHeight="1" spans="1:9">
      <c r="A589" s="414" t="s">
        <v>498</v>
      </c>
      <c r="B589" s="311" t="s">
        <v>254</v>
      </c>
      <c r="C589" s="309" t="s">
        <v>83</v>
      </c>
      <c r="D589" s="309" t="s">
        <v>255</v>
      </c>
      <c r="E589" s="310" t="s">
        <v>69</v>
      </c>
      <c r="F589" s="528">
        <v>1</v>
      </c>
      <c r="G589" s="312"/>
      <c r="H589" s="312">
        <v>73.39</v>
      </c>
      <c r="I589" s="419">
        <v>73.39</v>
      </c>
    </row>
    <row r="590" ht="24" customHeight="1" spans="1:9">
      <c r="A590" s="535" t="s">
        <v>512</v>
      </c>
      <c r="B590" s="280" t="s">
        <v>519</v>
      </c>
      <c r="C590" s="278" t="s">
        <v>83</v>
      </c>
      <c r="D590" s="278" t="s">
        <v>520</v>
      </c>
      <c r="E590" s="279" t="s">
        <v>502</v>
      </c>
      <c r="F590" s="536">
        <v>0.385</v>
      </c>
      <c r="G590" s="536">
        <v>0</v>
      </c>
      <c r="H590" s="303">
        <v>31.39</v>
      </c>
      <c r="I590" s="547">
        <v>12.08</v>
      </c>
    </row>
    <row r="591" ht="24" customHeight="1" spans="1:9">
      <c r="A591" s="535" t="s">
        <v>512</v>
      </c>
      <c r="B591" s="280" t="s">
        <v>534</v>
      </c>
      <c r="C591" s="278" t="s">
        <v>83</v>
      </c>
      <c r="D591" s="278" t="s">
        <v>535</v>
      </c>
      <c r="E591" s="279" t="s">
        <v>502</v>
      </c>
      <c r="F591" s="536">
        <v>0.77</v>
      </c>
      <c r="G591" s="536">
        <v>0</v>
      </c>
      <c r="H591" s="303">
        <v>40.1</v>
      </c>
      <c r="I591" s="547">
        <v>30.87</v>
      </c>
    </row>
    <row r="592" ht="51.95" customHeight="1" spans="1:9">
      <c r="A592" s="535" t="s">
        <v>512</v>
      </c>
      <c r="B592" s="280" t="s">
        <v>907</v>
      </c>
      <c r="C592" s="278" t="s">
        <v>83</v>
      </c>
      <c r="D592" s="278" t="s">
        <v>908</v>
      </c>
      <c r="E592" s="279" t="s">
        <v>123</v>
      </c>
      <c r="F592" s="536">
        <v>0.0077</v>
      </c>
      <c r="G592" s="536">
        <v>0</v>
      </c>
      <c r="H592" s="303">
        <v>659.06</v>
      </c>
      <c r="I592" s="547">
        <v>5.07</v>
      </c>
    </row>
    <row r="593" ht="39" customHeight="1" spans="1:9">
      <c r="A593" s="529" t="s">
        <v>499</v>
      </c>
      <c r="B593" s="284" t="s">
        <v>909</v>
      </c>
      <c r="C593" s="282" t="s">
        <v>83</v>
      </c>
      <c r="D593" s="282" t="s">
        <v>910</v>
      </c>
      <c r="E593" s="283" t="s">
        <v>286</v>
      </c>
      <c r="F593" s="530">
        <v>0.42</v>
      </c>
      <c r="G593" s="530">
        <v>0</v>
      </c>
      <c r="H593" s="305">
        <v>2.08</v>
      </c>
      <c r="I593" s="544">
        <v>0.87</v>
      </c>
    </row>
    <row r="594" ht="24" customHeight="1" spans="1:9">
      <c r="A594" s="529" t="s">
        <v>499</v>
      </c>
      <c r="B594" s="284" t="s">
        <v>911</v>
      </c>
      <c r="C594" s="282" t="s">
        <v>83</v>
      </c>
      <c r="D594" s="282" t="s">
        <v>912</v>
      </c>
      <c r="E594" s="283" t="s">
        <v>913</v>
      </c>
      <c r="F594" s="530">
        <v>0.005</v>
      </c>
      <c r="G594" s="530">
        <v>0</v>
      </c>
      <c r="H594" s="305">
        <v>70.87</v>
      </c>
      <c r="I594" s="544">
        <v>0.35</v>
      </c>
    </row>
    <row r="595" ht="39" customHeight="1" spans="1:9">
      <c r="A595" s="529" t="s">
        <v>499</v>
      </c>
      <c r="B595" s="284" t="s">
        <v>914</v>
      </c>
      <c r="C595" s="282" t="s">
        <v>83</v>
      </c>
      <c r="D595" s="282" t="s">
        <v>915</v>
      </c>
      <c r="E595" s="283" t="s">
        <v>103</v>
      </c>
      <c r="F595" s="530">
        <v>18.87</v>
      </c>
      <c r="G595" s="530">
        <v>0</v>
      </c>
      <c r="H595" s="305">
        <v>1.28</v>
      </c>
      <c r="I595" s="544">
        <v>24.15</v>
      </c>
    </row>
    <row r="596" spans="1:9">
      <c r="A596" s="531"/>
      <c r="B596" s="318"/>
      <c r="C596" s="318"/>
      <c r="D596" s="318"/>
      <c r="E596" s="532">
        <v>32.3</v>
      </c>
      <c r="F596" s="318" t="s">
        <v>503</v>
      </c>
      <c r="G596" s="532">
        <v>0</v>
      </c>
      <c r="H596" s="318" t="s">
        <v>504</v>
      </c>
      <c r="I596" s="545">
        <v>32.3</v>
      </c>
    </row>
    <row r="597" ht="15" spans="1:9">
      <c r="A597" s="531"/>
      <c r="B597" s="318"/>
      <c r="C597" s="318"/>
      <c r="D597" s="318"/>
      <c r="E597" s="532">
        <v>16.63</v>
      </c>
      <c r="F597" s="318"/>
      <c r="G597" s="318" t="s">
        <v>505</v>
      </c>
      <c r="H597" s="318"/>
      <c r="I597" s="545">
        <v>90.02</v>
      </c>
    </row>
    <row r="598" ht="0.95" customHeight="1" spans="1:9">
      <c r="A598" s="533"/>
      <c r="B598" s="534"/>
      <c r="C598" s="534"/>
      <c r="D598" s="534"/>
      <c r="E598" s="534"/>
      <c r="F598" s="534"/>
      <c r="G598" s="534"/>
      <c r="H598" s="534"/>
      <c r="I598" s="546"/>
    </row>
    <row r="599" ht="18" customHeight="1" spans="1:9">
      <c r="A599" s="525" t="s">
        <v>256</v>
      </c>
      <c r="B599" s="307" t="s">
        <v>490</v>
      </c>
      <c r="C599" s="526" t="s">
        <v>491</v>
      </c>
      <c r="D599" s="526" t="s">
        <v>492</v>
      </c>
      <c r="E599" s="527" t="s">
        <v>493</v>
      </c>
      <c r="F599" s="307" t="s">
        <v>494</v>
      </c>
      <c r="G599" s="307" t="s">
        <v>495</v>
      </c>
      <c r="H599" s="307" t="s">
        <v>496</v>
      </c>
      <c r="I599" s="543" t="s">
        <v>497</v>
      </c>
    </row>
    <row r="600" ht="51.95" customHeight="1" spans="1:9">
      <c r="A600" s="414" t="s">
        <v>498</v>
      </c>
      <c r="B600" s="311" t="s">
        <v>257</v>
      </c>
      <c r="C600" s="309" t="s">
        <v>83</v>
      </c>
      <c r="D600" s="309" t="s">
        <v>258</v>
      </c>
      <c r="E600" s="310" t="s">
        <v>69</v>
      </c>
      <c r="F600" s="528">
        <v>1</v>
      </c>
      <c r="G600" s="312"/>
      <c r="H600" s="312">
        <v>119.48</v>
      </c>
      <c r="I600" s="419">
        <v>119.48</v>
      </c>
    </row>
    <row r="601" ht="51.95" customHeight="1" spans="1:9">
      <c r="A601" s="535" t="s">
        <v>512</v>
      </c>
      <c r="B601" s="280" t="s">
        <v>907</v>
      </c>
      <c r="C601" s="278" t="s">
        <v>83</v>
      </c>
      <c r="D601" s="278" t="s">
        <v>908</v>
      </c>
      <c r="E601" s="279" t="s">
        <v>123</v>
      </c>
      <c r="F601" s="536">
        <v>0.0118</v>
      </c>
      <c r="G601" s="536">
        <v>0</v>
      </c>
      <c r="H601" s="303">
        <v>659.06</v>
      </c>
      <c r="I601" s="547">
        <v>7.77</v>
      </c>
    </row>
    <row r="602" ht="24" customHeight="1" spans="1:9">
      <c r="A602" s="535" t="s">
        <v>512</v>
      </c>
      <c r="B602" s="280" t="s">
        <v>534</v>
      </c>
      <c r="C602" s="278" t="s">
        <v>83</v>
      </c>
      <c r="D602" s="278" t="s">
        <v>535</v>
      </c>
      <c r="E602" s="279" t="s">
        <v>502</v>
      </c>
      <c r="F602" s="536">
        <v>1.29</v>
      </c>
      <c r="G602" s="536">
        <v>0</v>
      </c>
      <c r="H602" s="303">
        <v>40.1</v>
      </c>
      <c r="I602" s="547">
        <v>51.72</v>
      </c>
    </row>
    <row r="603" ht="24" customHeight="1" spans="1:9">
      <c r="A603" s="535" t="s">
        <v>512</v>
      </c>
      <c r="B603" s="280" t="s">
        <v>519</v>
      </c>
      <c r="C603" s="278" t="s">
        <v>83</v>
      </c>
      <c r="D603" s="278" t="s">
        <v>520</v>
      </c>
      <c r="E603" s="279" t="s">
        <v>502</v>
      </c>
      <c r="F603" s="536">
        <v>0.645</v>
      </c>
      <c r="G603" s="536">
        <v>0</v>
      </c>
      <c r="H603" s="303">
        <v>31.39</v>
      </c>
      <c r="I603" s="547">
        <v>20.24</v>
      </c>
    </row>
    <row r="604" ht="24" customHeight="1" spans="1:9">
      <c r="A604" s="529" t="s">
        <v>499</v>
      </c>
      <c r="B604" s="284" t="s">
        <v>911</v>
      </c>
      <c r="C604" s="282" t="s">
        <v>83</v>
      </c>
      <c r="D604" s="282" t="s">
        <v>912</v>
      </c>
      <c r="E604" s="283" t="s">
        <v>913</v>
      </c>
      <c r="F604" s="530">
        <v>0.01</v>
      </c>
      <c r="G604" s="530">
        <v>0</v>
      </c>
      <c r="H604" s="305">
        <v>70.87</v>
      </c>
      <c r="I604" s="544">
        <v>0.7</v>
      </c>
    </row>
    <row r="605" ht="39" customHeight="1" spans="1:9">
      <c r="A605" s="529" t="s">
        <v>499</v>
      </c>
      <c r="B605" s="284" t="s">
        <v>916</v>
      </c>
      <c r="C605" s="282" t="s">
        <v>83</v>
      </c>
      <c r="D605" s="282" t="s">
        <v>917</v>
      </c>
      <c r="E605" s="283" t="s">
        <v>103</v>
      </c>
      <c r="F605" s="530">
        <v>18.87</v>
      </c>
      <c r="G605" s="530">
        <v>0</v>
      </c>
      <c r="H605" s="305">
        <v>1.95</v>
      </c>
      <c r="I605" s="544">
        <v>36.79</v>
      </c>
    </row>
    <row r="606" ht="39" customHeight="1" spans="1:9">
      <c r="A606" s="529" t="s">
        <v>499</v>
      </c>
      <c r="B606" s="284" t="s">
        <v>918</v>
      </c>
      <c r="C606" s="282" t="s">
        <v>83</v>
      </c>
      <c r="D606" s="282" t="s">
        <v>919</v>
      </c>
      <c r="E606" s="283" t="s">
        <v>286</v>
      </c>
      <c r="F606" s="530">
        <v>0.42</v>
      </c>
      <c r="G606" s="530">
        <v>0</v>
      </c>
      <c r="H606" s="305">
        <v>5.4</v>
      </c>
      <c r="I606" s="544">
        <v>2.26</v>
      </c>
    </row>
    <row r="607" spans="1:9">
      <c r="A607" s="531"/>
      <c r="B607" s="318"/>
      <c r="C607" s="318"/>
      <c r="D607" s="318"/>
      <c r="E607" s="532">
        <v>53.99</v>
      </c>
      <c r="F607" s="318" t="s">
        <v>503</v>
      </c>
      <c r="G607" s="532">
        <v>0</v>
      </c>
      <c r="H607" s="318" t="s">
        <v>504</v>
      </c>
      <c r="I607" s="545">
        <v>53.99</v>
      </c>
    </row>
    <row r="608" ht="15" spans="1:9">
      <c r="A608" s="531"/>
      <c r="B608" s="318"/>
      <c r="C608" s="318"/>
      <c r="D608" s="318"/>
      <c r="E608" s="532">
        <v>27.08</v>
      </c>
      <c r="F608" s="318"/>
      <c r="G608" s="318" t="s">
        <v>505</v>
      </c>
      <c r="H608" s="318"/>
      <c r="I608" s="545">
        <v>146.56</v>
      </c>
    </row>
    <row r="609" ht="0.95" customHeight="1" spans="1:9">
      <c r="A609" s="533"/>
      <c r="B609" s="534"/>
      <c r="C609" s="534"/>
      <c r="D609" s="534"/>
      <c r="E609" s="534"/>
      <c r="F609" s="534"/>
      <c r="G609" s="534"/>
      <c r="H609" s="534"/>
      <c r="I609" s="546"/>
    </row>
    <row r="610" ht="18" customHeight="1" spans="1:9">
      <c r="A610" s="525" t="s">
        <v>259</v>
      </c>
      <c r="B610" s="307" t="s">
        <v>490</v>
      </c>
      <c r="C610" s="526" t="s">
        <v>491</v>
      </c>
      <c r="D610" s="526" t="s">
        <v>492</v>
      </c>
      <c r="E610" s="527" t="s">
        <v>493</v>
      </c>
      <c r="F610" s="307" t="s">
        <v>494</v>
      </c>
      <c r="G610" s="307" t="s">
        <v>495</v>
      </c>
      <c r="H610" s="307" t="s">
        <v>496</v>
      </c>
      <c r="I610" s="543" t="s">
        <v>497</v>
      </c>
    </row>
    <row r="611" ht="26.1" customHeight="1" spans="1:9">
      <c r="A611" s="414" t="s">
        <v>498</v>
      </c>
      <c r="B611" s="311" t="s">
        <v>260</v>
      </c>
      <c r="C611" s="309" t="s">
        <v>60</v>
      </c>
      <c r="D611" s="309" t="s">
        <v>261</v>
      </c>
      <c r="E611" s="310" t="s">
        <v>69</v>
      </c>
      <c r="F611" s="528">
        <v>1</v>
      </c>
      <c r="G611" s="312"/>
      <c r="H611" s="312">
        <v>5.17</v>
      </c>
      <c r="I611" s="419">
        <v>5.17</v>
      </c>
    </row>
    <row r="612" ht="24" customHeight="1" spans="1:9">
      <c r="A612" s="535" t="s">
        <v>512</v>
      </c>
      <c r="B612" s="280" t="s">
        <v>519</v>
      </c>
      <c r="C612" s="278" t="s">
        <v>83</v>
      </c>
      <c r="D612" s="278" t="s">
        <v>520</v>
      </c>
      <c r="E612" s="279" t="s">
        <v>502</v>
      </c>
      <c r="F612" s="536">
        <v>0.165</v>
      </c>
      <c r="G612" s="536">
        <v>0</v>
      </c>
      <c r="H612" s="303">
        <v>31.39</v>
      </c>
      <c r="I612" s="547">
        <v>5.17</v>
      </c>
    </row>
    <row r="613" spans="1:9">
      <c r="A613" s="531"/>
      <c r="B613" s="318"/>
      <c r="C613" s="318"/>
      <c r="D613" s="318"/>
      <c r="E613" s="532">
        <v>3.54</v>
      </c>
      <c r="F613" s="318" t="s">
        <v>503</v>
      </c>
      <c r="G613" s="532">
        <v>0</v>
      </c>
      <c r="H613" s="318" t="s">
        <v>504</v>
      </c>
      <c r="I613" s="545">
        <v>3.54</v>
      </c>
    </row>
    <row r="614" ht="15" spans="1:9">
      <c r="A614" s="531"/>
      <c r="B614" s="318"/>
      <c r="C614" s="318"/>
      <c r="D614" s="318"/>
      <c r="E614" s="532">
        <v>1.17</v>
      </c>
      <c r="F614" s="318"/>
      <c r="G614" s="318" t="s">
        <v>505</v>
      </c>
      <c r="H614" s="318"/>
      <c r="I614" s="545">
        <v>6.34</v>
      </c>
    </row>
    <row r="615" ht="0.95" customHeight="1" spans="1:9">
      <c r="A615" s="533"/>
      <c r="B615" s="534"/>
      <c r="C615" s="534"/>
      <c r="D615" s="534"/>
      <c r="E615" s="534"/>
      <c r="F615" s="534"/>
      <c r="G615" s="534"/>
      <c r="H615" s="534"/>
      <c r="I615" s="546"/>
    </row>
    <row r="616" ht="18" customHeight="1" spans="1:9">
      <c r="A616" s="525" t="s">
        <v>262</v>
      </c>
      <c r="B616" s="307" t="s">
        <v>490</v>
      </c>
      <c r="C616" s="526" t="s">
        <v>491</v>
      </c>
      <c r="D616" s="526" t="s">
        <v>492</v>
      </c>
      <c r="E616" s="527" t="s">
        <v>493</v>
      </c>
      <c r="F616" s="307" t="s">
        <v>494</v>
      </c>
      <c r="G616" s="307" t="s">
        <v>495</v>
      </c>
      <c r="H616" s="307" t="s">
        <v>496</v>
      </c>
      <c r="I616" s="543" t="s">
        <v>497</v>
      </c>
    </row>
    <row r="617" ht="51.95" customHeight="1" spans="1:9">
      <c r="A617" s="414" t="s">
        <v>498</v>
      </c>
      <c r="B617" s="311" t="s">
        <v>263</v>
      </c>
      <c r="C617" s="309" t="s">
        <v>60</v>
      </c>
      <c r="D617" s="309" t="s">
        <v>264</v>
      </c>
      <c r="E617" s="310" t="s">
        <v>69</v>
      </c>
      <c r="F617" s="528">
        <v>1</v>
      </c>
      <c r="G617" s="312"/>
      <c r="H617" s="312">
        <v>92.75</v>
      </c>
      <c r="I617" s="419">
        <v>92.75</v>
      </c>
    </row>
    <row r="618" ht="24" customHeight="1" spans="1:9">
      <c r="A618" s="535" t="s">
        <v>512</v>
      </c>
      <c r="B618" s="280" t="s">
        <v>524</v>
      </c>
      <c r="C618" s="278" t="s">
        <v>83</v>
      </c>
      <c r="D618" s="278" t="s">
        <v>525</v>
      </c>
      <c r="E618" s="279" t="s">
        <v>502</v>
      </c>
      <c r="F618" s="536">
        <v>0.43</v>
      </c>
      <c r="G618" s="536">
        <v>0</v>
      </c>
      <c r="H618" s="303">
        <v>39.2</v>
      </c>
      <c r="I618" s="547">
        <v>16.85</v>
      </c>
    </row>
    <row r="619" ht="39" customHeight="1" spans="1:9">
      <c r="A619" s="535" t="s">
        <v>512</v>
      </c>
      <c r="B619" s="280" t="s">
        <v>920</v>
      </c>
      <c r="C619" s="278" t="s">
        <v>83</v>
      </c>
      <c r="D619" s="278" t="s">
        <v>921</v>
      </c>
      <c r="E619" s="279" t="s">
        <v>756</v>
      </c>
      <c r="F619" s="536">
        <v>0.017</v>
      </c>
      <c r="G619" s="536">
        <v>0</v>
      </c>
      <c r="H619" s="303">
        <v>34.36</v>
      </c>
      <c r="I619" s="547">
        <v>0.58</v>
      </c>
    </row>
    <row r="620" ht="26.1" customHeight="1" spans="1:9">
      <c r="A620" s="535" t="s">
        <v>512</v>
      </c>
      <c r="B620" s="280" t="s">
        <v>818</v>
      </c>
      <c r="C620" s="278" t="s">
        <v>83</v>
      </c>
      <c r="D620" s="278" t="s">
        <v>819</v>
      </c>
      <c r="E620" s="279" t="s">
        <v>502</v>
      </c>
      <c r="F620" s="536">
        <v>0.2</v>
      </c>
      <c r="G620" s="536">
        <v>0</v>
      </c>
      <c r="H620" s="303">
        <v>32.25</v>
      </c>
      <c r="I620" s="547">
        <v>6.45</v>
      </c>
    </row>
    <row r="621" ht="39" customHeight="1" spans="1:9">
      <c r="A621" s="535" t="s">
        <v>512</v>
      </c>
      <c r="B621" s="280" t="s">
        <v>922</v>
      </c>
      <c r="C621" s="278" t="s">
        <v>83</v>
      </c>
      <c r="D621" s="278" t="s">
        <v>923</v>
      </c>
      <c r="E621" s="279" t="s">
        <v>523</v>
      </c>
      <c r="F621" s="536">
        <v>0.012</v>
      </c>
      <c r="G621" s="536">
        <v>0</v>
      </c>
      <c r="H621" s="303">
        <v>35.55</v>
      </c>
      <c r="I621" s="547">
        <v>0.42</v>
      </c>
    </row>
    <row r="622" ht="39" customHeight="1" spans="1:9">
      <c r="A622" s="529" t="s">
        <v>499</v>
      </c>
      <c r="B622" s="284" t="s">
        <v>924</v>
      </c>
      <c r="C622" s="282" t="s">
        <v>83</v>
      </c>
      <c r="D622" s="282" t="s">
        <v>925</v>
      </c>
      <c r="E622" s="283" t="s">
        <v>286</v>
      </c>
      <c r="F622" s="530">
        <v>0.3</v>
      </c>
      <c r="G622" s="530">
        <v>0</v>
      </c>
      <c r="H622" s="305">
        <v>60.52</v>
      </c>
      <c r="I622" s="544">
        <v>18.15</v>
      </c>
    </row>
    <row r="623" ht="39" customHeight="1" spans="1:9">
      <c r="A623" s="529" t="s">
        <v>499</v>
      </c>
      <c r="B623" s="284" t="s">
        <v>926</v>
      </c>
      <c r="C623" s="282" t="s">
        <v>83</v>
      </c>
      <c r="D623" s="282" t="s">
        <v>927</v>
      </c>
      <c r="E623" s="283" t="s">
        <v>286</v>
      </c>
      <c r="F623" s="530">
        <v>0.54</v>
      </c>
      <c r="G623" s="530">
        <v>0</v>
      </c>
      <c r="H623" s="305">
        <v>15.9</v>
      </c>
      <c r="I623" s="544">
        <v>8.58</v>
      </c>
    </row>
    <row r="624" ht="39" customHeight="1" spans="1:9">
      <c r="A624" s="529" t="s">
        <v>499</v>
      </c>
      <c r="B624" s="284" t="s">
        <v>928</v>
      </c>
      <c r="C624" s="282" t="s">
        <v>83</v>
      </c>
      <c r="D624" s="282" t="s">
        <v>929</v>
      </c>
      <c r="E624" s="283" t="s">
        <v>286</v>
      </c>
      <c r="F624" s="530">
        <v>0.48</v>
      </c>
      <c r="G624" s="530">
        <v>0</v>
      </c>
      <c r="H624" s="305">
        <v>33.63</v>
      </c>
      <c r="I624" s="544">
        <v>16.14</v>
      </c>
    </row>
    <row r="625" ht="26.1" customHeight="1" spans="1:9">
      <c r="A625" s="529" t="s">
        <v>499</v>
      </c>
      <c r="B625" s="284" t="s">
        <v>930</v>
      </c>
      <c r="C625" s="282" t="s">
        <v>83</v>
      </c>
      <c r="D625" s="282" t="s">
        <v>931</v>
      </c>
      <c r="E625" s="283" t="s">
        <v>167</v>
      </c>
      <c r="F625" s="530">
        <v>0.24</v>
      </c>
      <c r="G625" s="530">
        <v>0</v>
      </c>
      <c r="H625" s="305">
        <v>19.17</v>
      </c>
      <c r="I625" s="544">
        <v>4.6</v>
      </c>
    </row>
    <row r="626" ht="39" customHeight="1" spans="1:9">
      <c r="A626" s="529" t="s">
        <v>499</v>
      </c>
      <c r="B626" s="284" t="s">
        <v>932</v>
      </c>
      <c r="C626" s="282" t="s">
        <v>83</v>
      </c>
      <c r="D626" s="282" t="s">
        <v>933</v>
      </c>
      <c r="E626" s="283" t="s">
        <v>286</v>
      </c>
      <c r="F626" s="530">
        <v>0.64</v>
      </c>
      <c r="G626" s="530">
        <v>0</v>
      </c>
      <c r="H626" s="305">
        <v>32.79</v>
      </c>
      <c r="I626" s="544">
        <v>20.98</v>
      </c>
    </row>
    <row r="627" spans="1:9">
      <c r="A627" s="531"/>
      <c r="B627" s="318"/>
      <c r="C627" s="318"/>
      <c r="D627" s="318"/>
      <c r="E627" s="532">
        <v>17.85</v>
      </c>
      <c r="F627" s="318" t="s">
        <v>503</v>
      </c>
      <c r="G627" s="532">
        <v>0</v>
      </c>
      <c r="H627" s="318" t="s">
        <v>504</v>
      </c>
      <c r="I627" s="545">
        <v>17.85</v>
      </c>
    </row>
    <row r="628" ht="15" spans="1:9">
      <c r="A628" s="531"/>
      <c r="B628" s="318"/>
      <c r="C628" s="318"/>
      <c r="D628" s="318"/>
      <c r="E628" s="532">
        <v>21.02</v>
      </c>
      <c r="F628" s="318"/>
      <c r="G628" s="318" t="s">
        <v>505</v>
      </c>
      <c r="H628" s="318"/>
      <c r="I628" s="545">
        <v>113.77</v>
      </c>
    </row>
    <row r="629" ht="0.95" customHeight="1" spans="1:9">
      <c r="A629" s="533"/>
      <c r="B629" s="534"/>
      <c r="C629" s="534"/>
      <c r="D629" s="534"/>
      <c r="E629" s="534"/>
      <c r="F629" s="534"/>
      <c r="G629" s="534"/>
      <c r="H629" s="534"/>
      <c r="I629" s="546"/>
    </row>
    <row r="630" ht="18" customHeight="1" spans="1:9">
      <c r="A630" s="525" t="s">
        <v>265</v>
      </c>
      <c r="B630" s="307" t="s">
        <v>490</v>
      </c>
      <c r="C630" s="526" t="s">
        <v>491</v>
      </c>
      <c r="D630" s="526" t="s">
        <v>492</v>
      </c>
      <c r="E630" s="527" t="s">
        <v>493</v>
      </c>
      <c r="F630" s="307" t="s">
        <v>494</v>
      </c>
      <c r="G630" s="307" t="s">
        <v>495</v>
      </c>
      <c r="H630" s="307" t="s">
        <v>496</v>
      </c>
      <c r="I630" s="543" t="s">
        <v>497</v>
      </c>
    </row>
    <row r="631" ht="51.95" customHeight="1" spans="1:9">
      <c r="A631" s="414" t="s">
        <v>498</v>
      </c>
      <c r="B631" s="311" t="s">
        <v>266</v>
      </c>
      <c r="C631" s="309" t="s">
        <v>60</v>
      </c>
      <c r="D631" s="309" t="s">
        <v>267</v>
      </c>
      <c r="E631" s="310" t="s">
        <v>69</v>
      </c>
      <c r="F631" s="528">
        <v>1</v>
      </c>
      <c r="G631" s="312"/>
      <c r="H631" s="312">
        <v>31.75</v>
      </c>
      <c r="I631" s="419">
        <v>31.75</v>
      </c>
    </row>
    <row r="632" ht="26.1" customHeight="1" spans="1:9">
      <c r="A632" s="535" t="s">
        <v>512</v>
      </c>
      <c r="B632" s="280" t="s">
        <v>818</v>
      </c>
      <c r="C632" s="278" t="s">
        <v>83</v>
      </c>
      <c r="D632" s="278" t="s">
        <v>819</v>
      </c>
      <c r="E632" s="279" t="s">
        <v>502</v>
      </c>
      <c r="F632" s="536">
        <v>0.09</v>
      </c>
      <c r="G632" s="536">
        <v>0</v>
      </c>
      <c r="H632" s="303">
        <v>32.25</v>
      </c>
      <c r="I632" s="547">
        <v>2.9</v>
      </c>
    </row>
    <row r="633" ht="39" customHeight="1" spans="1:9">
      <c r="A633" s="535" t="s">
        <v>512</v>
      </c>
      <c r="B633" s="280" t="s">
        <v>922</v>
      </c>
      <c r="C633" s="278" t="s">
        <v>83</v>
      </c>
      <c r="D633" s="278" t="s">
        <v>923</v>
      </c>
      <c r="E633" s="279" t="s">
        <v>523</v>
      </c>
      <c r="F633" s="536">
        <v>0.00644</v>
      </c>
      <c r="G633" s="536">
        <v>0</v>
      </c>
      <c r="H633" s="303">
        <v>35.55</v>
      </c>
      <c r="I633" s="547">
        <v>0.22</v>
      </c>
    </row>
    <row r="634" ht="39" customHeight="1" spans="1:9">
      <c r="A634" s="535" t="s">
        <v>512</v>
      </c>
      <c r="B634" s="280" t="s">
        <v>920</v>
      </c>
      <c r="C634" s="278" t="s">
        <v>83</v>
      </c>
      <c r="D634" s="278" t="s">
        <v>921</v>
      </c>
      <c r="E634" s="279" t="s">
        <v>756</v>
      </c>
      <c r="F634" s="536">
        <v>0.00896</v>
      </c>
      <c r="G634" s="536">
        <v>0</v>
      </c>
      <c r="H634" s="303">
        <v>34.36</v>
      </c>
      <c r="I634" s="547">
        <v>0.3</v>
      </c>
    </row>
    <row r="635" ht="24" customHeight="1" spans="1:9">
      <c r="A635" s="535" t="s">
        <v>512</v>
      </c>
      <c r="B635" s="280" t="s">
        <v>524</v>
      </c>
      <c r="C635" s="278" t="s">
        <v>83</v>
      </c>
      <c r="D635" s="278" t="s">
        <v>525</v>
      </c>
      <c r="E635" s="279" t="s">
        <v>502</v>
      </c>
      <c r="F635" s="536">
        <v>0.16</v>
      </c>
      <c r="G635" s="536">
        <v>0</v>
      </c>
      <c r="H635" s="303">
        <v>39.2</v>
      </c>
      <c r="I635" s="547">
        <v>6.27</v>
      </c>
    </row>
    <row r="636" ht="26.1" customHeight="1" spans="1:9">
      <c r="A636" s="529" t="s">
        <v>499</v>
      </c>
      <c r="B636" s="284" t="s">
        <v>934</v>
      </c>
      <c r="C636" s="282" t="s">
        <v>83</v>
      </c>
      <c r="D636" s="282" t="s">
        <v>935</v>
      </c>
      <c r="E636" s="283" t="s">
        <v>167</v>
      </c>
      <c r="F636" s="530">
        <v>0.042</v>
      </c>
      <c r="G636" s="530">
        <v>0</v>
      </c>
      <c r="H636" s="305">
        <v>19.32</v>
      </c>
      <c r="I636" s="544">
        <v>0.81</v>
      </c>
    </row>
    <row r="637" ht="39" customHeight="1" spans="1:9">
      <c r="A637" s="529" t="s">
        <v>499</v>
      </c>
      <c r="B637" s="284" t="s">
        <v>936</v>
      </c>
      <c r="C637" s="282" t="s">
        <v>83</v>
      </c>
      <c r="D637" s="282" t="s">
        <v>937</v>
      </c>
      <c r="E637" s="283" t="s">
        <v>286</v>
      </c>
      <c r="F637" s="530">
        <v>0.84</v>
      </c>
      <c r="G637" s="530">
        <v>0</v>
      </c>
      <c r="H637" s="305">
        <v>25.3</v>
      </c>
      <c r="I637" s="544">
        <v>21.25</v>
      </c>
    </row>
    <row r="638" spans="1:9">
      <c r="A638" s="531"/>
      <c r="B638" s="318"/>
      <c r="C638" s="318"/>
      <c r="D638" s="318"/>
      <c r="E638" s="532">
        <v>7.1</v>
      </c>
      <c r="F638" s="318" t="s">
        <v>503</v>
      </c>
      <c r="G638" s="532">
        <v>0</v>
      </c>
      <c r="H638" s="318" t="s">
        <v>504</v>
      </c>
      <c r="I638" s="545">
        <v>7.1</v>
      </c>
    </row>
    <row r="639" ht="15" spans="1:9">
      <c r="A639" s="531"/>
      <c r="B639" s="318"/>
      <c r="C639" s="318"/>
      <c r="D639" s="318"/>
      <c r="E639" s="532">
        <v>7.19</v>
      </c>
      <c r="F639" s="318"/>
      <c r="G639" s="318" t="s">
        <v>505</v>
      </c>
      <c r="H639" s="318"/>
      <c r="I639" s="545">
        <v>38.94</v>
      </c>
    </row>
    <row r="640" ht="0.95" customHeight="1" spans="1:9">
      <c r="A640" s="533"/>
      <c r="B640" s="534"/>
      <c r="C640" s="534"/>
      <c r="D640" s="534"/>
      <c r="E640" s="534"/>
      <c r="F640" s="534"/>
      <c r="G640" s="534"/>
      <c r="H640" s="534"/>
      <c r="I640" s="546"/>
    </row>
    <row r="641" ht="18" customHeight="1" spans="1:9">
      <c r="A641" s="525" t="s">
        <v>268</v>
      </c>
      <c r="B641" s="307" t="s">
        <v>490</v>
      </c>
      <c r="C641" s="526" t="s">
        <v>491</v>
      </c>
      <c r="D641" s="526" t="s">
        <v>492</v>
      </c>
      <c r="E641" s="527" t="s">
        <v>493</v>
      </c>
      <c r="F641" s="307" t="s">
        <v>494</v>
      </c>
      <c r="G641" s="307" t="s">
        <v>495</v>
      </c>
      <c r="H641" s="307" t="s">
        <v>496</v>
      </c>
      <c r="I641" s="543" t="s">
        <v>497</v>
      </c>
    </row>
    <row r="642" ht="65.1" customHeight="1" spans="1:9">
      <c r="A642" s="414" t="s">
        <v>498</v>
      </c>
      <c r="B642" s="311" t="s">
        <v>269</v>
      </c>
      <c r="C642" s="309" t="s">
        <v>60</v>
      </c>
      <c r="D642" s="309" t="s">
        <v>270</v>
      </c>
      <c r="E642" s="310" t="s">
        <v>69</v>
      </c>
      <c r="F642" s="528">
        <v>1</v>
      </c>
      <c r="G642" s="312"/>
      <c r="H642" s="312">
        <v>96</v>
      </c>
      <c r="I642" s="419">
        <v>96</v>
      </c>
    </row>
    <row r="643" ht="24" customHeight="1" spans="1:9">
      <c r="A643" s="535" t="s">
        <v>512</v>
      </c>
      <c r="B643" s="280" t="s">
        <v>767</v>
      </c>
      <c r="C643" s="278" t="s">
        <v>83</v>
      </c>
      <c r="D643" s="278" t="s">
        <v>768</v>
      </c>
      <c r="E643" s="279" t="s">
        <v>502</v>
      </c>
      <c r="F643" s="536">
        <v>0.115</v>
      </c>
      <c r="G643" s="536">
        <v>0</v>
      </c>
      <c r="H643" s="303">
        <v>38.84</v>
      </c>
      <c r="I643" s="547">
        <v>4.46</v>
      </c>
    </row>
    <row r="644" ht="39" customHeight="1" spans="1:9">
      <c r="A644" s="535" t="s">
        <v>512</v>
      </c>
      <c r="B644" s="280" t="s">
        <v>920</v>
      </c>
      <c r="C644" s="278" t="s">
        <v>83</v>
      </c>
      <c r="D644" s="278" t="s">
        <v>921</v>
      </c>
      <c r="E644" s="279" t="s">
        <v>756</v>
      </c>
      <c r="F644" s="536">
        <v>0.0069</v>
      </c>
      <c r="G644" s="536">
        <v>0</v>
      </c>
      <c r="H644" s="303">
        <v>34.36</v>
      </c>
      <c r="I644" s="547">
        <v>0.23</v>
      </c>
    </row>
    <row r="645" ht="24" customHeight="1" spans="1:9">
      <c r="A645" s="535" t="s">
        <v>512</v>
      </c>
      <c r="B645" s="280" t="s">
        <v>519</v>
      </c>
      <c r="C645" s="278" t="s">
        <v>83</v>
      </c>
      <c r="D645" s="278" t="s">
        <v>520</v>
      </c>
      <c r="E645" s="279" t="s">
        <v>502</v>
      </c>
      <c r="F645" s="536">
        <v>0.15</v>
      </c>
      <c r="G645" s="536">
        <v>0</v>
      </c>
      <c r="H645" s="303">
        <v>31.39</v>
      </c>
      <c r="I645" s="547">
        <v>4.7</v>
      </c>
    </row>
    <row r="646" ht="39" customHeight="1" spans="1:9">
      <c r="A646" s="535" t="s">
        <v>512</v>
      </c>
      <c r="B646" s="280" t="s">
        <v>922</v>
      </c>
      <c r="C646" s="278" t="s">
        <v>83</v>
      </c>
      <c r="D646" s="278" t="s">
        <v>923</v>
      </c>
      <c r="E646" s="279" t="s">
        <v>523</v>
      </c>
      <c r="F646" s="536">
        <v>0.005</v>
      </c>
      <c r="G646" s="536">
        <v>0</v>
      </c>
      <c r="H646" s="303">
        <v>35.55</v>
      </c>
      <c r="I646" s="547">
        <v>0.17</v>
      </c>
    </row>
    <row r="647" ht="26.1" customHeight="1" spans="1:9">
      <c r="A647" s="529" t="s">
        <v>499</v>
      </c>
      <c r="B647" s="284" t="s">
        <v>938</v>
      </c>
      <c r="C647" s="282" t="s">
        <v>83</v>
      </c>
      <c r="D647" s="282" t="s">
        <v>939</v>
      </c>
      <c r="E647" s="283" t="s">
        <v>103</v>
      </c>
      <c r="F647" s="530">
        <v>1.275</v>
      </c>
      <c r="G647" s="530">
        <v>0</v>
      </c>
      <c r="H647" s="305">
        <v>62.5</v>
      </c>
      <c r="I647" s="544">
        <v>79.68</v>
      </c>
    </row>
    <row r="648" ht="39" customHeight="1" spans="1:9">
      <c r="A648" s="529" t="s">
        <v>499</v>
      </c>
      <c r="B648" s="284" t="s">
        <v>940</v>
      </c>
      <c r="C648" s="282" t="s">
        <v>83</v>
      </c>
      <c r="D648" s="282" t="s">
        <v>941</v>
      </c>
      <c r="E648" s="283" t="s">
        <v>942</v>
      </c>
      <c r="F648" s="530">
        <v>1.27</v>
      </c>
      <c r="G648" s="530">
        <v>0</v>
      </c>
      <c r="H648" s="305">
        <v>0.33</v>
      </c>
      <c r="I648" s="544">
        <v>0.41</v>
      </c>
    </row>
    <row r="649" ht="39" customHeight="1" spans="1:9">
      <c r="A649" s="529" t="s">
        <v>499</v>
      </c>
      <c r="B649" s="284" t="s">
        <v>943</v>
      </c>
      <c r="C649" s="282" t="s">
        <v>83</v>
      </c>
      <c r="D649" s="282" t="s">
        <v>944</v>
      </c>
      <c r="E649" s="283" t="s">
        <v>103</v>
      </c>
      <c r="F649" s="530">
        <v>1.27</v>
      </c>
      <c r="G649" s="530">
        <v>0</v>
      </c>
      <c r="H649" s="305">
        <v>5</v>
      </c>
      <c r="I649" s="544">
        <v>6.35</v>
      </c>
    </row>
    <row r="650" spans="1:9">
      <c r="A650" s="531"/>
      <c r="B650" s="318"/>
      <c r="C650" s="318"/>
      <c r="D650" s="318"/>
      <c r="E650" s="532">
        <v>6.83</v>
      </c>
      <c r="F650" s="318" t="s">
        <v>503</v>
      </c>
      <c r="G650" s="532">
        <v>0</v>
      </c>
      <c r="H650" s="318" t="s">
        <v>504</v>
      </c>
      <c r="I650" s="545">
        <v>6.83</v>
      </c>
    </row>
    <row r="651" ht="15" spans="1:9">
      <c r="A651" s="531"/>
      <c r="B651" s="318"/>
      <c r="C651" s="318"/>
      <c r="D651" s="318"/>
      <c r="E651" s="532">
        <v>21.76</v>
      </c>
      <c r="F651" s="318"/>
      <c r="G651" s="318" t="s">
        <v>505</v>
      </c>
      <c r="H651" s="318"/>
      <c r="I651" s="545">
        <v>117.76</v>
      </c>
    </row>
    <row r="652" ht="0.95" customHeight="1" spans="1:9">
      <c r="A652" s="533"/>
      <c r="B652" s="534"/>
      <c r="C652" s="534"/>
      <c r="D652" s="534"/>
      <c r="E652" s="534"/>
      <c r="F652" s="534"/>
      <c r="G652" s="534"/>
      <c r="H652" s="534"/>
      <c r="I652" s="546"/>
    </row>
    <row r="653" ht="18" customHeight="1" spans="1:9">
      <c r="A653" s="525" t="s">
        <v>271</v>
      </c>
      <c r="B653" s="307" t="s">
        <v>490</v>
      </c>
      <c r="C653" s="526" t="s">
        <v>491</v>
      </c>
      <c r="D653" s="526" t="s">
        <v>492</v>
      </c>
      <c r="E653" s="527" t="s">
        <v>493</v>
      </c>
      <c r="F653" s="307" t="s">
        <v>494</v>
      </c>
      <c r="G653" s="307" t="s">
        <v>495</v>
      </c>
      <c r="H653" s="307" t="s">
        <v>496</v>
      </c>
      <c r="I653" s="543" t="s">
        <v>497</v>
      </c>
    </row>
    <row r="654" ht="65.1" customHeight="1" spans="1:9">
      <c r="A654" s="414" t="s">
        <v>498</v>
      </c>
      <c r="B654" s="311" t="s">
        <v>272</v>
      </c>
      <c r="C654" s="309" t="s">
        <v>60</v>
      </c>
      <c r="D654" s="309" t="s">
        <v>273</v>
      </c>
      <c r="E654" s="310" t="s">
        <v>69</v>
      </c>
      <c r="F654" s="528">
        <v>1</v>
      </c>
      <c r="G654" s="312"/>
      <c r="H654" s="312">
        <v>16.32</v>
      </c>
      <c r="I654" s="419">
        <v>16.32</v>
      </c>
    </row>
    <row r="655" ht="24" customHeight="1" spans="1:9">
      <c r="A655" s="535" t="s">
        <v>512</v>
      </c>
      <c r="B655" s="280" t="s">
        <v>767</v>
      </c>
      <c r="C655" s="278" t="s">
        <v>83</v>
      </c>
      <c r="D655" s="278" t="s">
        <v>768</v>
      </c>
      <c r="E655" s="279" t="s">
        <v>502</v>
      </c>
      <c r="F655" s="536">
        <v>0.115</v>
      </c>
      <c r="G655" s="536">
        <v>0</v>
      </c>
      <c r="H655" s="303">
        <v>38.84</v>
      </c>
      <c r="I655" s="547">
        <v>4.46</v>
      </c>
    </row>
    <row r="656" ht="39" customHeight="1" spans="1:9">
      <c r="A656" s="535" t="s">
        <v>512</v>
      </c>
      <c r="B656" s="280" t="s">
        <v>920</v>
      </c>
      <c r="C656" s="278" t="s">
        <v>83</v>
      </c>
      <c r="D656" s="278" t="s">
        <v>921</v>
      </c>
      <c r="E656" s="279" t="s">
        <v>756</v>
      </c>
      <c r="F656" s="536">
        <v>0.0069</v>
      </c>
      <c r="G656" s="536">
        <v>0</v>
      </c>
      <c r="H656" s="303">
        <v>34.36</v>
      </c>
      <c r="I656" s="547">
        <v>0.23</v>
      </c>
    </row>
    <row r="657" ht="39" customHeight="1" spans="1:9">
      <c r="A657" s="535" t="s">
        <v>512</v>
      </c>
      <c r="B657" s="280" t="s">
        <v>922</v>
      </c>
      <c r="C657" s="278" t="s">
        <v>83</v>
      </c>
      <c r="D657" s="278" t="s">
        <v>923</v>
      </c>
      <c r="E657" s="279" t="s">
        <v>523</v>
      </c>
      <c r="F657" s="536">
        <v>0.005</v>
      </c>
      <c r="G657" s="536">
        <v>0</v>
      </c>
      <c r="H657" s="303">
        <v>35.55</v>
      </c>
      <c r="I657" s="547">
        <v>0.17</v>
      </c>
    </row>
    <row r="658" ht="24" customHeight="1" spans="1:9">
      <c r="A658" s="535" t="s">
        <v>512</v>
      </c>
      <c r="B658" s="280" t="s">
        <v>519</v>
      </c>
      <c r="C658" s="278" t="s">
        <v>83</v>
      </c>
      <c r="D658" s="278" t="s">
        <v>520</v>
      </c>
      <c r="E658" s="279" t="s">
        <v>502</v>
      </c>
      <c r="F658" s="536">
        <v>0.15</v>
      </c>
      <c r="G658" s="536">
        <v>0</v>
      </c>
      <c r="H658" s="303">
        <v>31.39</v>
      </c>
      <c r="I658" s="547">
        <v>4.7</v>
      </c>
    </row>
    <row r="659" ht="39" customHeight="1" spans="1:9">
      <c r="A659" s="529" t="s">
        <v>499</v>
      </c>
      <c r="B659" s="284" t="s">
        <v>943</v>
      </c>
      <c r="C659" s="282" t="s">
        <v>83</v>
      </c>
      <c r="D659" s="282" t="s">
        <v>944</v>
      </c>
      <c r="E659" s="283" t="s">
        <v>103</v>
      </c>
      <c r="F659" s="530">
        <v>1.27</v>
      </c>
      <c r="G659" s="530">
        <v>0</v>
      </c>
      <c r="H659" s="305">
        <v>5</v>
      </c>
      <c r="I659" s="544">
        <v>6.35</v>
      </c>
    </row>
    <row r="660" ht="39" customHeight="1" spans="1:9">
      <c r="A660" s="529" t="s">
        <v>499</v>
      </c>
      <c r="B660" s="284" t="s">
        <v>940</v>
      </c>
      <c r="C660" s="282" t="s">
        <v>83</v>
      </c>
      <c r="D660" s="282" t="s">
        <v>941</v>
      </c>
      <c r="E660" s="283" t="s">
        <v>942</v>
      </c>
      <c r="F660" s="530">
        <v>1.27</v>
      </c>
      <c r="G660" s="530">
        <v>0</v>
      </c>
      <c r="H660" s="305">
        <v>0.33</v>
      </c>
      <c r="I660" s="544">
        <v>0.41</v>
      </c>
    </row>
    <row r="661" spans="1:9">
      <c r="A661" s="531"/>
      <c r="B661" s="318"/>
      <c r="C661" s="318"/>
      <c r="D661" s="318"/>
      <c r="E661" s="532">
        <v>6.83</v>
      </c>
      <c r="F661" s="318" t="s">
        <v>503</v>
      </c>
      <c r="G661" s="532">
        <v>0</v>
      </c>
      <c r="H661" s="318" t="s">
        <v>504</v>
      </c>
      <c r="I661" s="545">
        <v>6.83</v>
      </c>
    </row>
    <row r="662" ht="15" spans="1:9">
      <c r="A662" s="531"/>
      <c r="B662" s="318"/>
      <c r="C662" s="318"/>
      <c r="D662" s="318"/>
      <c r="E662" s="532">
        <v>3.69</v>
      </c>
      <c r="F662" s="318"/>
      <c r="G662" s="318" t="s">
        <v>505</v>
      </c>
      <c r="H662" s="318"/>
      <c r="I662" s="545">
        <v>20.01</v>
      </c>
    </row>
    <row r="663" ht="0.95" customHeight="1" spans="1:9">
      <c r="A663" s="533"/>
      <c r="B663" s="534"/>
      <c r="C663" s="534"/>
      <c r="D663" s="534"/>
      <c r="E663" s="534"/>
      <c r="F663" s="534"/>
      <c r="G663" s="534"/>
      <c r="H663" s="534"/>
      <c r="I663" s="546"/>
    </row>
    <row r="664" ht="18" customHeight="1" spans="1:9">
      <c r="A664" s="525" t="s">
        <v>274</v>
      </c>
      <c r="B664" s="307" t="s">
        <v>490</v>
      </c>
      <c r="C664" s="526" t="s">
        <v>491</v>
      </c>
      <c r="D664" s="526" t="s">
        <v>492</v>
      </c>
      <c r="E664" s="527" t="s">
        <v>493</v>
      </c>
      <c r="F664" s="307" t="s">
        <v>494</v>
      </c>
      <c r="G664" s="307" t="s">
        <v>495</v>
      </c>
      <c r="H664" s="307" t="s">
        <v>496</v>
      </c>
      <c r="I664" s="543" t="s">
        <v>497</v>
      </c>
    </row>
    <row r="665" ht="51.95" customHeight="1" spans="1:9">
      <c r="A665" s="414" t="s">
        <v>498</v>
      </c>
      <c r="B665" s="311" t="s">
        <v>275</v>
      </c>
      <c r="C665" s="309" t="s">
        <v>60</v>
      </c>
      <c r="D665" s="309" t="s">
        <v>276</v>
      </c>
      <c r="E665" s="310" t="s">
        <v>103</v>
      </c>
      <c r="F665" s="528">
        <v>1</v>
      </c>
      <c r="G665" s="312"/>
      <c r="H665" s="312">
        <v>938.95</v>
      </c>
      <c r="I665" s="419">
        <v>938.95</v>
      </c>
    </row>
    <row r="666" ht="24" customHeight="1" spans="1:9">
      <c r="A666" s="535" t="s">
        <v>512</v>
      </c>
      <c r="B666" s="280" t="s">
        <v>524</v>
      </c>
      <c r="C666" s="278" t="s">
        <v>83</v>
      </c>
      <c r="D666" s="278" t="s">
        <v>525</v>
      </c>
      <c r="E666" s="279" t="s">
        <v>502</v>
      </c>
      <c r="F666" s="536">
        <v>7.494</v>
      </c>
      <c r="G666" s="536">
        <v>0</v>
      </c>
      <c r="H666" s="303">
        <v>39.2</v>
      </c>
      <c r="I666" s="547">
        <v>293.76</v>
      </c>
    </row>
    <row r="667" ht="51.95" customHeight="1" spans="1:9">
      <c r="A667" s="535" t="s">
        <v>512</v>
      </c>
      <c r="B667" s="280" t="s">
        <v>945</v>
      </c>
      <c r="C667" s="278" t="s">
        <v>60</v>
      </c>
      <c r="D667" s="278" t="s">
        <v>946</v>
      </c>
      <c r="E667" s="279" t="s">
        <v>103</v>
      </c>
      <c r="F667" s="536">
        <v>1</v>
      </c>
      <c r="G667" s="536">
        <v>0</v>
      </c>
      <c r="H667" s="303">
        <v>247.83</v>
      </c>
      <c r="I667" s="547">
        <v>247.83</v>
      </c>
    </row>
    <row r="668" ht="26.1" customHeight="1" spans="1:9">
      <c r="A668" s="535" t="s">
        <v>512</v>
      </c>
      <c r="B668" s="280" t="s">
        <v>818</v>
      </c>
      <c r="C668" s="278" t="s">
        <v>83</v>
      </c>
      <c r="D668" s="278" t="s">
        <v>819</v>
      </c>
      <c r="E668" s="279" t="s">
        <v>502</v>
      </c>
      <c r="F668" s="536">
        <v>1.729</v>
      </c>
      <c r="G668" s="536">
        <v>0</v>
      </c>
      <c r="H668" s="303">
        <v>32.25</v>
      </c>
      <c r="I668" s="547">
        <v>55.76</v>
      </c>
    </row>
    <row r="669" ht="39" customHeight="1" spans="1:9">
      <c r="A669" s="529" t="s">
        <v>499</v>
      </c>
      <c r="B669" s="284" t="s">
        <v>926</v>
      </c>
      <c r="C669" s="282" t="s">
        <v>83</v>
      </c>
      <c r="D669" s="282" t="s">
        <v>927</v>
      </c>
      <c r="E669" s="283" t="s">
        <v>286</v>
      </c>
      <c r="F669" s="530">
        <v>1.28</v>
      </c>
      <c r="G669" s="530">
        <v>0</v>
      </c>
      <c r="H669" s="305">
        <v>15.9</v>
      </c>
      <c r="I669" s="544">
        <v>20.35</v>
      </c>
    </row>
    <row r="670" ht="39" customHeight="1" spans="1:9">
      <c r="A670" s="529" t="s">
        <v>499</v>
      </c>
      <c r="B670" s="284" t="s">
        <v>936</v>
      </c>
      <c r="C670" s="282" t="s">
        <v>83</v>
      </c>
      <c r="D670" s="282" t="s">
        <v>937</v>
      </c>
      <c r="E670" s="283" t="s">
        <v>286</v>
      </c>
      <c r="F670" s="530">
        <v>0.84</v>
      </c>
      <c r="G670" s="530">
        <v>0</v>
      </c>
      <c r="H670" s="305">
        <v>25.3</v>
      </c>
      <c r="I670" s="544">
        <v>21.25</v>
      </c>
    </row>
    <row r="671" ht="26.1" customHeight="1" spans="1:9">
      <c r="A671" s="529" t="s">
        <v>499</v>
      </c>
      <c r="B671" s="284" t="s">
        <v>947</v>
      </c>
      <c r="C671" s="282" t="s">
        <v>83</v>
      </c>
      <c r="D671" s="282" t="s">
        <v>948</v>
      </c>
      <c r="E671" s="283" t="s">
        <v>167</v>
      </c>
      <c r="F671" s="530">
        <v>0.825</v>
      </c>
      <c r="G671" s="530">
        <v>0</v>
      </c>
      <c r="H671" s="305">
        <v>19.16</v>
      </c>
      <c r="I671" s="544">
        <v>15.8</v>
      </c>
    </row>
    <row r="672" ht="39" customHeight="1" spans="1:9">
      <c r="A672" s="529" t="s">
        <v>499</v>
      </c>
      <c r="B672" s="284" t="s">
        <v>891</v>
      </c>
      <c r="C672" s="282" t="s">
        <v>83</v>
      </c>
      <c r="D672" s="282" t="s">
        <v>892</v>
      </c>
      <c r="E672" s="283" t="s">
        <v>286</v>
      </c>
      <c r="F672" s="530">
        <v>3</v>
      </c>
      <c r="G672" s="530">
        <v>0</v>
      </c>
      <c r="H672" s="305">
        <v>22.47</v>
      </c>
      <c r="I672" s="544">
        <v>67.41</v>
      </c>
    </row>
    <row r="673" ht="39" customHeight="1" spans="1:9">
      <c r="A673" s="529" t="s">
        <v>499</v>
      </c>
      <c r="B673" s="284" t="s">
        <v>949</v>
      </c>
      <c r="C673" s="282" t="s">
        <v>83</v>
      </c>
      <c r="D673" s="282" t="s">
        <v>950</v>
      </c>
      <c r="E673" s="283" t="s">
        <v>103</v>
      </c>
      <c r="F673" s="530">
        <v>1</v>
      </c>
      <c r="G673" s="530">
        <v>0</v>
      </c>
      <c r="H673" s="305">
        <v>41.25</v>
      </c>
      <c r="I673" s="544">
        <v>41.25</v>
      </c>
    </row>
    <row r="674" ht="39" customHeight="1" spans="1:9">
      <c r="A674" s="529" t="s">
        <v>499</v>
      </c>
      <c r="B674" s="284" t="s">
        <v>928</v>
      </c>
      <c r="C674" s="282" t="s">
        <v>83</v>
      </c>
      <c r="D674" s="282" t="s">
        <v>929</v>
      </c>
      <c r="E674" s="283" t="s">
        <v>286</v>
      </c>
      <c r="F674" s="530">
        <v>5.22</v>
      </c>
      <c r="G674" s="530">
        <v>0</v>
      </c>
      <c r="H674" s="305">
        <v>33.63</v>
      </c>
      <c r="I674" s="544">
        <v>175.54</v>
      </c>
    </row>
    <row r="675" spans="1:9">
      <c r="A675" s="531"/>
      <c r="B675" s="318"/>
      <c r="C675" s="318"/>
      <c r="D675" s="318"/>
      <c r="E675" s="532">
        <v>332.11</v>
      </c>
      <c r="F675" s="318" t="s">
        <v>503</v>
      </c>
      <c r="G675" s="532">
        <v>0</v>
      </c>
      <c r="H675" s="318" t="s">
        <v>504</v>
      </c>
      <c r="I675" s="545">
        <v>332.11</v>
      </c>
    </row>
    <row r="676" ht="15" spans="1:9">
      <c r="A676" s="531"/>
      <c r="B676" s="318"/>
      <c r="C676" s="318"/>
      <c r="D676" s="318"/>
      <c r="E676" s="532">
        <v>212.85</v>
      </c>
      <c r="F676" s="318"/>
      <c r="G676" s="318" t="s">
        <v>505</v>
      </c>
      <c r="H676" s="318"/>
      <c r="I676" s="545">
        <v>1151.8</v>
      </c>
    </row>
    <row r="677" ht="0.95" customHeight="1" spans="1:9">
      <c r="A677" s="533"/>
      <c r="B677" s="534"/>
      <c r="C677" s="534"/>
      <c r="D677" s="534"/>
      <c r="E677" s="534"/>
      <c r="F677" s="534"/>
      <c r="G677" s="534"/>
      <c r="H677" s="534"/>
      <c r="I677" s="546"/>
    </row>
    <row r="678" ht="18" customHeight="1" spans="1:9">
      <c r="A678" s="525" t="s">
        <v>277</v>
      </c>
      <c r="B678" s="307" t="s">
        <v>490</v>
      </c>
      <c r="C678" s="526" t="s">
        <v>491</v>
      </c>
      <c r="D678" s="526" t="s">
        <v>492</v>
      </c>
      <c r="E678" s="527" t="s">
        <v>493</v>
      </c>
      <c r="F678" s="307" t="s">
        <v>494</v>
      </c>
      <c r="G678" s="307" t="s">
        <v>495</v>
      </c>
      <c r="H678" s="307" t="s">
        <v>496</v>
      </c>
      <c r="I678" s="543" t="s">
        <v>497</v>
      </c>
    </row>
    <row r="679" ht="39" customHeight="1" spans="1:9">
      <c r="A679" s="414" t="s">
        <v>498</v>
      </c>
      <c r="B679" s="311" t="s">
        <v>278</v>
      </c>
      <c r="C679" s="309" t="s">
        <v>60</v>
      </c>
      <c r="D679" s="309" t="s">
        <v>279</v>
      </c>
      <c r="E679" s="310" t="s">
        <v>69</v>
      </c>
      <c r="F679" s="528">
        <v>1</v>
      </c>
      <c r="G679" s="312"/>
      <c r="H679" s="312">
        <v>65.36</v>
      </c>
      <c r="I679" s="419">
        <v>65.36</v>
      </c>
    </row>
    <row r="680" ht="39" customHeight="1" spans="1:9">
      <c r="A680" s="535" t="s">
        <v>512</v>
      </c>
      <c r="B680" s="280" t="s">
        <v>922</v>
      </c>
      <c r="C680" s="278" t="s">
        <v>83</v>
      </c>
      <c r="D680" s="278" t="s">
        <v>923</v>
      </c>
      <c r="E680" s="279" t="s">
        <v>523</v>
      </c>
      <c r="F680" s="536">
        <v>0.0138</v>
      </c>
      <c r="G680" s="536">
        <v>0</v>
      </c>
      <c r="H680" s="303">
        <v>35.55</v>
      </c>
      <c r="I680" s="547">
        <v>0.49</v>
      </c>
    </row>
    <row r="681" ht="24" customHeight="1" spans="1:9">
      <c r="A681" s="535" t="s">
        <v>512</v>
      </c>
      <c r="B681" s="280" t="s">
        <v>524</v>
      </c>
      <c r="C681" s="278" t="s">
        <v>83</v>
      </c>
      <c r="D681" s="278" t="s">
        <v>525</v>
      </c>
      <c r="E681" s="279" t="s">
        <v>502</v>
      </c>
      <c r="F681" s="536">
        <v>0.33</v>
      </c>
      <c r="G681" s="536">
        <v>0</v>
      </c>
      <c r="H681" s="303">
        <v>39.2</v>
      </c>
      <c r="I681" s="547">
        <v>12.93</v>
      </c>
    </row>
    <row r="682" ht="26.1" customHeight="1" spans="1:9">
      <c r="A682" s="535" t="s">
        <v>512</v>
      </c>
      <c r="B682" s="280" t="s">
        <v>818</v>
      </c>
      <c r="C682" s="278" t="s">
        <v>83</v>
      </c>
      <c r="D682" s="278" t="s">
        <v>819</v>
      </c>
      <c r="E682" s="279" t="s">
        <v>502</v>
      </c>
      <c r="F682" s="536">
        <v>0.18</v>
      </c>
      <c r="G682" s="536">
        <v>0</v>
      </c>
      <c r="H682" s="303">
        <v>32.25</v>
      </c>
      <c r="I682" s="547">
        <v>5.8</v>
      </c>
    </row>
    <row r="683" ht="39" customHeight="1" spans="1:9">
      <c r="A683" s="535" t="s">
        <v>512</v>
      </c>
      <c r="B683" s="280" t="s">
        <v>920</v>
      </c>
      <c r="C683" s="278" t="s">
        <v>83</v>
      </c>
      <c r="D683" s="278" t="s">
        <v>921</v>
      </c>
      <c r="E683" s="279" t="s">
        <v>756</v>
      </c>
      <c r="F683" s="536">
        <v>0.0192</v>
      </c>
      <c r="G683" s="536">
        <v>0</v>
      </c>
      <c r="H683" s="303">
        <v>34.36</v>
      </c>
      <c r="I683" s="547">
        <v>0.65</v>
      </c>
    </row>
    <row r="684" ht="26.1" customHeight="1" spans="1:9">
      <c r="A684" s="529" t="s">
        <v>499</v>
      </c>
      <c r="B684" s="284" t="s">
        <v>934</v>
      </c>
      <c r="C684" s="282" t="s">
        <v>83</v>
      </c>
      <c r="D684" s="282" t="s">
        <v>935</v>
      </c>
      <c r="E684" s="283" t="s">
        <v>167</v>
      </c>
      <c r="F684" s="530">
        <v>0.09</v>
      </c>
      <c r="G684" s="530">
        <v>0</v>
      </c>
      <c r="H684" s="305">
        <v>19.32</v>
      </c>
      <c r="I684" s="544">
        <v>1.73</v>
      </c>
    </row>
    <row r="685" ht="39" customHeight="1" spans="1:9">
      <c r="A685" s="529" t="s">
        <v>499</v>
      </c>
      <c r="B685" s="284" t="s">
        <v>936</v>
      </c>
      <c r="C685" s="282" t="s">
        <v>83</v>
      </c>
      <c r="D685" s="282" t="s">
        <v>937</v>
      </c>
      <c r="E685" s="283" t="s">
        <v>286</v>
      </c>
      <c r="F685" s="530">
        <v>1.73</v>
      </c>
      <c r="G685" s="530">
        <v>0</v>
      </c>
      <c r="H685" s="305">
        <v>25.3</v>
      </c>
      <c r="I685" s="544">
        <v>43.76</v>
      </c>
    </row>
    <row r="686" spans="1:9">
      <c r="A686" s="531"/>
      <c r="B686" s="318"/>
      <c r="C686" s="318"/>
      <c r="D686" s="318"/>
      <c r="E686" s="532">
        <v>14.56</v>
      </c>
      <c r="F686" s="318" t="s">
        <v>503</v>
      </c>
      <c r="G686" s="532">
        <v>0</v>
      </c>
      <c r="H686" s="318" t="s">
        <v>504</v>
      </c>
      <c r="I686" s="545">
        <v>14.56</v>
      </c>
    </row>
    <row r="687" ht="15" spans="1:9">
      <c r="A687" s="531"/>
      <c r="B687" s="318"/>
      <c r="C687" s="318"/>
      <c r="D687" s="318"/>
      <c r="E687" s="532">
        <v>14.81</v>
      </c>
      <c r="F687" s="318"/>
      <c r="G687" s="318" t="s">
        <v>505</v>
      </c>
      <c r="H687" s="318"/>
      <c r="I687" s="545">
        <v>80.17</v>
      </c>
    </row>
    <row r="688" ht="0.95" customHeight="1" spans="1:9">
      <c r="A688" s="533"/>
      <c r="B688" s="534"/>
      <c r="C688" s="534"/>
      <c r="D688" s="534"/>
      <c r="E688" s="534"/>
      <c r="F688" s="534"/>
      <c r="G688" s="534"/>
      <c r="H688" s="534"/>
      <c r="I688" s="546"/>
    </row>
    <row r="689" ht="18" customHeight="1" spans="1:9">
      <c r="A689" s="525" t="s">
        <v>280</v>
      </c>
      <c r="B689" s="307" t="s">
        <v>490</v>
      </c>
      <c r="C689" s="526" t="s">
        <v>491</v>
      </c>
      <c r="D689" s="526" t="s">
        <v>492</v>
      </c>
      <c r="E689" s="527" t="s">
        <v>493</v>
      </c>
      <c r="F689" s="307" t="s">
        <v>494</v>
      </c>
      <c r="G689" s="307" t="s">
        <v>495</v>
      </c>
      <c r="H689" s="307" t="s">
        <v>496</v>
      </c>
      <c r="I689" s="543" t="s">
        <v>497</v>
      </c>
    </row>
    <row r="690" ht="39" customHeight="1" spans="1:9">
      <c r="A690" s="414" t="s">
        <v>498</v>
      </c>
      <c r="B690" s="311" t="s">
        <v>281</v>
      </c>
      <c r="C690" s="309" t="s">
        <v>60</v>
      </c>
      <c r="D690" s="309" t="s">
        <v>282</v>
      </c>
      <c r="E690" s="310" t="s">
        <v>69</v>
      </c>
      <c r="F690" s="528">
        <v>1</v>
      </c>
      <c r="G690" s="312"/>
      <c r="H690" s="312">
        <v>196.91</v>
      </c>
      <c r="I690" s="419">
        <v>196.91</v>
      </c>
    </row>
    <row r="691" ht="39" customHeight="1" spans="1:9">
      <c r="A691" s="535" t="s">
        <v>512</v>
      </c>
      <c r="B691" s="280" t="s">
        <v>922</v>
      </c>
      <c r="C691" s="278" t="s">
        <v>83</v>
      </c>
      <c r="D691" s="278" t="s">
        <v>923</v>
      </c>
      <c r="E691" s="279" t="s">
        <v>523</v>
      </c>
      <c r="F691" s="536">
        <v>0.005</v>
      </c>
      <c r="G691" s="536">
        <v>0</v>
      </c>
      <c r="H691" s="303">
        <v>35.55</v>
      </c>
      <c r="I691" s="547">
        <v>0.17</v>
      </c>
    </row>
    <row r="692" ht="39" customHeight="1" spans="1:9">
      <c r="A692" s="535" t="s">
        <v>512</v>
      </c>
      <c r="B692" s="280" t="s">
        <v>920</v>
      </c>
      <c r="C692" s="278" t="s">
        <v>83</v>
      </c>
      <c r="D692" s="278" t="s">
        <v>921</v>
      </c>
      <c r="E692" s="279" t="s">
        <v>756</v>
      </c>
      <c r="F692" s="536">
        <v>0.0069</v>
      </c>
      <c r="G692" s="536">
        <v>0</v>
      </c>
      <c r="H692" s="303">
        <v>34.36</v>
      </c>
      <c r="I692" s="547">
        <v>0.23</v>
      </c>
    </row>
    <row r="693" ht="24" customHeight="1" spans="1:9">
      <c r="A693" s="535" t="s">
        <v>512</v>
      </c>
      <c r="B693" s="280" t="s">
        <v>519</v>
      </c>
      <c r="C693" s="278" t="s">
        <v>83</v>
      </c>
      <c r="D693" s="278" t="s">
        <v>520</v>
      </c>
      <c r="E693" s="279" t="s">
        <v>502</v>
      </c>
      <c r="F693" s="536">
        <v>0.64</v>
      </c>
      <c r="G693" s="536">
        <v>0</v>
      </c>
      <c r="H693" s="303">
        <v>31.39</v>
      </c>
      <c r="I693" s="547">
        <v>20.08</v>
      </c>
    </row>
    <row r="694" ht="24" customHeight="1" spans="1:9">
      <c r="A694" s="535" t="s">
        <v>512</v>
      </c>
      <c r="B694" s="280" t="s">
        <v>767</v>
      </c>
      <c r="C694" s="278" t="s">
        <v>83</v>
      </c>
      <c r="D694" s="278" t="s">
        <v>768</v>
      </c>
      <c r="E694" s="279" t="s">
        <v>502</v>
      </c>
      <c r="F694" s="536">
        <v>0.16</v>
      </c>
      <c r="G694" s="536">
        <v>0</v>
      </c>
      <c r="H694" s="303">
        <v>38.84</v>
      </c>
      <c r="I694" s="547">
        <v>6.21</v>
      </c>
    </row>
    <row r="695" ht="24" customHeight="1" spans="1:9">
      <c r="A695" s="535" t="s">
        <v>512</v>
      </c>
      <c r="B695" s="280" t="s">
        <v>951</v>
      </c>
      <c r="C695" s="278" t="s">
        <v>60</v>
      </c>
      <c r="D695" s="278" t="s">
        <v>952</v>
      </c>
      <c r="E695" s="279" t="s">
        <v>286</v>
      </c>
      <c r="F695" s="536">
        <v>0.17</v>
      </c>
      <c r="G695" s="536">
        <v>0</v>
      </c>
      <c r="H695" s="303">
        <v>224.54</v>
      </c>
      <c r="I695" s="547">
        <v>38.17</v>
      </c>
    </row>
    <row r="696" ht="26.1" customHeight="1" spans="1:9">
      <c r="A696" s="529" t="s">
        <v>499</v>
      </c>
      <c r="B696" s="284" t="s">
        <v>953</v>
      </c>
      <c r="C696" s="282" t="s">
        <v>94</v>
      </c>
      <c r="D696" s="282" t="s">
        <v>954</v>
      </c>
      <c r="E696" s="283" t="s">
        <v>103</v>
      </c>
      <c r="F696" s="530">
        <v>1.5</v>
      </c>
      <c r="G696" s="530">
        <v>0</v>
      </c>
      <c r="H696" s="305">
        <v>2.43</v>
      </c>
      <c r="I696" s="544">
        <v>3.64</v>
      </c>
    </row>
    <row r="697" ht="26.1" customHeight="1" spans="1:9">
      <c r="A697" s="529" t="s">
        <v>499</v>
      </c>
      <c r="B697" s="284" t="s">
        <v>955</v>
      </c>
      <c r="C697" s="282" t="s">
        <v>94</v>
      </c>
      <c r="D697" s="282" t="s">
        <v>956</v>
      </c>
      <c r="E697" s="283" t="s">
        <v>69</v>
      </c>
      <c r="F697" s="530">
        <v>1</v>
      </c>
      <c r="G697" s="530">
        <v>0</v>
      </c>
      <c r="H697" s="305">
        <v>128.41</v>
      </c>
      <c r="I697" s="544">
        <v>128.41</v>
      </c>
    </row>
    <row r="698" spans="1:9">
      <c r="A698" s="531"/>
      <c r="B698" s="318"/>
      <c r="C698" s="318"/>
      <c r="D698" s="318"/>
      <c r="E698" s="532">
        <v>18.66</v>
      </c>
      <c r="F698" s="318" t="s">
        <v>503</v>
      </c>
      <c r="G698" s="532">
        <v>0</v>
      </c>
      <c r="H698" s="318" t="s">
        <v>504</v>
      </c>
      <c r="I698" s="545">
        <v>18.66</v>
      </c>
    </row>
    <row r="699" ht="15" spans="1:9">
      <c r="A699" s="531"/>
      <c r="B699" s="318"/>
      <c r="C699" s="318"/>
      <c r="D699" s="318"/>
      <c r="E699" s="532">
        <v>44.63</v>
      </c>
      <c r="F699" s="318"/>
      <c r="G699" s="318" t="s">
        <v>505</v>
      </c>
      <c r="H699" s="318"/>
      <c r="I699" s="545">
        <v>241.54</v>
      </c>
    </row>
    <row r="700" ht="0.95" customHeight="1" spans="1:9">
      <c r="A700" s="533"/>
      <c r="B700" s="534"/>
      <c r="C700" s="534"/>
      <c r="D700" s="534"/>
      <c r="E700" s="534"/>
      <c r="F700" s="534"/>
      <c r="G700" s="534"/>
      <c r="H700" s="534"/>
      <c r="I700" s="546"/>
    </row>
    <row r="701" ht="18" customHeight="1" spans="1:9">
      <c r="A701" s="525" t="s">
        <v>283</v>
      </c>
      <c r="B701" s="307" t="s">
        <v>490</v>
      </c>
      <c r="C701" s="526" t="s">
        <v>491</v>
      </c>
      <c r="D701" s="526" t="s">
        <v>492</v>
      </c>
      <c r="E701" s="527" t="s">
        <v>493</v>
      </c>
      <c r="F701" s="307" t="s">
        <v>494</v>
      </c>
      <c r="G701" s="307" t="s">
        <v>495</v>
      </c>
      <c r="H701" s="307" t="s">
        <v>496</v>
      </c>
      <c r="I701" s="543" t="s">
        <v>497</v>
      </c>
    </row>
    <row r="702" ht="39" customHeight="1" spans="1:9">
      <c r="A702" s="414" t="s">
        <v>498</v>
      </c>
      <c r="B702" s="311" t="s">
        <v>284</v>
      </c>
      <c r="C702" s="309" t="s">
        <v>60</v>
      </c>
      <c r="D702" s="309" t="s">
        <v>285</v>
      </c>
      <c r="E702" s="310" t="s">
        <v>286</v>
      </c>
      <c r="F702" s="528">
        <v>1</v>
      </c>
      <c r="G702" s="312"/>
      <c r="H702" s="312">
        <v>74.42</v>
      </c>
      <c r="I702" s="419">
        <v>74.42</v>
      </c>
    </row>
    <row r="703" ht="65.1" customHeight="1" spans="1:9">
      <c r="A703" s="535" t="s">
        <v>512</v>
      </c>
      <c r="B703" s="280" t="s">
        <v>957</v>
      </c>
      <c r="C703" s="278" t="s">
        <v>83</v>
      </c>
      <c r="D703" s="278" t="s">
        <v>958</v>
      </c>
      <c r="E703" s="279" t="s">
        <v>123</v>
      </c>
      <c r="F703" s="536">
        <v>0.006</v>
      </c>
      <c r="G703" s="536">
        <v>0</v>
      </c>
      <c r="H703" s="303">
        <v>459.39</v>
      </c>
      <c r="I703" s="547">
        <v>2.75</v>
      </c>
    </row>
    <row r="704" ht="39" customHeight="1" spans="1:9">
      <c r="A704" s="535" t="s">
        <v>512</v>
      </c>
      <c r="B704" s="280" t="s">
        <v>959</v>
      </c>
      <c r="C704" s="278" t="s">
        <v>83</v>
      </c>
      <c r="D704" s="278" t="s">
        <v>960</v>
      </c>
      <c r="E704" s="279" t="s">
        <v>523</v>
      </c>
      <c r="F704" s="536">
        <v>0.02</v>
      </c>
      <c r="G704" s="536">
        <v>0</v>
      </c>
      <c r="H704" s="303">
        <v>44.39</v>
      </c>
      <c r="I704" s="547">
        <v>0.88</v>
      </c>
    </row>
    <row r="705" ht="24" customHeight="1" spans="1:9">
      <c r="A705" s="535" t="s">
        <v>512</v>
      </c>
      <c r="B705" s="280" t="s">
        <v>534</v>
      </c>
      <c r="C705" s="278" t="s">
        <v>83</v>
      </c>
      <c r="D705" s="278" t="s">
        <v>535</v>
      </c>
      <c r="E705" s="279" t="s">
        <v>502</v>
      </c>
      <c r="F705" s="536">
        <v>0.392</v>
      </c>
      <c r="G705" s="536">
        <v>0</v>
      </c>
      <c r="H705" s="303">
        <v>40.1</v>
      </c>
      <c r="I705" s="547">
        <v>15.71</v>
      </c>
    </row>
    <row r="706" ht="39" customHeight="1" spans="1:9">
      <c r="A706" s="535" t="s">
        <v>512</v>
      </c>
      <c r="B706" s="280" t="s">
        <v>961</v>
      </c>
      <c r="C706" s="278" t="s">
        <v>83</v>
      </c>
      <c r="D706" s="278" t="s">
        <v>962</v>
      </c>
      <c r="E706" s="279" t="s">
        <v>756</v>
      </c>
      <c r="F706" s="536">
        <v>0.373</v>
      </c>
      <c r="G706" s="536">
        <v>0</v>
      </c>
      <c r="H706" s="303">
        <v>42.76</v>
      </c>
      <c r="I706" s="547">
        <v>15.94</v>
      </c>
    </row>
    <row r="707" ht="24" customHeight="1" spans="1:9">
      <c r="A707" s="535" t="s">
        <v>512</v>
      </c>
      <c r="B707" s="280" t="s">
        <v>519</v>
      </c>
      <c r="C707" s="278" t="s">
        <v>83</v>
      </c>
      <c r="D707" s="278" t="s">
        <v>520</v>
      </c>
      <c r="E707" s="279" t="s">
        <v>502</v>
      </c>
      <c r="F707" s="536">
        <v>0.196</v>
      </c>
      <c r="G707" s="536">
        <v>0</v>
      </c>
      <c r="H707" s="303">
        <v>31.39</v>
      </c>
      <c r="I707" s="547">
        <v>6.15</v>
      </c>
    </row>
    <row r="708" ht="24" customHeight="1" spans="1:9">
      <c r="A708" s="529" t="s">
        <v>499</v>
      </c>
      <c r="B708" s="284" t="s">
        <v>963</v>
      </c>
      <c r="C708" s="282" t="s">
        <v>60</v>
      </c>
      <c r="D708" s="282" t="s">
        <v>964</v>
      </c>
      <c r="E708" s="283" t="s">
        <v>286</v>
      </c>
      <c r="F708" s="530">
        <v>1.08</v>
      </c>
      <c r="G708" s="530">
        <v>0</v>
      </c>
      <c r="H708" s="305">
        <v>30.55</v>
      </c>
      <c r="I708" s="544">
        <v>32.99</v>
      </c>
    </row>
    <row r="709" spans="1:9">
      <c r="A709" s="531"/>
      <c r="B709" s="318"/>
      <c r="C709" s="318"/>
      <c r="D709" s="318"/>
      <c r="E709" s="532">
        <v>29.93</v>
      </c>
      <c r="F709" s="318" t="s">
        <v>503</v>
      </c>
      <c r="G709" s="532">
        <v>0</v>
      </c>
      <c r="H709" s="318" t="s">
        <v>504</v>
      </c>
      <c r="I709" s="545">
        <v>29.93</v>
      </c>
    </row>
    <row r="710" ht="15" spans="1:9">
      <c r="A710" s="531"/>
      <c r="B710" s="318"/>
      <c r="C710" s="318"/>
      <c r="D710" s="318"/>
      <c r="E710" s="532">
        <v>16.87</v>
      </c>
      <c r="F710" s="318"/>
      <c r="G710" s="318" t="s">
        <v>505</v>
      </c>
      <c r="H710" s="318"/>
      <c r="I710" s="545">
        <v>91.29</v>
      </c>
    </row>
    <row r="711" ht="0.95" customHeight="1" spans="1:9">
      <c r="A711" s="533"/>
      <c r="B711" s="534"/>
      <c r="C711" s="534"/>
      <c r="D711" s="534"/>
      <c r="E711" s="534"/>
      <c r="F711" s="534"/>
      <c r="G711" s="534"/>
      <c r="H711" s="534"/>
      <c r="I711" s="546"/>
    </row>
    <row r="712" ht="18" customHeight="1" spans="1:9">
      <c r="A712" s="525" t="s">
        <v>287</v>
      </c>
      <c r="B712" s="307" t="s">
        <v>490</v>
      </c>
      <c r="C712" s="526" t="s">
        <v>491</v>
      </c>
      <c r="D712" s="526" t="s">
        <v>492</v>
      </c>
      <c r="E712" s="527" t="s">
        <v>493</v>
      </c>
      <c r="F712" s="307" t="s">
        <v>494</v>
      </c>
      <c r="G712" s="307" t="s">
        <v>495</v>
      </c>
      <c r="H712" s="307" t="s">
        <v>496</v>
      </c>
      <c r="I712" s="543" t="s">
        <v>497</v>
      </c>
    </row>
    <row r="713" ht="39" customHeight="1" spans="1:9">
      <c r="A713" s="414" t="s">
        <v>498</v>
      </c>
      <c r="B713" s="311" t="s">
        <v>288</v>
      </c>
      <c r="C713" s="309" t="s">
        <v>60</v>
      </c>
      <c r="D713" s="309" t="s">
        <v>289</v>
      </c>
      <c r="E713" s="310" t="s">
        <v>286</v>
      </c>
      <c r="F713" s="528">
        <v>1</v>
      </c>
      <c r="G713" s="312"/>
      <c r="H713" s="312">
        <v>44.49</v>
      </c>
      <c r="I713" s="419">
        <v>44.49</v>
      </c>
    </row>
    <row r="714" ht="39" customHeight="1" spans="1:9">
      <c r="A714" s="535" t="s">
        <v>512</v>
      </c>
      <c r="B714" s="280" t="s">
        <v>965</v>
      </c>
      <c r="C714" s="278" t="s">
        <v>83</v>
      </c>
      <c r="D714" s="278" t="s">
        <v>966</v>
      </c>
      <c r="E714" s="279" t="s">
        <v>167</v>
      </c>
      <c r="F714" s="536">
        <v>0.2</v>
      </c>
      <c r="G714" s="536">
        <v>0</v>
      </c>
      <c r="H714" s="303">
        <v>15.86</v>
      </c>
      <c r="I714" s="547">
        <v>3.17</v>
      </c>
    </row>
    <row r="715" ht="39" customHeight="1" spans="1:9">
      <c r="A715" s="535" t="s">
        <v>512</v>
      </c>
      <c r="B715" s="280" t="s">
        <v>967</v>
      </c>
      <c r="C715" s="278" t="s">
        <v>94</v>
      </c>
      <c r="D715" s="278" t="s">
        <v>968</v>
      </c>
      <c r="E715" s="279" t="s">
        <v>123</v>
      </c>
      <c r="F715" s="536">
        <v>0.23</v>
      </c>
      <c r="G715" s="536">
        <v>0</v>
      </c>
      <c r="H715" s="303">
        <v>13.76</v>
      </c>
      <c r="I715" s="547">
        <v>3.16</v>
      </c>
    </row>
    <row r="716" ht="39" customHeight="1" spans="1:9">
      <c r="A716" s="535" t="s">
        <v>512</v>
      </c>
      <c r="B716" s="280" t="s">
        <v>969</v>
      </c>
      <c r="C716" s="278" t="s">
        <v>83</v>
      </c>
      <c r="D716" s="278" t="s">
        <v>970</v>
      </c>
      <c r="E716" s="279" t="s">
        <v>123</v>
      </c>
      <c r="F716" s="536">
        <v>0.008</v>
      </c>
      <c r="G716" s="536">
        <v>0</v>
      </c>
      <c r="H716" s="303">
        <v>542.61</v>
      </c>
      <c r="I716" s="547">
        <v>4.34</v>
      </c>
    </row>
    <row r="717" ht="26.1" customHeight="1" spans="1:9">
      <c r="A717" s="535" t="s">
        <v>512</v>
      </c>
      <c r="B717" s="280" t="s">
        <v>971</v>
      </c>
      <c r="C717" s="278" t="s">
        <v>83</v>
      </c>
      <c r="D717" s="278" t="s">
        <v>972</v>
      </c>
      <c r="E717" s="279" t="s">
        <v>167</v>
      </c>
      <c r="F717" s="536">
        <v>0.5</v>
      </c>
      <c r="G717" s="536">
        <v>0</v>
      </c>
      <c r="H717" s="303">
        <v>15.49</v>
      </c>
      <c r="I717" s="547">
        <v>7.74</v>
      </c>
    </row>
    <row r="718" ht="24" customHeight="1" spans="1:9">
      <c r="A718" s="535" t="s">
        <v>512</v>
      </c>
      <c r="B718" s="280" t="s">
        <v>973</v>
      </c>
      <c r="C718" s="278" t="s">
        <v>94</v>
      </c>
      <c r="D718" s="278" t="s">
        <v>974</v>
      </c>
      <c r="E718" s="279" t="s">
        <v>286</v>
      </c>
      <c r="F718" s="536">
        <v>0.3</v>
      </c>
      <c r="G718" s="536">
        <v>0</v>
      </c>
      <c r="H718" s="303">
        <v>2.01</v>
      </c>
      <c r="I718" s="547">
        <v>0.6</v>
      </c>
    </row>
    <row r="719" ht="24" customHeight="1" spans="1:9">
      <c r="A719" s="535" t="s">
        <v>512</v>
      </c>
      <c r="B719" s="280" t="s">
        <v>534</v>
      </c>
      <c r="C719" s="278" t="s">
        <v>83</v>
      </c>
      <c r="D719" s="278" t="s">
        <v>535</v>
      </c>
      <c r="E719" s="279" t="s">
        <v>502</v>
      </c>
      <c r="F719" s="536">
        <v>0.15</v>
      </c>
      <c r="G719" s="536">
        <v>0</v>
      </c>
      <c r="H719" s="303">
        <v>40.1</v>
      </c>
      <c r="I719" s="547">
        <v>6.01</v>
      </c>
    </row>
    <row r="720" ht="24" customHeight="1" spans="1:9">
      <c r="A720" s="535" t="s">
        <v>512</v>
      </c>
      <c r="B720" s="280" t="s">
        <v>524</v>
      </c>
      <c r="C720" s="278" t="s">
        <v>83</v>
      </c>
      <c r="D720" s="278" t="s">
        <v>525</v>
      </c>
      <c r="E720" s="279" t="s">
        <v>502</v>
      </c>
      <c r="F720" s="536">
        <v>0.065</v>
      </c>
      <c r="G720" s="536">
        <v>0</v>
      </c>
      <c r="H720" s="303">
        <v>39.2</v>
      </c>
      <c r="I720" s="547">
        <v>2.54</v>
      </c>
    </row>
    <row r="721" ht="24" customHeight="1" spans="1:9">
      <c r="A721" s="535" t="s">
        <v>512</v>
      </c>
      <c r="B721" s="280" t="s">
        <v>519</v>
      </c>
      <c r="C721" s="278" t="s">
        <v>83</v>
      </c>
      <c r="D721" s="278" t="s">
        <v>520</v>
      </c>
      <c r="E721" s="279" t="s">
        <v>502</v>
      </c>
      <c r="F721" s="536">
        <v>0.22</v>
      </c>
      <c r="G721" s="536">
        <v>0</v>
      </c>
      <c r="H721" s="303">
        <v>31.39</v>
      </c>
      <c r="I721" s="547">
        <v>6.9</v>
      </c>
    </row>
    <row r="722" ht="26.1" customHeight="1" spans="1:9">
      <c r="A722" s="529" t="s">
        <v>499</v>
      </c>
      <c r="B722" s="284" t="s">
        <v>975</v>
      </c>
      <c r="C722" s="282" t="s">
        <v>94</v>
      </c>
      <c r="D722" s="282" t="s">
        <v>976</v>
      </c>
      <c r="E722" s="283" t="s">
        <v>123</v>
      </c>
      <c r="F722" s="530">
        <v>0.007</v>
      </c>
      <c r="G722" s="530">
        <v>0</v>
      </c>
      <c r="H722" s="305">
        <v>113.75</v>
      </c>
      <c r="I722" s="544">
        <v>0.79</v>
      </c>
    </row>
    <row r="723" ht="26.1" customHeight="1" spans="1:9">
      <c r="A723" s="529" t="s">
        <v>499</v>
      </c>
      <c r="B723" s="284" t="s">
        <v>977</v>
      </c>
      <c r="C723" s="282" t="s">
        <v>94</v>
      </c>
      <c r="D723" s="282" t="s">
        <v>978</v>
      </c>
      <c r="E723" s="283" t="s">
        <v>979</v>
      </c>
      <c r="F723" s="530">
        <v>0.012</v>
      </c>
      <c r="G723" s="530">
        <v>0</v>
      </c>
      <c r="H723" s="305">
        <v>96</v>
      </c>
      <c r="I723" s="544">
        <v>1.15</v>
      </c>
    </row>
    <row r="724" ht="26.1" customHeight="1" spans="1:9">
      <c r="A724" s="529" t="s">
        <v>499</v>
      </c>
      <c r="B724" s="284" t="s">
        <v>648</v>
      </c>
      <c r="C724" s="282" t="s">
        <v>94</v>
      </c>
      <c r="D724" s="282" t="s">
        <v>649</v>
      </c>
      <c r="E724" s="283" t="s">
        <v>69</v>
      </c>
      <c r="F724" s="530">
        <v>0.15</v>
      </c>
      <c r="G724" s="530">
        <v>0</v>
      </c>
      <c r="H724" s="305">
        <v>32.44</v>
      </c>
      <c r="I724" s="544">
        <v>4.86</v>
      </c>
    </row>
    <row r="725" ht="26.1" customHeight="1" spans="1:9">
      <c r="A725" s="529" t="s">
        <v>499</v>
      </c>
      <c r="B725" s="284" t="s">
        <v>980</v>
      </c>
      <c r="C725" s="282" t="s">
        <v>94</v>
      </c>
      <c r="D725" s="282" t="s">
        <v>981</v>
      </c>
      <c r="E725" s="283" t="s">
        <v>167</v>
      </c>
      <c r="F725" s="530">
        <v>3.14</v>
      </c>
      <c r="G725" s="530">
        <v>0</v>
      </c>
      <c r="H725" s="305">
        <v>0.59</v>
      </c>
      <c r="I725" s="544">
        <v>1.85</v>
      </c>
    </row>
    <row r="726" ht="26.1" customHeight="1" spans="1:9">
      <c r="A726" s="529" t="s">
        <v>499</v>
      </c>
      <c r="B726" s="284" t="s">
        <v>598</v>
      </c>
      <c r="C726" s="282" t="s">
        <v>94</v>
      </c>
      <c r="D726" s="282" t="s">
        <v>599</v>
      </c>
      <c r="E726" s="283" t="s">
        <v>167</v>
      </c>
      <c r="F726" s="530">
        <v>0.09</v>
      </c>
      <c r="G726" s="530">
        <v>0</v>
      </c>
      <c r="H726" s="305">
        <v>15.35</v>
      </c>
      <c r="I726" s="544">
        <v>1.38</v>
      </c>
    </row>
    <row r="727" spans="1:9">
      <c r="A727" s="531"/>
      <c r="B727" s="318"/>
      <c r="C727" s="318"/>
      <c r="D727" s="318"/>
      <c r="E727" s="532">
        <v>16.89</v>
      </c>
      <c r="F727" s="318" t="s">
        <v>503</v>
      </c>
      <c r="G727" s="532">
        <v>0</v>
      </c>
      <c r="H727" s="318" t="s">
        <v>504</v>
      </c>
      <c r="I727" s="545">
        <v>16.89</v>
      </c>
    </row>
    <row r="728" ht="15" spans="1:9">
      <c r="A728" s="531"/>
      <c r="B728" s="318"/>
      <c r="C728" s="318"/>
      <c r="D728" s="318"/>
      <c r="E728" s="532">
        <v>10.08</v>
      </c>
      <c r="F728" s="318"/>
      <c r="G728" s="318" t="s">
        <v>505</v>
      </c>
      <c r="H728" s="318"/>
      <c r="I728" s="545">
        <v>54.57</v>
      </c>
    </row>
    <row r="729" ht="0.95" customHeight="1" spans="1:9">
      <c r="A729" s="533"/>
      <c r="B729" s="534"/>
      <c r="C729" s="534"/>
      <c r="D729" s="534"/>
      <c r="E729" s="534"/>
      <c r="F729" s="534"/>
      <c r="G729" s="534"/>
      <c r="H729" s="534"/>
      <c r="I729" s="546"/>
    </row>
    <row r="730" ht="18" customHeight="1" spans="1:9">
      <c r="A730" s="525" t="s">
        <v>290</v>
      </c>
      <c r="B730" s="307" t="s">
        <v>490</v>
      </c>
      <c r="C730" s="526" t="s">
        <v>491</v>
      </c>
      <c r="D730" s="526" t="s">
        <v>492</v>
      </c>
      <c r="E730" s="527" t="s">
        <v>493</v>
      </c>
      <c r="F730" s="307" t="s">
        <v>494</v>
      </c>
      <c r="G730" s="307" t="s">
        <v>495</v>
      </c>
      <c r="H730" s="307" t="s">
        <v>496</v>
      </c>
      <c r="I730" s="543" t="s">
        <v>497</v>
      </c>
    </row>
    <row r="731" ht="39" customHeight="1" spans="1:9">
      <c r="A731" s="414" t="s">
        <v>498</v>
      </c>
      <c r="B731" s="311" t="s">
        <v>291</v>
      </c>
      <c r="C731" s="309" t="s">
        <v>60</v>
      </c>
      <c r="D731" s="309" t="s">
        <v>292</v>
      </c>
      <c r="E731" s="310" t="s">
        <v>69</v>
      </c>
      <c r="F731" s="528">
        <v>1</v>
      </c>
      <c r="G731" s="312"/>
      <c r="H731" s="312">
        <v>1.84</v>
      </c>
      <c r="I731" s="419">
        <v>1.84</v>
      </c>
    </row>
    <row r="732" ht="24" customHeight="1" spans="1:9">
      <c r="A732" s="535" t="s">
        <v>512</v>
      </c>
      <c r="B732" s="280" t="s">
        <v>534</v>
      </c>
      <c r="C732" s="278" t="s">
        <v>83</v>
      </c>
      <c r="D732" s="278" t="s">
        <v>535</v>
      </c>
      <c r="E732" s="279" t="s">
        <v>502</v>
      </c>
      <c r="F732" s="536">
        <v>0.014</v>
      </c>
      <c r="G732" s="536">
        <v>0</v>
      </c>
      <c r="H732" s="303">
        <v>40.1</v>
      </c>
      <c r="I732" s="547">
        <v>0.56</v>
      </c>
    </row>
    <row r="733" ht="24" customHeight="1" spans="1:9">
      <c r="A733" s="535" t="s">
        <v>512</v>
      </c>
      <c r="B733" s="280" t="s">
        <v>519</v>
      </c>
      <c r="C733" s="278" t="s">
        <v>83</v>
      </c>
      <c r="D733" s="278" t="s">
        <v>520</v>
      </c>
      <c r="E733" s="279" t="s">
        <v>502</v>
      </c>
      <c r="F733" s="536">
        <v>0.005</v>
      </c>
      <c r="G733" s="536">
        <v>0</v>
      </c>
      <c r="H733" s="303">
        <v>31.39</v>
      </c>
      <c r="I733" s="547">
        <v>0.15</v>
      </c>
    </row>
    <row r="734" ht="24" customHeight="1" spans="1:9">
      <c r="A734" s="529" t="s">
        <v>499</v>
      </c>
      <c r="B734" s="284" t="s">
        <v>982</v>
      </c>
      <c r="C734" s="282" t="s">
        <v>83</v>
      </c>
      <c r="D734" s="282" t="s">
        <v>983</v>
      </c>
      <c r="E734" s="283" t="s">
        <v>69</v>
      </c>
      <c r="F734" s="530">
        <v>1.04</v>
      </c>
      <c r="G734" s="530">
        <v>0</v>
      </c>
      <c r="H734" s="305">
        <v>1.09</v>
      </c>
      <c r="I734" s="544">
        <v>1.13</v>
      </c>
    </row>
    <row r="735" spans="1:9">
      <c r="A735" s="531"/>
      <c r="B735" s="318"/>
      <c r="C735" s="318"/>
      <c r="D735" s="318"/>
      <c r="E735" s="532">
        <v>0.52</v>
      </c>
      <c r="F735" s="318" t="s">
        <v>503</v>
      </c>
      <c r="G735" s="532">
        <v>0</v>
      </c>
      <c r="H735" s="318" t="s">
        <v>504</v>
      </c>
      <c r="I735" s="545">
        <v>0.52</v>
      </c>
    </row>
    <row r="736" ht="15" spans="1:9">
      <c r="A736" s="531"/>
      <c r="B736" s="318"/>
      <c r="C736" s="318"/>
      <c r="D736" s="318"/>
      <c r="E736" s="532">
        <v>0.41</v>
      </c>
      <c r="F736" s="318"/>
      <c r="G736" s="318" t="s">
        <v>505</v>
      </c>
      <c r="H736" s="318"/>
      <c r="I736" s="545">
        <v>2.25</v>
      </c>
    </row>
    <row r="737" ht="0.95" customHeight="1" spans="1:9">
      <c r="A737" s="533"/>
      <c r="B737" s="534"/>
      <c r="C737" s="534"/>
      <c r="D737" s="534"/>
      <c r="E737" s="534"/>
      <c r="F737" s="534"/>
      <c r="G737" s="534"/>
      <c r="H737" s="534"/>
      <c r="I737" s="546"/>
    </row>
    <row r="738" ht="18" customHeight="1" spans="1:9">
      <c r="A738" s="525" t="s">
        <v>293</v>
      </c>
      <c r="B738" s="307" t="s">
        <v>490</v>
      </c>
      <c r="C738" s="526" t="s">
        <v>491</v>
      </c>
      <c r="D738" s="526" t="s">
        <v>492</v>
      </c>
      <c r="E738" s="527" t="s">
        <v>493</v>
      </c>
      <c r="F738" s="307" t="s">
        <v>494</v>
      </c>
      <c r="G738" s="307" t="s">
        <v>495</v>
      </c>
      <c r="H738" s="307" t="s">
        <v>496</v>
      </c>
      <c r="I738" s="543" t="s">
        <v>497</v>
      </c>
    </row>
    <row r="739" ht="26.1" customHeight="1" spans="1:9">
      <c r="A739" s="414" t="s">
        <v>498</v>
      </c>
      <c r="B739" s="311" t="s">
        <v>294</v>
      </c>
      <c r="C739" s="309" t="s">
        <v>60</v>
      </c>
      <c r="D739" s="309" t="s">
        <v>295</v>
      </c>
      <c r="E739" s="310" t="s">
        <v>286</v>
      </c>
      <c r="F739" s="528">
        <v>1</v>
      </c>
      <c r="G739" s="312"/>
      <c r="H739" s="312">
        <v>10.48</v>
      </c>
      <c r="I739" s="419">
        <v>10.48</v>
      </c>
    </row>
    <row r="740" ht="26.1" customHeight="1" spans="1:9">
      <c r="A740" s="535" t="s">
        <v>512</v>
      </c>
      <c r="B740" s="280" t="s">
        <v>536</v>
      </c>
      <c r="C740" s="278" t="s">
        <v>83</v>
      </c>
      <c r="D740" s="278" t="s">
        <v>537</v>
      </c>
      <c r="E740" s="279" t="s">
        <v>502</v>
      </c>
      <c r="F740" s="536">
        <v>0.15</v>
      </c>
      <c r="G740" s="536">
        <v>0</v>
      </c>
      <c r="H740" s="303">
        <v>38.59</v>
      </c>
      <c r="I740" s="547">
        <v>5.78</v>
      </c>
    </row>
    <row r="741" ht="24" customHeight="1" spans="1:9">
      <c r="A741" s="535" t="s">
        <v>512</v>
      </c>
      <c r="B741" s="280" t="s">
        <v>519</v>
      </c>
      <c r="C741" s="278" t="s">
        <v>83</v>
      </c>
      <c r="D741" s="278" t="s">
        <v>520</v>
      </c>
      <c r="E741" s="279" t="s">
        <v>502</v>
      </c>
      <c r="F741" s="536">
        <v>0.15</v>
      </c>
      <c r="G741" s="536">
        <v>0</v>
      </c>
      <c r="H741" s="303">
        <v>31.39</v>
      </c>
      <c r="I741" s="547">
        <v>4.7</v>
      </c>
    </row>
    <row r="742" spans="1:9">
      <c r="A742" s="531"/>
      <c r="B742" s="318"/>
      <c r="C742" s="318"/>
      <c r="D742" s="318"/>
      <c r="E742" s="532">
        <v>7.59</v>
      </c>
      <c r="F742" s="318" t="s">
        <v>503</v>
      </c>
      <c r="G742" s="532">
        <v>0</v>
      </c>
      <c r="H742" s="318" t="s">
        <v>504</v>
      </c>
      <c r="I742" s="545">
        <v>7.59</v>
      </c>
    </row>
    <row r="743" ht="15" spans="1:9">
      <c r="A743" s="531"/>
      <c r="B743" s="318"/>
      <c r="C743" s="318"/>
      <c r="D743" s="318"/>
      <c r="E743" s="532">
        <v>2.37</v>
      </c>
      <c r="F743" s="318"/>
      <c r="G743" s="318" t="s">
        <v>505</v>
      </c>
      <c r="H743" s="318"/>
      <c r="I743" s="545">
        <v>12.85</v>
      </c>
    </row>
    <row r="744" ht="0.95" customHeight="1" spans="1:9">
      <c r="A744" s="533"/>
      <c r="B744" s="534"/>
      <c r="C744" s="534"/>
      <c r="D744" s="534"/>
      <c r="E744" s="534"/>
      <c r="F744" s="534"/>
      <c r="G744" s="534"/>
      <c r="H744" s="534"/>
      <c r="I744" s="546"/>
    </row>
    <row r="745" ht="18" customHeight="1" spans="1:9">
      <c r="A745" s="525" t="s">
        <v>296</v>
      </c>
      <c r="B745" s="307" t="s">
        <v>490</v>
      </c>
      <c r="C745" s="526" t="s">
        <v>491</v>
      </c>
      <c r="D745" s="526" t="s">
        <v>492</v>
      </c>
      <c r="E745" s="527" t="s">
        <v>493</v>
      </c>
      <c r="F745" s="307" t="s">
        <v>494</v>
      </c>
      <c r="G745" s="307" t="s">
        <v>495</v>
      </c>
      <c r="H745" s="307" t="s">
        <v>496</v>
      </c>
      <c r="I745" s="543" t="s">
        <v>497</v>
      </c>
    </row>
    <row r="746" ht="39" customHeight="1" spans="1:9">
      <c r="A746" s="414" t="s">
        <v>498</v>
      </c>
      <c r="B746" s="311" t="s">
        <v>297</v>
      </c>
      <c r="C746" s="309" t="s">
        <v>83</v>
      </c>
      <c r="D746" s="309" t="s">
        <v>298</v>
      </c>
      <c r="E746" s="310" t="s">
        <v>286</v>
      </c>
      <c r="F746" s="528">
        <v>1</v>
      </c>
      <c r="G746" s="312"/>
      <c r="H746" s="312">
        <v>76.39</v>
      </c>
      <c r="I746" s="419">
        <v>76.39</v>
      </c>
    </row>
    <row r="747" ht="26.1" customHeight="1" spans="1:9">
      <c r="A747" s="535" t="s">
        <v>512</v>
      </c>
      <c r="B747" s="280" t="s">
        <v>984</v>
      </c>
      <c r="C747" s="278" t="s">
        <v>83</v>
      </c>
      <c r="D747" s="278" t="s">
        <v>985</v>
      </c>
      <c r="E747" s="279" t="s">
        <v>502</v>
      </c>
      <c r="F747" s="536">
        <v>0.1309</v>
      </c>
      <c r="G747" s="536">
        <v>0</v>
      </c>
      <c r="H747" s="303">
        <v>31.89</v>
      </c>
      <c r="I747" s="547">
        <v>4.17</v>
      </c>
    </row>
    <row r="748" ht="26.1" customHeight="1" spans="1:9">
      <c r="A748" s="535" t="s">
        <v>512</v>
      </c>
      <c r="B748" s="280" t="s">
        <v>536</v>
      </c>
      <c r="C748" s="278" t="s">
        <v>83</v>
      </c>
      <c r="D748" s="278" t="s">
        <v>537</v>
      </c>
      <c r="E748" s="279" t="s">
        <v>502</v>
      </c>
      <c r="F748" s="536">
        <v>0.1309</v>
      </c>
      <c r="G748" s="536">
        <v>0</v>
      </c>
      <c r="H748" s="303">
        <v>38.59</v>
      </c>
      <c r="I748" s="547">
        <v>5.05</v>
      </c>
    </row>
    <row r="749" ht="24" customHeight="1" spans="1:9">
      <c r="A749" s="529" t="s">
        <v>499</v>
      </c>
      <c r="B749" s="284" t="s">
        <v>986</v>
      </c>
      <c r="C749" s="282" t="s">
        <v>83</v>
      </c>
      <c r="D749" s="282" t="s">
        <v>987</v>
      </c>
      <c r="E749" s="283" t="s">
        <v>103</v>
      </c>
      <c r="F749" s="530">
        <v>0.073</v>
      </c>
      <c r="G749" s="530">
        <v>0</v>
      </c>
      <c r="H749" s="305">
        <v>2.33</v>
      </c>
      <c r="I749" s="544">
        <v>0.17</v>
      </c>
    </row>
    <row r="750" ht="26.1" customHeight="1" spans="1:9">
      <c r="A750" s="529" t="s">
        <v>499</v>
      </c>
      <c r="B750" s="284" t="s">
        <v>988</v>
      </c>
      <c r="C750" s="282" t="s">
        <v>83</v>
      </c>
      <c r="D750" s="282" t="s">
        <v>989</v>
      </c>
      <c r="E750" s="283" t="s">
        <v>286</v>
      </c>
      <c r="F750" s="530">
        <v>1.0353</v>
      </c>
      <c r="G750" s="530">
        <v>0</v>
      </c>
      <c r="H750" s="305">
        <v>64.72</v>
      </c>
      <c r="I750" s="544">
        <v>67</v>
      </c>
    </row>
    <row r="751" spans="1:9">
      <c r="A751" s="531"/>
      <c r="B751" s="318"/>
      <c r="C751" s="318"/>
      <c r="D751" s="318"/>
      <c r="E751" s="532">
        <v>6.76</v>
      </c>
      <c r="F751" s="318" t="s">
        <v>503</v>
      </c>
      <c r="G751" s="532">
        <v>0</v>
      </c>
      <c r="H751" s="318" t="s">
        <v>504</v>
      </c>
      <c r="I751" s="545">
        <v>6.76</v>
      </c>
    </row>
    <row r="752" ht="15" spans="1:9">
      <c r="A752" s="531"/>
      <c r="B752" s="318"/>
      <c r="C752" s="318"/>
      <c r="D752" s="318"/>
      <c r="E752" s="532">
        <v>17.31</v>
      </c>
      <c r="F752" s="318"/>
      <c r="G752" s="318" t="s">
        <v>505</v>
      </c>
      <c r="H752" s="318"/>
      <c r="I752" s="545">
        <v>93.7</v>
      </c>
    </row>
    <row r="753" ht="0.95" customHeight="1" spans="1:9">
      <c r="A753" s="533"/>
      <c r="B753" s="534"/>
      <c r="C753" s="534"/>
      <c r="D753" s="534"/>
      <c r="E753" s="534"/>
      <c r="F753" s="534"/>
      <c r="G753" s="534"/>
      <c r="H753" s="534"/>
      <c r="I753" s="546"/>
    </row>
    <row r="754" ht="18" customHeight="1" spans="1:9">
      <c r="A754" s="525" t="s">
        <v>299</v>
      </c>
      <c r="B754" s="307" t="s">
        <v>490</v>
      </c>
      <c r="C754" s="526" t="s">
        <v>491</v>
      </c>
      <c r="D754" s="526" t="s">
        <v>492</v>
      </c>
      <c r="E754" s="527" t="s">
        <v>493</v>
      </c>
      <c r="F754" s="307" t="s">
        <v>494</v>
      </c>
      <c r="G754" s="307" t="s">
        <v>495</v>
      </c>
      <c r="H754" s="307" t="s">
        <v>496</v>
      </c>
      <c r="I754" s="543" t="s">
        <v>497</v>
      </c>
    </row>
    <row r="755" ht="39" customHeight="1" spans="1:9">
      <c r="A755" s="414" t="s">
        <v>498</v>
      </c>
      <c r="B755" s="311" t="s">
        <v>300</v>
      </c>
      <c r="C755" s="309" t="s">
        <v>83</v>
      </c>
      <c r="D755" s="309" t="s">
        <v>301</v>
      </c>
      <c r="E755" s="310" t="s">
        <v>286</v>
      </c>
      <c r="F755" s="528">
        <v>1</v>
      </c>
      <c r="G755" s="312"/>
      <c r="H755" s="312">
        <v>84.87</v>
      </c>
      <c r="I755" s="419">
        <v>84.87</v>
      </c>
    </row>
    <row r="756" ht="26.1" customHeight="1" spans="1:9">
      <c r="A756" s="535" t="s">
        <v>512</v>
      </c>
      <c r="B756" s="280" t="s">
        <v>984</v>
      </c>
      <c r="C756" s="278" t="s">
        <v>83</v>
      </c>
      <c r="D756" s="278" t="s">
        <v>985</v>
      </c>
      <c r="E756" s="279" t="s">
        <v>502</v>
      </c>
      <c r="F756" s="536">
        <v>0.2533</v>
      </c>
      <c r="G756" s="536">
        <v>0</v>
      </c>
      <c r="H756" s="303">
        <v>31.89</v>
      </c>
      <c r="I756" s="547">
        <v>8.07</v>
      </c>
    </row>
    <row r="757" ht="26.1" customHeight="1" spans="1:9">
      <c r="A757" s="535" t="s">
        <v>512</v>
      </c>
      <c r="B757" s="280" t="s">
        <v>536</v>
      </c>
      <c r="C757" s="278" t="s">
        <v>83</v>
      </c>
      <c r="D757" s="278" t="s">
        <v>537</v>
      </c>
      <c r="E757" s="279" t="s">
        <v>502</v>
      </c>
      <c r="F757" s="536">
        <v>0.2533</v>
      </c>
      <c r="G757" s="536">
        <v>0</v>
      </c>
      <c r="H757" s="303">
        <v>38.59</v>
      </c>
      <c r="I757" s="547">
        <v>9.77</v>
      </c>
    </row>
    <row r="758" ht="24" customHeight="1" spans="1:9">
      <c r="A758" s="529" t="s">
        <v>499</v>
      </c>
      <c r="B758" s="284" t="s">
        <v>986</v>
      </c>
      <c r="C758" s="282" t="s">
        <v>83</v>
      </c>
      <c r="D758" s="282" t="s">
        <v>987</v>
      </c>
      <c r="E758" s="283" t="s">
        <v>103</v>
      </c>
      <c r="F758" s="530">
        <v>0.0141</v>
      </c>
      <c r="G758" s="530">
        <v>0</v>
      </c>
      <c r="H758" s="305">
        <v>2.33</v>
      </c>
      <c r="I758" s="544">
        <v>0.03</v>
      </c>
    </row>
    <row r="759" ht="26.1" customHeight="1" spans="1:9">
      <c r="A759" s="529" t="s">
        <v>499</v>
      </c>
      <c r="B759" s="284" t="s">
        <v>988</v>
      </c>
      <c r="C759" s="282" t="s">
        <v>83</v>
      </c>
      <c r="D759" s="282" t="s">
        <v>989</v>
      </c>
      <c r="E759" s="283" t="s">
        <v>286</v>
      </c>
      <c r="F759" s="530">
        <v>1.0353</v>
      </c>
      <c r="G759" s="530">
        <v>0</v>
      </c>
      <c r="H759" s="305">
        <v>64.72</v>
      </c>
      <c r="I759" s="544">
        <v>67</v>
      </c>
    </row>
    <row r="760" spans="1:9">
      <c r="A760" s="531"/>
      <c r="B760" s="318"/>
      <c r="C760" s="318"/>
      <c r="D760" s="318"/>
      <c r="E760" s="532">
        <v>13.1</v>
      </c>
      <c r="F760" s="318" t="s">
        <v>503</v>
      </c>
      <c r="G760" s="532">
        <v>0</v>
      </c>
      <c r="H760" s="318" t="s">
        <v>504</v>
      </c>
      <c r="I760" s="545">
        <v>13.1</v>
      </c>
    </row>
    <row r="761" ht="15" spans="1:9">
      <c r="A761" s="531"/>
      <c r="B761" s="318"/>
      <c r="C761" s="318"/>
      <c r="D761" s="318"/>
      <c r="E761" s="532">
        <v>19.24</v>
      </c>
      <c r="F761" s="318"/>
      <c r="G761" s="318" t="s">
        <v>505</v>
      </c>
      <c r="H761" s="318"/>
      <c r="I761" s="545">
        <v>104.11</v>
      </c>
    </row>
    <row r="762" ht="0.95" customHeight="1" spans="1:9">
      <c r="A762" s="533"/>
      <c r="B762" s="534"/>
      <c r="C762" s="534"/>
      <c r="D762" s="534"/>
      <c r="E762" s="534"/>
      <c r="F762" s="534"/>
      <c r="G762" s="534"/>
      <c r="H762" s="534"/>
      <c r="I762" s="546"/>
    </row>
    <row r="763" ht="18" customHeight="1" spans="1:9">
      <c r="A763" s="525" t="s">
        <v>302</v>
      </c>
      <c r="B763" s="307" t="s">
        <v>490</v>
      </c>
      <c r="C763" s="526" t="s">
        <v>491</v>
      </c>
      <c r="D763" s="526" t="s">
        <v>492</v>
      </c>
      <c r="E763" s="527" t="s">
        <v>493</v>
      </c>
      <c r="F763" s="307" t="s">
        <v>494</v>
      </c>
      <c r="G763" s="307" t="s">
        <v>495</v>
      </c>
      <c r="H763" s="307" t="s">
        <v>496</v>
      </c>
      <c r="I763" s="543" t="s">
        <v>497</v>
      </c>
    </row>
    <row r="764" ht="51.95" customHeight="1" spans="1:9">
      <c r="A764" s="414" t="s">
        <v>498</v>
      </c>
      <c r="B764" s="311" t="s">
        <v>303</v>
      </c>
      <c r="C764" s="309" t="s">
        <v>60</v>
      </c>
      <c r="D764" s="309" t="s">
        <v>304</v>
      </c>
      <c r="E764" s="310" t="s">
        <v>286</v>
      </c>
      <c r="F764" s="528">
        <v>1</v>
      </c>
      <c r="G764" s="312"/>
      <c r="H764" s="312">
        <v>11.19</v>
      </c>
      <c r="I764" s="419">
        <v>11.19</v>
      </c>
    </row>
    <row r="765" ht="26.1" customHeight="1" spans="1:9">
      <c r="A765" s="535" t="s">
        <v>512</v>
      </c>
      <c r="B765" s="280" t="s">
        <v>984</v>
      </c>
      <c r="C765" s="278" t="s">
        <v>83</v>
      </c>
      <c r="D765" s="278" t="s">
        <v>985</v>
      </c>
      <c r="E765" s="279" t="s">
        <v>502</v>
      </c>
      <c r="F765" s="536">
        <v>0.0437</v>
      </c>
      <c r="G765" s="536">
        <v>0</v>
      </c>
      <c r="H765" s="303">
        <v>31.89</v>
      </c>
      <c r="I765" s="547">
        <v>1.39</v>
      </c>
    </row>
    <row r="766" ht="26.1" customHeight="1" spans="1:9">
      <c r="A766" s="535" t="s">
        <v>512</v>
      </c>
      <c r="B766" s="280" t="s">
        <v>536</v>
      </c>
      <c r="C766" s="278" t="s">
        <v>83</v>
      </c>
      <c r="D766" s="278" t="s">
        <v>537</v>
      </c>
      <c r="E766" s="279" t="s">
        <v>502</v>
      </c>
      <c r="F766" s="536">
        <v>0.1924</v>
      </c>
      <c r="G766" s="536">
        <v>0</v>
      </c>
      <c r="H766" s="303">
        <v>38.59</v>
      </c>
      <c r="I766" s="547">
        <v>7.42</v>
      </c>
    </row>
    <row r="767" ht="26.1" customHeight="1" spans="1:9">
      <c r="A767" s="529" t="s">
        <v>499</v>
      </c>
      <c r="B767" s="284" t="s">
        <v>990</v>
      </c>
      <c r="C767" s="282" t="s">
        <v>991</v>
      </c>
      <c r="D767" s="282" t="s">
        <v>992</v>
      </c>
      <c r="E767" s="283" t="s">
        <v>103</v>
      </c>
      <c r="F767" s="530">
        <v>0.6667</v>
      </c>
      <c r="G767" s="530">
        <v>0</v>
      </c>
      <c r="H767" s="305">
        <v>3.58</v>
      </c>
      <c r="I767" s="544">
        <v>2.38</v>
      </c>
    </row>
    <row r="768" spans="1:9">
      <c r="A768" s="531"/>
      <c r="B768" s="318"/>
      <c r="C768" s="318"/>
      <c r="D768" s="318"/>
      <c r="E768" s="532">
        <v>6.6</v>
      </c>
      <c r="F768" s="318" t="s">
        <v>503</v>
      </c>
      <c r="G768" s="532">
        <v>0</v>
      </c>
      <c r="H768" s="318" t="s">
        <v>504</v>
      </c>
      <c r="I768" s="545">
        <v>6.6</v>
      </c>
    </row>
    <row r="769" ht="15" spans="1:9">
      <c r="A769" s="531"/>
      <c r="B769" s="318"/>
      <c r="C769" s="318"/>
      <c r="D769" s="318"/>
      <c r="E769" s="532">
        <v>2.53</v>
      </c>
      <c r="F769" s="318"/>
      <c r="G769" s="318" t="s">
        <v>505</v>
      </c>
      <c r="H769" s="318"/>
      <c r="I769" s="545">
        <v>13.72</v>
      </c>
    </row>
    <row r="770" ht="0.95" customHeight="1" spans="1:9">
      <c r="A770" s="533"/>
      <c r="B770" s="534"/>
      <c r="C770" s="534"/>
      <c r="D770" s="534"/>
      <c r="E770" s="534"/>
      <c r="F770" s="534"/>
      <c r="G770" s="534"/>
      <c r="H770" s="534"/>
      <c r="I770" s="546"/>
    </row>
    <row r="771" ht="18" customHeight="1" spans="1:9">
      <c r="A771" s="525" t="s">
        <v>305</v>
      </c>
      <c r="B771" s="307" t="s">
        <v>490</v>
      </c>
      <c r="C771" s="526" t="s">
        <v>491</v>
      </c>
      <c r="D771" s="526" t="s">
        <v>492</v>
      </c>
      <c r="E771" s="527" t="s">
        <v>493</v>
      </c>
      <c r="F771" s="307" t="s">
        <v>494</v>
      </c>
      <c r="G771" s="307" t="s">
        <v>495</v>
      </c>
      <c r="H771" s="307" t="s">
        <v>496</v>
      </c>
      <c r="I771" s="543" t="s">
        <v>497</v>
      </c>
    </row>
    <row r="772" ht="39" customHeight="1" spans="1:9">
      <c r="A772" s="414" t="s">
        <v>498</v>
      </c>
      <c r="B772" s="311" t="s">
        <v>306</v>
      </c>
      <c r="C772" s="309" t="s">
        <v>83</v>
      </c>
      <c r="D772" s="309" t="s">
        <v>307</v>
      </c>
      <c r="E772" s="310" t="s">
        <v>103</v>
      </c>
      <c r="F772" s="528">
        <v>1</v>
      </c>
      <c r="G772" s="312"/>
      <c r="H772" s="312">
        <v>146.59</v>
      </c>
      <c r="I772" s="419">
        <v>146.59</v>
      </c>
    </row>
    <row r="773" ht="26.1" customHeight="1" spans="1:9">
      <c r="A773" s="535" t="s">
        <v>512</v>
      </c>
      <c r="B773" s="280" t="s">
        <v>984</v>
      </c>
      <c r="C773" s="278" t="s">
        <v>83</v>
      </c>
      <c r="D773" s="278" t="s">
        <v>985</v>
      </c>
      <c r="E773" s="279" t="s">
        <v>502</v>
      </c>
      <c r="F773" s="536">
        <v>0.4713</v>
      </c>
      <c r="G773" s="536">
        <v>0</v>
      </c>
      <c r="H773" s="303">
        <v>31.89</v>
      </c>
      <c r="I773" s="547">
        <v>15.02</v>
      </c>
    </row>
    <row r="774" ht="26.1" customHeight="1" spans="1:9">
      <c r="A774" s="535" t="s">
        <v>512</v>
      </c>
      <c r="B774" s="280" t="s">
        <v>536</v>
      </c>
      <c r="C774" s="278" t="s">
        <v>83</v>
      </c>
      <c r="D774" s="278" t="s">
        <v>537</v>
      </c>
      <c r="E774" s="279" t="s">
        <v>502</v>
      </c>
      <c r="F774" s="536">
        <v>0.4713</v>
      </c>
      <c r="G774" s="536">
        <v>0</v>
      </c>
      <c r="H774" s="303">
        <v>38.59</v>
      </c>
      <c r="I774" s="547">
        <v>18.18</v>
      </c>
    </row>
    <row r="775" ht="39" customHeight="1" spans="1:9">
      <c r="A775" s="529" t="s">
        <v>499</v>
      </c>
      <c r="B775" s="284" t="s">
        <v>993</v>
      </c>
      <c r="C775" s="282" t="s">
        <v>83</v>
      </c>
      <c r="D775" s="282" t="s">
        <v>994</v>
      </c>
      <c r="E775" s="283" t="s">
        <v>103</v>
      </c>
      <c r="F775" s="530">
        <v>0.175</v>
      </c>
      <c r="G775" s="530">
        <v>0</v>
      </c>
      <c r="H775" s="305">
        <v>28.55</v>
      </c>
      <c r="I775" s="544">
        <v>4.99</v>
      </c>
    </row>
    <row r="776" ht="26.1" customHeight="1" spans="1:9">
      <c r="A776" s="529" t="s">
        <v>499</v>
      </c>
      <c r="B776" s="284" t="s">
        <v>995</v>
      </c>
      <c r="C776" s="282" t="s">
        <v>83</v>
      </c>
      <c r="D776" s="282" t="s">
        <v>996</v>
      </c>
      <c r="E776" s="283" t="s">
        <v>103</v>
      </c>
      <c r="F776" s="530">
        <v>1</v>
      </c>
      <c r="G776" s="530">
        <v>0</v>
      </c>
      <c r="H776" s="305">
        <v>84.14</v>
      </c>
      <c r="I776" s="544">
        <v>84.14</v>
      </c>
    </row>
    <row r="777" ht="26.1" customHeight="1" spans="1:9">
      <c r="A777" s="529" t="s">
        <v>499</v>
      </c>
      <c r="B777" s="284" t="s">
        <v>997</v>
      </c>
      <c r="C777" s="282" t="s">
        <v>83</v>
      </c>
      <c r="D777" s="282" t="s">
        <v>998</v>
      </c>
      <c r="E777" s="283" t="s">
        <v>103</v>
      </c>
      <c r="F777" s="530">
        <v>2</v>
      </c>
      <c r="G777" s="530">
        <v>0</v>
      </c>
      <c r="H777" s="305">
        <v>12.13</v>
      </c>
      <c r="I777" s="544">
        <v>24.26</v>
      </c>
    </row>
    <row r="778" spans="1:9">
      <c r="A778" s="531"/>
      <c r="B778" s="318"/>
      <c r="C778" s="318"/>
      <c r="D778" s="318"/>
      <c r="E778" s="532">
        <v>24.38</v>
      </c>
      <c r="F778" s="318" t="s">
        <v>503</v>
      </c>
      <c r="G778" s="532">
        <v>0</v>
      </c>
      <c r="H778" s="318" t="s">
        <v>504</v>
      </c>
      <c r="I778" s="545">
        <v>24.38</v>
      </c>
    </row>
    <row r="779" ht="15" spans="1:9">
      <c r="A779" s="531"/>
      <c r="B779" s="318"/>
      <c r="C779" s="318"/>
      <c r="D779" s="318"/>
      <c r="E779" s="532">
        <v>33.23</v>
      </c>
      <c r="F779" s="318"/>
      <c r="G779" s="318" t="s">
        <v>505</v>
      </c>
      <c r="H779" s="318"/>
      <c r="I779" s="545">
        <v>179.82</v>
      </c>
    </row>
    <row r="780" ht="0.95" customHeight="1" spans="1:9">
      <c r="A780" s="533"/>
      <c r="B780" s="534"/>
      <c r="C780" s="534"/>
      <c r="D780" s="534"/>
      <c r="E780" s="534"/>
      <c r="F780" s="534"/>
      <c r="G780" s="534"/>
      <c r="H780" s="534"/>
      <c r="I780" s="546"/>
    </row>
    <row r="781" ht="18" customHeight="1" spans="1:9">
      <c r="A781" s="525" t="s">
        <v>308</v>
      </c>
      <c r="B781" s="307" t="s">
        <v>490</v>
      </c>
      <c r="C781" s="526" t="s">
        <v>491</v>
      </c>
      <c r="D781" s="526" t="s">
        <v>492</v>
      </c>
      <c r="E781" s="527" t="s">
        <v>493</v>
      </c>
      <c r="F781" s="307" t="s">
        <v>494</v>
      </c>
      <c r="G781" s="307" t="s">
        <v>495</v>
      </c>
      <c r="H781" s="307" t="s">
        <v>496</v>
      </c>
      <c r="I781" s="543" t="s">
        <v>497</v>
      </c>
    </row>
    <row r="782" ht="51.95" customHeight="1" spans="1:9">
      <c r="A782" s="414" t="s">
        <v>498</v>
      </c>
      <c r="B782" s="311" t="s">
        <v>309</v>
      </c>
      <c r="C782" s="309" t="s">
        <v>83</v>
      </c>
      <c r="D782" s="309" t="s">
        <v>310</v>
      </c>
      <c r="E782" s="310" t="s">
        <v>103</v>
      </c>
      <c r="F782" s="528">
        <v>1</v>
      </c>
      <c r="G782" s="312"/>
      <c r="H782" s="312">
        <v>173.25</v>
      </c>
      <c r="I782" s="419">
        <v>173.25</v>
      </c>
    </row>
    <row r="783" ht="26.1" customHeight="1" spans="1:9">
      <c r="A783" s="535" t="s">
        <v>512</v>
      </c>
      <c r="B783" s="280" t="s">
        <v>984</v>
      </c>
      <c r="C783" s="278" t="s">
        <v>83</v>
      </c>
      <c r="D783" s="278" t="s">
        <v>985</v>
      </c>
      <c r="E783" s="279" t="s">
        <v>502</v>
      </c>
      <c r="F783" s="536">
        <v>0.4713</v>
      </c>
      <c r="G783" s="536">
        <v>0</v>
      </c>
      <c r="H783" s="303">
        <v>31.89</v>
      </c>
      <c r="I783" s="547">
        <v>15.02</v>
      </c>
    </row>
    <row r="784" ht="26.1" customHeight="1" spans="1:9">
      <c r="A784" s="535" t="s">
        <v>512</v>
      </c>
      <c r="B784" s="280" t="s">
        <v>536</v>
      </c>
      <c r="C784" s="278" t="s">
        <v>83</v>
      </c>
      <c r="D784" s="278" t="s">
        <v>537</v>
      </c>
      <c r="E784" s="279" t="s">
        <v>502</v>
      </c>
      <c r="F784" s="536">
        <v>0.4713</v>
      </c>
      <c r="G784" s="536">
        <v>0</v>
      </c>
      <c r="H784" s="303">
        <v>38.59</v>
      </c>
      <c r="I784" s="547">
        <v>18.18</v>
      </c>
    </row>
    <row r="785" ht="39" customHeight="1" spans="1:9">
      <c r="A785" s="529" t="s">
        <v>499</v>
      </c>
      <c r="B785" s="284" t="s">
        <v>993</v>
      </c>
      <c r="C785" s="282" t="s">
        <v>83</v>
      </c>
      <c r="D785" s="282" t="s">
        <v>994</v>
      </c>
      <c r="E785" s="283" t="s">
        <v>103</v>
      </c>
      <c r="F785" s="530">
        <v>0.175</v>
      </c>
      <c r="G785" s="530">
        <v>0</v>
      </c>
      <c r="H785" s="305">
        <v>28.55</v>
      </c>
      <c r="I785" s="544">
        <v>4.99</v>
      </c>
    </row>
    <row r="786" ht="26.1" customHeight="1" spans="1:9">
      <c r="A786" s="529" t="s">
        <v>499</v>
      </c>
      <c r="B786" s="284" t="s">
        <v>997</v>
      </c>
      <c r="C786" s="282" t="s">
        <v>83</v>
      </c>
      <c r="D786" s="282" t="s">
        <v>998</v>
      </c>
      <c r="E786" s="283" t="s">
        <v>103</v>
      </c>
      <c r="F786" s="530">
        <v>2</v>
      </c>
      <c r="G786" s="530">
        <v>0</v>
      </c>
      <c r="H786" s="305">
        <v>12.13</v>
      </c>
      <c r="I786" s="544">
        <v>24.26</v>
      </c>
    </row>
    <row r="787" ht="26.1" customHeight="1" spans="1:9">
      <c r="A787" s="529" t="s">
        <v>499</v>
      </c>
      <c r="B787" s="284" t="s">
        <v>999</v>
      </c>
      <c r="C787" s="282" t="s">
        <v>83</v>
      </c>
      <c r="D787" s="282" t="s">
        <v>1000</v>
      </c>
      <c r="E787" s="283" t="s">
        <v>103</v>
      </c>
      <c r="F787" s="530">
        <v>1</v>
      </c>
      <c r="G787" s="530">
        <v>0</v>
      </c>
      <c r="H787" s="305">
        <v>110.8</v>
      </c>
      <c r="I787" s="544">
        <v>110.8</v>
      </c>
    </row>
    <row r="788" spans="1:9">
      <c r="A788" s="531"/>
      <c r="B788" s="318"/>
      <c r="C788" s="318"/>
      <c r="D788" s="318"/>
      <c r="E788" s="532">
        <v>24.38</v>
      </c>
      <c r="F788" s="318" t="s">
        <v>503</v>
      </c>
      <c r="G788" s="532">
        <v>0</v>
      </c>
      <c r="H788" s="318" t="s">
        <v>504</v>
      </c>
      <c r="I788" s="545">
        <v>24.38</v>
      </c>
    </row>
    <row r="789" ht="15" spans="1:9">
      <c r="A789" s="531"/>
      <c r="B789" s="318"/>
      <c r="C789" s="318"/>
      <c r="D789" s="318"/>
      <c r="E789" s="532">
        <v>39.27</v>
      </c>
      <c r="F789" s="318"/>
      <c r="G789" s="318" t="s">
        <v>505</v>
      </c>
      <c r="H789" s="318"/>
      <c r="I789" s="545">
        <v>212.52</v>
      </c>
    </row>
    <row r="790" ht="0.95" customHeight="1" spans="1:9">
      <c r="A790" s="533"/>
      <c r="B790" s="534"/>
      <c r="C790" s="534"/>
      <c r="D790" s="534"/>
      <c r="E790" s="534"/>
      <c r="F790" s="534"/>
      <c r="G790" s="534"/>
      <c r="H790" s="534"/>
      <c r="I790" s="546"/>
    </row>
    <row r="791" ht="18" customHeight="1" spans="1:9">
      <c r="A791" s="525" t="s">
        <v>311</v>
      </c>
      <c r="B791" s="307" t="s">
        <v>490</v>
      </c>
      <c r="C791" s="526" t="s">
        <v>491</v>
      </c>
      <c r="D791" s="526" t="s">
        <v>492</v>
      </c>
      <c r="E791" s="527" t="s">
        <v>493</v>
      </c>
      <c r="F791" s="307" t="s">
        <v>494</v>
      </c>
      <c r="G791" s="307" t="s">
        <v>495</v>
      </c>
      <c r="H791" s="307" t="s">
        <v>496</v>
      </c>
      <c r="I791" s="543" t="s">
        <v>497</v>
      </c>
    </row>
    <row r="792" ht="39" customHeight="1" spans="1:9">
      <c r="A792" s="414" t="s">
        <v>498</v>
      </c>
      <c r="B792" s="311" t="s">
        <v>312</v>
      </c>
      <c r="C792" s="309" t="s">
        <v>83</v>
      </c>
      <c r="D792" s="309" t="s">
        <v>313</v>
      </c>
      <c r="E792" s="310" t="s">
        <v>103</v>
      </c>
      <c r="F792" s="528">
        <v>1</v>
      </c>
      <c r="G792" s="312"/>
      <c r="H792" s="312">
        <v>85.7</v>
      </c>
      <c r="I792" s="419">
        <v>85.7</v>
      </c>
    </row>
    <row r="793" ht="26.1" customHeight="1" spans="1:9">
      <c r="A793" s="535" t="s">
        <v>512</v>
      </c>
      <c r="B793" s="280" t="s">
        <v>536</v>
      </c>
      <c r="C793" s="278" t="s">
        <v>83</v>
      </c>
      <c r="D793" s="278" t="s">
        <v>537</v>
      </c>
      <c r="E793" s="279" t="s">
        <v>502</v>
      </c>
      <c r="F793" s="536">
        <v>0.3142</v>
      </c>
      <c r="G793" s="536">
        <v>0</v>
      </c>
      <c r="H793" s="303">
        <v>38.59</v>
      </c>
      <c r="I793" s="547">
        <v>12.12</v>
      </c>
    </row>
    <row r="794" ht="26.1" customHeight="1" spans="1:9">
      <c r="A794" s="535" t="s">
        <v>512</v>
      </c>
      <c r="B794" s="280" t="s">
        <v>984</v>
      </c>
      <c r="C794" s="278" t="s">
        <v>83</v>
      </c>
      <c r="D794" s="278" t="s">
        <v>985</v>
      </c>
      <c r="E794" s="279" t="s">
        <v>502</v>
      </c>
      <c r="F794" s="536">
        <v>0.3142</v>
      </c>
      <c r="G794" s="536">
        <v>0</v>
      </c>
      <c r="H794" s="303">
        <v>31.89</v>
      </c>
      <c r="I794" s="547">
        <v>10.01</v>
      </c>
    </row>
    <row r="795" ht="24" customHeight="1" spans="1:9">
      <c r="A795" s="529" t="s">
        <v>499</v>
      </c>
      <c r="B795" s="284" t="s">
        <v>1001</v>
      </c>
      <c r="C795" s="282" t="s">
        <v>83</v>
      </c>
      <c r="D795" s="282" t="s">
        <v>1002</v>
      </c>
      <c r="E795" s="283" t="s">
        <v>103</v>
      </c>
      <c r="F795" s="530">
        <v>0.0306</v>
      </c>
      <c r="G795" s="530">
        <v>0</v>
      </c>
      <c r="H795" s="305">
        <v>69.17</v>
      </c>
      <c r="I795" s="544">
        <v>2.11</v>
      </c>
    </row>
    <row r="796" ht="26.1" customHeight="1" spans="1:9">
      <c r="A796" s="529" t="s">
        <v>499</v>
      </c>
      <c r="B796" s="284" t="s">
        <v>1003</v>
      </c>
      <c r="C796" s="282" t="s">
        <v>83</v>
      </c>
      <c r="D796" s="282" t="s">
        <v>1004</v>
      </c>
      <c r="E796" s="283" t="s">
        <v>103</v>
      </c>
      <c r="F796" s="530">
        <v>1</v>
      </c>
      <c r="G796" s="530">
        <v>0</v>
      </c>
      <c r="H796" s="305">
        <v>42.73</v>
      </c>
      <c r="I796" s="544">
        <v>42.73</v>
      </c>
    </row>
    <row r="797" ht="26.1" customHeight="1" spans="1:9">
      <c r="A797" s="529" t="s">
        <v>499</v>
      </c>
      <c r="B797" s="284" t="s">
        <v>1005</v>
      </c>
      <c r="C797" s="282" t="s">
        <v>83</v>
      </c>
      <c r="D797" s="282" t="s">
        <v>1006</v>
      </c>
      <c r="E797" s="283" t="s">
        <v>103</v>
      </c>
      <c r="F797" s="530">
        <v>0.05</v>
      </c>
      <c r="G797" s="530">
        <v>0</v>
      </c>
      <c r="H797" s="305">
        <v>78.37</v>
      </c>
      <c r="I797" s="544">
        <v>3.91</v>
      </c>
    </row>
    <row r="798" ht="26.1" customHeight="1" spans="1:9">
      <c r="A798" s="529" t="s">
        <v>499</v>
      </c>
      <c r="B798" s="284" t="s">
        <v>997</v>
      </c>
      <c r="C798" s="282" t="s">
        <v>83</v>
      </c>
      <c r="D798" s="282" t="s">
        <v>998</v>
      </c>
      <c r="E798" s="283" t="s">
        <v>103</v>
      </c>
      <c r="F798" s="530">
        <v>1</v>
      </c>
      <c r="G798" s="530">
        <v>0</v>
      </c>
      <c r="H798" s="305">
        <v>12.13</v>
      </c>
      <c r="I798" s="544">
        <v>12.13</v>
      </c>
    </row>
    <row r="799" ht="39" customHeight="1" spans="1:9">
      <c r="A799" s="529" t="s">
        <v>499</v>
      </c>
      <c r="B799" s="284" t="s">
        <v>993</v>
      </c>
      <c r="C799" s="282" t="s">
        <v>83</v>
      </c>
      <c r="D799" s="282" t="s">
        <v>994</v>
      </c>
      <c r="E799" s="283" t="s">
        <v>103</v>
      </c>
      <c r="F799" s="530">
        <v>0.0875</v>
      </c>
      <c r="G799" s="530">
        <v>0</v>
      </c>
      <c r="H799" s="305">
        <v>28.55</v>
      </c>
      <c r="I799" s="544">
        <v>2.49</v>
      </c>
    </row>
    <row r="800" ht="24" customHeight="1" spans="1:9">
      <c r="A800" s="529" t="s">
        <v>499</v>
      </c>
      <c r="B800" s="284" t="s">
        <v>986</v>
      </c>
      <c r="C800" s="282" t="s">
        <v>83</v>
      </c>
      <c r="D800" s="282" t="s">
        <v>987</v>
      </c>
      <c r="E800" s="283" t="s">
        <v>103</v>
      </c>
      <c r="F800" s="530">
        <v>0.088</v>
      </c>
      <c r="G800" s="530">
        <v>0</v>
      </c>
      <c r="H800" s="305">
        <v>2.33</v>
      </c>
      <c r="I800" s="544">
        <v>0.2</v>
      </c>
    </row>
    <row r="801" spans="1:9">
      <c r="A801" s="531"/>
      <c r="B801" s="318"/>
      <c r="C801" s="318"/>
      <c r="D801" s="318"/>
      <c r="E801" s="532">
        <v>16.25</v>
      </c>
      <c r="F801" s="318" t="s">
        <v>503</v>
      </c>
      <c r="G801" s="532">
        <v>0</v>
      </c>
      <c r="H801" s="318" t="s">
        <v>504</v>
      </c>
      <c r="I801" s="545">
        <v>16.25</v>
      </c>
    </row>
    <row r="802" ht="15" spans="1:9">
      <c r="A802" s="531"/>
      <c r="B802" s="318"/>
      <c r="C802" s="318"/>
      <c r="D802" s="318"/>
      <c r="E802" s="532">
        <v>19.42</v>
      </c>
      <c r="F802" s="318"/>
      <c r="G802" s="318" t="s">
        <v>505</v>
      </c>
      <c r="H802" s="318"/>
      <c r="I802" s="545">
        <v>105.12</v>
      </c>
    </row>
    <row r="803" ht="0.95" customHeight="1" spans="1:9">
      <c r="A803" s="533"/>
      <c r="B803" s="534"/>
      <c r="C803" s="534"/>
      <c r="D803" s="534"/>
      <c r="E803" s="534"/>
      <c r="F803" s="534"/>
      <c r="G803" s="534"/>
      <c r="H803" s="534"/>
      <c r="I803" s="546"/>
    </row>
    <row r="804" ht="18" customHeight="1" spans="1:9">
      <c r="A804" s="525" t="s">
        <v>314</v>
      </c>
      <c r="B804" s="307" t="s">
        <v>490</v>
      </c>
      <c r="C804" s="526" t="s">
        <v>491</v>
      </c>
      <c r="D804" s="526" t="s">
        <v>492</v>
      </c>
      <c r="E804" s="527" t="s">
        <v>493</v>
      </c>
      <c r="F804" s="307" t="s">
        <v>494</v>
      </c>
      <c r="G804" s="307" t="s">
        <v>495</v>
      </c>
      <c r="H804" s="307" t="s">
        <v>496</v>
      </c>
      <c r="I804" s="543" t="s">
        <v>497</v>
      </c>
    </row>
    <row r="805" ht="26.1" customHeight="1" spans="1:9">
      <c r="A805" s="414" t="s">
        <v>498</v>
      </c>
      <c r="B805" s="311" t="s">
        <v>315</v>
      </c>
      <c r="C805" s="309" t="s">
        <v>60</v>
      </c>
      <c r="D805" s="309" t="s">
        <v>316</v>
      </c>
      <c r="E805" s="310" t="s">
        <v>62</v>
      </c>
      <c r="F805" s="528">
        <v>1</v>
      </c>
      <c r="G805" s="312"/>
      <c r="H805" s="312">
        <v>42.59</v>
      </c>
      <c r="I805" s="419">
        <v>42.59</v>
      </c>
    </row>
    <row r="806" ht="24" customHeight="1" spans="1:9">
      <c r="A806" s="535" t="s">
        <v>512</v>
      </c>
      <c r="B806" s="280" t="s">
        <v>519</v>
      </c>
      <c r="C806" s="278" t="s">
        <v>83</v>
      </c>
      <c r="D806" s="278" t="s">
        <v>520</v>
      </c>
      <c r="E806" s="279" t="s">
        <v>502</v>
      </c>
      <c r="F806" s="536">
        <v>0.3</v>
      </c>
      <c r="G806" s="536">
        <v>0</v>
      </c>
      <c r="H806" s="303">
        <v>31.39</v>
      </c>
      <c r="I806" s="547">
        <v>9.41</v>
      </c>
    </row>
    <row r="807" ht="26.1" customHeight="1" spans="1:9">
      <c r="A807" s="535" t="s">
        <v>512</v>
      </c>
      <c r="B807" s="280" t="s">
        <v>536</v>
      </c>
      <c r="C807" s="278" t="s">
        <v>83</v>
      </c>
      <c r="D807" s="278" t="s">
        <v>537</v>
      </c>
      <c r="E807" s="279" t="s">
        <v>502</v>
      </c>
      <c r="F807" s="536">
        <v>0.3</v>
      </c>
      <c r="G807" s="536">
        <v>0</v>
      </c>
      <c r="H807" s="303">
        <v>38.59</v>
      </c>
      <c r="I807" s="547">
        <v>11.57</v>
      </c>
    </row>
    <row r="808" ht="26.1" customHeight="1" spans="1:9">
      <c r="A808" s="529" t="s">
        <v>499</v>
      </c>
      <c r="B808" s="284" t="s">
        <v>1007</v>
      </c>
      <c r="C808" s="282" t="s">
        <v>83</v>
      </c>
      <c r="D808" s="282" t="s">
        <v>1008</v>
      </c>
      <c r="E808" s="283" t="s">
        <v>103</v>
      </c>
      <c r="F808" s="530">
        <v>1</v>
      </c>
      <c r="G808" s="530">
        <v>0</v>
      </c>
      <c r="H808" s="305">
        <v>21.61</v>
      </c>
      <c r="I808" s="544">
        <v>21.61</v>
      </c>
    </row>
    <row r="809" spans="1:9">
      <c r="A809" s="531"/>
      <c r="B809" s="318"/>
      <c r="C809" s="318"/>
      <c r="D809" s="318"/>
      <c r="E809" s="532">
        <v>15.19</v>
      </c>
      <c r="F809" s="318" t="s">
        <v>503</v>
      </c>
      <c r="G809" s="532">
        <v>0</v>
      </c>
      <c r="H809" s="318" t="s">
        <v>504</v>
      </c>
      <c r="I809" s="545">
        <v>15.19</v>
      </c>
    </row>
    <row r="810" ht="15" spans="1:9">
      <c r="A810" s="531"/>
      <c r="B810" s="318"/>
      <c r="C810" s="318"/>
      <c r="D810" s="318"/>
      <c r="E810" s="532">
        <v>9.65</v>
      </c>
      <c r="F810" s="318"/>
      <c r="G810" s="318" t="s">
        <v>505</v>
      </c>
      <c r="H810" s="318"/>
      <c r="I810" s="545">
        <v>52.24</v>
      </c>
    </row>
    <row r="811" ht="0.95" customHeight="1" spans="1:9">
      <c r="A811" s="533"/>
      <c r="B811" s="534"/>
      <c r="C811" s="534"/>
      <c r="D811" s="534"/>
      <c r="E811" s="534"/>
      <c r="F811" s="534"/>
      <c r="G811" s="534"/>
      <c r="H811" s="534"/>
      <c r="I811" s="546"/>
    </row>
    <row r="812" ht="18" customHeight="1" spans="1:9">
      <c r="A812" s="525" t="s">
        <v>317</v>
      </c>
      <c r="B812" s="307" t="s">
        <v>490</v>
      </c>
      <c r="C812" s="526" t="s">
        <v>491</v>
      </c>
      <c r="D812" s="526" t="s">
        <v>492</v>
      </c>
      <c r="E812" s="527" t="s">
        <v>493</v>
      </c>
      <c r="F812" s="307" t="s">
        <v>494</v>
      </c>
      <c r="G812" s="307" t="s">
        <v>495</v>
      </c>
      <c r="H812" s="307" t="s">
        <v>496</v>
      </c>
      <c r="I812" s="543" t="s">
        <v>497</v>
      </c>
    </row>
    <row r="813" ht="51.95" customHeight="1" spans="1:9">
      <c r="A813" s="414" t="s">
        <v>498</v>
      </c>
      <c r="B813" s="311" t="s">
        <v>318</v>
      </c>
      <c r="C813" s="309" t="s">
        <v>83</v>
      </c>
      <c r="D813" s="309" t="s">
        <v>319</v>
      </c>
      <c r="E813" s="310" t="s">
        <v>103</v>
      </c>
      <c r="F813" s="528">
        <v>1</v>
      </c>
      <c r="G813" s="312"/>
      <c r="H813" s="312">
        <v>1959.82</v>
      </c>
      <c r="I813" s="419">
        <v>1959.82</v>
      </c>
    </row>
    <row r="814" ht="39" customHeight="1" spans="1:9">
      <c r="A814" s="535" t="s">
        <v>512</v>
      </c>
      <c r="B814" s="280" t="s">
        <v>1009</v>
      </c>
      <c r="C814" s="278" t="s">
        <v>83</v>
      </c>
      <c r="D814" s="278" t="s">
        <v>1010</v>
      </c>
      <c r="E814" s="279" t="s">
        <v>123</v>
      </c>
      <c r="F814" s="536">
        <v>0.1677</v>
      </c>
      <c r="G814" s="536">
        <v>0</v>
      </c>
      <c r="H814" s="303">
        <v>1697.13</v>
      </c>
      <c r="I814" s="547">
        <v>284.6</v>
      </c>
    </row>
    <row r="815" ht="26.1" customHeight="1" spans="1:9">
      <c r="A815" s="535" t="s">
        <v>512</v>
      </c>
      <c r="B815" s="280" t="s">
        <v>1011</v>
      </c>
      <c r="C815" s="278" t="s">
        <v>83</v>
      </c>
      <c r="D815" s="278" t="s">
        <v>1012</v>
      </c>
      <c r="E815" s="279" t="s">
        <v>167</v>
      </c>
      <c r="F815" s="536">
        <v>2.9616</v>
      </c>
      <c r="G815" s="536">
        <v>0</v>
      </c>
      <c r="H815" s="303">
        <v>11.45</v>
      </c>
      <c r="I815" s="547">
        <v>33.91</v>
      </c>
    </row>
    <row r="816" ht="39" customHeight="1" spans="1:9">
      <c r="A816" s="535" t="s">
        <v>512</v>
      </c>
      <c r="B816" s="280" t="s">
        <v>1013</v>
      </c>
      <c r="C816" s="278" t="s">
        <v>83</v>
      </c>
      <c r="D816" s="278" t="s">
        <v>1014</v>
      </c>
      <c r="E816" s="279" t="s">
        <v>123</v>
      </c>
      <c r="F816" s="536">
        <v>0.0525</v>
      </c>
      <c r="G816" s="536">
        <v>0</v>
      </c>
      <c r="H816" s="303">
        <v>486.91</v>
      </c>
      <c r="I816" s="547">
        <v>25.56</v>
      </c>
    </row>
    <row r="817" ht="24" customHeight="1" spans="1:9">
      <c r="A817" s="535" t="s">
        <v>512</v>
      </c>
      <c r="B817" s="280" t="s">
        <v>534</v>
      </c>
      <c r="C817" s="278" t="s">
        <v>83</v>
      </c>
      <c r="D817" s="278" t="s">
        <v>535</v>
      </c>
      <c r="E817" s="279" t="s">
        <v>502</v>
      </c>
      <c r="F817" s="536">
        <v>12.6595</v>
      </c>
      <c r="G817" s="536">
        <v>0</v>
      </c>
      <c r="H817" s="303">
        <v>40.1</v>
      </c>
      <c r="I817" s="547">
        <v>507.64</v>
      </c>
    </row>
    <row r="818" ht="39" customHeight="1" spans="1:9">
      <c r="A818" s="535" t="s">
        <v>512</v>
      </c>
      <c r="B818" s="280" t="s">
        <v>1015</v>
      </c>
      <c r="C818" s="278" t="s">
        <v>83</v>
      </c>
      <c r="D818" s="278" t="s">
        <v>1016</v>
      </c>
      <c r="E818" s="279" t="s">
        <v>123</v>
      </c>
      <c r="F818" s="536">
        <v>0.2279</v>
      </c>
      <c r="G818" s="536">
        <v>0</v>
      </c>
      <c r="H818" s="303">
        <v>464.04</v>
      </c>
      <c r="I818" s="547">
        <v>105.75</v>
      </c>
    </row>
    <row r="819" ht="26.1" customHeight="1" spans="1:9">
      <c r="A819" s="535" t="s">
        <v>512</v>
      </c>
      <c r="B819" s="280" t="s">
        <v>1017</v>
      </c>
      <c r="C819" s="278" t="s">
        <v>83</v>
      </c>
      <c r="D819" s="278" t="s">
        <v>1018</v>
      </c>
      <c r="E819" s="279" t="s">
        <v>123</v>
      </c>
      <c r="F819" s="536">
        <v>0.0738</v>
      </c>
      <c r="G819" s="536">
        <v>0</v>
      </c>
      <c r="H819" s="303">
        <v>1145.33</v>
      </c>
      <c r="I819" s="547">
        <v>84.52</v>
      </c>
    </row>
    <row r="820" ht="24" customHeight="1" spans="1:9">
      <c r="A820" s="535" t="s">
        <v>512</v>
      </c>
      <c r="B820" s="280" t="s">
        <v>519</v>
      </c>
      <c r="C820" s="278" t="s">
        <v>83</v>
      </c>
      <c r="D820" s="278" t="s">
        <v>520</v>
      </c>
      <c r="E820" s="279" t="s">
        <v>502</v>
      </c>
      <c r="F820" s="536">
        <v>9.9468</v>
      </c>
      <c r="G820" s="536">
        <v>0</v>
      </c>
      <c r="H820" s="303">
        <v>31.39</v>
      </c>
      <c r="I820" s="547">
        <v>312.23</v>
      </c>
    </row>
    <row r="821" ht="65.1" customHeight="1" spans="1:9">
      <c r="A821" s="535" t="s">
        <v>512</v>
      </c>
      <c r="B821" s="280" t="s">
        <v>1019</v>
      </c>
      <c r="C821" s="278" t="s">
        <v>83</v>
      </c>
      <c r="D821" s="278" t="s">
        <v>1020</v>
      </c>
      <c r="E821" s="279" t="s">
        <v>756</v>
      </c>
      <c r="F821" s="536">
        <v>0.138</v>
      </c>
      <c r="G821" s="536">
        <v>0</v>
      </c>
      <c r="H821" s="303">
        <v>77.36</v>
      </c>
      <c r="I821" s="547">
        <v>10.67</v>
      </c>
    </row>
    <row r="822" ht="26.1" customHeight="1" spans="1:9">
      <c r="A822" s="535" t="s">
        <v>512</v>
      </c>
      <c r="B822" s="280" t="s">
        <v>1021</v>
      </c>
      <c r="C822" s="278" t="s">
        <v>83</v>
      </c>
      <c r="D822" s="278" t="s">
        <v>1022</v>
      </c>
      <c r="E822" s="279" t="s">
        <v>69</v>
      </c>
      <c r="F822" s="536">
        <v>1.69</v>
      </c>
      <c r="G822" s="536">
        <v>0</v>
      </c>
      <c r="H822" s="303">
        <v>9.22</v>
      </c>
      <c r="I822" s="547">
        <v>15.58</v>
      </c>
    </row>
    <row r="823" ht="39" customHeight="1" spans="1:9">
      <c r="A823" s="535" t="s">
        <v>512</v>
      </c>
      <c r="B823" s="280" t="s">
        <v>969</v>
      </c>
      <c r="C823" s="278" t="s">
        <v>83</v>
      </c>
      <c r="D823" s="278" t="s">
        <v>970</v>
      </c>
      <c r="E823" s="279" t="s">
        <v>123</v>
      </c>
      <c r="F823" s="536">
        <v>0.3131</v>
      </c>
      <c r="G823" s="536">
        <v>0</v>
      </c>
      <c r="H823" s="303">
        <v>542.61</v>
      </c>
      <c r="I823" s="547">
        <v>169.89</v>
      </c>
    </row>
    <row r="824" ht="65.1" customHeight="1" spans="1:9">
      <c r="A824" s="535" t="s">
        <v>512</v>
      </c>
      <c r="B824" s="280" t="s">
        <v>1023</v>
      </c>
      <c r="C824" s="278" t="s">
        <v>83</v>
      </c>
      <c r="D824" s="278" t="s">
        <v>1024</v>
      </c>
      <c r="E824" s="279" t="s">
        <v>523</v>
      </c>
      <c r="F824" s="536">
        <v>0.0677</v>
      </c>
      <c r="G824" s="536">
        <v>0</v>
      </c>
      <c r="H824" s="303">
        <v>163.57</v>
      </c>
      <c r="I824" s="547">
        <v>11.07</v>
      </c>
    </row>
    <row r="825" ht="26.1" customHeight="1" spans="1:9">
      <c r="A825" s="529" t="s">
        <v>499</v>
      </c>
      <c r="B825" s="284" t="s">
        <v>825</v>
      </c>
      <c r="C825" s="282" t="s">
        <v>83</v>
      </c>
      <c r="D825" s="282" t="s">
        <v>826</v>
      </c>
      <c r="E825" s="283" t="s">
        <v>827</v>
      </c>
      <c r="F825" s="530">
        <v>0.0095</v>
      </c>
      <c r="G825" s="530">
        <v>0</v>
      </c>
      <c r="H825" s="305">
        <v>7.97</v>
      </c>
      <c r="I825" s="544">
        <v>0.07</v>
      </c>
    </row>
    <row r="826" ht="26.1" customHeight="1" spans="1:9">
      <c r="A826" s="529" t="s">
        <v>499</v>
      </c>
      <c r="B826" s="284" t="s">
        <v>1025</v>
      </c>
      <c r="C826" s="282" t="s">
        <v>83</v>
      </c>
      <c r="D826" s="282" t="s">
        <v>1026</v>
      </c>
      <c r="E826" s="283" t="s">
        <v>286</v>
      </c>
      <c r="F826" s="530">
        <v>0.2072</v>
      </c>
      <c r="G826" s="530">
        <v>0</v>
      </c>
      <c r="H826" s="305">
        <v>8.71</v>
      </c>
      <c r="I826" s="544">
        <v>1.8</v>
      </c>
    </row>
    <row r="827" ht="26.1" customHeight="1" spans="1:9">
      <c r="A827" s="529" t="s">
        <v>499</v>
      </c>
      <c r="B827" s="284" t="s">
        <v>1027</v>
      </c>
      <c r="C827" s="282" t="s">
        <v>83</v>
      </c>
      <c r="D827" s="282" t="s">
        <v>1028</v>
      </c>
      <c r="E827" s="283" t="s">
        <v>103</v>
      </c>
      <c r="F827" s="530">
        <v>25.2</v>
      </c>
      <c r="G827" s="530">
        <v>0</v>
      </c>
      <c r="H827" s="305">
        <v>2.99</v>
      </c>
      <c r="I827" s="544">
        <v>75.34</v>
      </c>
    </row>
    <row r="828" ht="26.1" customHeight="1" spans="1:9">
      <c r="A828" s="529" t="s">
        <v>499</v>
      </c>
      <c r="B828" s="284" t="s">
        <v>1029</v>
      </c>
      <c r="C828" s="282" t="s">
        <v>83</v>
      </c>
      <c r="D828" s="282" t="s">
        <v>1030</v>
      </c>
      <c r="E828" s="283" t="s">
        <v>286</v>
      </c>
      <c r="F828" s="530">
        <v>0.2464</v>
      </c>
      <c r="G828" s="530">
        <v>0</v>
      </c>
      <c r="H828" s="305">
        <v>3.05</v>
      </c>
      <c r="I828" s="544">
        <v>0.75</v>
      </c>
    </row>
    <row r="829" ht="26.1" customHeight="1" spans="1:9">
      <c r="A829" s="529" t="s">
        <v>499</v>
      </c>
      <c r="B829" s="284" t="s">
        <v>532</v>
      </c>
      <c r="C829" s="282" t="s">
        <v>83</v>
      </c>
      <c r="D829" s="282" t="s">
        <v>533</v>
      </c>
      <c r="E829" s="283" t="s">
        <v>167</v>
      </c>
      <c r="F829" s="530">
        <v>0.0218</v>
      </c>
      <c r="G829" s="530">
        <v>0</v>
      </c>
      <c r="H829" s="305">
        <v>19.54</v>
      </c>
      <c r="I829" s="544">
        <v>0.42</v>
      </c>
    </row>
    <row r="830" ht="39" customHeight="1" spans="1:9">
      <c r="A830" s="529" t="s">
        <v>499</v>
      </c>
      <c r="B830" s="284" t="s">
        <v>891</v>
      </c>
      <c r="C830" s="282" t="s">
        <v>83</v>
      </c>
      <c r="D830" s="282" t="s">
        <v>892</v>
      </c>
      <c r="E830" s="283" t="s">
        <v>286</v>
      </c>
      <c r="F830" s="530">
        <v>0.7728</v>
      </c>
      <c r="G830" s="530">
        <v>0</v>
      </c>
      <c r="H830" s="305">
        <v>22.47</v>
      </c>
      <c r="I830" s="544">
        <v>17.36</v>
      </c>
    </row>
    <row r="831" ht="26.1" customHeight="1" spans="1:9">
      <c r="A831" s="529" t="s">
        <v>499</v>
      </c>
      <c r="B831" s="284" t="s">
        <v>1031</v>
      </c>
      <c r="C831" s="282" t="s">
        <v>83</v>
      </c>
      <c r="D831" s="282" t="s">
        <v>1032</v>
      </c>
      <c r="E831" s="283" t="s">
        <v>103</v>
      </c>
      <c r="F831" s="530">
        <v>62.7938</v>
      </c>
      <c r="G831" s="530">
        <v>0</v>
      </c>
      <c r="H831" s="305">
        <v>4.82</v>
      </c>
      <c r="I831" s="544">
        <v>302.66</v>
      </c>
    </row>
    <row r="832" spans="1:9">
      <c r="A832" s="531"/>
      <c r="B832" s="318"/>
      <c r="C832" s="318"/>
      <c r="D832" s="318"/>
      <c r="E832" s="532">
        <v>801.67</v>
      </c>
      <c r="F832" s="318" t="s">
        <v>503</v>
      </c>
      <c r="G832" s="532">
        <v>0</v>
      </c>
      <c r="H832" s="318" t="s">
        <v>504</v>
      </c>
      <c r="I832" s="545">
        <v>801.67</v>
      </c>
    </row>
    <row r="833" ht="15" spans="1:9">
      <c r="A833" s="531"/>
      <c r="B833" s="318"/>
      <c r="C833" s="318"/>
      <c r="D833" s="318"/>
      <c r="E833" s="532">
        <v>444.29</v>
      </c>
      <c r="F833" s="318"/>
      <c r="G833" s="318" t="s">
        <v>505</v>
      </c>
      <c r="H833" s="318"/>
      <c r="I833" s="545">
        <v>2404.11</v>
      </c>
    </row>
    <row r="834" ht="0.95" customHeight="1" spans="1:9">
      <c r="A834" s="533"/>
      <c r="B834" s="534"/>
      <c r="C834" s="534"/>
      <c r="D834" s="534"/>
      <c r="E834" s="534"/>
      <c r="F834" s="534"/>
      <c r="G834" s="534"/>
      <c r="H834" s="534"/>
      <c r="I834" s="546"/>
    </row>
    <row r="835" ht="18" customHeight="1" spans="1:9">
      <c r="A835" s="525" t="s">
        <v>320</v>
      </c>
      <c r="B835" s="307" t="s">
        <v>490</v>
      </c>
      <c r="C835" s="526" t="s">
        <v>491</v>
      </c>
      <c r="D835" s="526" t="s">
        <v>492</v>
      </c>
      <c r="E835" s="527" t="s">
        <v>493</v>
      </c>
      <c r="F835" s="307" t="s">
        <v>494</v>
      </c>
      <c r="G835" s="307" t="s">
        <v>495</v>
      </c>
      <c r="H835" s="307" t="s">
        <v>496</v>
      </c>
      <c r="I835" s="543" t="s">
        <v>497</v>
      </c>
    </row>
    <row r="836" ht="26.1" customHeight="1" spans="1:9">
      <c r="A836" s="414" t="s">
        <v>498</v>
      </c>
      <c r="B836" s="311" t="s">
        <v>321</v>
      </c>
      <c r="C836" s="309" t="s">
        <v>60</v>
      </c>
      <c r="D836" s="309" t="s">
        <v>322</v>
      </c>
      <c r="E836" s="310" t="s">
        <v>103</v>
      </c>
      <c r="F836" s="528">
        <v>1</v>
      </c>
      <c r="G836" s="312"/>
      <c r="H836" s="312">
        <v>123.93</v>
      </c>
      <c r="I836" s="419">
        <v>123.93</v>
      </c>
    </row>
    <row r="837" ht="24" customHeight="1" spans="1:9">
      <c r="A837" s="535" t="s">
        <v>512</v>
      </c>
      <c r="B837" s="280" t="s">
        <v>534</v>
      </c>
      <c r="C837" s="278" t="s">
        <v>83</v>
      </c>
      <c r="D837" s="278" t="s">
        <v>535</v>
      </c>
      <c r="E837" s="279" t="s">
        <v>502</v>
      </c>
      <c r="F837" s="536">
        <v>0.1015</v>
      </c>
      <c r="G837" s="536">
        <v>0</v>
      </c>
      <c r="H837" s="303">
        <v>40.1</v>
      </c>
      <c r="I837" s="547">
        <v>4.07</v>
      </c>
    </row>
    <row r="838" ht="24" customHeight="1" spans="1:9">
      <c r="A838" s="535" t="s">
        <v>512</v>
      </c>
      <c r="B838" s="280" t="s">
        <v>519</v>
      </c>
      <c r="C838" s="278" t="s">
        <v>83</v>
      </c>
      <c r="D838" s="278" t="s">
        <v>520</v>
      </c>
      <c r="E838" s="279" t="s">
        <v>502</v>
      </c>
      <c r="F838" s="536">
        <v>0.0798</v>
      </c>
      <c r="G838" s="536">
        <v>0</v>
      </c>
      <c r="H838" s="303">
        <v>31.39</v>
      </c>
      <c r="I838" s="547">
        <v>2.5</v>
      </c>
    </row>
    <row r="839" ht="39" customHeight="1" spans="1:9">
      <c r="A839" s="535" t="s">
        <v>512</v>
      </c>
      <c r="B839" s="280" t="s">
        <v>1033</v>
      </c>
      <c r="C839" s="278" t="s">
        <v>83</v>
      </c>
      <c r="D839" s="278" t="s">
        <v>1034</v>
      </c>
      <c r="E839" s="279" t="s">
        <v>123</v>
      </c>
      <c r="F839" s="536">
        <v>0.0385</v>
      </c>
      <c r="G839" s="536">
        <v>0</v>
      </c>
      <c r="H839" s="303">
        <v>3048.46</v>
      </c>
      <c r="I839" s="547">
        <v>117.36</v>
      </c>
    </row>
    <row r="840" spans="1:9">
      <c r="A840" s="531"/>
      <c r="B840" s="318"/>
      <c r="C840" s="318"/>
      <c r="D840" s="318"/>
      <c r="E840" s="532">
        <v>66.1</v>
      </c>
      <c r="F840" s="318" t="s">
        <v>503</v>
      </c>
      <c r="G840" s="532">
        <v>0</v>
      </c>
      <c r="H840" s="318" t="s">
        <v>504</v>
      </c>
      <c r="I840" s="545">
        <v>66.1</v>
      </c>
    </row>
    <row r="841" ht="15" spans="1:9">
      <c r="A841" s="531"/>
      <c r="B841" s="318"/>
      <c r="C841" s="318"/>
      <c r="D841" s="318"/>
      <c r="E841" s="532">
        <v>28.09</v>
      </c>
      <c r="F841" s="318"/>
      <c r="G841" s="318" t="s">
        <v>505</v>
      </c>
      <c r="H841" s="318"/>
      <c r="I841" s="545">
        <v>152.02</v>
      </c>
    </row>
    <row r="842" ht="0.95" customHeight="1" spans="1:9">
      <c r="A842" s="533"/>
      <c r="B842" s="534"/>
      <c r="C842" s="534"/>
      <c r="D842" s="534"/>
      <c r="E842" s="534"/>
      <c r="F842" s="534"/>
      <c r="G842" s="534"/>
      <c r="H842" s="534"/>
      <c r="I842" s="546"/>
    </row>
    <row r="843" ht="18" customHeight="1" spans="1:9">
      <c r="A843" s="525" t="s">
        <v>323</v>
      </c>
      <c r="B843" s="307" t="s">
        <v>490</v>
      </c>
      <c r="C843" s="526" t="s">
        <v>491</v>
      </c>
      <c r="D843" s="526" t="s">
        <v>492</v>
      </c>
      <c r="E843" s="527" t="s">
        <v>493</v>
      </c>
      <c r="F843" s="307" t="s">
        <v>494</v>
      </c>
      <c r="G843" s="307" t="s">
        <v>495</v>
      </c>
      <c r="H843" s="307" t="s">
        <v>496</v>
      </c>
      <c r="I843" s="543" t="s">
        <v>497</v>
      </c>
    </row>
    <row r="844" ht="39" customHeight="1" spans="1:9">
      <c r="A844" s="414" t="s">
        <v>498</v>
      </c>
      <c r="B844" s="311" t="s">
        <v>324</v>
      </c>
      <c r="C844" s="309" t="s">
        <v>60</v>
      </c>
      <c r="D844" s="309" t="s">
        <v>325</v>
      </c>
      <c r="E844" s="310" t="s">
        <v>103</v>
      </c>
      <c r="F844" s="528">
        <v>1</v>
      </c>
      <c r="G844" s="312"/>
      <c r="H844" s="312">
        <v>92.75</v>
      </c>
      <c r="I844" s="419">
        <v>92.75</v>
      </c>
    </row>
    <row r="845" ht="24" customHeight="1" spans="1:9">
      <c r="A845" s="535" t="s">
        <v>512</v>
      </c>
      <c r="B845" s="280" t="s">
        <v>519</v>
      </c>
      <c r="C845" s="278" t="s">
        <v>83</v>
      </c>
      <c r="D845" s="278" t="s">
        <v>520</v>
      </c>
      <c r="E845" s="279" t="s">
        <v>502</v>
      </c>
      <c r="F845" s="536">
        <v>0.13</v>
      </c>
      <c r="G845" s="536">
        <v>0</v>
      </c>
      <c r="H845" s="303">
        <v>31.39</v>
      </c>
      <c r="I845" s="547">
        <v>4.08</v>
      </c>
    </row>
    <row r="846" ht="26.1" customHeight="1" spans="1:9">
      <c r="A846" s="535" t="s">
        <v>512</v>
      </c>
      <c r="B846" s="280" t="s">
        <v>1035</v>
      </c>
      <c r="C846" s="278" t="s">
        <v>83</v>
      </c>
      <c r="D846" s="278" t="s">
        <v>1036</v>
      </c>
      <c r="E846" s="279" t="s">
        <v>123</v>
      </c>
      <c r="F846" s="536">
        <v>0.0025</v>
      </c>
      <c r="G846" s="536">
        <v>0</v>
      </c>
      <c r="H846" s="303">
        <v>691.04</v>
      </c>
      <c r="I846" s="547">
        <v>1.72</v>
      </c>
    </row>
    <row r="847" ht="24" customHeight="1" spans="1:9">
      <c r="A847" s="535" t="s">
        <v>512</v>
      </c>
      <c r="B847" s="280" t="s">
        <v>534</v>
      </c>
      <c r="C847" s="278" t="s">
        <v>83</v>
      </c>
      <c r="D847" s="278" t="s">
        <v>535</v>
      </c>
      <c r="E847" s="279" t="s">
        <v>502</v>
      </c>
      <c r="F847" s="536">
        <v>0.13</v>
      </c>
      <c r="G847" s="536">
        <v>0</v>
      </c>
      <c r="H847" s="303">
        <v>40.1</v>
      </c>
      <c r="I847" s="547">
        <v>5.21</v>
      </c>
    </row>
    <row r="848" ht="24" customHeight="1" spans="1:9">
      <c r="A848" s="529" t="s">
        <v>499</v>
      </c>
      <c r="B848" s="284" t="s">
        <v>1037</v>
      </c>
      <c r="C848" s="282" t="s">
        <v>83</v>
      </c>
      <c r="D848" s="282" t="s">
        <v>1038</v>
      </c>
      <c r="E848" s="283" t="s">
        <v>103</v>
      </c>
      <c r="F848" s="530">
        <v>1</v>
      </c>
      <c r="G848" s="530">
        <v>0</v>
      </c>
      <c r="H848" s="305">
        <v>81.74</v>
      </c>
      <c r="I848" s="544">
        <v>81.74</v>
      </c>
    </row>
    <row r="849" spans="1:9">
      <c r="A849" s="531"/>
      <c r="B849" s="318"/>
      <c r="C849" s="318"/>
      <c r="D849" s="318"/>
      <c r="E849" s="532">
        <v>7.14</v>
      </c>
      <c r="F849" s="318" t="s">
        <v>503</v>
      </c>
      <c r="G849" s="532">
        <v>0</v>
      </c>
      <c r="H849" s="318" t="s">
        <v>504</v>
      </c>
      <c r="I849" s="545">
        <v>7.14</v>
      </c>
    </row>
    <row r="850" ht="15" spans="1:9">
      <c r="A850" s="531"/>
      <c r="B850" s="318"/>
      <c r="C850" s="318"/>
      <c r="D850" s="318"/>
      <c r="E850" s="532">
        <v>21.02</v>
      </c>
      <c r="F850" s="318"/>
      <c r="G850" s="318" t="s">
        <v>505</v>
      </c>
      <c r="H850" s="318"/>
      <c r="I850" s="545">
        <v>113.77</v>
      </c>
    </row>
    <row r="851" ht="0.95" customHeight="1" spans="1:9">
      <c r="A851" s="533"/>
      <c r="B851" s="534"/>
      <c r="C851" s="534"/>
      <c r="D851" s="534"/>
      <c r="E851" s="534"/>
      <c r="F851" s="534"/>
      <c r="G851" s="534"/>
      <c r="H851" s="534"/>
      <c r="I851" s="546"/>
    </row>
    <row r="852" ht="18" customHeight="1" spans="1:9">
      <c r="A852" s="525" t="s">
        <v>326</v>
      </c>
      <c r="B852" s="307" t="s">
        <v>490</v>
      </c>
      <c r="C852" s="526" t="s">
        <v>491</v>
      </c>
      <c r="D852" s="526" t="s">
        <v>492</v>
      </c>
      <c r="E852" s="527" t="s">
        <v>493</v>
      </c>
      <c r="F852" s="307" t="s">
        <v>494</v>
      </c>
      <c r="G852" s="307" t="s">
        <v>495</v>
      </c>
      <c r="H852" s="307" t="s">
        <v>496</v>
      </c>
      <c r="I852" s="543" t="s">
        <v>497</v>
      </c>
    </row>
    <row r="853" ht="24" customHeight="1" spans="1:9">
      <c r="A853" s="414" t="s">
        <v>498</v>
      </c>
      <c r="B853" s="311" t="s">
        <v>327</v>
      </c>
      <c r="C853" s="309" t="s">
        <v>60</v>
      </c>
      <c r="D853" s="309" t="s">
        <v>328</v>
      </c>
      <c r="E853" s="310" t="s">
        <v>62</v>
      </c>
      <c r="F853" s="528">
        <v>1</v>
      </c>
      <c r="G853" s="312"/>
      <c r="H853" s="312">
        <v>20.97</v>
      </c>
      <c r="I853" s="419">
        <v>20.97</v>
      </c>
    </row>
    <row r="854" ht="24" customHeight="1" spans="1:9">
      <c r="A854" s="535" t="s">
        <v>512</v>
      </c>
      <c r="B854" s="280" t="s">
        <v>519</v>
      </c>
      <c r="C854" s="278" t="s">
        <v>83</v>
      </c>
      <c r="D854" s="278" t="s">
        <v>520</v>
      </c>
      <c r="E854" s="279" t="s">
        <v>502</v>
      </c>
      <c r="F854" s="536">
        <v>0.2</v>
      </c>
      <c r="G854" s="536">
        <v>0</v>
      </c>
      <c r="H854" s="303">
        <v>31.39</v>
      </c>
      <c r="I854" s="547">
        <v>6.27</v>
      </c>
    </row>
    <row r="855" ht="26.1" customHeight="1" spans="1:9">
      <c r="A855" s="535" t="s">
        <v>512</v>
      </c>
      <c r="B855" s="280" t="s">
        <v>536</v>
      </c>
      <c r="C855" s="278" t="s">
        <v>83</v>
      </c>
      <c r="D855" s="278" t="s">
        <v>537</v>
      </c>
      <c r="E855" s="279" t="s">
        <v>502</v>
      </c>
      <c r="F855" s="536">
        <v>0.2</v>
      </c>
      <c r="G855" s="536">
        <v>0</v>
      </c>
      <c r="H855" s="303">
        <v>38.59</v>
      </c>
      <c r="I855" s="547">
        <v>7.71</v>
      </c>
    </row>
    <row r="856" ht="26.1" customHeight="1" spans="1:9">
      <c r="A856" s="529" t="s">
        <v>499</v>
      </c>
      <c r="B856" s="284" t="s">
        <v>1039</v>
      </c>
      <c r="C856" s="282" t="s">
        <v>83</v>
      </c>
      <c r="D856" s="282" t="s">
        <v>1040</v>
      </c>
      <c r="E856" s="283" t="s">
        <v>286</v>
      </c>
      <c r="F856" s="530">
        <v>0.5</v>
      </c>
      <c r="G856" s="530">
        <v>0</v>
      </c>
      <c r="H856" s="305">
        <v>13.99</v>
      </c>
      <c r="I856" s="544">
        <v>6.99</v>
      </c>
    </row>
    <row r="857" spans="1:9">
      <c r="A857" s="531"/>
      <c r="B857" s="318"/>
      <c r="C857" s="318"/>
      <c r="D857" s="318"/>
      <c r="E857" s="532">
        <v>10.13</v>
      </c>
      <c r="F857" s="318" t="s">
        <v>503</v>
      </c>
      <c r="G857" s="532">
        <v>0</v>
      </c>
      <c r="H857" s="318" t="s">
        <v>504</v>
      </c>
      <c r="I857" s="545">
        <v>10.13</v>
      </c>
    </row>
    <row r="858" ht="15" spans="1:9">
      <c r="A858" s="531"/>
      <c r="B858" s="318"/>
      <c r="C858" s="318"/>
      <c r="D858" s="318"/>
      <c r="E858" s="532">
        <v>4.75</v>
      </c>
      <c r="F858" s="318"/>
      <c r="G858" s="318" t="s">
        <v>505</v>
      </c>
      <c r="H858" s="318"/>
      <c r="I858" s="545">
        <v>25.72</v>
      </c>
    </row>
    <row r="859" ht="0.95" customHeight="1" spans="1:9">
      <c r="A859" s="533"/>
      <c r="B859" s="534"/>
      <c r="C859" s="534"/>
      <c r="D859" s="534"/>
      <c r="E859" s="534"/>
      <c r="F859" s="534"/>
      <c r="G859" s="534"/>
      <c r="H859" s="534"/>
      <c r="I859" s="546"/>
    </row>
    <row r="860" ht="18" customHeight="1" spans="1:9">
      <c r="A860" s="525" t="s">
        <v>329</v>
      </c>
      <c r="B860" s="307" t="s">
        <v>490</v>
      </c>
      <c r="C860" s="526" t="s">
        <v>491</v>
      </c>
      <c r="D860" s="526" t="s">
        <v>492</v>
      </c>
      <c r="E860" s="527" t="s">
        <v>493</v>
      </c>
      <c r="F860" s="307" t="s">
        <v>494</v>
      </c>
      <c r="G860" s="307" t="s">
        <v>495</v>
      </c>
      <c r="H860" s="307" t="s">
        <v>496</v>
      </c>
      <c r="I860" s="543" t="s">
        <v>497</v>
      </c>
    </row>
    <row r="861" ht="39" customHeight="1" spans="1:9">
      <c r="A861" s="414" t="s">
        <v>498</v>
      </c>
      <c r="B861" s="311" t="s">
        <v>330</v>
      </c>
      <c r="C861" s="309" t="s">
        <v>83</v>
      </c>
      <c r="D861" s="309" t="s">
        <v>331</v>
      </c>
      <c r="E861" s="310" t="s">
        <v>286</v>
      </c>
      <c r="F861" s="528">
        <v>1</v>
      </c>
      <c r="G861" s="312"/>
      <c r="H861" s="312">
        <v>125.61</v>
      </c>
      <c r="I861" s="419">
        <v>125.61</v>
      </c>
    </row>
    <row r="862" ht="24" customHeight="1" spans="1:9">
      <c r="A862" s="535" t="s">
        <v>512</v>
      </c>
      <c r="B862" s="280" t="s">
        <v>1041</v>
      </c>
      <c r="C862" s="278" t="s">
        <v>83</v>
      </c>
      <c r="D862" s="278" t="s">
        <v>1042</v>
      </c>
      <c r="E862" s="279" t="s">
        <v>502</v>
      </c>
      <c r="F862" s="536">
        <v>0.1132</v>
      </c>
      <c r="G862" s="536">
        <v>0</v>
      </c>
      <c r="H862" s="303">
        <v>37.29</v>
      </c>
      <c r="I862" s="547">
        <v>4.22</v>
      </c>
    </row>
    <row r="863" ht="24" customHeight="1" spans="1:9">
      <c r="A863" s="535" t="s">
        <v>512</v>
      </c>
      <c r="B863" s="280" t="s">
        <v>519</v>
      </c>
      <c r="C863" s="278" t="s">
        <v>83</v>
      </c>
      <c r="D863" s="278" t="s">
        <v>520</v>
      </c>
      <c r="E863" s="279" t="s">
        <v>502</v>
      </c>
      <c r="F863" s="536">
        <v>0.1132</v>
      </c>
      <c r="G863" s="536">
        <v>0</v>
      </c>
      <c r="H863" s="303">
        <v>31.39</v>
      </c>
      <c r="I863" s="547">
        <v>3.55</v>
      </c>
    </row>
    <row r="864" ht="26.1" customHeight="1" spans="1:9">
      <c r="A864" s="529" t="s">
        <v>499</v>
      </c>
      <c r="B864" s="284" t="s">
        <v>1043</v>
      </c>
      <c r="C864" s="282" t="s">
        <v>83</v>
      </c>
      <c r="D864" s="282" t="s">
        <v>1044</v>
      </c>
      <c r="E864" s="283" t="s">
        <v>286</v>
      </c>
      <c r="F864" s="530">
        <v>1.05</v>
      </c>
      <c r="G864" s="530">
        <v>0</v>
      </c>
      <c r="H864" s="305">
        <v>109.28</v>
      </c>
      <c r="I864" s="544">
        <v>114.74</v>
      </c>
    </row>
    <row r="865" ht="26.1" customHeight="1" spans="1:9">
      <c r="A865" s="529" t="s">
        <v>499</v>
      </c>
      <c r="B865" s="284" t="s">
        <v>1045</v>
      </c>
      <c r="C865" s="282" t="s">
        <v>83</v>
      </c>
      <c r="D865" s="282" t="s">
        <v>1046</v>
      </c>
      <c r="E865" s="283" t="s">
        <v>103</v>
      </c>
      <c r="F865" s="530">
        <v>0.1667</v>
      </c>
      <c r="G865" s="530">
        <v>0</v>
      </c>
      <c r="H865" s="305">
        <v>15.8</v>
      </c>
      <c r="I865" s="544">
        <v>2.63</v>
      </c>
    </row>
    <row r="866" ht="39" customHeight="1" spans="1:9">
      <c r="A866" s="529" t="s">
        <v>499</v>
      </c>
      <c r="B866" s="284" t="s">
        <v>993</v>
      </c>
      <c r="C866" s="282" t="s">
        <v>83</v>
      </c>
      <c r="D866" s="282" t="s">
        <v>994</v>
      </c>
      <c r="E866" s="283" t="s">
        <v>103</v>
      </c>
      <c r="F866" s="530">
        <v>0.0167</v>
      </c>
      <c r="G866" s="530">
        <v>0</v>
      </c>
      <c r="H866" s="305">
        <v>28.55</v>
      </c>
      <c r="I866" s="544">
        <v>0.47</v>
      </c>
    </row>
    <row r="867" spans="1:9">
      <c r="A867" s="531"/>
      <c r="B867" s="318"/>
      <c r="C867" s="318"/>
      <c r="D867" s="318"/>
      <c r="E867" s="532">
        <v>5.64</v>
      </c>
      <c r="F867" s="318" t="s">
        <v>503</v>
      </c>
      <c r="G867" s="532">
        <v>0</v>
      </c>
      <c r="H867" s="318" t="s">
        <v>504</v>
      </c>
      <c r="I867" s="545">
        <v>5.64</v>
      </c>
    </row>
    <row r="868" ht="15" spans="1:9">
      <c r="A868" s="531"/>
      <c r="B868" s="318"/>
      <c r="C868" s="318"/>
      <c r="D868" s="318"/>
      <c r="E868" s="532">
        <v>28.47</v>
      </c>
      <c r="F868" s="318"/>
      <c r="G868" s="318" t="s">
        <v>505</v>
      </c>
      <c r="H868" s="318"/>
      <c r="I868" s="545">
        <v>154.08</v>
      </c>
    </row>
    <row r="869" ht="0.95" customHeight="1" spans="1:9">
      <c r="A869" s="533"/>
      <c r="B869" s="534"/>
      <c r="C869" s="534"/>
      <c r="D869" s="534"/>
      <c r="E869" s="534"/>
      <c r="F869" s="534"/>
      <c r="G869" s="534"/>
      <c r="H869" s="534"/>
      <c r="I869" s="546"/>
    </row>
    <row r="870" ht="18" customHeight="1" spans="1:9">
      <c r="A870" s="525" t="s">
        <v>334</v>
      </c>
      <c r="B870" s="307" t="s">
        <v>490</v>
      </c>
      <c r="C870" s="526" t="s">
        <v>491</v>
      </c>
      <c r="D870" s="526" t="s">
        <v>492</v>
      </c>
      <c r="E870" s="527" t="s">
        <v>493</v>
      </c>
      <c r="F870" s="307" t="s">
        <v>494</v>
      </c>
      <c r="G870" s="307" t="s">
        <v>495</v>
      </c>
      <c r="H870" s="307" t="s">
        <v>496</v>
      </c>
      <c r="I870" s="543" t="s">
        <v>497</v>
      </c>
    </row>
    <row r="871" ht="39" customHeight="1" spans="1:9">
      <c r="A871" s="414" t="s">
        <v>498</v>
      </c>
      <c r="B871" s="311" t="s">
        <v>335</v>
      </c>
      <c r="C871" s="309" t="s">
        <v>83</v>
      </c>
      <c r="D871" s="309" t="s">
        <v>336</v>
      </c>
      <c r="E871" s="310" t="s">
        <v>69</v>
      </c>
      <c r="F871" s="528">
        <v>1</v>
      </c>
      <c r="G871" s="312"/>
      <c r="H871" s="312">
        <v>19.17</v>
      </c>
      <c r="I871" s="419">
        <v>19.17</v>
      </c>
    </row>
    <row r="872" ht="24" customHeight="1" spans="1:9">
      <c r="A872" s="535" t="s">
        <v>512</v>
      </c>
      <c r="B872" s="280" t="s">
        <v>519</v>
      </c>
      <c r="C872" s="278" t="s">
        <v>83</v>
      </c>
      <c r="D872" s="278" t="s">
        <v>520</v>
      </c>
      <c r="E872" s="279" t="s">
        <v>502</v>
      </c>
      <c r="F872" s="536">
        <v>0.0486</v>
      </c>
      <c r="G872" s="536">
        <v>0</v>
      </c>
      <c r="H872" s="303">
        <v>31.39</v>
      </c>
      <c r="I872" s="547">
        <v>1.52</v>
      </c>
    </row>
    <row r="873" ht="26.1" customHeight="1" spans="1:9">
      <c r="A873" s="535" t="s">
        <v>512</v>
      </c>
      <c r="B873" s="280" t="s">
        <v>1047</v>
      </c>
      <c r="C873" s="278" t="s">
        <v>83</v>
      </c>
      <c r="D873" s="278" t="s">
        <v>1048</v>
      </c>
      <c r="E873" s="279" t="s">
        <v>123</v>
      </c>
      <c r="F873" s="536">
        <v>0.0034</v>
      </c>
      <c r="G873" s="536">
        <v>0</v>
      </c>
      <c r="H873" s="303">
        <v>3667.38</v>
      </c>
      <c r="I873" s="547">
        <v>12.46</v>
      </c>
    </row>
    <row r="874" ht="24" customHeight="1" spans="1:9">
      <c r="A874" s="535" t="s">
        <v>512</v>
      </c>
      <c r="B874" s="280" t="s">
        <v>534</v>
      </c>
      <c r="C874" s="278" t="s">
        <v>83</v>
      </c>
      <c r="D874" s="278" t="s">
        <v>535</v>
      </c>
      <c r="E874" s="279" t="s">
        <v>502</v>
      </c>
      <c r="F874" s="536">
        <v>0.1295</v>
      </c>
      <c r="G874" s="536">
        <v>0</v>
      </c>
      <c r="H874" s="303">
        <v>40.1</v>
      </c>
      <c r="I874" s="547">
        <v>5.19</v>
      </c>
    </row>
    <row r="875" spans="1:9">
      <c r="A875" s="531"/>
      <c r="B875" s="318"/>
      <c r="C875" s="318"/>
      <c r="D875" s="318"/>
      <c r="E875" s="532">
        <v>6.08</v>
      </c>
      <c r="F875" s="318" t="s">
        <v>503</v>
      </c>
      <c r="G875" s="532">
        <v>0</v>
      </c>
      <c r="H875" s="318" t="s">
        <v>504</v>
      </c>
      <c r="I875" s="545">
        <v>6.08</v>
      </c>
    </row>
    <row r="876" ht="15" spans="1:9">
      <c r="A876" s="531"/>
      <c r="B876" s="318"/>
      <c r="C876" s="318"/>
      <c r="D876" s="318"/>
      <c r="E876" s="532">
        <v>4.34</v>
      </c>
      <c r="F876" s="318"/>
      <c r="G876" s="318" t="s">
        <v>505</v>
      </c>
      <c r="H876" s="318"/>
      <c r="I876" s="545">
        <v>23.51</v>
      </c>
    </row>
    <row r="877" ht="0.95" customHeight="1" spans="1:9">
      <c r="A877" s="533"/>
      <c r="B877" s="534"/>
      <c r="C877" s="534"/>
      <c r="D877" s="534"/>
      <c r="E877" s="534"/>
      <c r="F877" s="534"/>
      <c r="G877" s="534"/>
      <c r="H877" s="534"/>
      <c r="I877" s="546"/>
    </row>
    <row r="878" ht="18" customHeight="1" spans="1:9">
      <c r="A878" s="525" t="s">
        <v>337</v>
      </c>
      <c r="B878" s="307" t="s">
        <v>490</v>
      </c>
      <c r="C878" s="526" t="s">
        <v>491</v>
      </c>
      <c r="D878" s="526" t="s">
        <v>492</v>
      </c>
      <c r="E878" s="527" t="s">
        <v>493</v>
      </c>
      <c r="F878" s="307" t="s">
        <v>494</v>
      </c>
      <c r="G878" s="307" t="s">
        <v>495</v>
      </c>
      <c r="H878" s="307" t="s">
        <v>496</v>
      </c>
      <c r="I878" s="543" t="s">
        <v>497</v>
      </c>
    </row>
    <row r="879" ht="39" customHeight="1" spans="1:9">
      <c r="A879" s="414" t="s">
        <v>498</v>
      </c>
      <c r="B879" s="311" t="s">
        <v>338</v>
      </c>
      <c r="C879" s="309" t="s">
        <v>83</v>
      </c>
      <c r="D879" s="309" t="s">
        <v>339</v>
      </c>
      <c r="E879" s="310" t="s">
        <v>69</v>
      </c>
      <c r="F879" s="528">
        <v>1</v>
      </c>
      <c r="G879" s="312"/>
      <c r="H879" s="312">
        <v>56.15</v>
      </c>
      <c r="I879" s="419">
        <v>56.15</v>
      </c>
    </row>
    <row r="880" ht="24" customHeight="1" spans="1:9">
      <c r="A880" s="535" t="s">
        <v>512</v>
      </c>
      <c r="B880" s="280" t="s">
        <v>534</v>
      </c>
      <c r="C880" s="278" t="s">
        <v>83</v>
      </c>
      <c r="D880" s="278" t="s">
        <v>535</v>
      </c>
      <c r="E880" s="279" t="s">
        <v>502</v>
      </c>
      <c r="F880" s="536">
        <v>0.6475</v>
      </c>
      <c r="G880" s="536">
        <v>0</v>
      </c>
      <c r="H880" s="303">
        <v>40.1</v>
      </c>
      <c r="I880" s="547">
        <v>25.96</v>
      </c>
    </row>
    <row r="881" ht="51.95" customHeight="1" spans="1:9">
      <c r="A881" s="535" t="s">
        <v>512</v>
      </c>
      <c r="B881" s="280" t="s">
        <v>907</v>
      </c>
      <c r="C881" s="278" t="s">
        <v>83</v>
      </c>
      <c r="D881" s="278" t="s">
        <v>908</v>
      </c>
      <c r="E881" s="279" t="s">
        <v>123</v>
      </c>
      <c r="F881" s="536">
        <v>0.0304</v>
      </c>
      <c r="G881" s="536">
        <v>0</v>
      </c>
      <c r="H881" s="303">
        <v>659.06</v>
      </c>
      <c r="I881" s="547">
        <v>20.03</v>
      </c>
    </row>
    <row r="882" ht="24" customHeight="1" spans="1:9">
      <c r="A882" s="535" t="s">
        <v>512</v>
      </c>
      <c r="B882" s="280" t="s">
        <v>519</v>
      </c>
      <c r="C882" s="278" t="s">
        <v>83</v>
      </c>
      <c r="D882" s="278" t="s">
        <v>520</v>
      </c>
      <c r="E882" s="279" t="s">
        <v>502</v>
      </c>
      <c r="F882" s="536">
        <v>0.3237</v>
      </c>
      <c r="G882" s="536">
        <v>0</v>
      </c>
      <c r="H882" s="303">
        <v>31.39</v>
      </c>
      <c r="I882" s="547">
        <v>10.16</v>
      </c>
    </row>
    <row r="883" spans="1:9">
      <c r="A883" s="531"/>
      <c r="B883" s="318"/>
      <c r="C883" s="318"/>
      <c r="D883" s="318"/>
      <c r="E883" s="532">
        <v>29.89</v>
      </c>
      <c r="F883" s="318" t="s">
        <v>503</v>
      </c>
      <c r="G883" s="532">
        <v>0</v>
      </c>
      <c r="H883" s="318" t="s">
        <v>504</v>
      </c>
      <c r="I883" s="545">
        <v>29.89</v>
      </c>
    </row>
    <row r="884" ht="15" spans="1:9">
      <c r="A884" s="531"/>
      <c r="B884" s="318"/>
      <c r="C884" s="318"/>
      <c r="D884" s="318"/>
      <c r="E884" s="532">
        <v>12.72</v>
      </c>
      <c r="F884" s="318"/>
      <c r="G884" s="318" t="s">
        <v>505</v>
      </c>
      <c r="H884" s="318"/>
      <c r="I884" s="545">
        <v>68.87</v>
      </c>
    </row>
    <row r="885" ht="0.95" customHeight="1" spans="1:9">
      <c r="A885" s="533"/>
      <c r="B885" s="534"/>
      <c r="C885" s="534"/>
      <c r="D885" s="534"/>
      <c r="E885" s="534"/>
      <c r="F885" s="534"/>
      <c r="G885" s="534"/>
      <c r="H885" s="534"/>
      <c r="I885" s="546"/>
    </row>
    <row r="886" ht="18" customHeight="1" spans="1:9">
      <c r="A886" s="525" t="s">
        <v>342</v>
      </c>
      <c r="B886" s="307" t="s">
        <v>490</v>
      </c>
      <c r="C886" s="526" t="s">
        <v>491</v>
      </c>
      <c r="D886" s="526" t="s">
        <v>492</v>
      </c>
      <c r="E886" s="527" t="s">
        <v>493</v>
      </c>
      <c r="F886" s="307" t="s">
        <v>494</v>
      </c>
      <c r="G886" s="307" t="s">
        <v>495</v>
      </c>
      <c r="H886" s="307" t="s">
        <v>496</v>
      </c>
      <c r="I886" s="543" t="s">
        <v>497</v>
      </c>
    </row>
    <row r="887" ht="51.95" customHeight="1" spans="1:9">
      <c r="A887" s="414" t="s">
        <v>498</v>
      </c>
      <c r="B887" s="311" t="s">
        <v>343</v>
      </c>
      <c r="C887" s="309" t="s">
        <v>83</v>
      </c>
      <c r="D887" s="309" t="s">
        <v>344</v>
      </c>
      <c r="E887" s="310" t="s">
        <v>69</v>
      </c>
      <c r="F887" s="528">
        <v>1</v>
      </c>
      <c r="G887" s="312"/>
      <c r="H887" s="312">
        <v>8.97</v>
      </c>
      <c r="I887" s="419">
        <v>8.97</v>
      </c>
    </row>
    <row r="888" ht="24" customHeight="1" spans="1:9">
      <c r="A888" s="535" t="s">
        <v>512</v>
      </c>
      <c r="B888" s="280" t="s">
        <v>519</v>
      </c>
      <c r="C888" s="278" t="s">
        <v>83</v>
      </c>
      <c r="D888" s="278" t="s">
        <v>520</v>
      </c>
      <c r="E888" s="279" t="s">
        <v>502</v>
      </c>
      <c r="F888" s="536">
        <v>0.0465</v>
      </c>
      <c r="G888" s="536">
        <v>0</v>
      </c>
      <c r="H888" s="303">
        <v>31.39</v>
      </c>
      <c r="I888" s="547">
        <v>1.45</v>
      </c>
    </row>
    <row r="889" ht="24" customHeight="1" spans="1:9">
      <c r="A889" s="535" t="s">
        <v>512</v>
      </c>
      <c r="B889" s="280" t="s">
        <v>534</v>
      </c>
      <c r="C889" s="278" t="s">
        <v>83</v>
      </c>
      <c r="D889" s="278" t="s">
        <v>535</v>
      </c>
      <c r="E889" s="279" t="s">
        <v>502</v>
      </c>
      <c r="F889" s="536">
        <v>0.1394</v>
      </c>
      <c r="G889" s="536">
        <v>0</v>
      </c>
      <c r="H889" s="303">
        <v>40.1</v>
      </c>
      <c r="I889" s="547">
        <v>5.58</v>
      </c>
    </row>
    <row r="890" ht="39" customHeight="1" spans="1:9">
      <c r="A890" s="535" t="s">
        <v>512</v>
      </c>
      <c r="B890" s="280" t="s">
        <v>1049</v>
      </c>
      <c r="C890" s="278" t="s">
        <v>83</v>
      </c>
      <c r="D890" s="278" t="s">
        <v>1050</v>
      </c>
      <c r="E890" s="279" t="s">
        <v>123</v>
      </c>
      <c r="F890" s="536">
        <v>0.0037</v>
      </c>
      <c r="G890" s="536">
        <v>0</v>
      </c>
      <c r="H890" s="303">
        <v>525.9</v>
      </c>
      <c r="I890" s="547">
        <v>1.94</v>
      </c>
    </row>
    <row r="891" spans="1:9">
      <c r="A891" s="531"/>
      <c r="B891" s="318"/>
      <c r="C891" s="318"/>
      <c r="D891" s="318"/>
      <c r="E891" s="532">
        <v>5.58</v>
      </c>
      <c r="F891" s="318" t="s">
        <v>503</v>
      </c>
      <c r="G891" s="532">
        <v>0</v>
      </c>
      <c r="H891" s="318" t="s">
        <v>504</v>
      </c>
      <c r="I891" s="545">
        <v>5.58</v>
      </c>
    </row>
    <row r="892" ht="15" spans="1:9">
      <c r="A892" s="531"/>
      <c r="B892" s="318"/>
      <c r="C892" s="318"/>
      <c r="D892" s="318"/>
      <c r="E892" s="532">
        <v>2.03</v>
      </c>
      <c r="F892" s="318"/>
      <c r="G892" s="318" t="s">
        <v>505</v>
      </c>
      <c r="H892" s="318"/>
      <c r="I892" s="545">
        <v>11</v>
      </c>
    </row>
    <row r="893" ht="0.95" customHeight="1" spans="1:9">
      <c r="A893" s="533"/>
      <c r="B893" s="534"/>
      <c r="C893" s="534"/>
      <c r="D893" s="534"/>
      <c r="E893" s="534"/>
      <c r="F893" s="534"/>
      <c r="G893" s="534"/>
      <c r="H893" s="534"/>
      <c r="I893" s="546"/>
    </row>
    <row r="894" ht="18" customHeight="1" spans="1:9">
      <c r="A894" s="525" t="s">
        <v>345</v>
      </c>
      <c r="B894" s="307" t="s">
        <v>490</v>
      </c>
      <c r="C894" s="526" t="s">
        <v>491</v>
      </c>
      <c r="D894" s="526" t="s">
        <v>492</v>
      </c>
      <c r="E894" s="527" t="s">
        <v>493</v>
      </c>
      <c r="F894" s="307" t="s">
        <v>494</v>
      </c>
      <c r="G894" s="307" t="s">
        <v>495</v>
      </c>
      <c r="H894" s="307" t="s">
        <v>496</v>
      </c>
      <c r="I894" s="543" t="s">
        <v>497</v>
      </c>
    </row>
    <row r="895" ht="51.95" customHeight="1" spans="1:9">
      <c r="A895" s="414" t="s">
        <v>498</v>
      </c>
      <c r="B895" s="311" t="s">
        <v>346</v>
      </c>
      <c r="C895" s="309" t="s">
        <v>83</v>
      </c>
      <c r="D895" s="309" t="s">
        <v>347</v>
      </c>
      <c r="E895" s="310" t="s">
        <v>69</v>
      </c>
      <c r="F895" s="528">
        <v>1</v>
      </c>
      <c r="G895" s="312"/>
      <c r="H895" s="312">
        <v>52.98</v>
      </c>
      <c r="I895" s="419">
        <v>52.98</v>
      </c>
    </row>
    <row r="896" ht="51.95" customHeight="1" spans="1:9">
      <c r="A896" s="535" t="s">
        <v>512</v>
      </c>
      <c r="B896" s="280" t="s">
        <v>1051</v>
      </c>
      <c r="C896" s="278" t="s">
        <v>83</v>
      </c>
      <c r="D896" s="278" t="s">
        <v>1052</v>
      </c>
      <c r="E896" s="279" t="s">
        <v>123</v>
      </c>
      <c r="F896" s="536">
        <v>0.0293</v>
      </c>
      <c r="G896" s="536">
        <v>0</v>
      </c>
      <c r="H896" s="303">
        <v>840.9</v>
      </c>
      <c r="I896" s="547">
        <v>24.63</v>
      </c>
    </row>
    <row r="897" ht="24" customHeight="1" spans="1:9">
      <c r="A897" s="535" t="s">
        <v>512</v>
      </c>
      <c r="B897" s="280" t="s">
        <v>534</v>
      </c>
      <c r="C897" s="278" t="s">
        <v>83</v>
      </c>
      <c r="D897" s="278" t="s">
        <v>535</v>
      </c>
      <c r="E897" s="279" t="s">
        <v>502</v>
      </c>
      <c r="F897" s="536">
        <v>0.363</v>
      </c>
      <c r="G897" s="536">
        <v>0</v>
      </c>
      <c r="H897" s="303">
        <v>40.1</v>
      </c>
      <c r="I897" s="547">
        <v>14.55</v>
      </c>
    </row>
    <row r="898" ht="24" customHeight="1" spans="1:9">
      <c r="A898" s="535" t="s">
        <v>512</v>
      </c>
      <c r="B898" s="280" t="s">
        <v>519</v>
      </c>
      <c r="C898" s="278" t="s">
        <v>83</v>
      </c>
      <c r="D898" s="278" t="s">
        <v>520</v>
      </c>
      <c r="E898" s="279" t="s">
        <v>502</v>
      </c>
      <c r="F898" s="536">
        <v>0.363</v>
      </c>
      <c r="G898" s="536">
        <v>0</v>
      </c>
      <c r="H898" s="303">
        <v>31.39</v>
      </c>
      <c r="I898" s="547">
        <v>11.39</v>
      </c>
    </row>
    <row r="899" ht="26.1" customHeight="1" spans="1:9">
      <c r="A899" s="529" t="s">
        <v>499</v>
      </c>
      <c r="B899" s="284" t="s">
        <v>1053</v>
      </c>
      <c r="C899" s="282" t="s">
        <v>83</v>
      </c>
      <c r="D899" s="282" t="s">
        <v>1054</v>
      </c>
      <c r="E899" s="283" t="s">
        <v>1055</v>
      </c>
      <c r="F899" s="530">
        <v>0.1581</v>
      </c>
      <c r="G899" s="530">
        <v>0</v>
      </c>
      <c r="H899" s="305">
        <v>15.26</v>
      </c>
      <c r="I899" s="544">
        <v>2.41</v>
      </c>
    </row>
    <row r="900" spans="1:9">
      <c r="A900" s="531"/>
      <c r="B900" s="318"/>
      <c r="C900" s="318"/>
      <c r="D900" s="318"/>
      <c r="E900" s="532">
        <v>25.66</v>
      </c>
      <c r="F900" s="318" t="s">
        <v>503</v>
      </c>
      <c r="G900" s="532">
        <v>0</v>
      </c>
      <c r="H900" s="318" t="s">
        <v>504</v>
      </c>
      <c r="I900" s="545">
        <v>25.66</v>
      </c>
    </row>
    <row r="901" ht="15" spans="1:9">
      <c r="A901" s="531"/>
      <c r="B901" s="318"/>
      <c r="C901" s="318"/>
      <c r="D901" s="318"/>
      <c r="E901" s="532">
        <v>12.01</v>
      </c>
      <c r="F901" s="318"/>
      <c r="G901" s="318" t="s">
        <v>505</v>
      </c>
      <c r="H901" s="318"/>
      <c r="I901" s="545">
        <v>64.99</v>
      </c>
    </row>
    <row r="902" ht="0.95" customHeight="1" spans="1:9">
      <c r="A902" s="533"/>
      <c r="B902" s="534"/>
      <c r="C902" s="534"/>
      <c r="D902" s="534"/>
      <c r="E902" s="534"/>
      <c r="F902" s="534"/>
      <c r="G902" s="534"/>
      <c r="H902" s="534"/>
      <c r="I902" s="546"/>
    </row>
    <row r="903" ht="18" customHeight="1" spans="1:9">
      <c r="A903" s="525" t="s">
        <v>348</v>
      </c>
      <c r="B903" s="307" t="s">
        <v>490</v>
      </c>
      <c r="C903" s="526" t="s">
        <v>491</v>
      </c>
      <c r="D903" s="526" t="s">
        <v>492</v>
      </c>
      <c r="E903" s="527" t="s">
        <v>493</v>
      </c>
      <c r="F903" s="307" t="s">
        <v>494</v>
      </c>
      <c r="G903" s="307" t="s">
        <v>495</v>
      </c>
      <c r="H903" s="307" t="s">
        <v>496</v>
      </c>
      <c r="I903" s="543" t="s">
        <v>497</v>
      </c>
    </row>
    <row r="904" ht="65.1" customHeight="1" spans="1:9">
      <c r="A904" s="414" t="s">
        <v>498</v>
      </c>
      <c r="B904" s="311" t="s">
        <v>349</v>
      </c>
      <c r="C904" s="309" t="s">
        <v>83</v>
      </c>
      <c r="D904" s="309" t="s">
        <v>350</v>
      </c>
      <c r="E904" s="310" t="s">
        <v>69</v>
      </c>
      <c r="F904" s="528">
        <v>1</v>
      </c>
      <c r="G904" s="312"/>
      <c r="H904" s="312">
        <v>104.31</v>
      </c>
      <c r="I904" s="419">
        <v>104.31</v>
      </c>
    </row>
    <row r="905" ht="24" customHeight="1" spans="1:9">
      <c r="A905" s="535" t="s">
        <v>512</v>
      </c>
      <c r="B905" s="280" t="s">
        <v>534</v>
      </c>
      <c r="C905" s="278" t="s">
        <v>83</v>
      </c>
      <c r="D905" s="278" t="s">
        <v>535</v>
      </c>
      <c r="E905" s="279" t="s">
        <v>502</v>
      </c>
      <c r="F905" s="536">
        <v>1.037</v>
      </c>
      <c r="G905" s="536">
        <v>0</v>
      </c>
      <c r="H905" s="303">
        <v>40.1</v>
      </c>
      <c r="I905" s="547">
        <v>41.58</v>
      </c>
    </row>
    <row r="906" ht="51.95" customHeight="1" spans="1:9">
      <c r="A906" s="535" t="s">
        <v>512</v>
      </c>
      <c r="B906" s="280" t="s">
        <v>1051</v>
      </c>
      <c r="C906" s="278" t="s">
        <v>83</v>
      </c>
      <c r="D906" s="278" t="s">
        <v>1052</v>
      </c>
      <c r="E906" s="279" t="s">
        <v>123</v>
      </c>
      <c r="F906" s="536">
        <v>0.0359</v>
      </c>
      <c r="G906" s="536">
        <v>0</v>
      </c>
      <c r="H906" s="303">
        <v>840.9</v>
      </c>
      <c r="I906" s="547">
        <v>30.18</v>
      </c>
    </row>
    <row r="907" ht="24" customHeight="1" spans="1:9">
      <c r="A907" s="535" t="s">
        <v>512</v>
      </c>
      <c r="B907" s="280" t="s">
        <v>519</v>
      </c>
      <c r="C907" s="278" t="s">
        <v>83</v>
      </c>
      <c r="D907" s="278" t="s">
        <v>520</v>
      </c>
      <c r="E907" s="279" t="s">
        <v>502</v>
      </c>
      <c r="F907" s="536">
        <v>1.037</v>
      </c>
      <c r="G907" s="536">
        <v>0</v>
      </c>
      <c r="H907" s="303">
        <v>31.39</v>
      </c>
      <c r="I907" s="547">
        <v>32.55</v>
      </c>
    </row>
    <row r="908" spans="1:9">
      <c r="A908" s="531"/>
      <c r="B908" s="318"/>
      <c r="C908" s="318"/>
      <c r="D908" s="318"/>
      <c r="E908" s="532">
        <v>61.99</v>
      </c>
      <c r="F908" s="318" t="s">
        <v>503</v>
      </c>
      <c r="G908" s="532">
        <v>0</v>
      </c>
      <c r="H908" s="318" t="s">
        <v>504</v>
      </c>
      <c r="I908" s="545">
        <v>61.99</v>
      </c>
    </row>
    <row r="909" ht="15" spans="1:9">
      <c r="A909" s="531"/>
      <c r="B909" s="318"/>
      <c r="C909" s="318"/>
      <c r="D909" s="318"/>
      <c r="E909" s="532">
        <v>23.64</v>
      </c>
      <c r="F909" s="318"/>
      <c r="G909" s="318" t="s">
        <v>505</v>
      </c>
      <c r="H909" s="318"/>
      <c r="I909" s="545">
        <v>127.95</v>
      </c>
    </row>
    <row r="910" ht="0.95" customHeight="1" spans="1:9">
      <c r="A910" s="533"/>
      <c r="B910" s="534"/>
      <c r="C910" s="534"/>
      <c r="D910" s="534"/>
      <c r="E910" s="534"/>
      <c r="F910" s="534"/>
      <c r="G910" s="534"/>
      <c r="H910" s="534"/>
      <c r="I910" s="546"/>
    </row>
    <row r="911" ht="18" customHeight="1" spans="1:9">
      <c r="A911" s="525" t="s">
        <v>351</v>
      </c>
      <c r="B911" s="307" t="s">
        <v>490</v>
      </c>
      <c r="C911" s="526" t="s">
        <v>491</v>
      </c>
      <c r="D911" s="526" t="s">
        <v>492</v>
      </c>
      <c r="E911" s="527" t="s">
        <v>493</v>
      </c>
      <c r="F911" s="307" t="s">
        <v>494</v>
      </c>
      <c r="G911" s="307" t="s">
        <v>495</v>
      </c>
      <c r="H911" s="307" t="s">
        <v>496</v>
      </c>
      <c r="I911" s="543" t="s">
        <v>497</v>
      </c>
    </row>
    <row r="912" ht="26.1" customHeight="1" spans="1:9">
      <c r="A912" s="414" t="s">
        <v>498</v>
      </c>
      <c r="B912" s="311" t="s">
        <v>352</v>
      </c>
      <c r="C912" s="309" t="s">
        <v>83</v>
      </c>
      <c r="D912" s="309" t="s">
        <v>353</v>
      </c>
      <c r="E912" s="310" t="s">
        <v>69</v>
      </c>
      <c r="F912" s="528">
        <v>1</v>
      </c>
      <c r="G912" s="312"/>
      <c r="H912" s="312">
        <v>41.88</v>
      </c>
      <c r="I912" s="419">
        <v>41.88</v>
      </c>
    </row>
    <row r="913" ht="26.1" customHeight="1" spans="1:9">
      <c r="A913" s="535" t="s">
        <v>512</v>
      </c>
      <c r="B913" s="280" t="s">
        <v>1056</v>
      </c>
      <c r="C913" s="278" t="s">
        <v>83</v>
      </c>
      <c r="D913" s="278" t="s">
        <v>1057</v>
      </c>
      <c r="E913" s="279" t="s">
        <v>502</v>
      </c>
      <c r="F913" s="536">
        <v>0.1362</v>
      </c>
      <c r="G913" s="536">
        <v>0</v>
      </c>
      <c r="H913" s="303">
        <v>32.67</v>
      </c>
      <c r="I913" s="547">
        <v>4.44</v>
      </c>
    </row>
    <row r="914" ht="24" customHeight="1" spans="1:9">
      <c r="A914" s="535" t="s">
        <v>512</v>
      </c>
      <c r="B914" s="280" t="s">
        <v>1058</v>
      </c>
      <c r="C914" s="278" t="s">
        <v>83</v>
      </c>
      <c r="D914" s="278" t="s">
        <v>1059</v>
      </c>
      <c r="E914" s="279" t="s">
        <v>502</v>
      </c>
      <c r="F914" s="536">
        <v>0.6039</v>
      </c>
      <c r="G914" s="536">
        <v>0</v>
      </c>
      <c r="H914" s="303">
        <v>40.23</v>
      </c>
      <c r="I914" s="547">
        <v>24.29</v>
      </c>
    </row>
    <row r="915" ht="26.1" customHeight="1" spans="1:9">
      <c r="A915" s="529" t="s">
        <v>499</v>
      </c>
      <c r="B915" s="284" t="s">
        <v>1060</v>
      </c>
      <c r="C915" s="282" t="s">
        <v>83</v>
      </c>
      <c r="D915" s="282" t="s">
        <v>1061</v>
      </c>
      <c r="E915" s="283" t="s">
        <v>167</v>
      </c>
      <c r="F915" s="530">
        <v>3.4615</v>
      </c>
      <c r="G915" s="530">
        <v>0</v>
      </c>
      <c r="H915" s="305">
        <v>3.8</v>
      </c>
      <c r="I915" s="544">
        <v>13.15</v>
      </c>
    </row>
    <row r="916" spans="1:9">
      <c r="A916" s="531"/>
      <c r="B916" s="318"/>
      <c r="C916" s="318"/>
      <c r="D916" s="318"/>
      <c r="E916" s="532">
        <v>21.33</v>
      </c>
      <c r="F916" s="318" t="s">
        <v>503</v>
      </c>
      <c r="G916" s="532">
        <v>0</v>
      </c>
      <c r="H916" s="318" t="s">
        <v>504</v>
      </c>
      <c r="I916" s="545">
        <v>21.33</v>
      </c>
    </row>
    <row r="917" ht="15" spans="1:9">
      <c r="A917" s="531"/>
      <c r="B917" s="318"/>
      <c r="C917" s="318"/>
      <c r="D917" s="318"/>
      <c r="E917" s="532">
        <v>9.49</v>
      </c>
      <c r="F917" s="318"/>
      <c r="G917" s="318" t="s">
        <v>505</v>
      </c>
      <c r="H917" s="318"/>
      <c r="I917" s="545">
        <v>51.37</v>
      </c>
    </row>
    <row r="918" ht="0.95" customHeight="1" spans="1:9">
      <c r="A918" s="533"/>
      <c r="B918" s="534"/>
      <c r="C918" s="534"/>
      <c r="D918" s="534"/>
      <c r="E918" s="534"/>
      <c r="F918" s="534"/>
      <c r="G918" s="534"/>
      <c r="H918" s="534"/>
      <c r="I918" s="546"/>
    </row>
    <row r="919" ht="18" customHeight="1" spans="1:9">
      <c r="A919" s="525" t="s">
        <v>354</v>
      </c>
      <c r="B919" s="307" t="s">
        <v>490</v>
      </c>
      <c r="C919" s="526" t="s">
        <v>491</v>
      </c>
      <c r="D919" s="526" t="s">
        <v>492</v>
      </c>
      <c r="E919" s="527" t="s">
        <v>493</v>
      </c>
      <c r="F919" s="307" t="s">
        <v>494</v>
      </c>
      <c r="G919" s="307" t="s">
        <v>495</v>
      </c>
      <c r="H919" s="307" t="s">
        <v>496</v>
      </c>
      <c r="I919" s="543" t="s">
        <v>497</v>
      </c>
    </row>
    <row r="920" ht="26.1" customHeight="1" spans="1:9">
      <c r="A920" s="414" t="s">
        <v>498</v>
      </c>
      <c r="B920" s="311" t="s">
        <v>355</v>
      </c>
      <c r="C920" s="309" t="s">
        <v>83</v>
      </c>
      <c r="D920" s="309" t="s">
        <v>356</v>
      </c>
      <c r="E920" s="310" t="s">
        <v>69</v>
      </c>
      <c r="F920" s="528">
        <v>1</v>
      </c>
      <c r="G920" s="312"/>
      <c r="H920" s="312">
        <v>59.22</v>
      </c>
      <c r="I920" s="419">
        <v>59.22</v>
      </c>
    </row>
    <row r="921" ht="26.1" customHeight="1" spans="1:9">
      <c r="A921" s="535" t="s">
        <v>512</v>
      </c>
      <c r="B921" s="280" t="s">
        <v>1056</v>
      </c>
      <c r="C921" s="278" t="s">
        <v>83</v>
      </c>
      <c r="D921" s="278" t="s">
        <v>1057</v>
      </c>
      <c r="E921" s="279" t="s">
        <v>502</v>
      </c>
      <c r="F921" s="536">
        <v>0.1286</v>
      </c>
      <c r="G921" s="536">
        <v>0</v>
      </c>
      <c r="H921" s="303">
        <v>32.67</v>
      </c>
      <c r="I921" s="547">
        <v>4.2</v>
      </c>
    </row>
    <row r="922" ht="24" customHeight="1" spans="1:9">
      <c r="A922" s="535" t="s">
        <v>512</v>
      </c>
      <c r="B922" s="280" t="s">
        <v>1058</v>
      </c>
      <c r="C922" s="278" t="s">
        <v>83</v>
      </c>
      <c r="D922" s="278" t="s">
        <v>1059</v>
      </c>
      <c r="E922" s="279" t="s">
        <v>502</v>
      </c>
      <c r="F922" s="536">
        <v>0.5703</v>
      </c>
      <c r="G922" s="536">
        <v>0</v>
      </c>
      <c r="H922" s="303">
        <v>40.23</v>
      </c>
      <c r="I922" s="547">
        <v>22.94</v>
      </c>
    </row>
    <row r="923" ht="26.1" customHeight="1" spans="1:9">
      <c r="A923" s="529" t="s">
        <v>499</v>
      </c>
      <c r="B923" s="284" t="s">
        <v>1062</v>
      </c>
      <c r="C923" s="282" t="s">
        <v>83</v>
      </c>
      <c r="D923" s="282" t="s">
        <v>1063</v>
      </c>
      <c r="E923" s="283" t="s">
        <v>167</v>
      </c>
      <c r="F923" s="530">
        <v>1.2</v>
      </c>
      <c r="G923" s="530">
        <v>0</v>
      </c>
      <c r="H923" s="305">
        <v>26.74</v>
      </c>
      <c r="I923" s="544">
        <v>32.08</v>
      </c>
    </row>
    <row r="924" spans="1:9">
      <c r="A924" s="531"/>
      <c r="B924" s="318"/>
      <c r="C924" s="318"/>
      <c r="D924" s="318"/>
      <c r="E924" s="532">
        <v>20.14</v>
      </c>
      <c r="F924" s="318" t="s">
        <v>503</v>
      </c>
      <c r="G924" s="532">
        <v>0</v>
      </c>
      <c r="H924" s="318" t="s">
        <v>504</v>
      </c>
      <c r="I924" s="545">
        <v>20.14</v>
      </c>
    </row>
    <row r="925" ht="15" spans="1:9">
      <c r="A925" s="531"/>
      <c r="B925" s="318"/>
      <c r="C925" s="318"/>
      <c r="D925" s="318"/>
      <c r="E925" s="532">
        <v>13.42</v>
      </c>
      <c r="F925" s="318"/>
      <c r="G925" s="318" t="s">
        <v>505</v>
      </c>
      <c r="H925" s="318"/>
      <c r="I925" s="545">
        <v>72.64</v>
      </c>
    </row>
    <row r="926" ht="0.95" customHeight="1" spans="1:9">
      <c r="A926" s="533"/>
      <c r="B926" s="534"/>
      <c r="C926" s="534"/>
      <c r="D926" s="534"/>
      <c r="E926" s="534"/>
      <c r="F926" s="534"/>
      <c r="G926" s="534"/>
      <c r="H926" s="534"/>
      <c r="I926" s="546"/>
    </row>
    <row r="927" ht="18" customHeight="1" spans="1:9">
      <c r="A927" s="525" t="s">
        <v>357</v>
      </c>
      <c r="B927" s="307" t="s">
        <v>490</v>
      </c>
      <c r="C927" s="526" t="s">
        <v>491</v>
      </c>
      <c r="D927" s="526" t="s">
        <v>492</v>
      </c>
      <c r="E927" s="527" t="s">
        <v>493</v>
      </c>
      <c r="F927" s="307" t="s">
        <v>494</v>
      </c>
      <c r="G927" s="307" t="s">
        <v>495</v>
      </c>
      <c r="H927" s="307" t="s">
        <v>496</v>
      </c>
      <c r="I927" s="543" t="s">
        <v>497</v>
      </c>
    </row>
    <row r="928" ht="39" customHeight="1" spans="1:9">
      <c r="A928" s="414" t="s">
        <v>498</v>
      </c>
      <c r="B928" s="311" t="s">
        <v>358</v>
      </c>
      <c r="C928" s="309" t="s">
        <v>60</v>
      </c>
      <c r="D928" s="309" t="s">
        <v>359</v>
      </c>
      <c r="E928" s="310" t="s">
        <v>69</v>
      </c>
      <c r="F928" s="528">
        <v>1</v>
      </c>
      <c r="G928" s="312"/>
      <c r="H928" s="312">
        <v>55.4</v>
      </c>
      <c r="I928" s="419">
        <v>55.4</v>
      </c>
    </row>
    <row r="929" ht="39" customHeight="1" spans="1:9">
      <c r="A929" s="535" t="s">
        <v>512</v>
      </c>
      <c r="B929" s="280" t="s">
        <v>1064</v>
      </c>
      <c r="C929" s="278" t="s">
        <v>83</v>
      </c>
      <c r="D929" s="278" t="s">
        <v>1065</v>
      </c>
      <c r="E929" s="279" t="s">
        <v>123</v>
      </c>
      <c r="F929" s="536">
        <v>0.03</v>
      </c>
      <c r="G929" s="536">
        <v>0</v>
      </c>
      <c r="H929" s="303">
        <v>536.34</v>
      </c>
      <c r="I929" s="547">
        <v>16.09</v>
      </c>
    </row>
    <row r="930" ht="24" customHeight="1" spans="1:9">
      <c r="A930" s="535" t="s">
        <v>512</v>
      </c>
      <c r="B930" s="280" t="s">
        <v>534</v>
      </c>
      <c r="C930" s="278" t="s">
        <v>83</v>
      </c>
      <c r="D930" s="278" t="s">
        <v>535</v>
      </c>
      <c r="E930" s="279" t="s">
        <v>502</v>
      </c>
      <c r="F930" s="536">
        <v>0.55</v>
      </c>
      <c r="G930" s="536">
        <v>0</v>
      </c>
      <c r="H930" s="303">
        <v>40.1</v>
      </c>
      <c r="I930" s="547">
        <v>22.05</v>
      </c>
    </row>
    <row r="931" ht="24" customHeight="1" spans="1:9">
      <c r="A931" s="535" t="s">
        <v>512</v>
      </c>
      <c r="B931" s="280" t="s">
        <v>519</v>
      </c>
      <c r="C931" s="278" t="s">
        <v>83</v>
      </c>
      <c r="D931" s="278" t="s">
        <v>520</v>
      </c>
      <c r="E931" s="279" t="s">
        <v>502</v>
      </c>
      <c r="F931" s="536">
        <v>0.55</v>
      </c>
      <c r="G931" s="536">
        <v>0</v>
      </c>
      <c r="H931" s="303">
        <v>31.39</v>
      </c>
      <c r="I931" s="547">
        <v>17.26</v>
      </c>
    </row>
    <row r="932" spans="1:9">
      <c r="A932" s="531"/>
      <c r="B932" s="318"/>
      <c r="C932" s="318"/>
      <c r="D932" s="318"/>
      <c r="E932" s="532">
        <v>30.68</v>
      </c>
      <c r="F932" s="318" t="s">
        <v>503</v>
      </c>
      <c r="G932" s="532">
        <v>0</v>
      </c>
      <c r="H932" s="318" t="s">
        <v>504</v>
      </c>
      <c r="I932" s="545">
        <v>30.68</v>
      </c>
    </row>
    <row r="933" ht="15" spans="1:9">
      <c r="A933" s="531"/>
      <c r="B933" s="318"/>
      <c r="C933" s="318"/>
      <c r="D933" s="318"/>
      <c r="E933" s="532">
        <v>12.55</v>
      </c>
      <c r="F933" s="318"/>
      <c r="G933" s="318" t="s">
        <v>505</v>
      </c>
      <c r="H933" s="318"/>
      <c r="I933" s="545">
        <v>67.95</v>
      </c>
    </row>
    <row r="934" ht="0.95" customHeight="1" spans="1:9">
      <c r="A934" s="533"/>
      <c r="B934" s="534"/>
      <c r="C934" s="534"/>
      <c r="D934" s="534"/>
      <c r="E934" s="534"/>
      <c r="F934" s="534"/>
      <c r="G934" s="534"/>
      <c r="H934" s="534"/>
      <c r="I934" s="546"/>
    </row>
    <row r="935" ht="18" customHeight="1" spans="1:9">
      <c r="A935" s="525" t="s">
        <v>360</v>
      </c>
      <c r="B935" s="307" t="s">
        <v>490</v>
      </c>
      <c r="C935" s="526" t="s">
        <v>491</v>
      </c>
      <c r="D935" s="526" t="s">
        <v>492</v>
      </c>
      <c r="E935" s="527" t="s">
        <v>493</v>
      </c>
      <c r="F935" s="307" t="s">
        <v>494</v>
      </c>
      <c r="G935" s="307" t="s">
        <v>495</v>
      </c>
      <c r="H935" s="307" t="s">
        <v>496</v>
      </c>
      <c r="I935" s="543" t="s">
        <v>497</v>
      </c>
    </row>
    <row r="936" ht="39" customHeight="1" spans="1:9">
      <c r="A936" s="414" t="s">
        <v>498</v>
      </c>
      <c r="B936" s="311" t="s">
        <v>361</v>
      </c>
      <c r="C936" s="309" t="s">
        <v>60</v>
      </c>
      <c r="D936" s="309" t="s">
        <v>362</v>
      </c>
      <c r="E936" s="310" t="s">
        <v>69</v>
      </c>
      <c r="F936" s="528">
        <v>1</v>
      </c>
      <c r="G936" s="312"/>
      <c r="H936" s="312">
        <v>3.2</v>
      </c>
      <c r="I936" s="419">
        <v>3.2</v>
      </c>
    </row>
    <row r="937" ht="24" customHeight="1" spans="1:9">
      <c r="A937" s="535" t="s">
        <v>512</v>
      </c>
      <c r="B937" s="280" t="s">
        <v>519</v>
      </c>
      <c r="C937" s="278" t="s">
        <v>83</v>
      </c>
      <c r="D937" s="278" t="s">
        <v>520</v>
      </c>
      <c r="E937" s="279" t="s">
        <v>502</v>
      </c>
      <c r="F937" s="536">
        <v>0.005</v>
      </c>
      <c r="G937" s="536">
        <v>0</v>
      </c>
      <c r="H937" s="303">
        <v>31.39</v>
      </c>
      <c r="I937" s="547">
        <v>0.15</v>
      </c>
    </row>
    <row r="938" ht="24" customHeight="1" spans="1:9">
      <c r="A938" s="535" t="s">
        <v>512</v>
      </c>
      <c r="B938" s="280" t="s">
        <v>534</v>
      </c>
      <c r="C938" s="278" t="s">
        <v>83</v>
      </c>
      <c r="D938" s="278" t="s">
        <v>535</v>
      </c>
      <c r="E938" s="279" t="s">
        <v>502</v>
      </c>
      <c r="F938" s="536">
        <v>0.014</v>
      </c>
      <c r="G938" s="536">
        <v>0</v>
      </c>
      <c r="H938" s="303">
        <v>40.1</v>
      </c>
      <c r="I938" s="547">
        <v>0.56</v>
      </c>
    </row>
    <row r="939" ht="26.1" customHeight="1" spans="1:9">
      <c r="A939" s="529" t="s">
        <v>499</v>
      </c>
      <c r="B939" s="284" t="s">
        <v>1066</v>
      </c>
      <c r="C939" s="282" t="s">
        <v>83</v>
      </c>
      <c r="D939" s="282" t="s">
        <v>1067</v>
      </c>
      <c r="E939" s="283" t="s">
        <v>69</v>
      </c>
      <c r="F939" s="530">
        <v>1.05</v>
      </c>
      <c r="G939" s="530">
        <v>0</v>
      </c>
      <c r="H939" s="305">
        <v>2.38</v>
      </c>
      <c r="I939" s="544">
        <v>2.49</v>
      </c>
    </row>
    <row r="940" spans="1:9">
      <c r="A940" s="531"/>
      <c r="B940" s="318"/>
      <c r="C940" s="318"/>
      <c r="D940" s="318"/>
      <c r="E940" s="532">
        <v>0.52</v>
      </c>
      <c r="F940" s="318" t="s">
        <v>503</v>
      </c>
      <c r="G940" s="532">
        <v>0</v>
      </c>
      <c r="H940" s="318" t="s">
        <v>504</v>
      </c>
      <c r="I940" s="545">
        <v>0.52</v>
      </c>
    </row>
    <row r="941" ht="15" spans="1:9">
      <c r="A941" s="531"/>
      <c r="B941" s="318"/>
      <c r="C941" s="318"/>
      <c r="D941" s="318"/>
      <c r="E941" s="532">
        <v>0.72</v>
      </c>
      <c r="F941" s="318"/>
      <c r="G941" s="318" t="s">
        <v>505</v>
      </c>
      <c r="H941" s="318"/>
      <c r="I941" s="545">
        <v>3.92</v>
      </c>
    </row>
    <row r="942" ht="0.95" customHeight="1" spans="1:9">
      <c r="A942" s="533"/>
      <c r="B942" s="534"/>
      <c r="C942" s="534"/>
      <c r="D942" s="534"/>
      <c r="E942" s="534"/>
      <c r="F942" s="534"/>
      <c r="G942" s="534"/>
      <c r="H942" s="534"/>
      <c r="I942" s="546"/>
    </row>
    <row r="943" ht="18" customHeight="1" spans="1:9">
      <c r="A943" s="525" t="s">
        <v>363</v>
      </c>
      <c r="B943" s="307" t="s">
        <v>490</v>
      </c>
      <c r="C943" s="526" t="s">
        <v>491</v>
      </c>
      <c r="D943" s="526" t="s">
        <v>492</v>
      </c>
      <c r="E943" s="527" t="s">
        <v>493</v>
      </c>
      <c r="F943" s="307" t="s">
        <v>494</v>
      </c>
      <c r="G943" s="307" t="s">
        <v>495</v>
      </c>
      <c r="H943" s="307" t="s">
        <v>496</v>
      </c>
      <c r="I943" s="543" t="s">
        <v>497</v>
      </c>
    </row>
    <row r="944" ht="39" customHeight="1" spans="1:9">
      <c r="A944" s="414" t="s">
        <v>498</v>
      </c>
      <c r="B944" s="311" t="s">
        <v>364</v>
      </c>
      <c r="C944" s="309" t="s">
        <v>83</v>
      </c>
      <c r="D944" s="309" t="s">
        <v>365</v>
      </c>
      <c r="E944" s="310" t="s">
        <v>69</v>
      </c>
      <c r="F944" s="528">
        <v>1</v>
      </c>
      <c r="G944" s="312"/>
      <c r="H944" s="312">
        <v>240.74</v>
      </c>
      <c r="I944" s="419">
        <v>240.74</v>
      </c>
    </row>
    <row r="945" ht="24" customHeight="1" spans="1:9">
      <c r="A945" s="535" t="s">
        <v>512</v>
      </c>
      <c r="B945" s="280" t="s">
        <v>1058</v>
      </c>
      <c r="C945" s="278" t="s">
        <v>83</v>
      </c>
      <c r="D945" s="278" t="s">
        <v>1059</v>
      </c>
      <c r="E945" s="279" t="s">
        <v>502</v>
      </c>
      <c r="F945" s="536">
        <v>1.4849</v>
      </c>
      <c r="G945" s="536">
        <v>0</v>
      </c>
      <c r="H945" s="303">
        <v>40.23</v>
      </c>
      <c r="I945" s="547">
        <v>59.73</v>
      </c>
    </row>
    <row r="946" ht="26.1" customHeight="1" spans="1:9">
      <c r="A946" s="535" t="s">
        <v>512</v>
      </c>
      <c r="B946" s="280" t="s">
        <v>1056</v>
      </c>
      <c r="C946" s="278" t="s">
        <v>83</v>
      </c>
      <c r="D946" s="278" t="s">
        <v>1057</v>
      </c>
      <c r="E946" s="279" t="s">
        <v>502</v>
      </c>
      <c r="F946" s="536">
        <v>0.3348</v>
      </c>
      <c r="G946" s="536">
        <v>0</v>
      </c>
      <c r="H946" s="303">
        <v>32.67</v>
      </c>
      <c r="I946" s="547">
        <v>10.93</v>
      </c>
    </row>
    <row r="947" ht="24" customHeight="1" spans="1:9">
      <c r="A947" s="529" t="s">
        <v>499</v>
      </c>
      <c r="B947" s="284" t="s">
        <v>1068</v>
      </c>
      <c r="C947" s="282" t="s">
        <v>83</v>
      </c>
      <c r="D947" s="282" t="s">
        <v>1069</v>
      </c>
      <c r="E947" s="283" t="s">
        <v>167</v>
      </c>
      <c r="F947" s="530">
        <v>0.52</v>
      </c>
      <c r="G947" s="530">
        <v>0</v>
      </c>
      <c r="H947" s="305">
        <v>7.54</v>
      </c>
      <c r="I947" s="544">
        <v>3.92</v>
      </c>
    </row>
    <row r="948" ht="26.1" customHeight="1" spans="1:9">
      <c r="A948" s="529" t="s">
        <v>499</v>
      </c>
      <c r="B948" s="284" t="s">
        <v>1070</v>
      </c>
      <c r="C948" s="282" t="s">
        <v>83</v>
      </c>
      <c r="D948" s="282" t="s">
        <v>1071</v>
      </c>
      <c r="E948" s="283" t="s">
        <v>1055</v>
      </c>
      <c r="F948" s="530">
        <v>1.1319</v>
      </c>
      <c r="G948" s="530">
        <v>0</v>
      </c>
      <c r="H948" s="305">
        <v>61.62</v>
      </c>
      <c r="I948" s="544">
        <v>69.74</v>
      </c>
    </row>
    <row r="949" ht="26.1" customHeight="1" spans="1:9">
      <c r="A949" s="529" t="s">
        <v>499</v>
      </c>
      <c r="B949" s="284" t="s">
        <v>1072</v>
      </c>
      <c r="C949" s="282" t="s">
        <v>83</v>
      </c>
      <c r="D949" s="282" t="s">
        <v>1073</v>
      </c>
      <c r="E949" s="283" t="s">
        <v>1055</v>
      </c>
      <c r="F949" s="530">
        <v>1.1319</v>
      </c>
      <c r="G949" s="530">
        <v>0</v>
      </c>
      <c r="H949" s="305">
        <v>75.67</v>
      </c>
      <c r="I949" s="544">
        <v>85.65</v>
      </c>
    </row>
    <row r="950" ht="26.1" customHeight="1" spans="1:9">
      <c r="A950" s="529" t="s">
        <v>499</v>
      </c>
      <c r="B950" s="284" t="s">
        <v>1074</v>
      </c>
      <c r="C950" s="282" t="s">
        <v>83</v>
      </c>
      <c r="D950" s="282" t="s">
        <v>1075</v>
      </c>
      <c r="E950" s="283" t="s">
        <v>827</v>
      </c>
      <c r="F950" s="530">
        <v>0.5872</v>
      </c>
      <c r="G950" s="530">
        <v>0</v>
      </c>
      <c r="H950" s="305">
        <v>18.35</v>
      </c>
      <c r="I950" s="544">
        <v>10.77</v>
      </c>
    </row>
    <row r="951" spans="1:9">
      <c r="A951" s="531"/>
      <c r="B951" s="318"/>
      <c r="C951" s="318"/>
      <c r="D951" s="318"/>
      <c r="E951" s="532">
        <v>52.46</v>
      </c>
      <c r="F951" s="318" t="s">
        <v>503</v>
      </c>
      <c r="G951" s="532">
        <v>0</v>
      </c>
      <c r="H951" s="318" t="s">
        <v>504</v>
      </c>
      <c r="I951" s="545">
        <v>52.46</v>
      </c>
    </row>
    <row r="952" ht="15" spans="1:9">
      <c r="A952" s="531"/>
      <c r="B952" s="318"/>
      <c r="C952" s="318"/>
      <c r="D952" s="318"/>
      <c r="E952" s="532">
        <v>54.57</v>
      </c>
      <c r="F952" s="318"/>
      <c r="G952" s="318" t="s">
        <v>505</v>
      </c>
      <c r="H952" s="318"/>
      <c r="I952" s="545">
        <v>295.31</v>
      </c>
    </row>
    <row r="953" ht="0.95" customHeight="1" spans="1:9">
      <c r="A953" s="533"/>
      <c r="B953" s="534"/>
      <c r="C953" s="534"/>
      <c r="D953" s="534"/>
      <c r="E953" s="534"/>
      <c r="F953" s="534"/>
      <c r="G953" s="534"/>
      <c r="H953" s="534"/>
      <c r="I953" s="546"/>
    </row>
    <row r="954" ht="18" customHeight="1" spans="1:9">
      <c r="A954" s="525" t="s">
        <v>366</v>
      </c>
      <c r="B954" s="307" t="s">
        <v>490</v>
      </c>
      <c r="C954" s="526" t="s">
        <v>491</v>
      </c>
      <c r="D954" s="526" t="s">
        <v>492</v>
      </c>
      <c r="E954" s="527" t="s">
        <v>493</v>
      </c>
      <c r="F954" s="307" t="s">
        <v>494</v>
      </c>
      <c r="G954" s="307" t="s">
        <v>495</v>
      </c>
      <c r="H954" s="307" t="s">
        <v>496</v>
      </c>
      <c r="I954" s="543" t="s">
        <v>497</v>
      </c>
    </row>
    <row r="955" ht="39" customHeight="1" spans="1:9">
      <c r="A955" s="414" t="s">
        <v>498</v>
      </c>
      <c r="B955" s="311" t="s">
        <v>367</v>
      </c>
      <c r="C955" s="309" t="s">
        <v>83</v>
      </c>
      <c r="D955" s="309" t="s">
        <v>368</v>
      </c>
      <c r="E955" s="310" t="s">
        <v>69</v>
      </c>
      <c r="F955" s="528">
        <v>1</v>
      </c>
      <c r="G955" s="312"/>
      <c r="H955" s="312">
        <v>103.77</v>
      </c>
      <c r="I955" s="419">
        <v>103.77</v>
      </c>
    </row>
    <row r="956" ht="39" customHeight="1" spans="1:9">
      <c r="A956" s="535" t="s">
        <v>512</v>
      </c>
      <c r="B956" s="280" t="s">
        <v>1076</v>
      </c>
      <c r="C956" s="278" t="s">
        <v>83</v>
      </c>
      <c r="D956" s="278" t="s">
        <v>1077</v>
      </c>
      <c r="E956" s="279" t="s">
        <v>123</v>
      </c>
      <c r="F956" s="536">
        <v>0.054</v>
      </c>
      <c r="G956" s="536">
        <v>0</v>
      </c>
      <c r="H956" s="303">
        <v>858.3</v>
      </c>
      <c r="I956" s="547">
        <v>46.34</v>
      </c>
    </row>
    <row r="957" ht="24" customHeight="1" spans="1:9">
      <c r="A957" s="535" t="s">
        <v>512</v>
      </c>
      <c r="B957" s="280" t="s">
        <v>519</v>
      </c>
      <c r="C957" s="278" t="s">
        <v>83</v>
      </c>
      <c r="D957" s="278" t="s">
        <v>520</v>
      </c>
      <c r="E957" s="279" t="s">
        <v>502</v>
      </c>
      <c r="F957" s="536">
        <v>0.2628</v>
      </c>
      <c r="G957" s="536">
        <v>0</v>
      </c>
      <c r="H957" s="303">
        <v>31.39</v>
      </c>
      <c r="I957" s="547">
        <v>8.24</v>
      </c>
    </row>
    <row r="958" ht="24" customHeight="1" spans="1:9">
      <c r="A958" s="535" t="s">
        <v>512</v>
      </c>
      <c r="B958" s="280" t="s">
        <v>534</v>
      </c>
      <c r="C958" s="278" t="s">
        <v>83</v>
      </c>
      <c r="D958" s="278" t="s">
        <v>535</v>
      </c>
      <c r="E958" s="279" t="s">
        <v>502</v>
      </c>
      <c r="F958" s="536">
        <v>1.1653</v>
      </c>
      <c r="G958" s="536">
        <v>0</v>
      </c>
      <c r="H958" s="303">
        <v>40.1</v>
      </c>
      <c r="I958" s="547">
        <v>46.72</v>
      </c>
    </row>
    <row r="959" ht="26.1" customHeight="1" spans="1:9">
      <c r="A959" s="529" t="s">
        <v>499</v>
      </c>
      <c r="B959" s="284" t="s">
        <v>1066</v>
      </c>
      <c r="C959" s="282" t="s">
        <v>83</v>
      </c>
      <c r="D959" s="282" t="s">
        <v>1067</v>
      </c>
      <c r="E959" s="283" t="s">
        <v>69</v>
      </c>
      <c r="F959" s="530">
        <v>1.04</v>
      </c>
      <c r="G959" s="530">
        <v>0</v>
      </c>
      <c r="H959" s="305">
        <v>2.38</v>
      </c>
      <c r="I959" s="544">
        <v>2.47</v>
      </c>
    </row>
    <row r="960" spans="1:9">
      <c r="A960" s="531"/>
      <c r="B960" s="318"/>
      <c r="C960" s="318"/>
      <c r="D960" s="318"/>
      <c r="E960" s="532">
        <v>54.18</v>
      </c>
      <c r="F960" s="318" t="s">
        <v>503</v>
      </c>
      <c r="G960" s="532">
        <v>0</v>
      </c>
      <c r="H960" s="318" t="s">
        <v>504</v>
      </c>
      <c r="I960" s="545">
        <v>54.18</v>
      </c>
    </row>
    <row r="961" ht="15" spans="1:9">
      <c r="A961" s="531"/>
      <c r="B961" s="318"/>
      <c r="C961" s="318"/>
      <c r="D961" s="318"/>
      <c r="E961" s="532">
        <v>23.52</v>
      </c>
      <c r="F961" s="318"/>
      <c r="G961" s="318" t="s">
        <v>505</v>
      </c>
      <c r="H961" s="318"/>
      <c r="I961" s="545">
        <v>127.29</v>
      </c>
    </row>
    <row r="962" ht="0.95" customHeight="1" spans="1:9">
      <c r="A962" s="533"/>
      <c r="B962" s="534"/>
      <c r="C962" s="534"/>
      <c r="D962" s="534"/>
      <c r="E962" s="534"/>
      <c r="F962" s="534"/>
      <c r="G962" s="534"/>
      <c r="H962" s="534"/>
      <c r="I962" s="546"/>
    </row>
    <row r="963" ht="18" customHeight="1" spans="1:9">
      <c r="A963" s="525" t="s">
        <v>369</v>
      </c>
      <c r="B963" s="307" t="s">
        <v>490</v>
      </c>
      <c r="C963" s="526" t="s">
        <v>491</v>
      </c>
      <c r="D963" s="526" t="s">
        <v>492</v>
      </c>
      <c r="E963" s="527" t="s">
        <v>493</v>
      </c>
      <c r="F963" s="307" t="s">
        <v>494</v>
      </c>
      <c r="G963" s="307" t="s">
        <v>495</v>
      </c>
      <c r="H963" s="307" t="s">
        <v>496</v>
      </c>
      <c r="I963" s="543" t="s">
        <v>497</v>
      </c>
    </row>
    <row r="964" ht="26.1" customHeight="1" spans="1:9">
      <c r="A964" s="414" t="s">
        <v>498</v>
      </c>
      <c r="B964" s="311" t="s">
        <v>370</v>
      </c>
      <c r="C964" s="309" t="s">
        <v>60</v>
      </c>
      <c r="D964" s="309" t="s">
        <v>371</v>
      </c>
      <c r="E964" s="310" t="s">
        <v>167</v>
      </c>
      <c r="F964" s="528">
        <v>1</v>
      </c>
      <c r="G964" s="312"/>
      <c r="H964" s="312">
        <v>10.04</v>
      </c>
      <c r="I964" s="419">
        <v>10.04</v>
      </c>
    </row>
    <row r="965" ht="24" customHeight="1" spans="1:9">
      <c r="A965" s="535" t="s">
        <v>512</v>
      </c>
      <c r="B965" s="280" t="s">
        <v>804</v>
      </c>
      <c r="C965" s="278" t="s">
        <v>83</v>
      </c>
      <c r="D965" s="278" t="s">
        <v>805</v>
      </c>
      <c r="E965" s="279" t="s">
        <v>502</v>
      </c>
      <c r="F965" s="536">
        <v>0.0224307</v>
      </c>
      <c r="G965" s="536">
        <v>0</v>
      </c>
      <c r="H965" s="303">
        <v>38.98</v>
      </c>
      <c r="I965" s="547">
        <v>0.87</v>
      </c>
    </row>
    <row r="966" ht="24" customHeight="1" spans="1:9">
      <c r="A966" s="535" t="s">
        <v>512</v>
      </c>
      <c r="B966" s="280" t="s">
        <v>808</v>
      </c>
      <c r="C966" s="278" t="s">
        <v>83</v>
      </c>
      <c r="D966" s="278" t="s">
        <v>809</v>
      </c>
      <c r="E966" s="279" t="s">
        <v>502</v>
      </c>
      <c r="F966" s="536">
        <v>0.0030286</v>
      </c>
      <c r="G966" s="536">
        <v>0</v>
      </c>
      <c r="H966" s="303">
        <v>32.4</v>
      </c>
      <c r="I966" s="547">
        <v>0.09</v>
      </c>
    </row>
    <row r="967" ht="39" customHeight="1" spans="1:9">
      <c r="A967" s="529" t="s">
        <v>499</v>
      </c>
      <c r="B967" s="284" t="s">
        <v>810</v>
      </c>
      <c r="C967" s="282" t="s">
        <v>83</v>
      </c>
      <c r="D967" s="282" t="s">
        <v>811</v>
      </c>
      <c r="E967" s="283" t="s">
        <v>103</v>
      </c>
      <c r="F967" s="530">
        <v>2.1092784</v>
      </c>
      <c r="G967" s="530">
        <v>0</v>
      </c>
      <c r="H967" s="305">
        <v>0.22</v>
      </c>
      <c r="I967" s="544">
        <v>0.46</v>
      </c>
    </row>
    <row r="968" ht="39" customHeight="1" spans="1:9">
      <c r="A968" s="529" t="s">
        <v>499</v>
      </c>
      <c r="B968" s="284" t="s">
        <v>1078</v>
      </c>
      <c r="C968" s="282" t="s">
        <v>83</v>
      </c>
      <c r="D968" s="282" t="s">
        <v>1079</v>
      </c>
      <c r="E968" s="283" t="s">
        <v>1055</v>
      </c>
      <c r="F968" s="530">
        <v>1.1782032</v>
      </c>
      <c r="G968" s="530">
        <v>0</v>
      </c>
      <c r="H968" s="305">
        <v>7.11</v>
      </c>
      <c r="I968" s="544">
        <v>8.37</v>
      </c>
    </row>
    <row r="969" ht="26.1" customHeight="1" spans="1:9">
      <c r="A969" s="529" t="s">
        <v>499</v>
      </c>
      <c r="B969" s="284" t="s">
        <v>812</v>
      </c>
      <c r="C969" s="282" t="s">
        <v>83</v>
      </c>
      <c r="D969" s="282" t="s">
        <v>813</v>
      </c>
      <c r="E969" s="283" t="s">
        <v>167</v>
      </c>
      <c r="F969" s="530">
        <v>0.0114286</v>
      </c>
      <c r="G969" s="530">
        <v>0</v>
      </c>
      <c r="H969" s="305">
        <v>22</v>
      </c>
      <c r="I969" s="544">
        <v>0.25</v>
      </c>
    </row>
    <row r="970" spans="1:9">
      <c r="A970" s="531"/>
      <c r="B970" s="318"/>
      <c r="C970" s="318"/>
      <c r="D970" s="318"/>
      <c r="E970" s="532">
        <v>0.7</v>
      </c>
      <c r="F970" s="318" t="s">
        <v>503</v>
      </c>
      <c r="G970" s="532">
        <v>0</v>
      </c>
      <c r="H970" s="318" t="s">
        <v>504</v>
      </c>
      <c r="I970" s="545">
        <v>0.7</v>
      </c>
    </row>
    <row r="971" ht="15" spans="1:9">
      <c r="A971" s="531"/>
      <c r="B971" s="318"/>
      <c r="C971" s="318"/>
      <c r="D971" s="318"/>
      <c r="E971" s="532">
        <v>2.27</v>
      </c>
      <c r="F971" s="318"/>
      <c r="G971" s="318" t="s">
        <v>505</v>
      </c>
      <c r="H971" s="318"/>
      <c r="I971" s="545">
        <v>12.31</v>
      </c>
    </row>
    <row r="972" ht="0.95" customHeight="1" spans="1:9">
      <c r="A972" s="533"/>
      <c r="B972" s="534"/>
      <c r="C972" s="534"/>
      <c r="D972" s="534"/>
      <c r="E972" s="534"/>
      <c r="F972" s="534"/>
      <c r="G972" s="534"/>
      <c r="H972" s="534"/>
      <c r="I972" s="546"/>
    </row>
    <row r="973" ht="18" customHeight="1" spans="1:9">
      <c r="A973" s="525" t="s">
        <v>372</v>
      </c>
      <c r="B973" s="307" t="s">
        <v>490</v>
      </c>
      <c r="C973" s="526" t="s">
        <v>491</v>
      </c>
      <c r="D973" s="526" t="s">
        <v>492</v>
      </c>
      <c r="E973" s="527" t="s">
        <v>493</v>
      </c>
      <c r="F973" s="307" t="s">
        <v>494</v>
      </c>
      <c r="G973" s="307" t="s">
        <v>495</v>
      </c>
      <c r="H973" s="307" t="s">
        <v>496</v>
      </c>
      <c r="I973" s="543" t="s">
        <v>497</v>
      </c>
    </row>
    <row r="974" ht="39" customHeight="1" spans="1:9">
      <c r="A974" s="414" t="s">
        <v>498</v>
      </c>
      <c r="B974" s="311" t="s">
        <v>373</v>
      </c>
      <c r="C974" s="309" t="s">
        <v>83</v>
      </c>
      <c r="D974" s="309" t="s">
        <v>374</v>
      </c>
      <c r="E974" s="310" t="s">
        <v>69</v>
      </c>
      <c r="F974" s="528">
        <v>1</v>
      </c>
      <c r="G974" s="312"/>
      <c r="H974" s="312">
        <v>84.72</v>
      </c>
      <c r="I974" s="419">
        <v>84.72</v>
      </c>
    </row>
    <row r="975" ht="24" customHeight="1" spans="1:9">
      <c r="A975" s="535" t="s">
        <v>512</v>
      </c>
      <c r="B975" s="280" t="s">
        <v>519</v>
      </c>
      <c r="C975" s="278" t="s">
        <v>83</v>
      </c>
      <c r="D975" s="278" t="s">
        <v>520</v>
      </c>
      <c r="E975" s="279" t="s">
        <v>502</v>
      </c>
      <c r="F975" s="536">
        <v>0.1697</v>
      </c>
      <c r="G975" s="536">
        <v>0</v>
      </c>
      <c r="H975" s="303">
        <v>31.39</v>
      </c>
      <c r="I975" s="547">
        <v>5.32</v>
      </c>
    </row>
    <row r="976" ht="39" customHeight="1" spans="1:9">
      <c r="A976" s="535" t="s">
        <v>512</v>
      </c>
      <c r="B976" s="280" t="s">
        <v>1076</v>
      </c>
      <c r="C976" s="278" t="s">
        <v>83</v>
      </c>
      <c r="D976" s="278" t="s">
        <v>1077</v>
      </c>
      <c r="E976" s="279" t="s">
        <v>123</v>
      </c>
      <c r="F976" s="536">
        <v>0.035</v>
      </c>
      <c r="G976" s="536">
        <v>0</v>
      </c>
      <c r="H976" s="303">
        <v>858.3</v>
      </c>
      <c r="I976" s="547">
        <v>30.04</v>
      </c>
    </row>
    <row r="977" ht="24" customHeight="1" spans="1:9">
      <c r="A977" s="535" t="s">
        <v>512</v>
      </c>
      <c r="B977" s="280" t="s">
        <v>534</v>
      </c>
      <c r="C977" s="278" t="s">
        <v>83</v>
      </c>
      <c r="D977" s="278" t="s">
        <v>535</v>
      </c>
      <c r="E977" s="279" t="s">
        <v>502</v>
      </c>
      <c r="F977" s="536">
        <v>0.7525</v>
      </c>
      <c r="G977" s="536">
        <v>0</v>
      </c>
      <c r="H977" s="303">
        <v>40.1</v>
      </c>
      <c r="I977" s="547">
        <v>30.17</v>
      </c>
    </row>
    <row r="978" ht="26.1" customHeight="1" spans="1:9">
      <c r="A978" s="529" t="s">
        <v>499</v>
      </c>
      <c r="B978" s="284" t="s">
        <v>1080</v>
      </c>
      <c r="C978" s="282" t="s">
        <v>83</v>
      </c>
      <c r="D978" s="282" t="s">
        <v>1081</v>
      </c>
      <c r="E978" s="283" t="s">
        <v>1055</v>
      </c>
      <c r="F978" s="530">
        <v>1.05</v>
      </c>
      <c r="G978" s="530">
        <v>0</v>
      </c>
      <c r="H978" s="305">
        <v>18.28</v>
      </c>
      <c r="I978" s="544">
        <v>19.19</v>
      </c>
    </row>
    <row r="979" spans="1:9">
      <c r="A979" s="531"/>
      <c r="B979" s="318"/>
      <c r="C979" s="318"/>
      <c r="D979" s="318"/>
      <c r="E979" s="532">
        <v>35.02</v>
      </c>
      <c r="F979" s="318" t="s">
        <v>503</v>
      </c>
      <c r="G979" s="532">
        <v>0</v>
      </c>
      <c r="H979" s="318" t="s">
        <v>504</v>
      </c>
      <c r="I979" s="545">
        <v>35.02</v>
      </c>
    </row>
    <row r="980" ht="15" spans="1:9">
      <c r="A980" s="531"/>
      <c r="B980" s="318"/>
      <c r="C980" s="318"/>
      <c r="D980" s="318"/>
      <c r="E980" s="532">
        <v>19.2</v>
      </c>
      <c r="F980" s="318"/>
      <c r="G980" s="318" t="s">
        <v>505</v>
      </c>
      <c r="H980" s="318"/>
      <c r="I980" s="545">
        <v>103.92</v>
      </c>
    </row>
    <row r="981" ht="0.95" customHeight="1" spans="1:9">
      <c r="A981" s="533"/>
      <c r="B981" s="534"/>
      <c r="C981" s="534"/>
      <c r="D981" s="534"/>
      <c r="E981" s="534"/>
      <c r="F981" s="534"/>
      <c r="G981" s="534"/>
      <c r="H981" s="534"/>
      <c r="I981" s="546"/>
    </row>
    <row r="982" ht="18" customHeight="1" spans="1:9">
      <c r="A982" s="525" t="s">
        <v>375</v>
      </c>
      <c r="B982" s="307" t="s">
        <v>490</v>
      </c>
      <c r="C982" s="526" t="s">
        <v>491</v>
      </c>
      <c r="D982" s="526" t="s">
        <v>492</v>
      </c>
      <c r="E982" s="527" t="s">
        <v>493</v>
      </c>
      <c r="F982" s="307" t="s">
        <v>494</v>
      </c>
      <c r="G982" s="307" t="s">
        <v>495</v>
      </c>
      <c r="H982" s="307" t="s">
        <v>496</v>
      </c>
      <c r="I982" s="543" t="s">
        <v>497</v>
      </c>
    </row>
    <row r="983" ht="51.95" customHeight="1" spans="1:9">
      <c r="A983" s="414" t="s">
        <v>498</v>
      </c>
      <c r="B983" s="311" t="s">
        <v>376</v>
      </c>
      <c r="C983" s="309" t="s">
        <v>83</v>
      </c>
      <c r="D983" s="309" t="s">
        <v>377</v>
      </c>
      <c r="E983" s="310" t="s">
        <v>69</v>
      </c>
      <c r="F983" s="528">
        <v>1</v>
      </c>
      <c r="G983" s="312"/>
      <c r="H983" s="312">
        <v>98.13</v>
      </c>
      <c r="I983" s="419">
        <v>98.13</v>
      </c>
    </row>
    <row r="984" ht="24" customHeight="1" spans="1:9">
      <c r="A984" s="535" t="s">
        <v>512</v>
      </c>
      <c r="B984" s="280" t="s">
        <v>534</v>
      </c>
      <c r="C984" s="278" t="s">
        <v>83</v>
      </c>
      <c r="D984" s="278" t="s">
        <v>535</v>
      </c>
      <c r="E984" s="279" t="s">
        <v>502</v>
      </c>
      <c r="F984" s="536">
        <v>0.1882</v>
      </c>
      <c r="G984" s="536">
        <v>0</v>
      </c>
      <c r="H984" s="303">
        <v>40.1</v>
      </c>
      <c r="I984" s="547">
        <v>7.54</v>
      </c>
    </row>
    <row r="985" ht="39" customHeight="1" spans="1:9">
      <c r="A985" s="535" t="s">
        <v>512</v>
      </c>
      <c r="B985" s="280" t="s">
        <v>1082</v>
      </c>
      <c r="C985" s="278" t="s">
        <v>83</v>
      </c>
      <c r="D985" s="278" t="s">
        <v>1083</v>
      </c>
      <c r="E985" s="279" t="s">
        <v>123</v>
      </c>
      <c r="F985" s="536">
        <v>0.0985</v>
      </c>
      <c r="G985" s="536">
        <v>0</v>
      </c>
      <c r="H985" s="303">
        <v>485.95</v>
      </c>
      <c r="I985" s="547">
        <v>47.86</v>
      </c>
    </row>
    <row r="986" ht="24" customHeight="1" spans="1:9">
      <c r="A986" s="535" t="s">
        <v>512</v>
      </c>
      <c r="B986" s="280" t="s">
        <v>524</v>
      </c>
      <c r="C986" s="278" t="s">
        <v>83</v>
      </c>
      <c r="D986" s="278" t="s">
        <v>525</v>
      </c>
      <c r="E986" s="279" t="s">
        <v>502</v>
      </c>
      <c r="F986" s="536">
        <v>0.1301</v>
      </c>
      <c r="G986" s="536">
        <v>0</v>
      </c>
      <c r="H986" s="303">
        <v>39.2</v>
      </c>
      <c r="I986" s="547">
        <v>5.09</v>
      </c>
    </row>
    <row r="987" ht="24" customHeight="1" spans="1:9">
      <c r="A987" s="535" t="s">
        <v>512</v>
      </c>
      <c r="B987" s="280" t="s">
        <v>519</v>
      </c>
      <c r="C987" s="278" t="s">
        <v>83</v>
      </c>
      <c r="D987" s="278" t="s">
        <v>520</v>
      </c>
      <c r="E987" s="279" t="s">
        <v>502</v>
      </c>
      <c r="F987" s="536">
        <v>0.3183</v>
      </c>
      <c r="G987" s="536">
        <v>0</v>
      </c>
      <c r="H987" s="303">
        <v>31.39</v>
      </c>
      <c r="I987" s="547">
        <v>9.99</v>
      </c>
    </row>
    <row r="988" ht="39" customHeight="1" spans="1:9">
      <c r="A988" s="529" t="s">
        <v>499</v>
      </c>
      <c r="B988" s="284" t="s">
        <v>1084</v>
      </c>
      <c r="C988" s="282" t="s">
        <v>83</v>
      </c>
      <c r="D988" s="282" t="s">
        <v>1085</v>
      </c>
      <c r="E988" s="283" t="s">
        <v>1055</v>
      </c>
      <c r="F988" s="530">
        <v>1.0816</v>
      </c>
      <c r="G988" s="530">
        <v>0</v>
      </c>
      <c r="H988" s="305">
        <v>23.55</v>
      </c>
      <c r="I988" s="544">
        <v>25.47</v>
      </c>
    </row>
    <row r="989" ht="26.1" customHeight="1" spans="1:9">
      <c r="A989" s="529" t="s">
        <v>499</v>
      </c>
      <c r="B989" s="284" t="s">
        <v>528</v>
      </c>
      <c r="C989" s="282" t="s">
        <v>83</v>
      </c>
      <c r="D989" s="282" t="s">
        <v>529</v>
      </c>
      <c r="E989" s="283" t="s">
        <v>286</v>
      </c>
      <c r="F989" s="530">
        <v>0.25</v>
      </c>
      <c r="G989" s="530">
        <v>0</v>
      </c>
      <c r="H989" s="305">
        <v>4.42</v>
      </c>
      <c r="I989" s="544">
        <v>1.1</v>
      </c>
    </row>
    <row r="990" ht="26.1" customHeight="1" spans="1:9">
      <c r="A990" s="529" t="s">
        <v>499</v>
      </c>
      <c r="B990" s="284" t="s">
        <v>1029</v>
      </c>
      <c r="C990" s="282" t="s">
        <v>83</v>
      </c>
      <c r="D990" s="282" t="s">
        <v>1030</v>
      </c>
      <c r="E990" s="283" t="s">
        <v>286</v>
      </c>
      <c r="F990" s="530">
        <v>0.2</v>
      </c>
      <c r="G990" s="530">
        <v>0</v>
      </c>
      <c r="H990" s="305">
        <v>3.05</v>
      </c>
      <c r="I990" s="544">
        <v>0.61</v>
      </c>
    </row>
    <row r="991" ht="24" customHeight="1" spans="1:9">
      <c r="A991" s="529" t="s">
        <v>499</v>
      </c>
      <c r="B991" s="284" t="s">
        <v>1086</v>
      </c>
      <c r="C991" s="282" t="s">
        <v>83</v>
      </c>
      <c r="D991" s="282" t="s">
        <v>1087</v>
      </c>
      <c r="E991" s="283" t="s">
        <v>167</v>
      </c>
      <c r="F991" s="530">
        <v>0.024</v>
      </c>
      <c r="G991" s="530">
        <v>0</v>
      </c>
      <c r="H991" s="305">
        <v>19.17</v>
      </c>
      <c r="I991" s="544">
        <v>0.46</v>
      </c>
    </row>
    <row r="992" ht="26.1" customHeight="1" spans="1:9">
      <c r="A992" s="529" t="s">
        <v>499</v>
      </c>
      <c r="B992" s="284" t="s">
        <v>825</v>
      </c>
      <c r="C992" s="282" t="s">
        <v>83</v>
      </c>
      <c r="D992" s="282" t="s">
        <v>826</v>
      </c>
      <c r="E992" s="283" t="s">
        <v>827</v>
      </c>
      <c r="F992" s="530">
        <v>0.0017</v>
      </c>
      <c r="G992" s="530">
        <v>0</v>
      </c>
      <c r="H992" s="305">
        <v>7.97</v>
      </c>
      <c r="I992" s="544">
        <v>0.01</v>
      </c>
    </row>
    <row r="993" spans="1:9">
      <c r="A993" s="531"/>
      <c r="B993" s="318"/>
      <c r="C993" s="318"/>
      <c r="D993" s="318"/>
      <c r="E993" s="532">
        <v>25.68</v>
      </c>
      <c r="F993" s="318" t="s">
        <v>503</v>
      </c>
      <c r="G993" s="532">
        <v>0</v>
      </c>
      <c r="H993" s="318" t="s">
        <v>504</v>
      </c>
      <c r="I993" s="545">
        <v>25.68</v>
      </c>
    </row>
    <row r="994" ht="15" spans="1:9">
      <c r="A994" s="531"/>
      <c r="B994" s="318"/>
      <c r="C994" s="318"/>
      <c r="D994" s="318"/>
      <c r="E994" s="532">
        <v>22.24</v>
      </c>
      <c r="F994" s="318"/>
      <c r="G994" s="318" t="s">
        <v>505</v>
      </c>
      <c r="H994" s="318"/>
      <c r="I994" s="545">
        <v>120.37</v>
      </c>
    </row>
    <row r="995" ht="0.95" customHeight="1" spans="1:9">
      <c r="A995" s="533"/>
      <c r="B995" s="534"/>
      <c r="C995" s="534"/>
      <c r="D995" s="534"/>
      <c r="E995" s="534"/>
      <c r="F995" s="534"/>
      <c r="G995" s="534"/>
      <c r="H995" s="534"/>
      <c r="I995" s="546"/>
    </row>
    <row r="996" ht="18" customHeight="1" spans="1:9">
      <c r="A996" s="525" t="s">
        <v>380</v>
      </c>
      <c r="B996" s="307" t="s">
        <v>490</v>
      </c>
      <c r="C996" s="526" t="s">
        <v>491</v>
      </c>
      <c r="D996" s="526" t="s">
        <v>492</v>
      </c>
      <c r="E996" s="527" t="s">
        <v>493</v>
      </c>
      <c r="F996" s="307" t="s">
        <v>494</v>
      </c>
      <c r="G996" s="307" t="s">
        <v>495</v>
      </c>
      <c r="H996" s="307" t="s">
        <v>496</v>
      </c>
      <c r="I996" s="543" t="s">
        <v>497</v>
      </c>
    </row>
    <row r="997" ht="26.1" customHeight="1" spans="1:9">
      <c r="A997" s="414" t="s">
        <v>498</v>
      </c>
      <c r="B997" s="311" t="s">
        <v>381</v>
      </c>
      <c r="C997" s="309" t="s">
        <v>83</v>
      </c>
      <c r="D997" s="309" t="s">
        <v>382</v>
      </c>
      <c r="E997" s="310" t="s">
        <v>69</v>
      </c>
      <c r="F997" s="528">
        <v>1</v>
      </c>
      <c r="G997" s="312"/>
      <c r="H997" s="312">
        <v>2.7</v>
      </c>
      <c r="I997" s="419">
        <v>2.7</v>
      </c>
    </row>
    <row r="998" ht="24" customHeight="1" spans="1:9">
      <c r="A998" s="535" t="s">
        <v>512</v>
      </c>
      <c r="B998" s="280" t="s">
        <v>873</v>
      </c>
      <c r="C998" s="278" t="s">
        <v>83</v>
      </c>
      <c r="D998" s="278" t="s">
        <v>874</v>
      </c>
      <c r="E998" s="279" t="s">
        <v>502</v>
      </c>
      <c r="F998" s="536">
        <v>0.0541</v>
      </c>
      <c r="G998" s="536">
        <v>0</v>
      </c>
      <c r="H998" s="303">
        <v>40.77</v>
      </c>
      <c r="I998" s="547">
        <v>2.2</v>
      </c>
    </row>
    <row r="999" ht="26.1" customHeight="1" spans="1:9">
      <c r="A999" s="529" t="s">
        <v>499</v>
      </c>
      <c r="B999" s="284" t="s">
        <v>1088</v>
      </c>
      <c r="C999" s="282" t="s">
        <v>83</v>
      </c>
      <c r="D999" s="282" t="s">
        <v>1089</v>
      </c>
      <c r="E999" s="283" t="s">
        <v>103</v>
      </c>
      <c r="F999" s="530">
        <v>0.4</v>
      </c>
      <c r="G999" s="530">
        <v>0</v>
      </c>
      <c r="H999" s="305">
        <v>1.26</v>
      </c>
      <c r="I999" s="544">
        <v>0.5</v>
      </c>
    </row>
    <row r="1000" spans="1:9">
      <c r="A1000" s="531"/>
      <c r="B1000" s="318"/>
      <c r="C1000" s="318"/>
      <c r="D1000" s="318"/>
      <c r="E1000" s="532">
        <v>1.56</v>
      </c>
      <c r="F1000" s="318" t="s">
        <v>503</v>
      </c>
      <c r="G1000" s="532">
        <v>0</v>
      </c>
      <c r="H1000" s="318" t="s">
        <v>504</v>
      </c>
      <c r="I1000" s="545">
        <v>1.56</v>
      </c>
    </row>
    <row r="1001" ht="15" spans="1:9">
      <c r="A1001" s="531"/>
      <c r="B1001" s="318"/>
      <c r="C1001" s="318"/>
      <c r="D1001" s="318"/>
      <c r="E1001" s="532">
        <v>0.61</v>
      </c>
      <c r="F1001" s="318"/>
      <c r="G1001" s="318" t="s">
        <v>505</v>
      </c>
      <c r="H1001" s="318"/>
      <c r="I1001" s="545">
        <v>3.31</v>
      </c>
    </row>
    <row r="1002" ht="0.95" customHeight="1" spans="1:9">
      <c r="A1002" s="533"/>
      <c r="B1002" s="534"/>
      <c r="C1002" s="534"/>
      <c r="D1002" s="534"/>
      <c r="E1002" s="534"/>
      <c r="F1002" s="534"/>
      <c r="G1002" s="534"/>
      <c r="H1002" s="534"/>
      <c r="I1002" s="546"/>
    </row>
    <row r="1003" ht="18" customHeight="1" spans="1:9">
      <c r="A1003" s="525" t="s">
        <v>383</v>
      </c>
      <c r="B1003" s="307" t="s">
        <v>490</v>
      </c>
      <c r="C1003" s="526" t="s">
        <v>491</v>
      </c>
      <c r="D1003" s="526" t="s">
        <v>492</v>
      </c>
      <c r="E1003" s="527" t="s">
        <v>493</v>
      </c>
      <c r="F1003" s="307" t="s">
        <v>494</v>
      </c>
      <c r="G1003" s="307" t="s">
        <v>495</v>
      </c>
      <c r="H1003" s="307" t="s">
        <v>496</v>
      </c>
      <c r="I1003" s="543" t="s">
        <v>497</v>
      </c>
    </row>
    <row r="1004" ht="26.1" customHeight="1" spans="1:9">
      <c r="A1004" s="414" t="s">
        <v>498</v>
      </c>
      <c r="B1004" s="311" t="s">
        <v>384</v>
      </c>
      <c r="C1004" s="309" t="s">
        <v>83</v>
      </c>
      <c r="D1004" s="309" t="s">
        <v>385</v>
      </c>
      <c r="E1004" s="310" t="s">
        <v>69</v>
      </c>
      <c r="F1004" s="528">
        <v>1</v>
      </c>
      <c r="G1004" s="312"/>
      <c r="H1004" s="312">
        <v>30.79</v>
      </c>
      <c r="I1004" s="419">
        <v>30.79</v>
      </c>
    </row>
    <row r="1005" ht="24" customHeight="1" spans="1:9">
      <c r="A1005" s="535" t="s">
        <v>512</v>
      </c>
      <c r="B1005" s="280" t="s">
        <v>873</v>
      </c>
      <c r="C1005" s="278" t="s">
        <v>83</v>
      </c>
      <c r="D1005" s="278" t="s">
        <v>874</v>
      </c>
      <c r="E1005" s="279" t="s">
        <v>502</v>
      </c>
      <c r="F1005" s="536">
        <v>0.4529</v>
      </c>
      <c r="G1005" s="536">
        <v>0</v>
      </c>
      <c r="H1005" s="303">
        <v>40.77</v>
      </c>
      <c r="I1005" s="547">
        <v>18.46</v>
      </c>
    </row>
    <row r="1006" ht="24" customHeight="1" spans="1:9">
      <c r="A1006" s="529" t="s">
        <v>499</v>
      </c>
      <c r="B1006" s="284" t="s">
        <v>1090</v>
      </c>
      <c r="C1006" s="282" t="s">
        <v>83</v>
      </c>
      <c r="D1006" s="282" t="s">
        <v>1091</v>
      </c>
      <c r="E1006" s="283" t="s">
        <v>827</v>
      </c>
      <c r="F1006" s="530">
        <v>0.3257</v>
      </c>
      <c r="G1006" s="530">
        <v>0</v>
      </c>
      <c r="H1006" s="305">
        <v>37.86</v>
      </c>
      <c r="I1006" s="544">
        <v>12.33</v>
      </c>
    </row>
    <row r="1007" spans="1:9">
      <c r="A1007" s="531"/>
      <c r="B1007" s="318"/>
      <c r="C1007" s="318"/>
      <c r="D1007" s="318"/>
      <c r="E1007" s="532">
        <v>13.1</v>
      </c>
      <c r="F1007" s="318" t="s">
        <v>503</v>
      </c>
      <c r="G1007" s="532">
        <v>0</v>
      </c>
      <c r="H1007" s="318" t="s">
        <v>504</v>
      </c>
      <c r="I1007" s="545">
        <v>13.1</v>
      </c>
    </row>
    <row r="1008" ht="15" spans="1:9">
      <c r="A1008" s="531"/>
      <c r="B1008" s="318"/>
      <c r="C1008" s="318"/>
      <c r="D1008" s="318"/>
      <c r="E1008" s="532">
        <v>6.98</v>
      </c>
      <c r="F1008" s="318"/>
      <c r="G1008" s="318" t="s">
        <v>505</v>
      </c>
      <c r="H1008" s="318"/>
      <c r="I1008" s="545">
        <v>37.77</v>
      </c>
    </row>
    <row r="1009" ht="0.95" customHeight="1" spans="1:9">
      <c r="A1009" s="533"/>
      <c r="B1009" s="534"/>
      <c r="C1009" s="534"/>
      <c r="D1009" s="534"/>
      <c r="E1009" s="534"/>
      <c r="F1009" s="534"/>
      <c r="G1009" s="534"/>
      <c r="H1009" s="534"/>
      <c r="I1009" s="546"/>
    </row>
    <row r="1010" ht="18" customHeight="1" spans="1:9">
      <c r="A1010" s="525" t="s">
        <v>387</v>
      </c>
      <c r="B1010" s="307" t="s">
        <v>490</v>
      </c>
      <c r="C1010" s="526" t="s">
        <v>491</v>
      </c>
      <c r="D1010" s="526" t="s">
        <v>492</v>
      </c>
      <c r="E1010" s="527" t="s">
        <v>493</v>
      </c>
      <c r="F1010" s="307" t="s">
        <v>494</v>
      </c>
      <c r="G1010" s="307" t="s">
        <v>495</v>
      </c>
      <c r="H1010" s="307" t="s">
        <v>496</v>
      </c>
      <c r="I1010" s="543" t="s">
        <v>497</v>
      </c>
    </row>
    <row r="1011" ht="26.1" customHeight="1" spans="1:9">
      <c r="A1011" s="414" t="s">
        <v>498</v>
      </c>
      <c r="B1011" s="311" t="s">
        <v>388</v>
      </c>
      <c r="C1011" s="309" t="s">
        <v>83</v>
      </c>
      <c r="D1011" s="309" t="s">
        <v>389</v>
      </c>
      <c r="E1011" s="310" t="s">
        <v>69</v>
      </c>
      <c r="F1011" s="528">
        <v>1</v>
      </c>
      <c r="G1011" s="312"/>
      <c r="H1011" s="312">
        <v>6.94</v>
      </c>
      <c r="I1011" s="419">
        <v>6.94</v>
      </c>
    </row>
    <row r="1012" ht="24" customHeight="1" spans="1:9">
      <c r="A1012" s="535" t="s">
        <v>512</v>
      </c>
      <c r="B1012" s="280" t="s">
        <v>873</v>
      </c>
      <c r="C1012" s="278" t="s">
        <v>83</v>
      </c>
      <c r="D1012" s="278" t="s">
        <v>874</v>
      </c>
      <c r="E1012" s="279" t="s">
        <v>502</v>
      </c>
      <c r="F1012" s="536">
        <v>0.0927</v>
      </c>
      <c r="G1012" s="536">
        <v>0</v>
      </c>
      <c r="H1012" s="303">
        <v>40.77</v>
      </c>
      <c r="I1012" s="547">
        <v>3.77</v>
      </c>
    </row>
    <row r="1013" ht="24" customHeight="1" spans="1:9">
      <c r="A1013" s="535" t="s">
        <v>512</v>
      </c>
      <c r="B1013" s="280" t="s">
        <v>519</v>
      </c>
      <c r="C1013" s="278" t="s">
        <v>83</v>
      </c>
      <c r="D1013" s="278" t="s">
        <v>520</v>
      </c>
      <c r="E1013" s="279" t="s">
        <v>502</v>
      </c>
      <c r="F1013" s="536">
        <v>0.0309</v>
      </c>
      <c r="G1013" s="536">
        <v>0</v>
      </c>
      <c r="H1013" s="303">
        <v>31.39</v>
      </c>
      <c r="I1013" s="547">
        <v>0.96</v>
      </c>
    </row>
    <row r="1014" ht="24" customHeight="1" spans="1:9">
      <c r="A1014" s="529" t="s">
        <v>499</v>
      </c>
      <c r="B1014" s="284" t="s">
        <v>1092</v>
      </c>
      <c r="C1014" s="282" t="s">
        <v>83</v>
      </c>
      <c r="D1014" s="282" t="s">
        <v>1093</v>
      </c>
      <c r="E1014" s="283" t="s">
        <v>827</v>
      </c>
      <c r="F1014" s="530">
        <v>0.1666</v>
      </c>
      <c r="G1014" s="530">
        <v>0</v>
      </c>
      <c r="H1014" s="305">
        <v>13.27</v>
      </c>
      <c r="I1014" s="544">
        <v>2.21</v>
      </c>
    </row>
    <row r="1015" spans="1:9">
      <c r="A1015" s="531"/>
      <c r="B1015" s="318"/>
      <c r="C1015" s="318"/>
      <c r="D1015" s="318"/>
      <c r="E1015" s="532">
        <v>3.34</v>
      </c>
      <c r="F1015" s="318" t="s">
        <v>503</v>
      </c>
      <c r="G1015" s="532">
        <v>0</v>
      </c>
      <c r="H1015" s="318" t="s">
        <v>504</v>
      </c>
      <c r="I1015" s="545">
        <v>3.34</v>
      </c>
    </row>
    <row r="1016" ht="15" spans="1:9">
      <c r="A1016" s="531"/>
      <c r="B1016" s="318"/>
      <c r="C1016" s="318"/>
      <c r="D1016" s="318"/>
      <c r="E1016" s="532">
        <v>1.57</v>
      </c>
      <c r="F1016" s="318"/>
      <c r="G1016" s="318" t="s">
        <v>505</v>
      </c>
      <c r="H1016" s="318"/>
      <c r="I1016" s="545">
        <v>8.51</v>
      </c>
    </row>
    <row r="1017" ht="0.95" customHeight="1" spans="1:9">
      <c r="A1017" s="533"/>
      <c r="B1017" s="534"/>
      <c r="C1017" s="534"/>
      <c r="D1017" s="534"/>
      <c r="E1017" s="534"/>
      <c r="F1017" s="534"/>
      <c r="G1017" s="534"/>
      <c r="H1017" s="534"/>
      <c r="I1017" s="546"/>
    </row>
    <row r="1018" ht="18" customHeight="1" spans="1:9">
      <c r="A1018" s="525" t="s">
        <v>390</v>
      </c>
      <c r="B1018" s="307" t="s">
        <v>490</v>
      </c>
      <c r="C1018" s="526" t="s">
        <v>491</v>
      </c>
      <c r="D1018" s="526" t="s">
        <v>492</v>
      </c>
      <c r="E1018" s="527" t="s">
        <v>493</v>
      </c>
      <c r="F1018" s="307" t="s">
        <v>494</v>
      </c>
      <c r="G1018" s="307" t="s">
        <v>495</v>
      </c>
      <c r="H1018" s="307" t="s">
        <v>496</v>
      </c>
      <c r="I1018" s="543" t="s">
        <v>497</v>
      </c>
    </row>
    <row r="1019" ht="26.1" customHeight="1" spans="1:9">
      <c r="A1019" s="414" t="s">
        <v>498</v>
      </c>
      <c r="B1019" s="311" t="s">
        <v>391</v>
      </c>
      <c r="C1019" s="309" t="s">
        <v>83</v>
      </c>
      <c r="D1019" s="309" t="s">
        <v>392</v>
      </c>
      <c r="E1019" s="310" t="s">
        <v>69</v>
      </c>
      <c r="F1019" s="528">
        <v>1</v>
      </c>
      <c r="G1019" s="312"/>
      <c r="H1019" s="312">
        <v>19.03</v>
      </c>
      <c r="I1019" s="419">
        <v>19.03</v>
      </c>
    </row>
    <row r="1020" ht="24" customHeight="1" spans="1:9">
      <c r="A1020" s="535" t="s">
        <v>512</v>
      </c>
      <c r="B1020" s="280" t="s">
        <v>519</v>
      </c>
      <c r="C1020" s="278" t="s">
        <v>83</v>
      </c>
      <c r="D1020" s="278" t="s">
        <v>520</v>
      </c>
      <c r="E1020" s="279" t="s">
        <v>502</v>
      </c>
      <c r="F1020" s="536">
        <v>0.0757</v>
      </c>
      <c r="G1020" s="536">
        <v>0</v>
      </c>
      <c r="H1020" s="303">
        <v>31.39</v>
      </c>
      <c r="I1020" s="547">
        <v>2.37</v>
      </c>
    </row>
    <row r="1021" ht="24" customHeight="1" spans="1:9">
      <c r="A1021" s="535" t="s">
        <v>512</v>
      </c>
      <c r="B1021" s="280" t="s">
        <v>873</v>
      </c>
      <c r="C1021" s="278" t="s">
        <v>83</v>
      </c>
      <c r="D1021" s="278" t="s">
        <v>874</v>
      </c>
      <c r="E1021" s="279" t="s">
        <v>502</v>
      </c>
      <c r="F1021" s="536">
        <v>0.227</v>
      </c>
      <c r="G1021" s="536">
        <v>0</v>
      </c>
      <c r="H1021" s="303">
        <v>40.77</v>
      </c>
      <c r="I1021" s="547">
        <v>9.25</v>
      </c>
    </row>
    <row r="1022" ht="24" customHeight="1" spans="1:9">
      <c r="A1022" s="529" t="s">
        <v>499</v>
      </c>
      <c r="B1022" s="284" t="s">
        <v>1094</v>
      </c>
      <c r="C1022" s="282" t="s">
        <v>83</v>
      </c>
      <c r="D1022" s="282" t="s">
        <v>1095</v>
      </c>
      <c r="E1022" s="283" t="s">
        <v>827</v>
      </c>
      <c r="F1022" s="530">
        <v>0.2285</v>
      </c>
      <c r="G1022" s="530">
        <v>0</v>
      </c>
      <c r="H1022" s="305">
        <v>32.47</v>
      </c>
      <c r="I1022" s="544">
        <v>7.41</v>
      </c>
    </row>
    <row r="1023" spans="1:9">
      <c r="A1023" s="531"/>
      <c r="B1023" s="318"/>
      <c r="C1023" s="318"/>
      <c r="D1023" s="318"/>
      <c r="E1023" s="532">
        <v>8.18</v>
      </c>
      <c r="F1023" s="318" t="s">
        <v>503</v>
      </c>
      <c r="G1023" s="532">
        <v>0</v>
      </c>
      <c r="H1023" s="318" t="s">
        <v>504</v>
      </c>
      <c r="I1023" s="545">
        <v>8.18</v>
      </c>
    </row>
    <row r="1024" ht="15" spans="1:9">
      <c r="A1024" s="531"/>
      <c r="B1024" s="318"/>
      <c r="C1024" s="318"/>
      <c r="D1024" s="318"/>
      <c r="E1024" s="532">
        <v>4.31</v>
      </c>
      <c r="F1024" s="318"/>
      <c r="G1024" s="318" t="s">
        <v>505</v>
      </c>
      <c r="H1024" s="318"/>
      <c r="I1024" s="545">
        <v>23.34</v>
      </c>
    </row>
    <row r="1025" ht="0.95" customHeight="1" spans="1:9">
      <c r="A1025" s="533"/>
      <c r="B1025" s="534"/>
      <c r="C1025" s="534"/>
      <c r="D1025" s="534"/>
      <c r="E1025" s="534"/>
      <c r="F1025" s="534"/>
      <c r="G1025" s="534"/>
      <c r="H1025" s="534"/>
      <c r="I1025" s="546"/>
    </row>
    <row r="1026" ht="18" customHeight="1" spans="1:9">
      <c r="A1026" s="525" t="s">
        <v>393</v>
      </c>
      <c r="B1026" s="307" t="s">
        <v>490</v>
      </c>
      <c r="C1026" s="526" t="s">
        <v>491</v>
      </c>
      <c r="D1026" s="526" t="s">
        <v>492</v>
      </c>
      <c r="E1026" s="527" t="s">
        <v>493</v>
      </c>
      <c r="F1026" s="307" t="s">
        <v>494</v>
      </c>
      <c r="G1026" s="307" t="s">
        <v>495</v>
      </c>
      <c r="H1026" s="307" t="s">
        <v>496</v>
      </c>
      <c r="I1026" s="543" t="s">
        <v>497</v>
      </c>
    </row>
    <row r="1027" ht="26.1" customHeight="1" spans="1:9">
      <c r="A1027" s="414" t="s">
        <v>498</v>
      </c>
      <c r="B1027" s="311" t="s">
        <v>394</v>
      </c>
      <c r="C1027" s="309" t="s">
        <v>83</v>
      </c>
      <c r="D1027" s="309" t="s">
        <v>395</v>
      </c>
      <c r="E1027" s="310" t="s">
        <v>69</v>
      </c>
      <c r="F1027" s="528">
        <v>1</v>
      </c>
      <c r="G1027" s="312"/>
      <c r="H1027" s="312">
        <v>43.12</v>
      </c>
      <c r="I1027" s="419">
        <v>43.12</v>
      </c>
    </row>
    <row r="1028" ht="24" customHeight="1" spans="1:9">
      <c r="A1028" s="535" t="s">
        <v>512</v>
      </c>
      <c r="B1028" s="280" t="s">
        <v>519</v>
      </c>
      <c r="C1028" s="278" t="s">
        <v>83</v>
      </c>
      <c r="D1028" s="278" t="s">
        <v>520</v>
      </c>
      <c r="E1028" s="279" t="s">
        <v>502</v>
      </c>
      <c r="F1028" s="536">
        <v>0.2473</v>
      </c>
      <c r="G1028" s="536">
        <v>0</v>
      </c>
      <c r="H1028" s="303">
        <v>31.39</v>
      </c>
      <c r="I1028" s="547">
        <v>7.76</v>
      </c>
    </row>
    <row r="1029" ht="24" customHeight="1" spans="1:9">
      <c r="A1029" s="535" t="s">
        <v>512</v>
      </c>
      <c r="B1029" s="280" t="s">
        <v>873</v>
      </c>
      <c r="C1029" s="278" t="s">
        <v>83</v>
      </c>
      <c r="D1029" s="278" t="s">
        <v>874</v>
      </c>
      <c r="E1029" s="279" t="s">
        <v>502</v>
      </c>
      <c r="F1029" s="536">
        <v>0.7419</v>
      </c>
      <c r="G1029" s="536">
        <v>0</v>
      </c>
      <c r="H1029" s="303">
        <v>40.77</v>
      </c>
      <c r="I1029" s="547">
        <v>30.24</v>
      </c>
    </row>
    <row r="1030" ht="26.1" customHeight="1" spans="1:9">
      <c r="A1030" s="529" t="s">
        <v>499</v>
      </c>
      <c r="B1030" s="284" t="s">
        <v>1088</v>
      </c>
      <c r="C1030" s="282" t="s">
        <v>83</v>
      </c>
      <c r="D1030" s="282" t="s">
        <v>1089</v>
      </c>
      <c r="E1030" s="283" t="s">
        <v>103</v>
      </c>
      <c r="F1030" s="530">
        <v>0.0802</v>
      </c>
      <c r="G1030" s="530">
        <v>0</v>
      </c>
      <c r="H1030" s="305">
        <v>1.26</v>
      </c>
      <c r="I1030" s="544">
        <v>0.1</v>
      </c>
    </row>
    <row r="1031" ht="26.1" customHeight="1" spans="1:9">
      <c r="A1031" s="529" t="s">
        <v>499</v>
      </c>
      <c r="B1031" s="284" t="s">
        <v>1096</v>
      </c>
      <c r="C1031" s="282" t="s">
        <v>83</v>
      </c>
      <c r="D1031" s="282" t="s">
        <v>1097</v>
      </c>
      <c r="E1031" s="283" t="s">
        <v>167</v>
      </c>
      <c r="F1031" s="530">
        <v>1.3389</v>
      </c>
      <c r="G1031" s="530">
        <v>0</v>
      </c>
      <c r="H1031" s="305">
        <v>3.75</v>
      </c>
      <c r="I1031" s="544">
        <v>5.02</v>
      </c>
    </row>
    <row r="1032" spans="1:9">
      <c r="A1032" s="531"/>
      <c r="B1032" s="318"/>
      <c r="C1032" s="318"/>
      <c r="D1032" s="318"/>
      <c r="E1032" s="532">
        <v>26.77</v>
      </c>
      <c r="F1032" s="318" t="s">
        <v>503</v>
      </c>
      <c r="G1032" s="532">
        <v>0</v>
      </c>
      <c r="H1032" s="318" t="s">
        <v>504</v>
      </c>
      <c r="I1032" s="545">
        <v>26.77</v>
      </c>
    </row>
    <row r="1033" ht="15" spans="1:9">
      <c r="A1033" s="531"/>
      <c r="B1033" s="318"/>
      <c r="C1033" s="318"/>
      <c r="D1033" s="318"/>
      <c r="E1033" s="532">
        <v>9.77</v>
      </c>
      <c r="F1033" s="318"/>
      <c r="G1033" s="318" t="s">
        <v>505</v>
      </c>
      <c r="H1033" s="318"/>
      <c r="I1033" s="545">
        <v>52.89</v>
      </c>
    </row>
    <row r="1034" ht="0.95" customHeight="1" spans="1:9">
      <c r="A1034" s="533"/>
      <c r="B1034" s="534"/>
      <c r="C1034" s="534"/>
      <c r="D1034" s="534"/>
      <c r="E1034" s="534"/>
      <c r="F1034" s="534"/>
      <c r="G1034" s="534"/>
      <c r="H1034" s="534"/>
      <c r="I1034" s="546"/>
    </row>
    <row r="1035" ht="18" customHeight="1" spans="1:9">
      <c r="A1035" s="525" t="s">
        <v>398</v>
      </c>
      <c r="B1035" s="307" t="s">
        <v>490</v>
      </c>
      <c r="C1035" s="526" t="s">
        <v>491</v>
      </c>
      <c r="D1035" s="526" t="s">
        <v>492</v>
      </c>
      <c r="E1035" s="527" t="s">
        <v>493</v>
      </c>
      <c r="F1035" s="307" t="s">
        <v>494</v>
      </c>
      <c r="G1035" s="307" t="s">
        <v>495</v>
      </c>
      <c r="H1035" s="307" t="s">
        <v>496</v>
      </c>
      <c r="I1035" s="543" t="s">
        <v>497</v>
      </c>
    </row>
    <row r="1036" ht="26.1" customHeight="1" spans="1:9">
      <c r="A1036" s="414" t="s">
        <v>498</v>
      </c>
      <c r="B1036" s="311" t="s">
        <v>399</v>
      </c>
      <c r="C1036" s="309" t="s">
        <v>83</v>
      </c>
      <c r="D1036" s="309" t="s">
        <v>400</v>
      </c>
      <c r="E1036" s="310" t="s">
        <v>69</v>
      </c>
      <c r="F1036" s="528">
        <v>1</v>
      </c>
      <c r="G1036" s="312"/>
      <c r="H1036" s="312">
        <v>5.61</v>
      </c>
      <c r="I1036" s="419">
        <v>5.61</v>
      </c>
    </row>
    <row r="1037" ht="24" customHeight="1" spans="1:9">
      <c r="A1037" s="535" t="s">
        <v>512</v>
      </c>
      <c r="B1037" s="280" t="s">
        <v>519</v>
      </c>
      <c r="C1037" s="278" t="s">
        <v>83</v>
      </c>
      <c r="D1037" s="278" t="s">
        <v>520</v>
      </c>
      <c r="E1037" s="279" t="s">
        <v>502</v>
      </c>
      <c r="F1037" s="536">
        <v>0.0222</v>
      </c>
      <c r="G1037" s="536">
        <v>0</v>
      </c>
      <c r="H1037" s="303">
        <v>31.39</v>
      </c>
      <c r="I1037" s="547">
        <v>0.69</v>
      </c>
    </row>
    <row r="1038" ht="24" customHeight="1" spans="1:9">
      <c r="A1038" s="535" t="s">
        <v>512</v>
      </c>
      <c r="B1038" s="280" t="s">
        <v>873</v>
      </c>
      <c r="C1038" s="278" t="s">
        <v>83</v>
      </c>
      <c r="D1038" s="278" t="s">
        <v>874</v>
      </c>
      <c r="E1038" s="279" t="s">
        <v>502</v>
      </c>
      <c r="F1038" s="536">
        <v>0.0666</v>
      </c>
      <c r="G1038" s="536">
        <v>0</v>
      </c>
      <c r="H1038" s="303">
        <v>40.77</v>
      </c>
      <c r="I1038" s="547">
        <v>2.71</v>
      </c>
    </row>
    <row r="1039" ht="24" customHeight="1" spans="1:9">
      <c r="A1039" s="529" t="s">
        <v>499</v>
      </c>
      <c r="B1039" s="284" t="s">
        <v>1092</v>
      </c>
      <c r="C1039" s="282" t="s">
        <v>83</v>
      </c>
      <c r="D1039" s="282" t="s">
        <v>1093</v>
      </c>
      <c r="E1039" s="283" t="s">
        <v>827</v>
      </c>
      <c r="F1039" s="530">
        <v>0.1666</v>
      </c>
      <c r="G1039" s="530">
        <v>0</v>
      </c>
      <c r="H1039" s="305">
        <v>13.27</v>
      </c>
      <c r="I1039" s="544">
        <v>2.21</v>
      </c>
    </row>
    <row r="1040" spans="1:9">
      <c r="A1040" s="531"/>
      <c r="B1040" s="318"/>
      <c r="C1040" s="318"/>
      <c r="D1040" s="318"/>
      <c r="E1040" s="532">
        <v>2.39</v>
      </c>
      <c r="F1040" s="318" t="s">
        <v>503</v>
      </c>
      <c r="G1040" s="532">
        <v>0</v>
      </c>
      <c r="H1040" s="318" t="s">
        <v>504</v>
      </c>
      <c r="I1040" s="545">
        <v>2.39</v>
      </c>
    </row>
    <row r="1041" ht="15" spans="1:9">
      <c r="A1041" s="531"/>
      <c r="B1041" s="318"/>
      <c r="C1041" s="318"/>
      <c r="D1041" s="318"/>
      <c r="E1041" s="532">
        <v>1.27</v>
      </c>
      <c r="F1041" s="318"/>
      <c r="G1041" s="318" t="s">
        <v>505</v>
      </c>
      <c r="H1041" s="318"/>
      <c r="I1041" s="545">
        <v>6.88</v>
      </c>
    </row>
    <row r="1042" ht="0.95" customHeight="1" spans="1:9">
      <c r="A1042" s="533"/>
      <c r="B1042" s="534"/>
      <c r="C1042" s="534"/>
      <c r="D1042" s="534"/>
      <c r="E1042" s="534"/>
      <c r="F1042" s="534"/>
      <c r="G1042" s="534"/>
      <c r="H1042" s="534"/>
      <c r="I1042" s="546"/>
    </row>
    <row r="1043" ht="18" customHeight="1" spans="1:9">
      <c r="A1043" s="525" t="s">
        <v>401</v>
      </c>
      <c r="B1043" s="307" t="s">
        <v>490</v>
      </c>
      <c r="C1043" s="526" t="s">
        <v>491</v>
      </c>
      <c r="D1043" s="526" t="s">
        <v>492</v>
      </c>
      <c r="E1043" s="527" t="s">
        <v>493</v>
      </c>
      <c r="F1043" s="307" t="s">
        <v>494</v>
      </c>
      <c r="G1043" s="307" t="s">
        <v>495</v>
      </c>
      <c r="H1043" s="307" t="s">
        <v>496</v>
      </c>
      <c r="I1043" s="543" t="s">
        <v>497</v>
      </c>
    </row>
    <row r="1044" ht="26.1" customHeight="1" spans="1:9">
      <c r="A1044" s="414" t="s">
        <v>498</v>
      </c>
      <c r="B1044" s="311" t="s">
        <v>402</v>
      </c>
      <c r="C1044" s="309" t="s">
        <v>83</v>
      </c>
      <c r="D1044" s="309" t="s">
        <v>403</v>
      </c>
      <c r="E1044" s="310" t="s">
        <v>69</v>
      </c>
      <c r="F1044" s="528">
        <v>1</v>
      </c>
      <c r="G1044" s="312"/>
      <c r="H1044" s="312">
        <v>23.6</v>
      </c>
      <c r="I1044" s="419">
        <v>23.6</v>
      </c>
    </row>
    <row r="1045" ht="24" customHeight="1" spans="1:9">
      <c r="A1045" s="535" t="s">
        <v>512</v>
      </c>
      <c r="B1045" s="280" t="s">
        <v>873</v>
      </c>
      <c r="C1045" s="278" t="s">
        <v>83</v>
      </c>
      <c r="D1045" s="278" t="s">
        <v>874</v>
      </c>
      <c r="E1045" s="279" t="s">
        <v>502</v>
      </c>
      <c r="F1045" s="536">
        <v>0.361</v>
      </c>
      <c r="G1045" s="536">
        <v>0</v>
      </c>
      <c r="H1045" s="303">
        <v>40.77</v>
      </c>
      <c r="I1045" s="547">
        <v>14.71</v>
      </c>
    </row>
    <row r="1046" ht="24" customHeight="1" spans="1:9">
      <c r="A1046" s="535" t="s">
        <v>512</v>
      </c>
      <c r="B1046" s="280" t="s">
        <v>519</v>
      </c>
      <c r="C1046" s="278" t="s">
        <v>83</v>
      </c>
      <c r="D1046" s="278" t="s">
        <v>520</v>
      </c>
      <c r="E1046" s="279" t="s">
        <v>502</v>
      </c>
      <c r="F1046" s="536">
        <v>0.1203</v>
      </c>
      <c r="G1046" s="536">
        <v>0</v>
      </c>
      <c r="H1046" s="303">
        <v>31.39</v>
      </c>
      <c r="I1046" s="547">
        <v>3.77</v>
      </c>
    </row>
    <row r="1047" ht="26.1" customHeight="1" spans="1:9">
      <c r="A1047" s="529" t="s">
        <v>499</v>
      </c>
      <c r="B1047" s="284" t="s">
        <v>1096</v>
      </c>
      <c r="C1047" s="282" t="s">
        <v>83</v>
      </c>
      <c r="D1047" s="282" t="s">
        <v>1097</v>
      </c>
      <c r="E1047" s="283" t="s">
        <v>167</v>
      </c>
      <c r="F1047" s="530">
        <v>1.3389</v>
      </c>
      <c r="G1047" s="530">
        <v>0</v>
      </c>
      <c r="H1047" s="305">
        <v>3.75</v>
      </c>
      <c r="I1047" s="544">
        <v>5.02</v>
      </c>
    </row>
    <row r="1048" ht="26.1" customHeight="1" spans="1:9">
      <c r="A1048" s="529" t="s">
        <v>499</v>
      </c>
      <c r="B1048" s="284" t="s">
        <v>1088</v>
      </c>
      <c r="C1048" s="282" t="s">
        <v>83</v>
      </c>
      <c r="D1048" s="282" t="s">
        <v>1089</v>
      </c>
      <c r="E1048" s="283" t="s">
        <v>103</v>
      </c>
      <c r="F1048" s="530">
        <v>0.0802</v>
      </c>
      <c r="G1048" s="530">
        <v>0</v>
      </c>
      <c r="H1048" s="305">
        <v>1.26</v>
      </c>
      <c r="I1048" s="544">
        <v>0.1</v>
      </c>
    </row>
    <row r="1049" spans="1:9">
      <c r="A1049" s="531"/>
      <c r="B1049" s="318"/>
      <c r="C1049" s="318"/>
      <c r="D1049" s="318"/>
      <c r="E1049" s="532">
        <v>13.02</v>
      </c>
      <c r="F1049" s="318" t="s">
        <v>503</v>
      </c>
      <c r="G1049" s="532">
        <v>0</v>
      </c>
      <c r="H1049" s="318" t="s">
        <v>504</v>
      </c>
      <c r="I1049" s="545">
        <v>13.02</v>
      </c>
    </row>
    <row r="1050" ht="15" spans="1:9">
      <c r="A1050" s="531"/>
      <c r="B1050" s="318"/>
      <c r="C1050" s="318"/>
      <c r="D1050" s="318"/>
      <c r="E1050" s="532">
        <v>5.35</v>
      </c>
      <c r="F1050" s="318"/>
      <c r="G1050" s="318" t="s">
        <v>505</v>
      </c>
      <c r="H1050" s="318"/>
      <c r="I1050" s="545">
        <v>28.95</v>
      </c>
    </row>
    <row r="1051" ht="0.95" customHeight="1" spans="1:9">
      <c r="A1051" s="533"/>
      <c r="B1051" s="534"/>
      <c r="C1051" s="534"/>
      <c r="D1051" s="534"/>
      <c r="E1051" s="534"/>
      <c r="F1051" s="534"/>
      <c r="G1051" s="534"/>
      <c r="H1051" s="534"/>
      <c r="I1051" s="546"/>
    </row>
    <row r="1052" ht="18" customHeight="1" spans="1:9">
      <c r="A1052" s="525" t="s">
        <v>404</v>
      </c>
      <c r="B1052" s="307" t="s">
        <v>490</v>
      </c>
      <c r="C1052" s="526" t="s">
        <v>491</v>
      </c>
      <c r="D1052" s="526" t="s">
        <v>492</v>
      </c>
      <c r="E1052" s="527" t="s">
        <v>493</v>
      </c>
      <c r="F1052" s="307" t="s">
        <v>494</v>
      </c>
      <c r="G1052" s="307" t="s">
        <v>495</v>
      </c>
      <c r="H1052" s="307" t="s">
        <v>496</v>
      </c>
      <c r="I1052" s="543" t="s">
        <v>497</v>
      </c>
    </row>
    <row r="1053" ht="26.1" customHeight="1" spans="1:9">
      <c r="A1053" s="414" t="s">
        <v>498</v>
      </c>
      <c r="B1053" s="311" t="s">
        <v>405</v>
      </c>
      <c r="C1053" s="309" t="s">
        <v>83</v>
      </c>
      <c r="D1053" s="309" t="s">
        <v>406</v>
      </c>
      <c r="E1053" s="310" t="s">
        <v>69</v>
      </c>
      <c r="F1053" s="528">
        <v>1</v>
      </c>
      <c r="G1053" s="312"/>
      <c r="H1053" s="312">
        <v>15.75</v>
      </c>
      <c r="I1053" s="419">
        <v>15.75</v>
      </c>
    </row>
    <row r="1054" ht="24" customHeight="1" spans="1:9">
      <c r="A1054" s="535" t="s">
        <v>512</v>
      </c>
      <c r="B1054" s="280" t="s">
        <v>873</v>
      </c>
      <c r="C1054" s="278" t="s">
        <v>83</v>
      </c>
      <c r="D1054" s="278" t="s">
        <v>874</v>
      </c>
      <c r="E1054" s="279" t="s">
        <v>502</v>
      </c>
      <c r="F1054" s="536">
        <v>0.1631</v>
      </c>
      <c r="G1054" s="536">
        <v>0</v>
      </c>
      <c r="H1054" s="303">
        <v>40.77</v>
      </c>
      <c r="I1054" s="547">
        <v>6.64</v>
      </c>
    </row>
    <row r="1055" ht="24" customHeight="1" spans="1:9">
      <c r="A1055" s="535" t="s">
        <v>512</v>
      </c>
      <c r="B1055" s="280" t="s">
        <v>519</v>
      </c>
      <c r="C1055" s="278" t="s">
        <v>83</v>
      </c>
      <c r="D1055" s="278" t="s">
        <v>520</v>
      </c>
      <c r="E1055" s="279" t="s">
        <v>502</v>
      </c>
      <c r="F1055" s="536">
        <v>0.0544</v>
      </c>
      <c r="G1055" s="536">
        <v>0</v>
      </c>
      <c r="H1055" s="303">
        <v>31.39</v>
      </c>
      <c r="I1055" s="547">
        <v>1.7</v>
      </c>
    </row>
    <row r="1056" ht="24" customHeight="1" spans="1:9">
      <c r="A1056" s="529" t="s">
        <v>499</v>
      </c>
      <c r="B1056" s="284" t="s">
        <v>1094</v>
      </c>
      <c r="C1056" s="282" t="s">
        <v>83</v>
      </c>
      <c r="D1056" s="282" t="s">
        <v>1095</v>
      </c>
      <c r="E1056" s="283" t="s">
        <v>827</v>
      </c>
      <c r="F1056" s="530">
        <v>0.2285</v>
      </c>
      <c r="G1056" s="530">
        <v>0</v>
      </c>
      <c r="H1056" s="305">
        <v>32.47</v>
      </c>
      <c r="I1056" s="544">
        <v>7.41</v>
      </c>
    </row>
    <row r="1057" spans="1:9">
      <c r="A1057" s="531"/>
      <c r="B1057" s="318"/>
      <c r="C1057" s="318"/>
      <c r="D1057" s="318"/>
      <c r="E1057" s="532">
        <v>5.88</v>
      </c>
      <c r="F1057" s="318" t="s">
        <v>503</v>
      </c>
      <c r="G1057" s="532">
        <v>0</v>
      </c>
      <c r="H1057" s="318" t="s">
        <v>504</v>
      </c>
      <c r="I1057" s="545">
        <v>5.88</v>
      </c>
    </row>
    <row r="1058" ht="15" spans="1:9">
      <c r="A1058" s="531"/>
      <c r="B1058" s="318"/>
      <c r="C1058" s="318"/>
      <c r="D1058" s="318"/>
      <c r="E1058" s="532">
        <v>3.57</v>
      </c>
      <c r="F1058" s="318"/>
      <c r="G1058" s="318" t="s">
        <v>505</v>
      </c>
      <c r="H1058" s="318"/>
      <c r="I1058" s="545">
        <v>19.32</v>
      </c>
    </row>
    <row r="1059" ht="0.95" customHeight="1" spans="1:9">
      <c r="A1059" s="533"/>
      <c r="B1059" s="534"/>
      <c r="C1059" s="534"/>
      <c r="D1059" s="534"/>
      <c r="E1059" s="534"/>
      <c r="F1059" s="534"/>
      <c r="G1059" s="534"/>
      <c r="H1059" s="534"/>
      <c r="I1059" s="546"/>
    </row>
    <row r="1060" ht="18" customHeight="1" spans="1:9">
      <c r="A1060" s="525" t="s">
        <v>407</v>
      </c>
      <c r="B1060" s="307" t="s">
        <v>490</v>
      </c>
      <c r="C1060" s="526" t="s">
        <v>491</v>
      </c>
      <c r="D1060" s="526" t="s">
        <v>492</v>
      </c>
      <c r="E1060" s="527" t="s">
        <v>493</v>
      </c>
      <c r="F1060" s="307" t="s">
        <v>494</v>
      </c>
      <c r="G1060" s="307" t="s">
        <v>495</v>
      </c>
      <c r="H1060" s="307" t="s">
        <v>496</v>
      </c>
      <c r="I1060" s="543" t="s">
        <v>497</v>
      </c>
    </row>
    <row r="1061" ht="26.1" customHeight="1" spans="1:9">
      <c r="A1061" s="414" t="s">
        <v>498</v>
      </c>
      <c r="B1061" s="311" t="s">
        <v>408</v>
      </c>
      <c r="C1061" s="309" t="s">
        <v>60</v>
      </c>
      <c r="D1061" s="309" t="s">
        <v>409</v>
      </c>
      <c r="E1061" s="310" t="s">
        <v>69</v>
      </c>
      <c r="F1061" s="528">
        <v>1</v>
      </c>
      <c r="G1061" s="312"/>
      <c r="H1061" s="312">
        <v>29.06</v>
      </c>
      <c r="I1061" s="419">
        <v>29.06</v>
      </c>
    </row>
    <row r="1062" ht="24" customHeight="1" spans="1:9">
      <c r="A1062" s="535" t="s">
        <v>512</v>
      </c>
      <c r="B1062" s="280" t="s">
        <v>519</v>
      </c>
      <c r="C1062" s="278" t="s">
        <v>83</v>
      </c>
      <c r="D1062" s="278" t="s">
        <v>520</v>
      </c>
      <c r="E1062" s="279" t="s">
        <v>502</v>
      </c>
      <c r="F1062" s="536">
        <v>0.0804</v>
      </c>
      <c r="G1062" s="536">
        <v>0</v>
      </c>
      <c r="H1062" s="303">
        <v>31.39</v>
      </c>
      <c r="I1062" s="547">
        <v>2.52</v>
      </c>
    </row>
    <row r="1063" ht="24" customHeight="1" spans="1:9">
      <c r="A1063" s="535" t="s">
        <v>512</v>
      </c>
      <c r="B1063" s="280" t="s">
        <v>873</v>
      </c>
      <c r="C1063" s="278" t="s">
        <v>83</v>
      </c>
      <c r="D1063" s="278" t="s">
        <v>874</v>
      </c>
      <c r="E1063" s="279" t="s">
        <v>502</v>
      </c>
      <c r="F1063" s="536">
        <v>0.4927</v>
      </c>
      <c r="G1063" s="536">
        <v>0</v>
      </c>
      <c r="H1063" s="303">
        <v>40.77</v>
      </c>
      <c r="I1063" s="547">
        <v>20.08</v>
      </c>
    </row>
    <row r="1064" ht="24" customHeight="1" spans="1:9">
      <c r="A1064" s="529" t="s">
        <v>499</v>
      </c>
      <c r="B1064" s="284" t="s">
        <v>1094</v>
      </c>
      <c r="C1064" s="282" t="s">
        <v>83</v>
      </c>
      <c r="D1064" s="282" t="s">
        <v>1095</v>
      </c>
      <c r="E1064" s="283" t="s">
        <v>827</v>
      </c>
      <c r="F1064" s="530">
        <v>0.199</v>
      </c>
      <c r="G1064" s="530">
        <v>0</v>
      </c>
      <c r="H1064" s="305">
        <v>32.47</v>
      </c>
      <c r="I1064" s="544">
        <v>6.46</v>
      </c>
    </row>
    <row r="1065" spans="1:9">
      <c r="A1065" s="531"/>
      <c r="B1065" s="318"/>
      <c r="C1065" s="318"/>
      <c r="D1065" s="318"/>
      <c r="E1065" s="532">
        <v>15.97</v>
      </c>
      <c r="F1065" s="318" t="s">
        <v>503</v>
      </c>
      <c r="G1065" s="532">
        <v>0</v>
      </c>
      <c r="H1065" s="318" t="s">
        <v>504</v>
      </c>
      <c r="I1065" s="545">
        <v>15.97</v>
      </c>
    </row>
    <row r="1066" ht="15" spans="1:9">
      <c r="A1066" s="531"/>
      <c r="B1066" s="318"/>
      <c r="C1066" s="318"/>
      <c r="D1066" s="318"/>
      <c r="E1066" s="532">
        <v>6.58</v>
      </c>
      <c r="F1066" s="318"/>
      <c r="G1066" s="318" t="s">
        <v>505</v>
      </c>
      <c r="H1066" s="318"/>
      <c r="I1066" s="545">
        <v>35.64</v>
      </c>
    </row>
    <row r="1067" ht="0.95" customHeight="1" spans="1:9">
      <c r="A1067" s="533"/>
      <c r="B1067" s="534"/>
      <c r="C1067" s="534"/>
      <c r="D1067" s="534"/>
      <c r="E1067" s="534"/>
      <c r="F1067" s="534"/>
      <c r="G1067" s="534"/>
      <c r="H1067" s="534"/>
      <c r="I1067" s="546"/>
    </row>
    <row r="1068" ht="18" customHeight="1" spans="1:9">
      <c r="A1068" s="525" t="s">
        <v>412</v>
      </c>
      <c r="B1068" s="307" t="s">
        <v>490</v>
      </c>
      <c r="C1068" s="526" t="s">
        <v>491</v>
      </c>
      <c r="D1068" s="526" t="s">
        <v>492</v>
      </c>
      <c r="E1068" s="527" t="s">
        <v>493</v>
      </c>
      <c r="F1068" s="307" t="s">
        <v>494</v>
      </c>
      <c r="G1068" s="307" t="s">
        <v>495</v>
      </c>
      <c r="H1068" s="307" t="s">
        <v>496</v>
      </c>
      <c r="I1068" s="543" t="s">
        <v>497</v>
      </c>
    </row>
    <row r="1069" ht="26.1" customHeight="1" spans="1:9">
      <c r="A1069" s="414" t="s">
        <v>498</v>
      </c>
      <c r="B1069" s="311" t="s">
        <v>413</v>
      </c>
      <c r="C1069" s="309" t="s">
        <v>83</v>
      </c>
      <c r="D1069" s="309" t="s">
        <v>414</v>
      </c>
      <c r="E1069" s="310" t="s">
        <v>69</v>
      </c>
      <c r="F1069" s="528">
        <v>1</v>
      </c>
      <c r="G1069" s="312"/>
      <c r="H1069" s="312">
        <v>13.3</v>
      </c>
      <c r="I1069" s="419">
        <v>13.3</v>
      </c>
    </row>
    <row r="1070" ht="24" customHeight="1" spans="1:9">
      <c r="A1070" s="535" t="s">
        <v>512</v>
      </c>
      <c r="B1070" s="280" t="s">
        <v>873</v>
      </c>
      <c r="C1070" s="278" t="s">
        <v>83</v>
      </c>
      <c r="D1070" s="278" t="s">
        <v>874</v>
      </c>
      <c r="E1070" s="279" t="s">
        <v>502</v>
      </c>
      <c r="F1070" s="536">
        <v>0.2986</v>
      </c>
      <c r="G1070" s="536">
        <v>0</v>
      </c>
      <c r="H1070" s="303">
        <v>40.77</v>
      </c>
      <c r="I1070" s="547">
        <v>12.17</v>
      </c>
    </row>
    <row r="1071" ht="24" customHeight="1" spans="1:9">
      <c r="A1071" s="529" t="s">
        <v>499</v>
      </c>
      <c r="B1071" s="284" t="s">
        <v>846</v>
      </c>
      <c r="C1071" s="282" t="s">
        <v>83</v>
      </c>
      <c r="D1071" s="282" t="s">
        <v>847</v>
      </c>
      <c r="E1071" s="283" t="s">
        <v>103</v>
      </c>
      <c r="F1071" s="530">
        <v>0.3</v>
      </c>
      <c r="G1071" s="530">
        <v>0</v>
      </c>
      <c r="H1071" s="305">
        <v>3.78</v>
      </c>
      <c r="I1071" s="544">
        <v>1.13</v>
      </c>
    </row>
    <row r="1072" spans="1:9">
      <c r="A1072" s="531"/>
      <c r="B1072" s="318"/>
      <c r="C1072" s="318"/>
      <c r="D1072" s="318"/>
      <c r="E1072" s="532">
        <v>8.64</v>
      </c>
      <c r="F1072" s="318" t="s">
        <v>503</v>
      </c>
      <c r="G1072" s="532">
        <v>0</v>
      </c>
      <c r="H1072" s="318" t="s">
        <v>504</v>
      </c>
      <c r="I1072" s="545">
        <v>8.64</v>
      </c>
    </row>
    <row r="1073" ht="15" spans="1:9">
      <c r="A1073" s="531"/>
      <c r="B1073" s="318"/>
      <c r="C1073" s="318"/>
      <c r="D1073" s="318"/>
      <c r="E1073" s="532">
        <v>3.01</v>
      </c>
      <c r="F1073" s="318"/>
      <c r="G1073" s="318" t="s">
        <v>505</v>
      </c>
      <c r="H1073" s="318"/>
      <c r="I1073" s="545">
        <v>16.31</v>
      </c>
    </row>
    <row r="1074" ht="0.95" customHeight="1" spans="1:9">
      <c r="A1074" s="533"/>
      <c r="B1074" s="534"/>
      <c r="C1074" s="534"/>
      <c r="D1074" s="534"/>
      <c r="E1074" s="534"/>
      <c r="F1074" s="534"/>
      <c r="G1074" s="534"/>
      <c r="H1074" s="534"/>
      <c r="I1074" s="546"/>
    </row>
    <row r="1075" ht="18" customHeight="1" spans="1:9">
      <c r="A1075" s="525" t="s">
        <v>415</v>
      </c>
      <c r="B1075" s="307" t="s">
        <v>490</v>
      </c>
      <c r="C1075" s="526" t="s">
        <v>491</v>
      </c>
      <c r="D1075" s="526" t="s">
        <v>492</v>
      </c>
      <c r="E1075" s="527" t="s">
        <v>493</v>
      </c>
      <c r="F1075" s="307" t="s">
        <v>494</v>
      </c>
      <c r="G1075" s="307" t="s">
        <v>495</v>
      </c>
      <c r="H1075" s="307" t="s">
        <v>496</v>
      </c>
      <c r="I1075" s="543" t="s">
        <v>497</v>
      </c>
    </row>
    <row r="1076" ht="51.95" customHeight="1" spans="1:9">
      <c r="A1076" s="414" t="s">
        <v>498</v>
      </c>
      <c r="B1076" s="311" t="s">
        <v>416</v>
      </c>
      <c r="C1076" s="309" t="s">
        <v>83</v>
      </c>
      <c r="D1076" s="309" t="s">
        <v>417</v>
      </c>
      <c r="E1076" s="310" t="s">
        <v>69</v>
      </c>
      <c r="F1076" s="528">
        <v>1</v>
      </c>
      <c r="G1076" s="312"/>
      <c r="H1076" s="312">
        <v>33.96</v>
      </c>
      <c r="I1076" s="419">
        <v>33.96</v>
      </c>
    </row>
    <row r="1077" ht="24" customHeight="1" spans="1:9">
      <c r="A1077" s="535" t="s">
        <v>512</v>
      </c>
      <c r="B1077" s="280" t="s">
        <v>873</v>
      </c>
      <c r="C1077" s="278" t="s">
        <v>83</v>
      </c>
      <c r="D1077" s="278" t="s">
        <v>874</v>
      </c>
      <c r="E1077" s="279" t="s">
        <v>502</v>
      </c>
      <c r="F1077" s="536">
        <v>0.6779</v>
      </c>
      <c r="G1077" s="536">
        <v>0</v>
      </c>
      <c r="H1077" s="303">
        <v>40.77</v>
      </c>
      <c r="I1077" s="547">
        <v>27.63</v>
      </c>
    </row>
    <row r="1078" ht="24" customHeight="1" spans="1:9">
      <c r="A1078" s="529" t="s">
        <v>499</v>
      </c>
      <c r="B1078" s="284" t="s">
        <v>1098</v>
      </c>
      <c r="C1078" s="282" t="s">
        <v>83</v>
      </c>
      <c r="D1078" s="282" t="s">
        <v>1099</v>
      </c>
      <c r="E1078" s="283" t="s">
        <v>827</v>
      </c>
      <c r="F1078" s="530">
        <v>0.1098</v>
      </c>
      <c r="G1078" s="530">
        <v>0</v>
      </c>
      <c r="H1078" s="305">
        <v>55.41</v>
      </c>
      <c r="I1078" s="544">
        <v>6.08</v>
      </c>
    </row>
    <row r="1079" ht="24" customHeight="1" spans="1:9">
      <c r="A1079" s="529" t="s">
        <v>499</v>
      </c>
      <c r="B1079" s="284" t="s">
        <v>1100</v>
      </c>
      <c r="C1079" s="282" t="s">
        <v>83</v>
      </c>
      <c r="D1079" s="282" t="s">
        <v>1101</v>
      </c>
      <c r="E1079" s="283" t="s">
        <v>827</v>
      </c>
      <c r="F1079" s="530">
        <v>0.011</v>
      </c>
      <c r="G1079" s="530">
        <v>0</v>
      </c>
      <c r="H1079" s="305">
        <v>23.23</v>
      </c>
      <c r="I1079" s="544">
        <v>0.25</v>
      </c>
    </row>
    <row r="1080" spans="1:9">
      <c r="A1080" s="531"/>
      <c r="B1080" s="318"/>
      <c r="C1080" s="318"/>
      <c r="D1080" s="318"/>
      <c r="E1080" s="532">
        <v>19.61</v>
      </c>
      <c r="F1080" s="318" t="s">
        <v>503</v>
      </c>
      <c r="G1080" s="532">
        <v>0</v>
      </c>
      <c r="H1080" s="318" t="s">
        <v>504</v>
      </c>
      <c r="I1080" s="545">
        <v>19.61</v>
      </c>
    </row>
    <row r="1081" ht="15" spans="1:9">
      <c r="A1081" s="531"/>
      <c r="B1081" s="318"/>
      <c r="C1081" s="318"/>
      <c r="D1081" s="318"/>
      <c r="E1081" s="532">
        <v>7.69</v>
      </c>
      <c r="F1081" s="318"/>
      <c r="G1081" s="318" t="s">
        <v>505</v>
      </c>
      <c r="H1081" s="318"/>
      <c r="I1081" s="545">
        <v>41.65</v>
      </c>
    </row>
    <row r="1082" ht="0.95" customHeight="1" spans="1:9">
      <c r="A1082" s="533"/>
      <c r="B1082" s="534"/>
      <c r="C1082" s="534"/>
      <c r="D1082" s="534"/>
      <c r="E1082" s="534"/>
      <c r="F1082" s="534"/>
      <c r="G1082" s="534"/>
      <c r="H1082" s="534"/>
      <c r="I1082" s="546"/>
    </row>
    <row r="1083" ht="18" customHeight="1" spans="1:9">
      <c r="A1083" s="525" t="s">
        <v>418</v>
      </c>
      <c r="B1083" s="307" t="s">
        <v>490</v>
      </c>
      <c r="C1083" s="526" t="s">
        <v>491</v>
      </c>
      <c r="D1083" s="526" t="s">
        <v>492</v>
      </c>
      <c r="E1083" s="527" t="s">
        <v>493</v>
      </c>
      <c r="F1083" s="307" t="s">
        <v>494</v>
      </c>
      <c r="G1083" s="307" t="s">
        <v>495</v>
      </c>
      <c r="H1083" s="307" t="s">
        <v>496</v>
      </c>
      <c r="I1083" s="543" t="s">
        <v>497</v>
      </c>
    </row>
    <row r="1084" ht="39" customHeight="1" spans="1:9">
      <c r="A1084" s="414" t="s">
        <v>498</v>
      </c>
      <c r="B1084" s="311" t="s">
        <v>419</v>
      </c>
      <c r="C1084" s="309" t="s">
        <v>60</v>
      </c>
      <c r="D1084" s="309" t="s">
        <v>420</v>
      </c>
      <c r="E1084" s="310" t="s">
        <v>69</v>
      </c>
      <c r="F1084" s="528">
        <v>1</v>
      </c>
      <c r="G1084" s="312"/>
      <c r="H1084" s="312">
        <v>63.52</v>
      </c>
      <c r="I1084" s="419">
        <v>63.52</v>
      </c>
    </row>
    <row r="1085" ht="26.1" customHeight="1" spans="1:9">
      <c r="A1085" s="535" t="s">
        <v>512</v>
      </c>
      <c r="B1085" s="280" t="s">
        <v>1102</v>
      </c>
      <c r="C1085" s="278" t="s">
        <v>83</v>
      </c>
      <c r="D1085" s="278" t="s">
        <v>1103</v>
      </c>
      <c r="E1085" s="279" t="s">
        <v>502</v>
      </c>
      <c r="F1085" s="536">
        <v>0.4298</v>
      </c>
      <c r="G1085" s="536">
        <v>0</v>
      </c>
      <c r="H1085" s="303">
        <v>40.77</v>
      </c>
      <c r="I1085" s="547">
        <v>17.52</v>
      </c>
    </row>
    <row r="1086" ht="24" customHeight="1" spans="1:9">
      <c r="A1086" s="529" t="s">
        <v>499</v>
      </c>
      <c r="B1086" s="284" t="s">
        <v>1104</v>
      </c>
      <c r="C1086" s="282" t="s">
        <v>83</v>
      </c>
      <c r="D1086" s="282" t="s">
        <v>1105</v>
      </c>
      <c r="E1086" s="283" t="s">
        <v>827</v>
      </c>
      <c r="F1086" s="530">
        <v>0.0606</v>
      </c>
      <c r="G1086" s="530">
        <v>0</v>
      </c>
      <c r="H1086" s="305">
        <v>52.95</v>
      </c>
      <c r="I1086" s="544">
        <v>3.2</v>
      </c>
    </row>
    <row r="1087" ht="24" customHeight="1" spans="1:9">
      <c r="A1087" s="529" t="s">
        <v>499</v>
      </c>
      <c r="B1087" s="284" t="s">
        <v>1106</v>
      </c>
      <c r="C1087" s="282" t="s">
        <v>83</v>
      </c>
      <c r="D1087" s="282" t="s">
        <v>1107</v>
      </c>
      <c r="E1087" s="283" t="s">
        <v>827</v>
      </c>
      <c r="F1087" s="530">
        <v>0.4039</v>
      </c>
      <c r="G1087" s="530">
        <v>0</v>
      </c>
      <c r="H1087" s="305">
        <v>105.98</v>
      </c>
      <c r="I1087" s="544">
        <v>42.8</v>
      </c>
    </row>
    <row r="1088" spans="1:9">
      <c r="A1088" s="531"/>
      <c r="B1088" s="318"/>
      <c r="C1088" s="318"/>
      <c r="D1088" s="318"/>
      <c r="E1088" s="532">
        <v>12.43</v>
      </c>
      <c r="F1088" s="318" t="s">
        <v>503</v>
      </c>
      <c r="G1088" s="532">
        <v>0</v>
      </c>
      <c r="H1088" s="318" t="s">
        <v>504</v>
      </c>
      <c r="I1088" s="545">
        <v>12.43</v>
      </c>
    </row>
    <row r="1089" ht="15" spans="1:9">
      <c r="A1089" s="531"/>
      <c r="B1089" s="318"/>
      <c r="C1089" s="318"/>
      <c r="D1089" s="318"/>
      <c r="E1089" s="532">
        <v>14.39</v>
      </c>
      <c r="F1089" s="318"/>
      <c r="G1089" s="318" t="s">
        <v>505</v>
      </c>
      <c r="H1089" s="318"/>
      <c r="I1089" s="545">
        <v>77.91</v>
      </c>
    </row>
    <row r="1090" ht="0.95" customHeight="1" spans="1:9">
      <c r="A1090" s="533"/>
      <c r="B1090" s="534"/>
      <c r="C1090" s="534"/>
      <c r="D1090" s="534"/>
      <c r="E1090" s="534"/>
      <c r="F1090" s="534"/>
      <c r="G1090" s="534"/>
      <c r="H1090" s="534"/>
      <c r="I1090" s="546"/>
    </row>
    <row r="1091" ht="18" customHeight="1" spans="1:9">
      <c r="A1091" s="525" t="s">
        <v>428</v>
      </c>
      <c r="B1091" s="307" t="s">
        <v>490</v>
      </c>
      <c r="C1091" s="526" t="s">
        <v>491</v>
      </c>
      <c r="D1091" s="526" t="s">
        <v>492</v>
      </c>
      <c r="E1091" s="527" t="s">
        <v>493</v>
      </c>
      <c r="F1091" s="307" t="s">
        <v>494</v>
      </c>
      <c r="G1091" s="307" t="s">
        <v>495</v>
      </c>
      <c r="H1091" s="307" t="s">
        <v>496</v>
      </c>
      <c r="I1091" s="543" t="s">
        <v>497</v>
      </c>
    </row>
    <row r="1092" ht="26.1" customHeight="1" spans="1:9">
      <c r="A1092" s="414" t="s">
        <v>498</v>
      </c>
      <c r="B1092" s="311" t="s">
        <v>429</v>
      </c>
      <c r="C1092" s="309" t="s">
        <v>60</v>
      </c>
      <c r="D1092" s="309" t="s">
        <v>1108</v>
      </c>
      <c r="E1092" s="310" t="s">
        <v>431</v>
      </c>
      <c r="F1092" s="528">
        <v>1</v>
      </c>
      <c r="G1092" s="312"/>
      <c r="H1092" s="312">
        <v>1475.91</v>
      </c>
      <c r="I1092" s="419">
        <v>1475.91</v>
      </c>
    </row>
    <row r="1093" ht="24" customHeight="1" spans="1:9">
      <c r="A1093" s="535" t="s">
        <v>512</v>
      </c>
      <c r="B1093" s="280" t="s">
        <v>1109</v>
      </c>
      <c r="C1093" s="278" t="s">
        <v>83</v>
      </c>
      <c r="D1093" s="278" t="s">
        <v>1110</v>
      </c>
      <c r="E1093" s="279" t="s">
        <v>471</v>
      </c>
      <c r="F1093" s="536">
        <v>0.2</v>
      </c>
      <c r="G1093" s="536">
        <v>0</v>
      </c>
      <c r="H1093" s="303">
        <v>5629.56</v>
      </c>
      <c r="I1093" s="547">
        <v>1125.91</v>
      </c>
    </row>
    <row r="1094" ht="39" customHeight="1" spans="1:9">
      <c r="A1094" s="529" t="s">
        <v>499</v>
      </c>
      <c r="B1094" s="284" t="s">
        <v>1111</v>
      </c>
      <c r="C1094" s="282" t="s">
        <v>94</v>
      </c>
      <c r="D1094" s="282" t="s">
        <v>1112</v>
      </c>
      <c r="E1094" s="283" t="s">
        <v>103</v>
      </c>
      <c r="F1094" s="530">
        <v>1</v>
      </c>
      <c r="G1094" s="530">
        <v>0</v>
      </c>
      <c r="H1094" s="305">
        <v>350</v>
      </c>
      <c r="I1094" s="544">
        <v>350</v>
      </c>
    </row>
    <row r="1095" spans="1:9">
      <c r="A1095" s="531"/>
      <c r="B1095" s="318"/>
      <c r="C1095" s="318"/>
      <c r="D1095" s="318"/>
      <c r="E1095" s="532">
        <v>750.99</v>
      </c>
      <c r="F1095" s="318" t="s">
        <v>503</v>
      </c>
      <c r="G1095" s="532">
        <v>0</v>
      </c>
      <c r="H1095" s="318" t="s">
        <v>504</v>
      </c>
      <c r="I1095" s="545">
        <v>750.99</v>
      </c>
    </row>
    <row r="1096" ht="15" spans="1:9">
      <c r="A1096" s="531"/>
      <c r="B1096" s="318"/>
      <c r="C1096" s="318"/>
      <c r="D1096" s="318"/>
      <c r="E1096" s="532">
        <v>334.58</v>
      </c>
      <c r="F1096" s="318"/>
      <c r="G1096" s="318" t="s">
        <v>505</v>
      </c>
      <c r="H1096" s="318"/>
      <c r="I1096" s="545">
        <v>1810.49</v>
      </c>
    </row>
    <row r="1097" ht="0.95" customHeight="1" spans="1:9">
      <c r="A1097" s="533"/>
      <c r="B1097" s="534"/>
      <c r="C1097" s="534"/>
      <c r="D1097" s="534"/>
      <c r="E1097" s="534"/>
      <c r="F1097" s="534"/>
      <c r="G1097" s="534"/>
      <c r="H1097" s="534"/>
      <c r="I1097" s="546"/>
    </row>
    <row r="1098" ht="18" customHeight="1" spans="1:9">
      <c r="A1098" s="525" t="s">
        <v>434</v>
      </c>
      <c r="B1098" s="307" t="s">
        <v>490</v>
      </c>
      <c r="C1098" s="526" t="s">
        <v>491</v>
      </c>
      <c r="D1098" s="526" t="s">
        <v>492</v>
      </c>
      <c r="E1098" s="527" t="s">
        <v>493</v>
      </c>
      <c r="F1098" s="307" t="s">
        <v>494</v>
      </c>
      <c r="G1098" s="307" t="s">
        <v>495</v>
      </c>
      <c r="H1098" s="307" t="s">
        <v>496</v>
      </c>
      <c r="I1098" s="543" t="s">
        <v>497</v>
      </c>
    </row>
    <row r="1099" ht="24" customHeight="1" spans="1:9">
      <c r="A1099" s="414" t="s">
        <v>498</v>
      </c>
      <c r="B1099" s="311" t="s">
        <v>435</v>
      </c>
      <c r="C1099" s="309" t="s">
        <v>60</v>
      </c>
      <c r="D1099" s="309" t="s">
        <v>436</v>
      </c>
      <c r="E1099" s="310" t="s">
        <v>62</v>
      </c>
      <c r="F1099" s="528">
        <v>1</v>
      </c>
      <c r="G1099" s="312"/>
      <c r="H1099" s="312">
        <v>1050</v>
      </c>
      <c r="I1099" s="419">
        <v>1050</v>
      </c>
    </row>
    <row r="1100" ht="24" customHeight="1" spans="1:9">
      <c r="A1100" s="535" t="s">
        <v>512</v>
      </c>
      <c r="B1100" s="280" t="s">
        <v>1113</v>
      </c>
      <c r="C1100" s="278" t="s">
        <v>101</v>
      </c>
      <c r="D1100" s="278" t="s">
        <v>1114</v>
      </c>
      <c r="E1100" s="279" t="s">
        <v>103</v>
      </c>
      <c r="F1100" s="536">
        <v>1.5</v>
      </c>
      <c r="G1100" s="536">
        <v>0</v>
      </c>
      <c r="H1100" s="303">
        <v>700</v>
      </c>
      <c r="I1100" s="547">
        <v>1050</v>
      </c>
    </row>
    <row r="1101" spans="1:9">
      <c r="A1101" s="531"/>
      <c r="B1101" s="318"/>
      <c r="C1101" s="318"/>
      <c r="D1101" s="318"/>
      <c r="E1101" s="532">
        <v>0</v>
      </c>
      <c r="F1101" s="318" t="s">
        <v>503</v>
      </c>
      <c r="G1101" s="532">
        <v>0</v>
      </c>
      <c r="H1101" s="318" t="s">
        <v>504</v>
      </c>
      <c r="I1101" s="545">
        <v>0</v>
      </c>
    </row>
    <row r="1102" ht="15" spans="1:9">
      <c r="A1102" s="531"/>
      <c r="B1102" s="318"/>
      <c r="C1102" s="318"/>
      <c r="D1102" s="318"/>
      <c r="E1102" s="532">
        <v>238.03</v>
      </c>
      <c r="F1102" s="318"/>
      <c r="G1102" s="318" t="s">
        <v>505</v>
      </c>
      <c r="H1102" s="318"/>
      <c r="I1102" s="545">
        <v>1288.03</v>
      </c>
    </row>
    <row r="1103" ht="0.95" customHeight="1" spans="1:9">
      <c r="A1103" s="533"/>
      <c r="B1103" s="534"/>
      <c r="C1103" s="534"/>
      <c r="D1103" s="534"/>
      <c r="E1103" s="534"/>
      <c r="F1103" s="534"/>
      <c r="G1103" s="534"/>
      <c r="H1103" s="534"/>
      <c r="I1103" s="546"/>
    </row>
    <row r="1104" ht="18" customHeight="1" spans="1:9">
      <c r="A1104" s="525" t="s">
        <v>437</v>
      </c>
      <c r="B1104" s="307" t="s">
        <v>490</v>
      </c>
      <c r="C1104" s="526" t="s">
        <v>491</v>
      </c>
      <c r="D1104" s="526" t="s">
        <v>492</v>
      </c>
      <c r="E1104" s="527" t="s">
        <v>493</v>
      </c>
      <c r="F1104" s="307" t="s">
        <v>494</v>
      </c>
      <c r="G1104" s="307" t="s">
        <v>495</v>
      </c>
      <c r="H1104" s="307" t="s">
        <v>496</v>
      </c>
      <c r="I1104" s="543" t="s">
        <v>497</v>
      </c>
    </row>
    <row r="1105" ht="24" customHeight="1" spans="1:9">
      <c r="A1105" s="414" t="s">
        <v>498</v>
      </c>
      <c r="B1105" s="311" t="s">
        <v>438</v>
      </c>
      <c r="C1105" s="309" t="s">
        <v>101</v>
      </c>
      <c r="D1105" s="309" t="s">
        <v>439</v>
      </c>
      <c r="E1105" s="310" t="s">
        <v>103</v>
      </c>
      <c r="F1105" s="528">
        <v>1</v>
      </c>
      <c r="G1105" s="312"/>
      <c r="H1105" s="312">
        <v>300</v>
      </c>
      <c r="I1105" s="419">
        <v>300</v>
      </c>
    </row>
    <row r="1106" ht="24" customHeight="1" spans="1:9">
      <c r="A1106" s="529" t="s">
        <v>499</v>
      </c>
      <c r="B1106" s="284" t="s">
        <v>1115</v>
      </c>
      <c r="C1106" s="282" t="s">
        <v>101</v>
      </c>
      <c r="D1106" s="282" t="s">
        <v>1116</v>
      </c>
      <c r="E1106" s="283" t="s">
        <v>103</v>
      </c>
      <c r="F1106" s="530">
        <v>1</v>
      </c>
      <c r="G1106" s="530">
        <v>0</v>
      </c>
      <c r="H1106" s="305">
        <v>300</v>
      </c>
      <c r="I1106" s="544">
        <v>300</v>
      </c>
    </row>
    <row r="1107" spans="1:9">
      <c r="A1107" s="531"/>
      <c r="B1107" s="318"/>
      <c r="C1107" s="318"/>
      <c r="D1107" s="318"/>
      <c r="E1107" s="532">
        <v>0</v>
      </c>
      <c r="F1107" s="318" t="s">
        <v>503</v>
      </c>
      <c r="G1107" s="532">
        <v>0</v>
      </c>
      <c r="H1107" s="318" t="s">
        <v>504</v>
      </c>
      <c r="I1107" s="545">
        <v>0</v>
      </c>
    </row>
    <row r="1108" ht="15" spans="1:9">
      <c r="A1108" s="531"/>
      <c r="B1108" s="318"/>
      <c r="C1108" s="318"/>
      <c r="D1108" s="318"/>
      <c r="E1108" s="532">
        <v>68.01</v>
      </c>
      <c r="F1108" s="318"/>
      <c r="G1108" s="318" t="s">
        <v>505</v>
      </c>
      <c r="H1108" s="318"/>
      <c r="I1108" s="545">
        <v>368.01</v>
      </c>
    </row>
    <row r="1109" ht="0.95" customHeight="1" spans="1:9">
      <c r="A1109" s="533"/>
      <c r="B1109" s="534"/>
      <c r="C1109" s="534"/>
      <c r="D1109" s="534"/>
      <c r="E1109" s="534"/>
      <c r="F1109" s="534"/>
      <c r="G1109" s="534"/>
      <c r="H1109" s="534"/>
      <c r="I1109" s="546"/>
    </row>
    <row r="1110" ht="18" customHeight="1" spans="1:9">
      <c r="A1110" s="525" t="s">
        <v>444</v>
      </c>
      <c r="B1110" s="307" t="s">
        <v>490</v>
      </c>
      <c r="C1110" s="526" t="s">
        <v>491</v>
      </c>
      <c r="D1110" s="526" t="s">
        <v>492</v>
      </c>
      <c r="E1110" s="527" t="s">
        <v>493</v>
      </c>
      <c r="F1110" s="307" t="s">
        <v>494</v>
      </c>
      <c r="G1110" s="307" t="s">
        <v>495</v>
      </c>
      <c r="H1110" s="307" t="s">
        <v>496</v>
      </c>
      <c r="I1110" s="543" t="s">
        <v>497</v>
      </c>
    </row>
    <row r="1111" ht="51.95" customHeight="1" spans="1:9">
      <c r="A1111" s="414" t="s">
        <v>498</v>
      </c>
      <c r="B1111" s="311" t="s">
        <v>445</v>
      </c>
      <c r="C1111" s="309" t="s">
        <v>83</v>
      </c>
      <c r="D1111" s="309" t="s">
        <v>446</v>
      </c>
      <c r="E1111" s="310" t="s">
        <v>69</v>
      </c>
      <c r="F1111" s="528">
        <v>1</v>
      </c>
      <c r="G1111" s="312"/>
      <c r="H1111" s="312">
        <v>29.81</v>
      </c>
      <c r="I1111" s="419">
        <v>29.81</v>
      </c>
    </row>
    <row r="1112" ht="26.1" customHeight="1" spans="1:9">
      <c r="A1112" s="535" t="s">
        <v>512</v>
      </c>
      <c r="B1112" s="280" t="s">
        <v>1117</v>
      </c>
      <c r="C1112" s="278" t="s">
        <v>83</v>
      </c>
      <c r="D1112" s="278" t="s">
        <v>1118</v>
      </c>
      <c r="E1112" s="279" t="s">
        <v>502</v>
      </c>
      <c r="F1112" s="536">
        <v>0.5546</v>
      </c>
      <c r="G1112" s="536">
        <v>0</v>
      </c>
      <c r="H1112" s="303">
        <v>41.98</v>
      </c>
      <c r="I1112" s="547">
        <v>23.28</v>
      </c>
    </row>
    <row r="1113" ht="24" customHeight="1" spans="1:9">
      <c r="A1113" s="535" t="s">
        <v>512</v>
      </c>
      <c r="B1113" s="280" t="s">
        <v>519</v>
      </c>
      <c r="C1113" s="278" t="s">
        <v>83</v>
      </c>
      <c r="D1113" s="278" t="s">
        <v>520</v>
      </c>
      <c r="E1113" s="279" t="s">
        <v>502</v>
      </c>
      <c r="F1113" s="536">
        <v>0.1058</v>
      </c>
      <c r="G1113" s="536">
        <v>0</v>
      </c>
      <c r="H1113" s="303">
        <v>31.39</v>
      </c>
      <c r="I1113" s="547">
        <v>3.32</v>
      </c>
    </row>
    <row r="1114" ht="51.95" customHeight="1" spans="1:9">
      <c r="A1114" s="535" t="s">
        <v>512</v>
      </c>
      <c r="B1114" s="280" t="s">
        <v>1119</v>
      </c>
      <c r="C1114" s="278" t="s">
        <v>83</v>
      </c>
      <c r="D1114" s="278" t="s">
        <v>1120</v>
      </c>
      <c r="E1114" s="279" t="s">
        <v>1121</v>
      </c>
      <c r="F1114" s="536">
        <v>0.1673</v>
      </c>
      <c r="G1114" s="536">
        <v>0</v>
      </c>
      <c r="H1114" s="303">
        <v>19.2</v>
      </c>
      <c r="I1114" s="547">
        <v>3.21</v>
      </c>
    </row>
    <row r="1115" spans="1:9">
      <c r="A1115" s="531"/>
      <c r="B1115" s="318"/>
      <c r="C1115" s="318"/>
      <c r="D1115" s="318"/>
      <c r="E1115" s="532">
        <v>22.84</v>
      </c>
      <c r="F1115" s="318" t="s">
        <v>503</v>
      </c>
      <c r="G1115" s="532">
        <v>0</v>
      </c>
      <c r="H1115" s="318" t="s">
        <v>504</v>
      </c>
      <c r="I1115" s="545">
        <v>22.84</v>
      </c>
    </row>
    <row r="1116" ht="15" spans="1:9">
      <c r="A1116" s="531"/>
      <c r="B1116" s="318"/>
      <c r="C1116" s="318"/>
      <c r="D1116" s="318"/>
      <c r="E1116" s="532">
        <v>6.75</v>
      </c>
      <c r="F1116" s="318"/>
      <c r="G1116" s="318" t="s">
        <v>505</v>
      </c>
      <c r="H1116" s="318"/>
      <c r="I1116" s="545">
        <v>36.56</v>
      </c>
    </row>
    <row r="1117" ht="0.95" customHeight="1" spans="1:9">
      <c r="A1117" s="533"/>
      <c r="B1117" s="534"/>
      <c r="C1117" s="534"/>
      <c r="D1117" s="534"/>
      <c r="E1117" s="534"/>
      <c r="F1117" s="534"/>
      <c r="G1117" s="534"/>
      <c r="H1117" s="534"/>
      <c r="I1117" s="546"/>
    </row>
    <row r="1118" ht="18" customHeight="1" spans="1:9">
      <c r="A1118" s="525" t="s">
        <v>451</v>
      </c>
      <c r="B1118" s="307" t="s">
        <v>490</v>
      </c>
      <c r="C1118" s="526" t="s">
        <v>491</v>
      </c>
      <c r="D1118" s="526" t="s">
        <v>492</v>
      </c>
      <c r="E1118" s="527" t="s">
        <v>493</v>
      </c>
      <c r="F1118" s="307" t="s">
        <v>494</v>
      </c>
      <c r="G1118" s="307" t="s">
        <v>495</v>
      </c>
      <c r="H1118" s="307" t="s">
        <v>496</v>
      </c>
      <c r="I1118" s="543" t="s">
        <v>497</v>
      </c>
    </row>
    <row r="1119" ht="39" customHeight="1" spans="1:9">
      <c r="A1119" s="414" t="s">
        <v>498</v>
      </c>
      <c r="B1119" s="311" t="s">
        <v>452</v>
      </c>
      <c r="C1119" s="309" t="s">
        <v>83</v>
      </c>
      <c r="D1119" s="309" t="s">
        <v>453</v>
      </c>
      <c r="E1119" s="310" t="s">
        <v>286</v>
      </c>
      <c r="F1119" s="528">
        <v>1</v>
      </c>
      <c r="G1119" s="312"/>
      <c r="H1119" s="312">
        <v>41.16</v>
      </c>
      <c r="I1119" s="419">
        <v>41.16</v>
      </c>
    </row>
    <row r="1120" ht="26.1" customHeight="1" spans="1:9">
      <c r="A1120" s="535" t="s">
        <v>512</v>
      </c>
      <c r="B1120" s="280" t="s">
        <v>1117</v>
      </c>
      <c r="C1120" s="278" t="s">
        <v>83</v>
      </c>
      <c r="D1120" s="278" t="s">
        <v>1118</v>
      </c>
      <c r="E1120" s="279" t="s">
        <v>502</v>
      </c>
      <c r="F1120" s="536">
        <v>0.6977</v>
      </c>
      <c r="G1120" s="536">
        <v>0</v>
      </c>
      <c r="H1120" s="303">
        <v>41.98</v>
      </c>
      <c r="I1120" s="547">
        <v>29.28</v>
      </c>
    </row>
    <row r="1121" ht="24" customHeight="1" spans="1:9">
      <c r="A1121" s="535" t="s">
        <v>512</v>
      </c>
      <c r="B1121" s="280" t="s">
        <v>519</v>
      </c>
      <c r="C1121" s="278" t="s">
        <v>83</v>
      </c>
      <c r="D1121" s="278" t="s">
        <v>520</v>
      </c>
      <c r="E1121" s="279" t="s">
        <v>502</v>
      </c>
      <c r="F1121" s="536">
        <v>0.1331</v>
      </c>
      <c r="G1121" s="536">
        <v>0</v>
      </c>
      <c r="H1121" s="303">
        <v>31.39</v>
      </c>
      <c r="I1121" s="547">
        <v>4.17</v>
      </c>
    </row>
    <row r="1122" ht="51.95" customHeight="1" spans="1:9">
      <c r="A1122" s="535" t="s">
        <v>512</v>
      </c>
      <c r="B1122" s="280" t="s">
        <v>1119</v>
      </c>
      <c r="C1122" s="278" t="s">
        <v>83</v>
      </c>
      <c r="D1122" s="278" t="s">
        <v>1120</v>
      </c>
      <c r="E1122" s="279" t="s">
        <v>1121</v>
      </c>
      <c r="F1122" s="536">
        <v>0.402</v>
      </c>
      <c r="G1122" s="536">
        <v>0</v>
      </c>
      <c r="H1122" s="303">
        <v>19.2</v>
      </c>
      <c r="I1122" s="547">
        <v>7.71</v>
      </c>
    </row>
    <row r="1123" spans="1:9">
      <c r="A1123" s="531"/>
      <c r="B1123" s="318"/>
      <c r="C1123" s="318"/>
      <c r="D1123" s="318"/>
      <c r="E1123" s="532">
        <v>31.24</v>
      </c>
      <c r="F1123" s="318" t="s">
        <v>503</v>
      </c>
      <c r="G1123" s="532">
        <v>0</v>
      </c>
      <c r="H1123" s="318" t="s">
        <v>504</v>
      </c>
      <c r="I1123" s="545">
        <v>31.24</v>
      </c>
    </row>
    <row r="1124" ht="15" spans="1:9">
      <c r="A1124" s="531"/>
      <c r="B1124" s="318"/>
      <c r="C1124" s="318"/>
      <c r="D1124" s="318"/>
      <c r="E1124" s="532">
        <v>9.33</v>
      </c>
      <c r="F1124" s="318"/>
      <c r="G1124" s="318" t="s">
        <v>505</v>
      </c>
      <c r="H1124" s="318"/>
      <c r="I1124" s="545">
        <v>50.49</v>
      </c>
    </row>
    <row r="1125" ht="0.95" customHeight="1" spans="1:9">
      <c r="A1125" s="533"/>
      <c r="B1125" s="534"/>
      <c r="C1125" s="534"/>
      <c r="D1125" s="534"/>
      <c r="E1125" s="534"/>
      <c r="F1125" s="534"/>
      <c r="G1125" s="534"/>
      <c r="H1125" s="534"/>
      <c r="I1125" s="546"/>
    </row>
    <row r="1126" ht="18" customHeight="1" spans="1:9">
      <c r="A1126" s="525" t="s">
        <v>454</v>
      </c>
      <c r="B1126" s="307" t="s">
        <v>490</v>
      </c>
      <c r="C1126" s="526" t="s">
        <v>491</v>
      </c>
      <c r="D1126" s="526" t="s">
        <v>492</v>
      </c>
      <c r="E1126" s="527" t="s">
        <v>493</v>
      </c>
      <c r="F1126" s="307" t="s">
        <v>494</v>
      </c>
      <c r="G1126" s="307" t="s">
        <v>495</v>
      </c>
      <c r="H1126" s="307" t="s">
        <v>496</v>
      </c>
      <c r="I1126" s="543" t="s">
        <v>497</v>
      </c>
    </row>
    <row r="1127" ht="26.1" customHeight="1" spans="1:9">
      <c r="A1127" s="414" t="s">
        <v>498</v>
      </c>
      <c r="B1127" s="311" t="s">
        <v>455</v>
      </c>
      <c r="C1127" s="309" t="s">
        <v>83</v>
      </c>
      <c r="D1127" s="309" t="s">
        <v>456</v>
      </c>
      <c r="E1127" s="310" t="s">
        <v>69</v>
      </c>
      <c r="F1127" s="528">
        <v>1</v>
      </c>
      <c r="G1127" s="312"/>
      <c r="H1127" s="312">
        <v>8.28</v>
      </c>
      <c r="I1127" s="419">
        <v>8.28</v>
      </c>
    </row>
    <row r="1128" ht="26.1" customHeight="1" spans="1:9">
      <c r="A1128" s="535" t="s">
        <v>512</v>
      </c>
      <c r="B1128" s="280" t="s">
        <v>818</v>
      </c>
      <c r="C1128" s="278" t="s">
        <v>83</v>
      </c>
      <c r="D1128" s="278" t="s">
        <v>819</v>
      </c>
      <c r="E1128" s="279" t="s">
        <v>502</v>
      </c>
      <c r="F1128" s="536">
        <v>0.065349</v>
      </c>
      <c r="G1128" s="536">
        <v>0</v>
      </c>
      <c r="H1128" s="303">
        <v>32.25</v>
      </c>
      <c r="I1128" s="547">
        <v>2.1</v>
      </c>
    </row>
    <row r="1129" ht="24" customHeight="1" spans="1:9">
      <c r="A1129" s="535" t="s">
        <v>512</v>
      </c>
      <c r="B1129" s="280" t="s">
        <v>524</v>
      </c>
      <c r="C1129" s="278" t="s">
        <v>83</v>
      </c>
      <c r="D1129" s="278" t="s">
        <v>525</v>
      </c>
      <c r="E1129" s="279" t="s">
        <v>502</v>
      </c>
      <c r="F1129" s="536">
        <v>0.0685367</v>
      </c>
      <c r="G1129" s="536">
        <v>0</v>
      </c>
      <c r="H1129" s="303">
        <v>39.2</v>
      </c>
      <c r="I1129" s="547">
        <v>2.68</v>
      </c>
    </row>
    <row r="1130" ht="39" customHeight="1" spans="1:9">
      <c r="A1130" s="529" t="s">
        <v>499</v>
      </c>
      <c r="B1130" s="284" t="s">
        <v>1122</v>
      </c>
      <c r="C1130" s="282" t="s">
        <v>83</v>
      </c>
      <c r="D1130" s="282" t="s">
        <v>1123</v>
      </c>
      <c r="E1130" s="283" t="s">
        <v>1055</v>
      </c>
      <c r="F1130" s="530">
        <v>1.199</v>
      </c>
      <c r="G1130" s="530">
        <v>0</v>
      </c>
      <c r="H1130" s="305">
        <v>2.84</v>
      </c>
      <c r="I1130" s="544">
        <v>3.4</v>
      </c>
    </row>
    <row r="1131" ht="26.1" customHeight="1" spans="1:9">
      <c r="A1131" s="529" t="s">
        <v>499</v>
      </c>
      <c r="B1131" s="284" t="s">
        <v>1124</v>
      </c>
      <c r="C1131" s="282" t="s">
        <v>83</v>
      </c>
      <c r="D1131" s="282" t="s">
        <v>1125</v>
      </c>
      <c r="E1131" s="283" t="s">
        <v>103</v>
      </c>
      <c r="F1131" s="530">
        <v>0.549</v>
      </c>
      <c r="G1131" s="530">
        <v>0</v>
      </c>
      <c r="H1131" s="305">
        <v>0.19</v>
      </c>
      <c r="I1131" s="544">
        <v>0.1</v>
      </c>
    </row>
    <row r="1132" spans="1:9">
      <c r="A1132" s="531"/>
      <c r="B1132" s="318"/>
      <c r="C1132" s="318"/>
      <c r="D1132" s="318"/>
      <c r="E1132" s="532">
        <v>3.47</v>
      </c>
      <c r="F1132" s="318" t="s">
        <v>503</v>
      </c>
      <c r="G1132" s="532">
        <v>0</v>
      </c>
      <c r="H1132" s="318" t="s">
        <v>504</v>
      </c>
      <c r="I1132" s="545">
        <v>3.47</v>
      </c>
    </row>
    <row r="1133" ht="15" spans="1:9">
      <c r="A1133" s="531"/>
      <c r="B1133" s="318"/>
      <c r="C1133" s="318"/>
      <c r="D1133" s="318"/>
      <c r="E1133" s="532">
        <v>1.87</v>
      </c>
      <c r="F1133" s="318"/>
      <c r="G1133" s="318" t="s">
        <v>505</v>
      </c>
      <c r="H1133" s="318"/>
      <c r="I1133" s="545">
        <v>10.15</v>
      </c>
    </row>
    <row r="1134" ht="0.95" customHeight="1" spans="1:9">
      <c r="A1134" s="533"/>
      <c r="B1134" s="534"/>
      <c r="C1134" s="534"/>
      <c r="D1134" s="534"/>
      <c r="E1134" s="534"/>
      <c r="F1134" s="534"/>
      <c r="G1134" s="534"/>
      <c r="H1134" s="534"/>
      <c r="I1134" s="546"/>
    </row>
    <row r="1135" ht="18" customHeight="1" spans="1:9">
      <c r="A1135" s="525" t="s">
        <v>457</v>
      </c>
      <c r="B1135" s="307" t="s">
        <v>490</v>
      </c>
      <c r="C1135" s="526" t="s">
        <v>491</v>
      </c>
      <c r="D1135" s="526" t="s">
        <v>492</v>
      </c>
      <c r="E1135" s="527" t="s">
        <v>493</v>
      </c>
      <c r="F1135" s="307" t="s">
        <v>494</v>
      </c>
      <c r="G1135" s="307" t="s">
        <v>495</v>
      </c>
      <c r="H1135" s="307" t="s">
        <v>496</v>
      </c>
      <c r="I1135" s="543" t="s">
        <v>497</v>
      </c>
    </row>
    <row r="1136" ht="78" customHeight="1" spans="1:9">
      <c r="A1136" s="414" t="s">
        <v>498</v>
      </c>
      <c r="B1136" s="311" t="s">
        <v>458</v>
      </c>
      <c r="C1136" s="309" t="s">
        <v>94</v>
      </c>
      <c r="D1136" s="309" t="s">
        <v>459</v>
      </c>
      <c r="E1136" s="310" t="s">
        <v>286</v>
      </c>
      <c r="F1136" s="528">
        <v>1</v>
      </c>
      <c r="G1136" s="312"/>
      <c r="H1136" s="312">
        <v>233.22</v>
      </c>
      <c r="I1136" s="419">
        <v>233.22</v>
      </c>
    </row>
    <row r="1137" ht="24" customHeight="1" spans="1:9">
      <c r="A1137" s="535" t="s">
        <v>512</v>
      </c>
      <c r="B1137" s="280" t="s">
        <v>1126</v>
      </c>
      <c r="C1137" s="278" t="s">
        <v>94</v>
      </c>
      <c r="D1137" s="278" t="s">
        <v>1127</v>
      </c>
      <c r="E1137" s="279" t="s">
        <v>123</v>
      </c>
      <c r="F1137" s="536">
        <v>0.025</v>
      </c>
      <c r="G1137" s="536">
        <v>0</v>
      </c>
      <c r="H1137" s="303">
        <v>1725.87</v>
      </c>
      <c r="I1137" s="547">
        <v>43.14</v>
      </c>
    </row>
    <row r="1138" ht="26.1" customHeight="1" spans="1:9">
      <c r="A1138" s="529" t="s">
        <v>499</v>
      </c>
      <c r="B1138" s="284" t="s">
        <v>840</v>
      </c>
      <c r="C1138" s="282" t="s">
        <v>94</v>
      </c>
      <c r="D1138" s="282" t="s">
        <v>841</v>
      </c>
      <c r="E1138" s="283" t="s">
        <v>502</v>
      </c>
      <c r="F1138" s="530">
        <v>2.4</v>
      </c>
      <c r="G1138" s="530">
        <v>3</v>
      </c>
      <c r="H1138" s="305">
        <v>27.92</v>
      </c>
      <c r="I1138" s="544">
        <v>69.01</v>
      </c>
    </row>
    <row r="1139" ht="26.1" customHeight="1" spans="1:9">
      <c r="A1139" s="529" t="s">
        <v>499</v>
      </c>
      <c r="B1139" s="284" t="s">
        <v>598</v>
      </c>
      <c r="C1139" s="282" t="s">
        <v>94</v>
      </c>
      <c r="D1139" s="282" t="s">
        <v>599</v>
      </c>
      <c r="E1139" s="283" t="s">
        <v>167</v>
      </c>
      <c r="F1139" s="530">
        <v>0.2</v>
      </c>
      <c r="G1139" s="530">
        <v>0</v>
      </c>
      <c r="H1139" s="305">
        <v>15.35</v>
      </c>
      <c r="I1139" s="544">
        <v>3.07</v>
      </c>
    </row>
    <row r="1140" ht="51.95" customHeight="1" spans="1:9">
      <c r="A1140" s="529" t="s">
        <v>499</v>
      </c>
      <c r="B1140" s="284" t="s">
        <v>1128</v>
      </c>
      <c r="C1140" s="282" t="s">
        <v>94</v>
      </c>
      <c r="D1140" s="282" t="s">
        <v>1129</v>
      </c>
      <c r="E1140" s="283" t="s">
        <v>286</v>
      </c>
      <c r="F1140" s="530">
        <v>2</v>
      </c>
      <c r="G1140" s="530">
        <v>0</v>
      </c>
      <c r="H1140" s="305">
        <v>27.81</v>
      </c>
      <c r="I1140" s="544">
        <v>55.62</v>
      </c>
    </row>
    <row r="1141" ht="26.1" customHeight="1" spans="1:9">
      <c r="A1141" s="529" t="s">
        <v>499</v>
      </c>
      <c r="B1141" s="284" t="s">
        <v>602</v>
      </c>
      <c r="C1141" s="282" t="s">
        <v>94</v>
      </c>
      <c r="D1141" s="282" t="s">
        <v>603</v>
      </c>
      <c r="E1141" s="283" t="s">
        <v>502</v>
      </c>
      <c r="F1141" s="530">
        <v>3</v>
      </c>
      <c r="G1141" s="530">
        <v>3</v>
      </c>
      <c r="H1141" s="305">
        <v>20.19</v>
      </c>
      <c r="I1141" s="544">
        <v>62.38</v>
      </c>
    </row>
    <row r="1142" spans="1:9">
      <c r="A1142" s="531"/>
      <c r="B1142" s="318"/>
      <c r="C1142" s="318"/>
      <c r="D1142" s="318"/>
      <c r="E1142" s="532">
        <v>131.39</v>
      </c>
      <c r="F1142" s="318" t="s">
        <v>503</v>
      </c>
      <c r="G1142" s="532">
        <v>0</v>
      </c>
      <c r="H1142" s="318" t="s">
        <v>504</v>
      </c>
      <c r="I1142" s="545">
        <v>131.39</v>
      </c>
    </row>
    <row r="1143" ht="15" spans="1:9">
      <c r="A1143" s="531"/>
      <c r="B1143" s="318"/>
      <c r="C1143" s="318"/>
      <c r="D1143" s="318"/>
      <c r="E1143" s="532">
        <v>52.87</v>
      </c>
      <c r="F1143" s="318"/>
      <c r="G1143" s="318" t="s">
        <v>505</v>
      </c>
      <c r="H1143" s="318"/>
      <c r="I1143" s="545">
        <v>286.09</v>
      </c>
    </row>
    <row r="1144" ht="0.95" customHeight="1" spans="1:9">
      <c r="A1144" s="533"/>
      <c r="B1144" s="534"/>
      <c r="C1144" s="534"/>
      <c r="D1144" s="534"/>
      <c r="E1144" s="534"/>
      <c r="F1144" s="534"/>
      <c r="G1144" s="534"/>
      <c r="H1144" s="534"/>
      <c r="I1144" s="546"/>
    </row>
    <row r="1145" ht="18" customHeight="1" spans="1:9">
      <c r="A1145" s="525" t="s">
        <v>460</v>
      </c>
      <c r="B1145" s="307" t="s">
        <v>490</v>
      </c>
      <c r="C1145" s="526" t="s">
        <v>491</v>
      </c>
      <c r="D1145" s="526" t="s">
        <v>492</v>
      </c>
      <c r="E1145" s="527" t="s">
        <v>493</v>
      </c>
      <c r="F1145" s="307" t="s">
        <v>494</v>
      </c>
      <c r="G1145" s="307" t="s">
        <v>495</v>
      </c>
      <c r="H1145" s="307" t="s">
        <v>496</v>
      </c>
      <c r="I1145" s="543" t="s">
        <v>497</v>
      </c>
    </row>
    <row r="1146" ht="39" customHeight="1" spans="1:9">
      <c r="A1146" s="414" t="s">
        <v>498</v>
      </c>
      <c r="B1146" s="311" t="s">
        <v>461</v>
      </c>
      <c r="C1146" s="309" t="s">
        <v>60</v>
      </c>
      <c r="D1146" s="309" t="s">
        <v>462</v>
      </c>
      <c r="E1146" s="310" t="s">
        <v>286</v>
      </c>
      <c r="F1146" s="528">
        <v>1</v>
      </c>
      <c r="G1146" s="312"/>
      <c r="H1146" s="312">
        <v>121.66</v>
      </c>
      <c r="I1146" s="419">
        <v>121.66</v>
      </c>
    </row>
    <row r="1147" ht="26.1" customHeight="1" spans="1:9">
      <c r="A1147" s="535" t="s">
        <v>512</v>
      </c>
      <c r="B1147" s="280" t="s">
        <v>818</v>
      </c>
      <c r="C1147" s="278" t="s">
        <v>83</v>
      </c>
      <c r="D1147" s="278" t="s">
        <v>819</v>
      </c>
      <c r="E1147" s="279" t="s">
        <v>502</v>
      </c>
      <c r="F1147" s="536">
        <v>0.0478895</v>
      </c>
      <c r="G1147" s="536">
        <v>0</v>
      </c>
      <c r="H1147" s="303">
        <v>32.25</v>
      </c>
      <c r="I1147" s="547">
        <v>1.54</v>
      </c>
    </row>
    <row r="1148" ht="24" customHeight="1" spans="1:9">
      <c r="A1148" s="535" t="s">
        <v>512</v>
      </c>
      <c r="B1148" s="280" t="s">
        <v>524</v>
      </c>
      <c r="C1148" s="278" t="s">
        <v>83</v>
      </c>
      <c r="D1148" s="278" t="s">
        <v>525</v>
      </c>
      <c r="E1148" s="279" t="s">
        <v>502</v>
      </c>
      <c r="F1148" s="536">
        <v>0.4310056</v>
      </c>
      <c r="G1148" s="536">
        <v>0</v>
      </c>
      <c r="H1148" s="303">
        <v>39.2</v>
      </c>
      <c r="I1148" s="547">
        <v>16.89</v>
      </c>
    </row>
    <row r="1149" ht="26.1" customHeight="1" spans="1:9">
      <c r="A1149" s="529" t="s">
        <v>499</v>
      </c>
      <c r="B1149" s="284" t="s">
        <v>1130</v>
      </c>
      <c r="C1149" s="282" t="s">
        <v>83</v>
      </c>
      <c r="D1149" s="282" t="s">
        <v>1131</v>
      </c>
      <c r="E1149" s="283" t="s">
        <v>103</v>
      </c>
      <c r="F1149" s="530">
        <v>0.27</v>
      </c>
      <c r="G1149" s="530">
        <v>0</v>
      </c>
      <c r="H1149" s="305">
        <v>12.68</v>
      </c>
      <c r="I1149" s="544">
        <v>3.42</v>
      </c>
    </row>
    <row r="1150" ht="39" customHeight="1" spans="1:9">
      <c r="A1150" s="529" t="s">
        <v>499</v>
      </c>
      <c r="B1150" s="284" t="s">
        <v>1132</v>
      </c>
      <c r="C1150" s="282" t="s">
        <v>83</v>
      </c>
      <c r="D1150" s="282" t="s">
        <v>1133</v>
      </c>
      <c r="E1150" s="283" t="s">
        <v>286</v>
      </c>
      <c r="F1150" s="530">
        <v>0.5</v>
      </c>
      <c r="G1150" s="530">
        <v>0</v>
      </c>
      <c r="H1150" s="305">
        <v>51.55</v>
      </c>
      <c r="I1150" s="544">
        <v>25.77</v>
      </c>
    </row>
    <row r="1151" ht="51.95" customHeight="1" spans="1:9">
      <c r="A1151" s="529" t="s">
        <v>499</v>
      </c>
      <c r="B1151" s="284" t="s">
        <v>1134</v>
      </c>
      <c r="C1151" s="282" t="s">
        <v>60</v>
      </c>
      <c r="D1151" s="282" t="s">
        <v>1135</v>
      </c>
      <c r="E1151" s="283" t="s">
        <v>62</v>
      </c>
      <c r="F1151" s="530">
        <v>0.0489</v>
      </c>
      <c r="G1151" s="530">
        <v>0</v>
      </c>
      <c r="H1151" s="305">
        <v>81.94</v>
      </c>
      <c r="I1151" s="544">
        <v>4</v>
      </c>
    </row>
    <row r="1152" ht="26.1" customHeight="1" spans="1:9">
      <c r="A1152" s="529" t="s">
        <v>499</v>
      </c>
      <c r="B1152" s="284" t="s">
        <v>1136</v>
      </c>
      <c r="C1152" s="282" t="s">
        <v>83</v>
      </c>
      <c r="D1152" s="282" t="s">
        <v>1137</v>
      </c>
      <c r="E1152" s="283" t="s">
        <v>167</v>
      </c>
      <c r="F1152" s="530">
        <v>0.7626</v>
      </c>
      <c r="G1152" s="530">
        <v>0</v>
      </c>
      <c r="H1152" s="305">
        <v>73.63</v>
      </c>
      <c r="I1152" s="544">
        <v>56.15</v>
      </c>
    </row>
    <row r="1153" ht="51.95" customHeight="1" spans="1:9">
      <c r="A1153" s="529" t="s">
        <v>499</v>
      </c>
      <c r="B1153" s="284" t="s">
        <v>1138</v>
      </c>
      <c r="C1153" s="282" t="s">
        <v>60</v>
      </c>
      <c r="D1153" s="282" t="s">
        <v>1139</v>
      </c>
      <c r="E1153" s="283" t="s">
        <v>62</v>
      </c>
      <c r="F1153" s="530">
        <v>0.0449</v>
      </c>
      <c r="G1153" s="530">
        <v>0</v>
      </c>
      <c r="H1153" s="305">
        <v>22.04</v>
      </c>
      <c r="I1153" s="544">
        <v>0.98</v>
      </c>
    </row>
    <row r="1154" ht="51.95" customHeight="1" spans="1:9">
      <c r="A1154" s="529" t="s">
        <v>499</v>
      </c>
      <c r="B1154" s="284" t="s">
        <v>1140</v>
      </c>
      <c r="C1154" s="282" t="s">
        <v>60</v>
      </c>
      <c r="D1154" s="282" t="s">
        <v>1141</v>
      </c>
      <c r="E1154" s="283" t="s">
        <v>62</v>
      </c>
      <c r="F1154" s="530">
        <v>0.0449</v>
      </c>
      <c r="G1154" s="530">
        <v>0</v>
      </c>
      <c r="H1154" s="305">
        <v>25.58</v>
      </c>
      <c r="I1154" s="544">
        <v>1.14</v>
      </c>
    </row>
    <row r="1155" ht="65.1" customHeight="1" spans="1:9">
      <c r="A1155" s="529" t="s">
        <v>499</v>
      </c>
      <c r="B1155" s="284" t="s">
        <v>1142</v>
      </c>
      <c r="C1155" s="282" t="s">
        <v>60</v>
      </c>
      <c r="D1155" s="282" t="s">
        <v>1143</v>
      </c>
      <c r="E1155" s="283" t="s">
        <v>62</v>
      </c>
      <c r="F1155" s="530">
        <v>0.2692</v>
      </c>
      <c r="G1155" s="530">
        <v>0</v>
      </c>
      <c r="H1155" s="305">
        <v>35.99</v>
      </c>
      <c r="I1155" s="544">
        <v>9.68</v>
      </c>
    </row>
    <row r="1156" ht="39" customHeight="1" spans="1:9">
      <c r="A1156" s="529" t="s">
        <v>499</v>
      </c>
      <c r="B1156" s="284" t="s">
        <v>1144</v>
      </c>
      <c r="C1156" s="282" t="s">
        <v>83</v>
      </c>
      <c r="D1156" s="282" t="s">
        <v>1145</v>
      </c>
      <c r="E1156" s="283" t="s">
        <v>167</v>
      </c>
      <c r="F1156" s="530">
        <v>0.23</v>
      </c>
      <c r="G1156" s="530">
        <v>0</v>
      </c>
      <c r="H1156" s="305">
        <v>9.1</v>
      </c>
      <c r="I1156" s="544">
        <v>2.09</v>
      </c>
    </row>
    <row r="1157" spans="1:9">
      <c r="A1157" s="531"/>
      <c r="B1157" s="318"/>
      <c r="C1157" s="318"/>
      <c r="D1157" s="318"/>
      <c r="E1157" s="532">
        <v>13.74</v>
      </c>
      <c r="F1157" s="318" t="s">
        <v>503</v>
      </c>
      <c r="G1157" s="532">
        <v>0</v>
      </c>
      <c r="H1157" s="318" t="s">
        <v>504</v>
      </c>
      <c r="I1157" s="545">
        <v>13.74</v>
      </c>
    </row>
    <row r="1158" ht="15" spans="1:9">
      <c r="A1158" s="531"/>
      <c r="B1158" s="318"/>
      <c r="C1158" s="318"/>
      <c r="D1158" s="318"/>
      <c r="E1158" s="532">
        <v>27.58</v>
      </c>
      <c r="F1158" s="318"/>
      <c r="G1158" s="318" t="s">
        <v>505</v>
      </c>
      <c r="H1158" s="318"/>
      <c r="I1158" s="545">
        <v>149.24</v>
      </c>
    </row>
    <row r="1159" ht="0.95" customHeight="1" spans="1:9">
      <c r="A1159" s="533"/>
      <c r="B1159" s="534"/>
      <c r="C1159" s="534"/>
      <c r="D1159" s="534"/>
      <c r="E1159" s="534"/>
      <c r="F1159" s="534"/>
      <c r="G1159" s="534"/>
      <c r="H1159" s="534"/>
      <c r="I1159" s="546"/>
    </row>
    <row r="1160" ht="18" customHeight="1" spans="1:9">
      <c r="A1160" s="525" t="s">
        <v>465</v>
      </c>
      <c r="B1160" s="307" t="s">
        <v>490</v>
      </c>
      <c r="C1160" s="526" t="s">
        <v>491</v>
      </c>
      <c r="D1160" s="526" t="s">
        <v>492</v>
      </c>
      <c r="E1160" s="527" t="s">
        <v>493</v>
      </c>
      <c r="F1160" s="307" t="s">
        <v>494</v>
      </c>
      <c r="G1160" s="307" t="s">
        <v>495</v>
      </c>
      <c r="H1160" s="307" t="s">
        <v>496</v>
      </c>
      <c r="I1160" s="543" t="s">
        <v>497</v>
      </c>
    </row>
    <row r="1161" ht="78" customHeight="1" spans="1:9">
      <c r="A1161" s="414" t="s">
        <v>498</v>
      </c>
      <c r="B1161" s="311" t="s">
        <v>466</v>
      </c>
      <c r="C1161" s="309" t="s">
        <v>94</v>
      </c>
      <c r="D1161" s="309" t="s">
        <v>467</v>
      </c>
      <c r="E1161" s="310" t="s">
        <v>103</v>
      </c>
      <c r="F1161" s="528">
        <v>1</v>
      </c>
      <c r="G1161" s="312"/>
      <c r="H1161" s="312">
        <v>362.47</v>
      </c>
      <c r="I1161" s="419">
        <v>362.47</v>
      </c>
    </row>
    <row r="1162" ht="26.1" customHeight="1" spans="1:9">
      <c r="A1162" s="529" t="s">
        <v>499</v>
      </c>
      <c r="B1162" s="284" t="s">
        <v>602</v>
      </c>
      <c r="C1162" s="282" t="s">
        <v>94</v>
      </c>
      <c r="D1162" s="282" t="s">
        <v>603</v>
      </c>
      <c r="E1162" s="283" t="s">
        <v>502</v>
      </c>
      <c r="F1162" s="530">
        <v>0.6</v>
      </c>
      <c r="G1162" s="530">
        <v>3</v>
      </c>
      <c r="H1162" s="305">
        <v>20.19</v>
      </c>
      <c r="I1162" s="544">
        <v>12.47</v>
      </c>
    </row>
    <row r="1163" ht="39" customHeight="1" spans="1:9">
      <c r="A1163" s="529" t="s">
        <v>499</v>
      </c>
      <c r="B1163" s="284" t="s">
        <v>1111</v>
      </c>
      <c r="C1163" s="282" t="s">
        <v>94</v>
      </c>
      <c r="D1163" s="282" t="s">
        <v>1112</v>
      </c>
      <c r="E1163" s="283" t="s">
        <v>103</v>
      </c>
      <c r="F1163" s="530">
        <v>1</v>
      </c>
      <c r="G1163" s="530">
        <v>0</v>
      </c>
      <c r="H1163" s="305">
        <v>350</v>
      </c>
      <c r="I1163" s="544">
        <v>350</v>
      </c>
    </row>
    <row r="1164" spans="1:9">
      <c r="A1164" s="531"/>
      <c r="B1164" s="318"/>
      <c r="C1164" s="318"/>
      <c r="D1164" s="318"/>
      <c r="E1164" s="532">
        <v>12.47</v>
      </c>
      <c r="F1164" s="318" t="s">
        <v>503</v>
      </c>
      <c r="G1164" s="532">
        <v>0</v>
      </c>
      <c r="H1164" s="318" t="s">
        <v>504</v>
      </c>
      <c r="I1164" s="545">
        <v>12.47</v>
      </c>
    </row>
    <row r="1165" ht="15" spans="1:9">
      <c r="A1165" s="531"/>
      <c r="B1165" s="318"/>
      <c r="C1165" s="318"/>
      <c r="D1165" s="318"/>
      <c r="E1165" s="532">
        <v>82.17</v>
      </c>
      <c r="F1165" s="318"/>
      <c r="G1165" s="318" t="s">
        <v>505</v>
      </c>
      <c r="H1165" s="318"/>
      <c r="I1165" s="545">
        <v>444.64</v>
      </c>
    </row>
    <row r="1166" ht="0.95" customHeight="1" spans="1:9">
      <c r="A1166" s="533"/>
      <c r="B1166" s="534"/>
      <c r="C1166" s="534"/>
      <c r="D1166" s="534"/>
      <c r="E1166" s="534"/>
      <c r="F1166" s="534"/>
      <c r="G1166" s="534"/>
      <c r="H1166" s="534"/>
      <c r="I1166" s="546"/>
    </row>
    <row r="1167" ht="18" customHeight="1" spans="1:9">
      <c r="A1167" s="525" t="s">
        <v>468</v>
      </c>
      <c r="B1167" s="307" t="s">
        <v>490</v>
      </c>
      <c r="C1167" s="526" t="s">
        <v>491</v>
      </c>
      <c r="D1167" s="526" t="s">
        <v>492</v>
      </c>
      <c r="E1167" s="527" t="s">
        <v>493</v>
      </c>
      <c r="F1167" s="307" t="s">
        <v>494</v>
      </c>
      <c r="G1167" s="307" t="s">
        <v>495</v>
      </c>
      <c r="H1167" s="307" t="s">
        <v>496</v>
      </c>
      <c r="I1167" s="543" t="s">
        <v>497</v>
      </c>
    </row>
    <row r="1168" ht="26.1" customHeight="1" spans="1:9">
      <c r="A1168" s="414" t="s">
        <v>498</v>
      </c>
      <c r="B1168" s="311" t="s">
        <v>469</v>
      </c>
      <c r="C1168" s="309" t="s">
        <v>60</v>
      </c>
      <c r="D1168" s="309" t="s">
        <v>470</v>
      </c>
      <c r="E1168" s="310" t="s">
        <v>471</v>
      </c>
      <c r="F1168" s="528">
        <v>1</v>
      </c>
      <c r="G1168" s="312"/>
      <c r="H1168" s="312">
        <v>6553.53</v>
      </c>
      <c r="I1168" s="419">
        <v>6553.53</v>
      </c>
    </row>
    <row r="1169" ht="26.1" customHeight="1" spans="1:9">
      <c r="A1169" s="535" t="s">
        <v>512</v>
      </c>
      <c r="B1169" s="280" t="s">
        <v>1146</v>
      </c>
      <c r="C1169" s="278" t="s">
        <v>83</v>
      </c>
      <c r="D1169" s="278" t="s">
        <v>1147</v>
      </c>
      <c r="E1169" s="279" t="s">
        <v>471</v>
      </c>
      <c r="F1169" s="536">
        <v>1</v>
      </c>
      <c r="G1169" s="536">
        <v>0</v>
      </c>
      <c r="H1169" s="303">
        <v>6071.43</v>
      </c>
      <c r="I1169" s="547">
        <v>6071.43</v>
      </c>
    </row>
    <row r="1170" ht="24" customHeight="1" spans="1:9">
      <c r="A1170" s="529" t="s">
        <v>499</v>
      </c>
      <c r="B1170" s="284" t="s">
        <v>1148</v>
      </c>
      <c r="C1170" s="282" t="s">
        <v>101</v>
      </c>
      <c r="D1170" s="282" t="s">
        <v>1149</v>
      </c>
      <c r="E1170" s="283" t="s">
        <v>471</v>
      </c>
      <c r="F1170" s="530">
        <v>1</v>
      </c>
      <c r="G1170" s="530">
        <v>0</v>
      </c>
      <c r="H1170" s="305">
        <v>482.1</v>
      </c>
      <c r="I1170" s="544">
        <v>482.1</v>
      </c>
    </row>
    <row r="1171" spans="1:9">
      <c r="A1171" s="531"/>
      <c r="B1171" s="318"/>
      <c r="C1171" s="318"/>
      <c r="D1171" s="318"/>
      <c r="E1171" s="532">
        <v>4405.56</v>
      </c>
      <c r="F1171" s="318" t="s">
        <v>503</v>
      </c>
      <c r="G1171" s="532">
        <v>0</v>
      </c>
      <c r="H1171" s="318" t="s">
        <v>504</v>
      </c>
      <c r="I1171" s="545">
        <v>4405.56</v>
      </c>
    </row>
    <row r="1172" ht="15" spans="1:9">
      <c r="A1172" s="531"/>
      <c r="B1172" s="318"/>
      <c r="C1172" s="318"/>
      <c r="D1172" s="318"/>
      <c r="E1172" s="532">
        <v>1485.68</v>
      </c>
      <c r="F1172" s="318"/>
      <c r="G1172" s="318" t="s">
        <v>505</v>
      </c>
      <c r="H1172" s="318"/>
      <c r="I1172" s="545">
        <v>8039.21</v>
      </c>
    </row>
    <row r="1173" ht="0.95" customHeight="1" spans="1:9">
      <c r="A1173" s="533"/>
      <c r="B1173" s="534"/>
      <c r="C1173" s="534"/>
      <c r="D1173" s="534"/>
      <c r="E1173" s="534"/>
      <c r="F1173" s="534"/>
      <c r="G1173" s="534"/>
      <c r="H1173" s="534"/>
      <c r="I1173" s="546"/>
    </row>
    <row r="1174" ht="18" customHeight="1" spans="1:9">
      <c r="A1174" s="525" t="s">
        <v>474</v>
      </c>
      <c r="B1174" s="307" t="s">
        <v>490</v>
      </c>
      <c r="C1174" s="526" t="s">
        <v>491</v>
      </c>
      <c r="D1174" s="526" t="s">
        <v>492</v>
      </c>
      <c r="E1174" s="527" t="s">
        <v>493</v>
      </c>
      <c r="F1174" s="307" t="s">
        <v>494</v>
      </c>
      <c r="G1174" s="307" t="s">
        <v>495</v>
      </c>
      <c r="H1174" s="307" t="s">
        <v>496</v>
      </c>
      <c r="I1174" s="543" t="s">
        <v>497</v>
      </c>
    </row>
    <row r="1175" ht="26.1" customHeight="1" spans="1:9">
      <c r="A1175" s="414" t="s">
        <v>498</v>
      </c>
      <c r="B1175" s="311" t="s">
        <v>475</v>
      </c>
      <c r="C1175" s="309" t="s">
        <v>83</v>
      </c>
      <c r="D1175" s="309" t="s">
        <v>476</v>
      </c>
      <c r="E1175" s="310" t="s">
        <v>69</v>
      </c>
      <c r="F1175" s="528">
        <v>1</v>
      </c>
      <c r="G1175" s="312"/>
      <c r="H1175" s="312">
        <v>4.39</v>
      </c>
      <c r="I1175" s="419">
        <v>4.39</v>
      </c>
    </row>
    <row r="1176" ht="26.1" customHeight="1" spans="1:9">
      <c r="A1176" s="535" t="s">
        <v>512</v>
      </c>
      <c r="B1176" s="280" t="s">
        <v>1117</v>
      </c>
      <c r="C1176" s="278" t="s">
        <v>83</v>
      </c>
      <c r="D1176" s="278" t="s">
        <v>1118</v>
      </c>
      <c r="E1176" s="279" t="s">
        <v>502</v>
      </c>
      <c r="F1176" s="536">
        <v>0.0337</v>
      </c>
      <c r="G1176" s="536">
        <v>0</v>
      </c>
      <c r="H1176" s="303">
        <v>41.98</v>
      </c>
      <c r="I1176" s="547">
        <v>1.41</v>
      </c>
    </row>
    <row r="1177" ht="24" customHeight="1" spans="1:9">
      <c r="A1177" s="535" t="s">
        <v>512</v>
      </c>
      <c r="B1177" s="280" t="s">
        <v>519</v>
      </c>
      <c r="C1177" s="278" t="s">
        <v>83</v>
      </c>
      <c r="D1177" s="278" t="s">
        <v>520</v>
      </c>
      <c r="E1177" s="279" t="s">
        <v>502</v>
      </c>
      <c r="F1177" s="536">
        <v>0.0952</v>
      </c>
      <c r="G1177" s="536">
        <v>0</v>
      </c>
      <c r="H1177" s="303">
        <v>31.39</v>
      </c>
      <c r="I1177" s="547">
        <v>2.98</v>
      </c>
    </row>
    <row r="1178" spans="1:9">
      <c r="A1178" s="531"/>
      <c r="B1178" s="318"/>
      <c r="C1178" s="318"/>
      <c r="D1178" s="318"/>
      <c r="E1178" s="532">
        <v>3.15</v>
      </c>
      <c r="F1178" s="318" t="s">
        <v>503</v>
      </c>
      <c r="G1178" s="532">
        <v>0</v>
      </c>
      <c r="H1178" s="318" t="s">
        <v>504</v>
      </c>
      <c r="I1178" s="545">
        <v>3.15</v>
      </c>
    </row>
    <row r="1179" ht="15" spans="1:9">
      <c r="A1179" s="531"/>
      <c r="B1179" s="318"/>
      <c r="C1179" s="318"/>
      <c r="D1179" s="318"/>
      <c r="E1179" s="532">
        <v>0.99</v>
      </c>
      <c r="F1179" s="318"/>
      <c r="G1179" s="318" t="s">
        <v>505</v>
      </c>
      <c r="H1179" s="318"/>
      <c r="I1179" s="545">
        <v>5.38</v>
      </c>
    </row>
    <row r="1180" ht="0.95" customHeight="1" spans="1:9">
      <c r="A1180" s="533"/>
      <c r="B1180" s="534"/>
      <c r="C1180" s="534"/>
      <c r="D1180" s="534"/>
      <c r="E1180" s="534"/>
      <c r="F1180" s="534"/>
      <c r="G1180" s="534"/>
      <c r="H1180" s="534"/>
      <c r="I1180" s="546"/>
    </row>
    <row r="1181" ht="18" customHeight="1" spans="1:9">
      <c r="A1181" s="525" t="s">
        <v>477</v>
      </c>
      <c r="B1181" s="307" t="s">
        <v>490</v>
      </c>
      <c r="C1181" s="526" t="s">
        <v>491</v>
      </c>
      <c r="D1181" s="526" t="s">
        <v>492</v>
      </c>
      <c r="E1181" s="527" t="s">
        <v>493</v>
      </c>
      <c r="F1181" s="307" t="s">
        <v>494</v>
      </c>
      <c r="G1181" s="307" t="s">
        <v>495</v>
      </c>
      <c r="H1181" s="307" t="s">
        <v>496</v>
      </c>
      <c r="I1181" s="543" t="s">
        <v>497</v>
      </c>
    </row>
    <row r="1182" ht="26.1" customHeight="1" spans="1:9">
      <c r="A1182" s="414" t="s">
        <v>498</v>
      </c>
      <c r="B1182" s="311" t="s">
        <v>478</v>
      </c>
      <c r="C1182" s="309" t="s">
        <v>60</v>
      </c>
      <c r="D1182" s="309" t="s">
        <v>479</v>
      </c>
      <c r="E1182" s="310" t="s">
        <v>69</v>
      </c>
      <c r="F1182" s="528">
        <v>1</v>
      </c>
      <c r="G1182" s="312"/>
      <c r="H1182" s="312">
        <v>21.17</v>
      </c>
      <c r="I1182" s="419">
        <v>21.17</v>
      </c>
    </row>
    <row r="1183" ht="24" customHeight="1" spans="1:9">
      <c r="A1183" s="535" t="s">
        <v>512</v>
      </c>
      <c r="B1183" s="280" t="s">
        <v>524</v>
      </c>
      <c r="C1183" s="278" t="s">
        <v>83</v>
      </c>
      <c r="D1183" s="278" t="s">
        <v>525</v>
      </c>
      <c r="E1183" s="279" t="s">
        <v>502</v>
      </c>
      <c r="F1183" s="536">
        <v>0.3</v>
      </c>
      <c r="G1183" s="536">
        <v>0</v>
      </c>
      <c r="H1183" s="303">
        <v>39.2</v>
      </c>
      <c r="I1183" s="547">
        <v>11.76</v>
      </c>
    </row>
    <row r="1184" ht="24" customHeight="1" spans="1:9">
      <c r="A1184" s="535" t="s">
        <v>512</v>
      </c>
      <c r="B1184" s="280" t="s">
        <v>519</v>
      </c>
      <c r="C1184" s="278" t="s">
        <v>83</v>
      </c>
      <c r="D1184" s="278" t="s">
        <v>520</v>
      </c>
      <c r="E1184" s="279" t="s">
        <v>502</v>
      </c>
      <c r="F1184" s="536">
        <v>0.3</v>
      </c>
      <c r="G1184" s="536">
        <v>0</v>
      </c>
      <c r="H1184" s="303">
        <v>31.39</v>
      </c>
      <c r="I1184" s="547">
        <v>9.41</v>
      </c>
    </row>
    <row r="1185" spans="1:9">
      <c r="A1185" s="531"/>
      <c r="B1185" s="318"/>
      <c r="C1185" s="318"/>
      <c r="D1185" s="318"/>
      <c r="E1185" s="532">
        <v>15.25</v>
      </c>
      <c r="F1185" s="318" t="s">
        <v>503</v>
      </c>
      <c r="G1185" s="532">
        <v>0</v>
      </c>
      <c r="H1185" s="318" t="s">
        <v>504</v>
      </c>
      <c r="I1185" s="545">
        <v>15.25</v>
      </c>
    </row>
    <row r="1186" ht="15" spans="1:9">
      <c r="A1186" s="531"/>
      <c r="B1186" s="318"/>
      <c r="C1186" s="318"/>
      <c r="D1186" s="318"/>
      <c r="E1186" s="532">
        <v>4.79</v>
      </c>
      <c r="F1186" s="318"/>
      <c r="G1186" s="318" t="s">
        <v>505</v>
      </c>
      <c r="H1186" s="318"/>
      <c r="I1186" s="545">
        <v>25.96</v>
      </c>
    </row>
    <row r="1187" ht="0.95" customHeight="1" spans="1:9">
      <c r="A1187" s="533"/>
      <c r="B1187" s="534"/>
      <c r="C1187" s="534"/>
      <c r="D1187" s="534"/>
      <c r="E1187" s="534"/>
      <c r="F1187" s="534"/>
      <c r="G1187" s="534"/>
      <c r="H1187" s="534"/>
      <c r="I1187" s="546"/>
    </row>
    <row r="1188" ht="18" customHeight="1" spans="1:9">
      <c r="A1188" s="525" t="s">
        <v>480</v>
      </c>
      <c r="B1188" s="307" t="s">
        <v>490</v>
      </c>
      <c r="C1188" s="526" t="s">
        <v>491</v>
      </c>
      <c r="D1188" s="526" t="s">
        <v>492</v>
      </c>
      <c r="E1188" s="527" t="s">
        <v>493</v>
      </c>
      <c r="F1188" s="307" t="s">
        <v>494</v>
      </c>
      <c r="G1188" s="307" t="s">
        <v>495</v>
      </c>
      <c r="H1188" s="307" t="s">
        <v>496</v>
      </c>
      <c r="I1188" s="543" t="s">
        <v>497</v>
      </c>
    </row>
    <row r="1189" ht="24" customHeight="1" spans="1:9">
      <c r="A1189" s="414" t="s">
        <v>498</v>
      </c>
      <c r="B1189" s="311" t="s">
        <v>481</v>
      </c>
      <c r="C1189" s="309" t="s">
        <v>60</v>
      </c>
      <c r="D1189" s="309" t="s">
        <v>482</v>
      </c>
      <c r="E1189" s="310" t="s">
        <v>62</v>
      </c>
      <c r="F1189" s="528">
        <v>1</v>
      </c>
      <c r="G1189" s="312"/>
      <c r="H1189" s="312">
        <v>1436.8</v>
      </c>
      <c r="I1189" s="419">
        <v>1436.8</v>
      </c>
    </row>
    <row r="1190" ht="26.1" customHeight="1" spans="1:9">
      <c r="A1190" s="535" t="s">
        <v>512</v>
      </c>
      <c r="B1190" s="280" t="s">
        <v>521</v>
      </c>
      <c r="C1190" s="278" t="s">
        <v>83</v>
      </c>
      <c r="D1190" s="278" t="s">
        <v>522</v>
      </c>
      <c r="E1190" s="279" t="s">
        <v>523</v>
      </c>
      <c r="F1190" s="536">
        <v>8</v>
      </c>
      <c r="G1190" s="536">
        <v>0</v>
      </c>
      <c r="H1190" s="303">
        <v>116.82</v>
      </c>
      <c r="I1190" s="547">
        <v>934.56</v>
      </c>
    </row>
    <row r="1191" ht="24" customHeight="1" spans="1:9">
      <c r="A1191" s="535" t="s">
        <v>512</v>
      </c>
      <c r="B1191" s="280" t="s">
        <v>519</v>
      </c>
      <c r="C1191" s="278" t="s">
        <v>83</v>
      </c>
      <c r="D1191" s="278" t="s">
        <v>520</v>
      </c>
      <c r="E1191" s="279" t="s">
        <v>502</v>
      </c>
      <c r="F1191" s="536">
        <v>16</v>
      </c>
      <c r="G1191" s="536">
        <v>0</v>
      </c>
      <c r="H1191" s="303">
        <v>31.39</v>
      </c>
      <c r="I1191" s="547">
        <v>502.24</v>
      </c>
    </row>
    <row r="1192" spans="1:9">
      <c r="A1192" s="531"/>
      <c r="B1192" s="318"/>
      <c r="C1192" s="318"/>
      <c r="D1192" s="318"/>
      <c r="E1192" s="532">
        <v>642.16</v>
      </c>
      <c r="F1192" s="318" t="s">
        <v>503</v>
      </c>
      <c r="G1192" s="532">
        <v>0</v>
      </c>
      <c r="H1192" s="318" t="s">
        <v>504</v>
      </c>
      <c r="I1192" s="545">
        <v>642.16</v>
      </c>
    </row>
    <row r="1193" ht="15" spans="1:9">
      <c r="A1193" s="531"/>
      <c r="B1193" s="318"/>
      <c r="C1193" s="318"/>
      <c r="D1193" s="318"/>
      <c r="E1193" s="532">
        <v>325.72</v>
      </c>
      <c r="F1193" s="318"/>
      <c r="G1193" s="318" t="s">
        <v>505</v>
      </c>
      <c r="H1193" s="318"/>
      <c r="I1193" s="545">
        <v>1762.52</v>
      </c>
    </row>
    <row r="1194" ht="0.95" customHeight="1" spans="1:9">
      <c r="A1194" s="533"/>
      <c r="B1194" s="534"/>
      <c r="C1194" s="534"/>
      <c r="D1194" s="534"/>
      <c r="E1194" s="534"/>
      <c r="F1194" s="534"/>
      <c r="G1194" s="534"/>
      <c r="H1194" s="534"/>
      <c r="I1194" s="546"/>
    </row>
    <row r="1195" ht="50.1" customHeight="1" spans="1:9">
      <c r="A1195" s="548" t="s">
        <v>1150</v>
      </c>
      <c r="I1195" s="426"/>
    </row>
    <row r="1196" ht="18" customHeight="1" spans="1:9">
      <c r="A1196" s="525"/>
      <c r="B1196" s="307" t="s">
        <v>490</v>
      </c>
      <c r="C1196" s="526" t="s">
        <v>491</v>
      </c>
      <c r="D1196" s="526" t="s">
        <v>492</v>
      </c>
      <c r="E1196" s="527" t="s">
        <v>493</v>
      </c>
      <c r="F1196" s="307" t="s">
        <v>494</v>
      </c>
      <c r="G1196" s="307" t="s">
        <v>495</v>
      </c>
      <c r="H1196" s="307" t="s">
        <v>496</v>
      </c>
      <c r="I1196" s="543" t="s">
        <v>497</v>
      </c>
    </row>
    <row r="1197" ht="24" customHeight="1" spans="1:9">
      <c r="A1197" s="414" t="s">
        <v>498</v>
      </c>
      <c r="B1197" s="311" t="s">
        <v>808</v>
      </c>
      <c r="C1197" s="309" t="s">
        <v>83</v>
      </c>
      <c r="D1197" s="309" t="s">
        <v>809</v>
      </c>
      <c r="E1197" s="310" t="s">
        <v>502</v>
      </c>
      <c r="F1197" s="528">
        <v>1</v>
      </c>
      <c r="G1197" s="312"/>
      <c r="H1197" s="312">
        <v>32.4</v>
      </c>
      <c r="I1197" s="419">
        <v>32.4</v>
      </c>
    </row>
    <row r="1198" ht="26.1" customHeight="1" spans="1:9">
      <c r="A1198" s="535" t="s">
        <v>512</v>
      </c>
      <c r="B1198" s="280" t="s">
        <v>1151</v>
      </c>
      <c r="C1198" s="278" t="s">
        <v>83</v>
      </c>
      <c r="D1198" s="278" t="s">
        <v>1152</v>
      </c>
      <c r="E1198" s="279" t="s">
        <v>502</v>
      </c>
      <c r="F1198" s="536">
        <v>1</v>
      </c>
      <c r="G1198" s="536">
        <v>0</v>
      </c>
      <c r="H1198" s="303">
        <v>0.25</v>
      </c>
      <c r="I1198" s="547">
        <v>0.25</v>
      </c>
    </row>
    <row r="1199" ht="26.1" customHeight="1" spans="1:9">
      <c r="A1199" s="529" t="s">
        <v>499</v>
      </c>
      <c r="B1199" s="284" t="s">
        <v>1153</v>
      </c>
      <c r="C1199" s="282" t="s">
        <v>83</v>
      </c>
      <c r="D1199" s="282" t="s">
        <v>1154</v>
      </c>
      <c r="E1199" s="283" t="s">
        <v>502</v>
      </c>
      <c r="F1199" s="530">
        <v>1</v>
      </c>
      <c r="G1199" s="530">
        <v>0</v>
      </c>
      <c r="H1199" s="305">
        <v>0.08</v>
      </c>
      <c r="I1199" s="544">
        <v>0.08</v>
      </c>
    </row>
    <row r="1200" ht="26.1" customHeight="1" spans="1:9">
      <c r="A1200" s="529" t="s">
        <v>499</v>
      </c>
      <c r="B1200" s="284" t="s">
        <v>1155</v>
      </c>
      <c r="C1200" s="282" t="s">
        <v>83</v>
      </c>
      <c r="D1200" s="282" t="s">
        <v>1156</v>
      </c>
      <c r="E1200" s="283" t="s">
        <v>502</v>
      </c>
      <c r="F1200" s="530">
        <v>1</v>
      </c>
      <c r="G1200" s="530">
        <v>0</v>
      </c>
      <c r="H1200" s="305">
        <v>4.84</v>
      </c>
      <c r="I1200" s="544">
        <v>4.84</v>
      </c>
    </row>
    <row r="1201" ht="26.1" customHeight="1" spans="1:9">
      <c r="A1201" s="529" t="s">
        <v>499</v>
      </c>
      <c r="B1201" s="284" t="s">
        <v>1157</v>
      </c>
      <c r="C1201" s="282" t="s">
        <v>83</v>
      </c>
      <c r="D1201" s="282" t="s">
        <v>1158</v>
      </c>
      <c r="E1201" s="283" t="s">
        <v>502</v>
      </c>
      <c r="F1201" s="530">
        <v>1</v>
      </c>
      <c r="G1201" s="530">
        <v>0</v>
      </c>
      <c r="H1201" s="305">
        <v>0.78</v>
      </c>
      <c r="I1201" s="544">
        <v>0.78</v>
      </c>
    </row>
    <row r="1202" ht="24" customHeight="1" spans="1:9">
      <c r="A1202" s="529" t="s">
        <v>499</v>
      </c>
      <c r="B1202" s="284" t="s">
        <v>1159</v>
      </c>
      <c r="C1202" s="282" t="s">
        <v>83</v>
      </c>
      <c r="D1202" s="282" t="s">
        <v>1160</v>
      </c>
      <c r="E1202" s="283" t="s">
        <v>502</v>
      </c>
      <c r="F1202" s="530">
        <v>1</v>
      </c>
      <c r="G1202" s="530">
        <v>0</v>
      </c>
      <c r="H1202" s="305">
        <v>22.13</v>
      </c>
      <c r="I1202" s="544">
        <v>22.13</v>
      </c>
    </row>
    <row r="1203" ht="26.1" customHeight="1" spans="1:9">
      <c r="A1203" s="529" t="s">
        <v>499</v>
      </c>
      <c r="B1203" s="284" t="s">
        <v>1161</v>
      </c>
      <c r="C1203" s="282" t="s">
        <v>83</v>
      </c>
      <c r="D1203" s="282" t="s">
        <v>1162</v>
      </c>
      <c r="E1203" s="283" t="s">
        <v>502</v>
      </c>
      <c r="F1203" s="530">
        <v>1</v>
      </c>
      <c r="G1203" s="530">
        <v>0</v>
      </c>
      <c r="H1203" s="305">
        <v>1.43</v>
      </c>
      <c r="I1203" s="544">
        <v>1.43</v>
      </c>
    </row>
    <row r="1204" ht="26.1" customHeight="1" spans="1:9">
      <c r="A1204" s="529" t="s">
        <v>499</v>
      </c>
      <c r="B1204" s="284" t="s">
        <v>1163</v>
      </c>
      <c r="C1204" s="282" t="s">
        <v>83</v>
      </c>
      <c r="D1204" s="282" t="s">
        <v>1164</v>
      </c>
      <c r="E1204" s="283" t="s">
        <v>502</v>
      </c>
      <c r="F1204" s="530">
        <v>1</v>
      </c>
      <c r="G1204" s="530">
        <v>0</v>
      </c>
      <c r="H1204" s="305">
        <v>1.58</v>
      </c>
      <c r="I1204" s="544">
        <v>1.58</v>
      </c>
    </row>
    <row r="1205" ht="26.1" customHeight="1" spans="1:9">
      <c r="A1205" s="529" t="s">
        <v>499</v>
      </c>
      <c r="B1205" s="284" t="s">
        <v>1165</v>
      </c>
      <c r="C1205" s="282" t="s">
        <v>83</v>
      </c>
      <c r="D1205" s="282" t="s">
        <v>1166</v>
      </c>
      <c r="E1205" s="283" t="s">
        <v>502</v>
      </c>
      <c r="F1205" s="530">
        <v>1</v>
      </c>
      <c r="G1205" s="530">
        <v>0</v>
      </c>
      <c r="H1205" s="305">
        <v>1.31</v>
      </c>
      <c r="I1205" s="544">
        <v>1.31</v>
      </c>
    </row>
    <row r="1206" spans="1:9">
      <c r="A1206" s="531"/>
      <c r="B1206" s="318"/>
      <c r="C1206" s="318"/>
      <c r="D1206" s="318"/>
      <c r="E1206" s="532">
        <v>22.38</v>
      </c>
      <c r="F1206" s="318" t="s">
        <v>503</v>
      </c>
      <c r="G1206" s="532">
        <v>0</v>
      </c>
      <c r="H1206" s="318" t="s">
        <v>504</v>
      </c>
      <c r="I1206" s="545">
        <v>22.38</v>
      </c>
    </row>
    <row r="1207" ht="15" spans="1:9">
      <c r="A1207" s="531"/>
      <c r="B1207" s="318"/>
      <c r="C1207" s="318"/>
      <c r="D1207" s="318"/>
      <c r="E1207" s="532">
        <v>7.34</v>
      </c>
      <c r="F1207" s="318"/>
      <c r="G1207" s="318" t="s">
        <v>505</v>
      </c>
      <c r="H1207" s="318"/>
      <c r="I1207" s="545">
        <v>39.74</v>
      </c>
    </row>
    <row r="1208" ht="0.95" customHeight="1" spans="1:9">
      <c r="A1208" s="533"/>
      <c r="B1208" s="534"/>
      <c r="C1208" s="534"/>
      <c r="D1208" s="534"/>
      <c r="E1208" s="534"/>
      <c r="F1208" s="534"/>
      <c r="G1208" s="534"/>
      <c r="H1208" s="534"/>
      <c r="I1208" s="426"/>
    </row>
    <row r="1209" ht="18" customHeight="1" spans="1:9">
      <c r="A1209" s="525"/>
      <c r="B1209" s="307" t="s">
        <v>490</v>
      </c>
      <c r="C1209" s="526" t="s">
        <v>491</v>
      </c>
      <c r="D1209" s="526" t="s">
        <v>492</v>
      </c>
      <c r="E1209" s="527" t="s">
        <v>493</v>
      </c>
      <c r="F1209" s="307" t="s">
        <v>494</v>
      </c>
      <c r="G1209" s="307" t="s">
        <v>495</v>
      </c>
      <c r="H1209" s="307" t="s">
        <v>496</v>
      </c>
      <c r="I1209" s="543" t="s">
        <v>497</v>
      </c>
    </row>
    <row r="1210" ht="26.1" customHeight="1" spans="1:9">
      <c r="A1210" s="414" t="s">
        <v>498</v>
      </c>
      <c r="B1210" s="311" t="s">
        <v>818</v>
      </c>
      <c r="C1210" s="309" t="s">
        <v>83</v>
      </c>
      <c r="D1210" s="309" t="s">
        <v>819</v>
      </c>
      <c r="E1210" s="310" t="s">
        <v>502</v>
      </c>
      <c r="F1210" s="528">
        <v>1</v>
      </c>
      <c r="G1210" s="312"/>
      <c r="H1210" s="312">
        <v>32.25</v>
      </c>
      <c r="I1210" s="419">
        <v>32.25</v>
      </c>
    </row>
    <row r="1211" ht="26.1" customHeight="1" spans="1:9">
      <c r="A1211" s="535" t="s">
        <v>512</v>
      </c>
      <c r="B1211" s="280" t="s">
        <v>1167</v>
      </c>
      <c r="C1211" s="278" t="s">
        <v>83</v>
      </c>
      <c r="D1211" s="278" t="s">
        <v>1168</v>
      </c>
      <c r="E1211" s="279" t="s">
        <v>502</v>
      </c>
      <c r="F1211" s="536">
        <v>1</v>
      </c>
      <c r="G1211" s="536">
        <v>0</v>
      </c>
      <c r="H1211" s="303">
        <v>0.32</v>
      </c>
      <c r="I1211" s="547">
        <v>0.32</v>
      </c>
    </row>
    <row r="1212" ht="24" customHeight="1" spans="1:9">
      <c r="A1212" s="529" t="s">
        <v>499</v>
      </c>
      <c r="B1212" s="284" t="s">
        <v>1169</v>
      </c>
      <c r="C1212" s="282" t="s">
        <v>83</v>
      </c>
      <c r="D1212" s="282" t="s">
        <v>1170</v>
      </c>
      <c r="E1212" s="283" t="s">
        <v>502</v>
      </c>
      <c r="F1212" s="530">
        <v>1</v>
      </c>
      <c r="G1212" s="530">
        <v>0</v>
      </c>
      <c r="H1212" s="305">
        <v>22.13</v>
      </c>
      <c r="I1212" s="544">
        <v>22.13</v>
      </c>
    </row>
    <row r="1213" ht="26.1" customHeight="1" spans="1:9">
      <c r="A1213" s="529" t="s">
        <v>499</v>
      </c>
      <c r="B1213" s="284" t="s">
        <v>1161</v>
      </c>
      <c r="C1213" s="282" t="s">
        <v>83</v>
      </c>
      <c r="D1213" s="282" t="s">
        <v>1162</v>
      </c>
      <c r="E1213" s="283" t="s">
        <v>502</v>
      </c>
      <c r="F1213" s="530">
        <v>1</v>
      </c>
      <c r="G1213" s="530">
        <v>0</v>
      </c>
      <c r="H1213" s="305">
        <v>1.43</v>
      </c>
      <c r="I1213" s="544">
        <v>1.43</v>
      </c>
    </row>
    <row r="1214" ht="26.1" customHeight="1" spans="1:9">
      <c r="A1214" s="529" t="s">
        <v>499</v>
      </c>
      <c r="B1214" s="284" t="s">
        <v>1171</v>
      </c>
      <c r="C1214" s="282" t="s">
        <v>83</v>
      </c>
      <c r="D1214" s="282" t="s">
        <v>1172</v>
      </c>
      <c r="E1214" s="283" t="s">
        <v>502</v>
      </c>
      <c r="F1214" s="530">
        <v>1</v>
      </c>
      <c r="G1214" s="530">
        <v>0</v>
      </c>
      <c r="H1214" s="305">
        <v>1.43</v>
      </c>
      <c r="I1214" s="544">
        <v>1.43</v>
      </c>
    </row>
    <row r="1215" ht="26.1" customHeight="1" spans="1:9">
      <c r="A1215" s="529" t="s">
        <v>499</v>
      </c>
      <c r="B1215" s="284" t="s">
        <v>1163</v>
      </c>
      <c r="C1215" s="282" t="s">
        <v>83</v>
      </c>
      <c r="D1215" s="282" t="s">
        <v>1164</v>
      </c>
      <c r="E1215" s="283" t="s">
        <v>502</v>
      </c>
      <c r="F1215" s="530">
        <v>1</v>
      </c>
      <c r="G1215" s="530">
        <v>0</v>
      </c>
      <c r="H1215" s="305">
        <v>1.58</v>
      </c>
      <c r="I1215" s="544">
        <v>1.58</v>
      </c>
    </row>
    <row r="1216" ht="26.1" customHeight="1" spans="1:9">
      <c r="A1216" s="529" t="s">
        <v>499</v>
      </c>
      <c r="B1216" s="284" t="s">
        <v>1155</v>
      </c>
      <c r="C1216" s="282" t="s">
        <v>83</v>
      </c>
      <c r="D1216" s="282" t="s">
        <v>1156</v>
      </c>
      <c r="E1216" s="283" t="s">
        <v>502</v>
      </c>
      <c r="F1216" s="530">
        <v>1</v>
      </c>
      <c r="G1216" s="530">
        <v>0</v>
      </c>
      <c r="H1216" s="305">
        <v>4.84</v>
      </c>
      <c r="I1216" s="544">
        <v>4.84</v>
      </c>
    </row>
    <row r="1217" ht="26.1" customHeight="1" spans="1:9">
      <c r="A1217" s="529" t="s">
        <v>499</v>
      </c>
      <c r="B1217" s="284" t="s">
        <v>1153</v>
      </c>
      <c r="C1217" s="282" t="s">
        <v>83</v>
      </c>
      <c r="D1217" s="282" t="s">
        <v>1154</v>
      </c>
      <c r="E1217" s="283" t="s">
        <v>502</v>
      </c>
      <c r="F1217" s="530">
        <v>1</v>
      </c>
      <c r="G1217" s="530">
        <v>0</v>
      </c>
      <c r="H1217" s="305">
        <v>0.08</v>
      </c>
      <c r="I1217" s="544">
        <v>0.08</v>
      </c>
    </row>
    <row r="1218" ht="26.1" customHeight="1" spans="1:9">
      <c r="A1218" s="529" t="s">
        <v>499</v>
      </c>
      <c r="B1218" s="284" t="s">
        <v>1173</v>
      </c>
      <c r="C1218" s="282" t="s">
        <v>83</v>
      </c>
      <c r="D1218" s="282" t="s">
        <v>1174</v>
      </c>
      <c r="E1218" s="283" t="s">
        <v>502</v>
      </c>
      <c r="F1218" s="530">
        <v>1</v>
      </c>
      <c r="G1218" s="530">
        <v>0</v>
      </c>
      <c r="H1218" s="305">
        <v>0.44</v>
      </c>
      <c r="I1218" s="544">
        <v>0.44</v>
      </c>
    </row>
    <row r="1219" spans="1:9">
      <c r="A1219" s="531"/>
      <c r="B1219" s="318"/>
      <c r="C1219" s="318"/>
      <c r="D1219" s="318"/>
      <c r="E1219" s="532">
        <v>22.45</v>
      </c>
      <c r="F1219" s="318" t="s">
        <v>503</v>
      </c>
      <c r="G1219" s="532">
        <v>0</v>
      </c>
      <c r="H1219" s="318" t="s">
        <v>504</v>
      </c>
      <c r="I1219" s="545">
        <v>22.45</v>
      </c>
    </row>
    <row r="1220" ht="15" spans="1:9">
      <c r="A1220" s="531"/>
      <c r="B1220" s="318"/>
      <c r="C1220" s="318"/>
      <c r="D1220" s="318"/>
      <c r="E1220" s="532">
        <v>7.31</v>
      </c>
      <c r="F1220" s="318"/>
      <c r="G1220" s="318" t="s">
        <v>505</v>
      </c>
      <c r="H1220" s="318"/>
      <c r="I1220" s="545">
        <v>39.56</v>
      </c>
    </row>
    <row r="1221" ht="0.95" customHeight="1" spans="1:9">
      <c r="A1221" s="533"/>
      <c r="B1221" s="534"/>
      <c r="C1221" s="534"/>
      <c r="D1221" s="534"/>
      <c r="E1221" s="534"/>
      <c r="F1221" s="534"/>
      <c r="G1221" s="534"/>
      <c r="H1221" s="534"/>
      <c r="I1221" s="426"/>
    </row>
    <row r="1222" ht="18" customHeight="1" spans="1:9">
      <c r="A1222" s="525"/>
      <c r="B1222" s="307" t="s">
        <v>490</v>
      </c>
      <c r="C1222" s="526" t="s">
        <v>491</v>
      </c>
      <c r="D1222" s="526" t="s">
        <v>492</v>
      </c>
      <c r="E1222" s="527" t="s">
        <v>493</v>
      </c>
      <c r="F1222" s="307" t="s">
        <v>494</v>
      </c>
      <c r="G1222" s="307" t="s">
        <v>495</v>
      </c>
      <c r="H1222" s="307" t="s">
        <v>496</v>
      </c>
      <c r="I1222" s="543" t="s">
        <v>497</v>
      </c>
    </row>
    <row r="1223" ht="26.1" customHeight="1" spans="1:9">
      <c r="A1223" s="414" t="s">
        <v>498</v>
      </c>
      <c r="B1223" s="311" t="s">
        <v>1056</v>
      </c>
      <c r="C1223" s="309" t="s">
        <v>83</v>
      </c>
      <c r="D1223" s="309" t="s">
        <v>1057</v>
      </c>
      <c r="E1223" s="310" t="s">
        <v>502</v>
      </c>
      <c r="F1223" s="528">
        <v>1</v>
      </c>
      <c r="G1223" s="312"/>
      <c r="H1223" s="312">
        <v>32.67</v>
      </c>
      <c r="I1223" s="419">
        <v>32.67</v>
      </c>
    </row>
    <row r="1224" ht="26.1" customHeight="1" spans="1:9">
      <c r="A1224" s="535" t="s">
        <v>512</v>
      </c>
      <c r="B1224" s="280" t="s">
        <v>1175</v>
      </c>
      <c r="C1224" s="278" t="s">
        <v>83</v>
      </c>
      <c r="D1224" s="278" t="s">
        <v>1176</v>
      </c>
      <c r="E1224" s="279" t="s">
        <v>502</v>
      </c>
      <c r="F1224" s="536">
        <v>1</v>
      </c>
      <c r="G1224" s="536">
        <v>0</v>
      </c>
      <c r="H1224" s="303">
        <v>0.25</v>
      </c>
      <c r="I1224" s="547">
        <v>0.25</v>
      </c>
    </row>
    <row r="1225" ht="26.1" customHeight="1" spans="1:9">
      <c r="A1225" s="529" t="s">
        <v>499</v>
      </c>
      <c r="B1225" s="284" t="s">
        <v>1177</v>
      </c>
      <c r="C1225" s="282" t="s">
        <v>83</v>
      </c>
      <c r="D1225" s="282" t="s">
        <v>1178</v>
      </c>
      <c r="E1225" s="283" t="s">
        <v>502</v>
      </c>
      <c r="F1225" s="530">
        <v>1</v>
      </c>
      <c r="G1225" s="530">
        <v>0</v>
      </c>
      <c r="H1225" s="305">
        <v>0.61</v>
      </c>
      <c r="I1225" s="544">
        <v>0.61</v>
      </c>
    </row>
    <row r="1226" ht="26.1" customHeight="1" spans="1:9">
      <c r="A1226" s="529" t="s">
        <v>499</v>
      </c>
      <c r="B1226" s="284" t="s">
        <v>1153</v>
      </c>
      <c r="C1226" s="282" t="s">
        <v>83</v>
      </c>
      <c r="D1226" s="282" t="s">
        <v>1154</v>
      </c>
      <c r="E1226" s="283" t="s">
        <v>502</v>
      </c>
      <c r="F1226" s="530">
        <v>1</v>
      </c>
      <c r="G1226" s="530">
        <v>0</v>
      </c>
      <c r="H1226" s="305">
        <v>0.08</v>
      </c>
      <c r="I1226" s="544">
        <v>0.08</v>
      </c>
    </row>
    <row r="1227" ht="26.1" customHeight="1" spans="1:9">
      <c r="A1227" s="529" t="s">
        <v>499</v>
      </c>
      <c r="B1227" s="284" t="s">
        <v>1163</v>
      </c>
      <c r="C1227" s="282" t="s">
        <v>83</v>
      </c>
      <c r="D1227" s="282" t="s">
        <v>1164</v>
      </c>
      <c r="E1227" s="283" t="s">
        <v>502</v>
      </c>
      <c r="F1227" s="530">
        <v>1</v>
      </c>
      <c r="G1227" s="530">
        <v>0</v>
      </c>
      <c r="H1227" s="305">
        <v>1.58</v>
      </c>
      <c r="I1227" s="544">
        <v>1.58</v>
      </c>
    </row>
    <row r="1228" ht="26.1" customHeight="1" spans="1:9">
      <c r="A1228" s="529" t="s">
        <v>499</v>
      </c>
      <c r="B1228" s="284" t="s">
        <v>1161</v>
      </c>
      <c r="C1228" s="282" t="s">
        <v>83</v>
      </c>
      <c r="D1228" s="282" t="s">
        <v>1162</v>
      </c>
      <c r="E1228" s="283" t="s">
        <v>502</v>
      </c>
      <c r="F1228" s="530">
        <v>1</v>
      </c>
      <c r="G1228" s="530">
        <v>0</v>
      </c>
      <c r="H1228" s="305">
        <v>1.43</v>
      </c>
      <c r="I1228" s="544">
        <v>1.43</v>
      </c>
    </row>
    <row r="1229" ht="26.1" customHeight="1" spans="1:9">
      <c r="A1229" s="529" t="s">
        <v>499</v>
      </c>
      <c r="B1229" s="284" t="s">
        <v>1155</v>
      </c>
      <c r="C1229" s="282" t="s">
        <v>83</v>
      </c>
      <c r="D1229" s="282" t="s">
        <v>1156</v>
      </c>
      <c r="E1229" s="283" t="s">
        <v>502</v>
      </c>
      <c r="F1229" s="530">
        <v>1</v>
      </c>
      <c r="G1229" s="530">
        <v>0</v>
      </c>
      <c r="H1229" s="305">
        <v>4.84</v>
      </c>
      <c r="I1229" s="544">
        <v>4.84</v>
      </c>
    </row>
    <row r="1230" ht="26.1" customHeight="1" spans="1:9">
      <c r="A1230" s="529" t="s">
        <v>499</v>
      </c>
      <c r="B1230" s="284" t="s">
        <v>1179</v>
      </c>
      <c r="C1230" s="282" t="s">
        <v>83</v>
      </c>
      <c r="D1230" s="282" t="s">
        <v>1180</v>
      </c>
      <c r="E1230" s="283" t="s">
        <v>502</v>
      </c>
      <c r="F1230" s="530">
        <v>1</v>
      </c>
      <c r="G1230" s="530">
        <v>0</v>
      </c>
      <c r="H1230" s="305">
        <v>1.39</v>
      </c>
      <c r="I1230" s="544">
        <v>1.39</v>
      </c>
    </row>
    <row r="1231" ht="24" customHeight="1" spans="1:9">
      <c r="A1231" s="529" t="s">
        <v>499</v>
      </c>
      <c r="B1231" s="284" t="s">
        <v>1181</v>
      </c>
      <c r="C1231" s="282" t="s">
        <v>83</v>
      </c>
      <c r="D1231" s="282" t="s">
        <v>1182</v>
      </c>
      <c r="E1231" s="283" t="s">
        <v>502</v>
      </c>
      <c r="F1231" s="530">
        <v>1</v>
      </c>
      <c r="G1231" s="530">
        <v>0</v>
      </c>
      <c r="H1231" s="305">
        <v>22.49</v>
      </c>
      <c r="I1231" s="544">
        <v>22.49</v>
      </c>
    </row>
    <row r="1232" spans="1:9">
      <c r="A1232" s="531"/>
      <c r="B1232" s="318"/>
      <c r="C1232" s="318"/>
      <c r="D1232" s="318"/>
      <c r="E1232" s="532">
        <v>22.74</v>
      </c>
      <c r="F1232" s="318" t="s">
        <v>503</v>
      </c>
      <c r="G1232" s="532">
        <v>0</v>
      </c>
      <c r="H1232" s="318" t="s">
        <v>504</v>
      </c>
      <c r="I1232" s="545">
        <v>22.74</v>
      </c>
    </row>
    <row r="1233" ht="15" spans="1:9">
      <c r="A1233" s="531"/>
      <c r="B1233" s="318"/>
      <c r="C1233" s="318"/>
      <c r="D1233" s="318"/>
      <c r="E1233" s="532">
        <v>7.4</v>
      </c>
      <c r="F1233" s="318"/>
      <c r="G1233" s="318" t="s">
        <v>505</v>
      </c>
      <c r="H1233" s="318"/>
      <c r="I1233" s="545">
        <v>40.07</v>
      </c>
    </row>
    <row r="1234" ht="0.95" customHeight="1" spans="1:9">
      <c r="A1234" s="533"/>
      <c r="B1234" s="534"/>
      <c r="C1234" s="534"/>
      <c r="D1234" s="534"/>
      <c r="E1234" s="534"/>
      <c r="F1234" s="534"/>
      <c r="G1234" s="534"/>
      <c r="H1234" s="534"/>
      <c r="I1234" s="426"/>
    </row>
    <row r="1235" ht="18" customHeight="1" spans="1:9">
      <c r="A1235" s="525"/>
      <c r="B1235" s="307" t="s">
        <v>490</v>
      </c>
      <c r="C1235" s="526" t="s">
        <v>491</v>
      </c>
      <c r="D1235" s="526" t="s">
        <v>492</v>
      </c>
      <c r="E1235" s="527" t="s">
        <v>493</v>
      </c>
      <c r="F1235" s="307" t="s">
        <v>494</v>
      </c>
      <c r="G1235" s="307" t="s">
        <v>495</v>
      </c>
      <c r="H1235" s="307" t="s">
        <v>496</v>
      </c>
      <c r="I1235" s="543" t="s">
        <v>497</v>
      </c>
    </row>
    <row r="1236" ht="39" customHeight="1" spans="1:9">
      <c r="A1236" s="414" t="s">
        <v>498</v>
      </c>
      <c r="B1236" s="311" t="s">
        <v>1183</v>
      </c>
      <c r="C1236" s="309" t="s">
        <v>94</v>
      </c>
      <c r="D1236" s="309" t="s">
        <v>1184</v>
      </c>
      <c r="E1236" s="310" t="s">
        <v>123</v>
      </c>
      <c r="F1236" s="528">
        <v>1</v>
      </c>
      <c r="G1236" s="312"/>
      <c r="H1236" s="312">
        <v>472.33</v>
      </c>
      <c r="I1236" s="419">
        <v>472.33</v>
      </c>
    </row>
    <row r="1237" ht="51.95" customHeight="1" spans="1:9">
      <c r="A1237" s="535" t="s">
        <v>512</v>
      </c>
      <c r="B1237" s="280" t="s">
        <v>1185</v>
      </c>
      <c r="C1237" s="278" t="s">
        <v>94</v>
      </c>
      <c r="D1237" s="278" t="s">
        <v>1186</v>
      </c>
      <c r="E1237" s="279" t="s">
        <v>502</v>
      </c>
      <c r="F1237" s="536">
        <v>0.65</v>
      </c>
      <c r="G1237" s="536">
        <v>0</v>
      </c>
      <c r="H1237" s="303">
        <v>12.03</v>
      </c>
      <c r="I1237" s="547">
        <v>7.81</v>
      </c>
    </row>
    <row r="1238" ht="51.95" customHeight="1" spans="1:9">
      <c r="A1238" s="535" t="s">
        <v>512</v>
      </c>
      <c r="B1238" s="280" t="s">
        <v>1187</v>
      </c>
      <c r="C1238" s="278" t="s">
        <v>94</v>
      </c>
      <c r="D1238" s="278" t="s">
        <v>1188</v>
      </c>
      <c r="E1238" s="279" t="s">
        <v>502</v>
      </c>
      <c r="F1238" s="536">
        <v>0.2</v>
      </c>
      <c r="G1238" s="536">
        <v>0</v>
      </c>
      <c r="H1238" s="303">
        <v>1.15</v>
      </c>
      <c r="I1238" s="547">
        <v>0.23</v>
      </c>
    </row>
    <row r="1239" ht="39" customHeight="1" spans="1:9">
      <c r="A1239" s="529" t="s">
        <v>499</v>
      </c>
      <c r="B1239" s="284" t="s">
        <v>1189</v>
      </c>
      <c r="C1239" s="282" t="s">
        <v>94</v>
      </c>
      <c r="D1239" s="282" t="s">
        <v>1190</v>
      </c>
      <c r="E1239" s="283" t="s">
        <v>502</v>
      </c>
      <c r="F1239" s="530">
        <v>0.65</v>
      </c>
      <c r="G1239" s="530">
        <v>3</v>
      </c>
      <c r="H1239" s="305">
        <v>27.92</v>
      </c>
      <c r="I1239" s="544">
        <v>18.69</v>
      </c>
    </row>
    <row r="1240" ht="26.1" customHeight="1" spans="1:9">
      <c r="A1240" s="529" t="s">
        <v>499</v>
      </c>
      <c r="B1240" s="284" t="s">
        <v>602</v>
      </c>
      <c r="C1240" s="282" t="s">
        <v>94</v>
      </c>
      <c r="D1240" s="282" t="s">
        <v>603</v>
      </c>
      <c r="E1240" s="283" t="s">
        <v>502</v>
      </c>
      <c r="F1240" s="530">
        <v>2.2</v>
      </c>
      <c r="G1240" s="530">
        <v>3</v>
      </c>
      <c r="H1240" s="305">
        <v>20.19</v>
      </c>
      <c r="I1240" s="544">
        <v>45.75</v>
      </c>
    </row>
    <row r="1241" ht="26.1" customHeight="1" spans="1:9">
      <c r="A1241" s="529" t="s">
        <v>499</v>
      </c>
      <c r="B1241" s="284" t="s">
        <v>980</v>
      </c>
      <c r="C1241" s="282" t="s">
        <v>94</v>
      </c>
      <c r="D1241" s="282" t="s">
        <v>981</v>
      </c>
      <c r="E1241" s="283" t="s">
        <v>167</v>
      </c>
      <c r="F1241" s="530">
        <v>456</v>
      </c>
      <c r="G1241" s="530">
        <v>0</v>
      </c>
      <c r="H1241" s="305">
        <v>0.59</v>
      </c>
      <c r="I1241" s="544">
        <v>269.04</v>
      </c>
    </row>
    <row r="1242" ht="26.1" customHeight="1" spans="1:9">
      <c r="A1242" s="529" t="s">
        <v>499</v>
      </c>
      <c r="B1242" s="284" t="s">
        <v>975</v>
      </c>
      <c r="C1242" s="282" t="s">
        <v>94</v>
      </c>
      <c r="D1242" s="282" t="s">
        <v>976</v>
      </c>
      <c r="E1242" s="283" t="s">
        <v>123</v>
      </c>
      <c r="F1242" s="530">
        <v>1.15</v>
      </c>
      <c r="G1242" s="530">
        <v>0</v>
      </c>
      <c r="H1242" s="305">
        <v>113.75</v>
      </c>
      <c r="I1242" s="544">
        <v>130.81</v>
      </c>
    </row>
    <row r="1243" spans="1:9">
      <c r="A1243" s="531"/>
      <c r="B1243" s="318"/>
      <c r="C1243" s="318"/>
      <c r="D1243" s="318"/>
      <c r="E1243" s="532">
        <v>64.44</v>
      </c>
      <c r="F1243" s="318" t="s">
        <v>503</v>
      </c>
      <c r="G1243" s="532">
        <v>0</v>
      </c>
      <c r="H1243" s="318" t="s">
        <v>504</v>
      </c>
      <c r="I1243" s="545">
        <v>64.44</v>
      </c>
    </row>
    <row r="1244" ht="15" spans="1:9">
      <c r="A1244" s="531"/>
      <c r="B1244" s="318"/>
      <c r="C1244" s="318"/>
      <c r="D1244" s="318"/>
      <c r="E1244" s="532">
        <v>107.07</v>
      </c>
      <c r="F1244" s="318"/>
      <c r="G1244" s="318" t="s">
        <v>505</v>
      </c>
      <c r="H1244" s="318"/>
      <c r="I1244" s="545">
        <v>579.4</v>
      </c>
    </row>
    <row r="1245" ht="0.95" customHeight="1" spans="1:9">
      <c r="A1245" s="533"/>
      <c r="B1245" s="534"/>
      <c r="C1245" s="534"/>
      <c r="D1245" s="534"/>
      <c r="E1245" s="534"/>
      <c r="F1245" s="534"/>
      <c r="G1245" s="534"/>
      <c r="H1245" s="534"/>
      <c r="I1245" s="426"/>
    </row>
    <row r="1246" ht="18" customHeight="1" spans="1:9">
      <c r="A1246" s="525"/>
      <c r="B1246" s="307" t="s">
        <v>490</v>
      </c>
      <c r="C1246" s="526" t="s">
        <v>491</v>
      </c>
      <c r="D1246" s="526" t="s">
        <v>492</v>
      </c>
      <c r="E1246" s="527" t="s">
        <v>493</v>
      </c>
      <c r="F1246" s="307" t="s">
        <v>494</v>
      </c>
      <c r="G1246" s="307" t="s">
        <v>495</v>
      </c>
      <c r="H1246" s="307" t="s">
        <v>496</v>
      </c>
      <c r="I1246" s="543" t="s">
        <v>497</v>
      </c>
    </row>
    <row r="1247" ht="26.1" customHeight="1" spans="1:9">
      <c r="A1247" s="414" t="s">
        <v>498</v>
      </c>
      <c r="B1247" s="311" t="s">
        <v>1047</v>
      </c>
      <c r="C1247" s="309" t="s">
        <v>83</v>
      </c>
      <c r="D1247" s="309" t="s">
        <v>1048</v>
      </c>
      <c r="E1247" s="310" t="s">
        <v>123</v>
      </c>
      <c r="F1247" s="528">
        <v>1</v>
      </c>
      <c r="G1247" s="312"/>
      <c r="H1247" s="312">
        <v>3667.38</v>
      </c>
      <c r="I1247" s="419">
        <v>3667.38</v>
      </c>
    </row>
    <row r="1248" ht="24" customHeight="1" spans="1:9">
      <c r="A1248" s="535" t="s">
        <v>512</v>
      </c>
      <c r="B1248" s="280" t="s">
        <v>519</v>
      </c>
      <c r="C1248" s="278" t="s">
        <v>83</v>
      </c>
      <c r="D1248" s="278" t="s">
        <v>520</v>
      </c>
      <c r="E1248" s="279" t="s">
        <v>502</v>
      </c>
      <c r="F1248" s="536">
        <v>15.78</v>
      </c>
      <c r="G1248" s="536">
        <v>0</v>
      </c>
      <c r="H1248" s="303">
        <v>31.39</v>
      </c>
      <c r="I1248" s="547">
        <v>495.33</v>
      </c>
    </row>
    <row r="1249" ht="24" customHeight="1" spans="1:9">
      <c r="A1249" s="529" t="s">
        <v>499</v>
      </c>
      <c r="B1249" s="284" t="s">
        <v>1191</v>
      </c>
      <c r="C1249" s="282" t="s">
        <v>83</v>
      </c>
      <c r="D1249" s="282" t="s">
        <v>1192</v>
      </c>
      <c r="E1249" s="283" t="s">
        <v>167</v>
      </c>
      <c r="F1249" s="530">
        <v>1995</v>
      </c>
      <c r="G1249" s="530">
        <v>0</v>
      </c>
      <c r="H1249" s="305">
        <v>1.59</v>
      </c>
      <c r="I1249" s="544">
        <v>3172.05</v>
      </c>
    </row>
    <row r="1250" spans="1:9">
      <c r="A1250" s="531"/>
      <c r="B1250" s="318"/>
      <c r="C1250" s="318"/>
      <c r="D1250" s="318"/>
      <c r="E1250" s="532">
        <v>338.63</v>
      </c>
      <c r="F1250" s="318" t="s">
        <v>503</v>
      </c>
      <c r="G1250" s="532">
        <v>0</v>
      </c>
      <c r="H1250" s="318" t="s">
        <v>504</v>
      </c>
      <c r="I1250" s="545">
        <v>338.63</v>
      </c>
    </row>
    <row r="1251" ht="15" spans="1:9">
      <c r="A1251" s="531"/>
      <c r="B1251" s="318"/>
      <c r="C1251" s="318"/>
      <c r="D1251" s="318"/>
      <c r="E1251" s="532">
        <v>831.39</v>
      </c>
      <c r="F1251" s="318"/>
      <c r="G1251" s="318" t="s">
        <v>505</v>
      </c>
      <c r="H1251" s="318"/>
      <c r="I1251" s="545">
        <v>4498.77</v>
      </c>
    </row>
    <row r="1252" ht="0.95" customHeight="1" spans="1:9">
      <c r="A1252" s="533"/>
      <c r="B1252" s="534"/>
      <c r="C1252" s="534"/>
      <c r="D1252" s="534"/>
      <c r="E1252" s="534"/>
      <c r="F1252" s="534"/>
      <c r="G1252" s="534"/>
      <c r="H1252" s="534"/>
      <c r="I1252" s="426"/>
    </row>
    <row r="1253" ht="18" customHeight="1" spans="1:9">
      <c r="A1253" s="525"/>
      <c r="B1253" s="307" t="s">
        <v>490</v>
      </c>
      <c r="C1253" s="526" t="s">
        <v>491</v>
      </c>
      <c r="D1253" s="526" t="s">
        <v>492</v>
      </c>
      <c r="E1253" s="527" t="s">
        <v>493</v>
      </c>
      <c r="F1253" s="307" t="s">
        <v>494</v>
      </c>
      <c r="G1253" s="307" t="s">
        <v>495</v>
      </c>
      <c r="H1253" s="307" t="s">
        <v>496</v>
      </c>
      <c r="I1253" s="543" t="s">
        <v>497</v>
      </c>
    </row>
    <row r="1254" ht="51.95" customHeight="1" spans="1:9">
      <c r="A1254" s="414" t="s">
        <v>498</v>
      </c>
      <c r="B1254" s="311" t="s">
        <v>1051</v>
      </c>
      <c r="C1254" s="309" t="s">
        <v>83</v>
      </c>
      <c r="D1254" s="309" t="s">
        <v>1052</v>
      </c>
      <c r="E1254" s="310" t="s">
        <v>123</v>
      </c>
      <c r="F1254" s="528">
        <v>1</v>
      </c>
      <c r="G1254" s="312"/>
      <c r="H1254" s="312">
        <v>840.9</v>
      </c>
      <c r="I1254" s="419">
        <v>840.9</v>
      </c>
    </row>
    <row r="1255" ht="24" customHeight="1" spans="1:9">
      <c r="A1255" s="535" t="s">
        <v>512</v>
      </c>
      <c r="B1255" s="280" t="s">
        <v>519</v>
      </c>
      <c r="C1255" s="278" t="s">
        <v>83</v>
      </c>
      <c r="D1255" s="278" t="s">
        <v>520</v>
      </c>
      <c r="E1255" s="279" t="s">
        <v>502</v>
      </c>
      <c r="F1255" s="536">
        <v>11.1</v>
      </c>
      <c r="G1255" s="536">
        <v>0</v>
      </c>
      <c r="H1255" s="303">
        <v>31.39</v>
      </c>
      <c r="I1255" s="547">
        <v>348.42</v>
      </c>
    </row>
    <row r="1256" ht="24" customHeight="1" spans="1:9">
      <c r="A1256" s="529" t="s">
        <v>499</v>
      </c>
      <c r="B1256" s="284" t="s">
        <v>1193</v>
      </c>
      <c r="C1256" s="282" t="s">
        <v>83</v>
      </c>
      <c r="D1256" s="282" t="s">
        <v>1194</v>
      </c>
      <c r="E1256" s="283" t="s">
        <v>167</v>
      </c>
      <c r="F1256" s="530">
        <v>171.13</v>
      </c>
      <c r="G1256" s="530">
        <v>0</v>
      </c>
      <c r="H1256" s="305">
        <v>1.53</v>
      </c>
      <c r="I1256" s="544">
        <v>261.82</v>
      </c>
    </row>
    <row r="1257" ht="24" customHeight="1" spans="1:9">
      <c r="A1257" s="529" t="s">
        <v>499</v>
      </c>
      <c r="B1257" s="284" t="s">
        <v>800</v>
      </c>
      <c r="C1257" s="282" t="s">
        <v>83</v>
      </c>
      <c r="D1257" s="282" t="s">
        <v>801</v>
      </c>
      <c r="E1257" s="283" t="s">
        <v>167</v>
      </c>
      <c r="F1257" s="530">
        <v>192.52</v>
      </c>
      <c r="G1257" s="530">
        <v>0</v>
      </c>
      <c r="H1257" s="305">
        <v>0.68</v>
      </c>
      <c r="I1257" s="544">
        <v>130.91</v>
      </c>
    </row>
    <row r="1258" ht="26.1" customHeight="1" spans="1:9">
      <c r="A1258" s="529" t="s">
        <v>499</v>
      </c>
      <c r="B1258" s="284" t="s">
        <v>802</v>
      </c>
      <c r="C1258" s="282" t="s">
        <v>83</v>
      </c>
      <c r="D1258" s="282" t="s">
        <v>803</v>
      </c>
      <c r="E1258" s="283" t="s">
        <v>123</v>
      </c>
      <c r="F1258" s="530">
        <v>1.14</v>
      </c>
      <c r="G1258" s="530">
        <v>0</v>
      </c>
      <c r="H1258" s="305">
        <v>87.5</v>
      </c>
      <c r="I1258" s="544">
        <v>99.75</v>
      </c>
    </row>
    <row r="1259" spans="1:9">
      <c r="A1259" s="531"/>
      <c r="B1259" s="318"/>
      <c r="C1259" s="318"/>
      <c r="D1259" s="318"/>
      <c r="E1259" s="532">
        <v>238.2</v>
      </c>
      <c r="F1259" s="318" t="s">
        <v>503</v>
      </c>
      <c r="G1259" s="532">
        <v>0</v>
      </c>
      <c r="H1259" s="318" t="s">
        <v>504</v>
      </c>
      <c r="I1259" s="545">
        <v>238.2</v>
      </c>
    </row>
    <row r="1260" ht="15" spans="1:9">
      <c r="A1260" s="531"/>
      <c r="B1260" s="318"/>
      <c r="C1260" s="318"/>
      <c r="D1260" s="318"/>
      <c r="E1260" s="532">
        <v>190.63</v>
      </c>
      <c r="F1260" s="318"/>
      <c r="G1260" s="318" t="s">
        <v>505</v>
      </c>
      <c r="H1260" s="318"/>
      <c r="I1260" s="545">
        <v>1031.53</v>
      </c>
    </row>
    <row r="1261" ht="0.95" customHeight="1" spans="1:9">
      <c r="A1261" s="533"/>
      <c r="B1261" s="534"/>
      <c r="C1261" s="534"/>
      <c r="D1261" s="534"/>
      <c r="E1261" s="534"/>
      <c r="F1261" s="534"/>
      <c r="G1261" s="534"/>
      <c r="H1261" s="534"/>
      <c r="I1261" s="426"/>
    </row>
    <row r="1262" ht="18" customHeight="1" spans="1:9">
      <c r="A1262" s="525"/>
      <c r="B1262" s="307" t="s">
        <v>490</v>
      </c>
      <c r="C1262" s="526" t="s">
        <v>491</v>
      </c>
      <c r="D1262" s="526" t="s">
        <v>492</v>
      </c>
      <c r="E1262" s="527" t="s">
        <v>493</v>
      </c>
      <c r="F1262" s="307" t="s">
        <v>494</v>
      </c>
      <c r="G1262" s="307" t="s">
        <v>495</v>
      </c>
      <c r="H1262" s="307" t="s">
        <v>496</v>
      </c>
      <c r="I1262" s="543" t="s">
        <v>497</v>
      </c>
    </row>
    <row r="1263" ht="51.95" customHeight="1" spans="1:9">
      <c r="A1263" s="414" t="s">
        <v>498</v>
      </c>
      <c r="B1263" s="311" t="s">
        <v>907</v>
      </c>
      <c r="C1263" s="309" t="s">
        <v>83</v>
      </c>
      <c r="D1263" s="309" t="s">
        <v>908</v>
      </c>
      <c r="E1263" s="310" t="s">
        <v>123</v>
      </c>
      <c r="F1263" s="528">
        <v>1</v>
      </c>
      <c r="G1263" s="312"/>
      <c r="H1263" s="312">
        <v>659.06</v>
      </c>
      <c r="I1263" s="419">
        <v>659.06</v>
      </c>
    </row>
    <row r="1264" ht="51.95" customHeight="1" spans="1:9">
      <c r="A1264" s="535" t="s">
        <v>512</v>
      </c>
      <c r="B1264" s="280" t="s">
        <v>794</v>
      </c>
      <c r="C1264" s="278" t="s">
        <v>83</v>
      </c>
      <c r="D1264" s="278" t="s">
        <v>795</v>
      </c>
      <c r="E1264" s="279" t="s">
        <v>756</v>
      </c>
      <c r="F1264" s="536">
        <v>3.45</v>
      </c>
      <c r="G1264" s="536">
        <v>0</v>
      </c>
      <c r="H1264" s="303">
        <v>0.4</v>
      </c>
      <c r="I1264" s="547">
        <v>1.38</v>
      </c>
    </row>
    <row r="1265" ht="26.1" customHeight="1" spans="1:9">
      <c r="A1265" s="535" t="s">
        <v>512</v>
      </c>
      <c r="B1265" s="280" t="s">
        <v>796</v>
      </c>
      <c r="C1265" s="278" t="s">
        <v>83</v>
      </c>
      <c r="D1265" s="278" t="s">
        <v>797</v>
      </c>
      <c r="E1265" s="279" t="s">
        <v>502</v>
      </c>
      <c r="F1265" s="536">
        <v>4.5</v>
      </c>
      <c r="G1265" s="536">
        <v>0</v>
      </c>
      <c r="H1265" s="303">
        <v>34.29</v>
      </c>
      <c r="I1265" s="547">
        <v>154.3</v>
      </c>
    </row>
    <row r="1266" ht="51.95" customHeight="1" spans="1:9">
      <c r="A1266" s="535" t="s">
        <v>512</v>
      </c>
      <c r="B1266" s="280" t="s">
        <v>792</v>
      </c>
      <c r="C1266" s="278" t="s">
        <v>83</v>
      </c>
      <c r="D1266" s="278" t="s">
        <v>793</v>
      </c>
      <c r="E1266" s="279" t="s">
        <v>523</v>
      </c>
      <c r="F1266" s="536">
        <v>1.05</v>
      </c>
      <c r="G1266" s="536">
        <v>0</v>
      </c>
      <c r="H1266" s="303">
        <v>2.22</v>
      </c>
      <c r="I1266" s="547">
        <v>2.33</v>
      </c>
    </row>
    <row r="1267" ht="24" customHeight="1" spans="1:9">
      <c r="A1267" s="529" t="s">
        <v>499</v>
      </c>
      <c r="B1267" s="284" t="s">
        <v>1193</v>
      </c>
      <c r="C1267" s="282" t="s">
        <v>83</v>
      </c>
      <c r="D1267" s="282" t="s">
        <v>1194</v>
      </c>
      <c r="E1267" s="283" t="s">
        <v>167</v>
      </c>
      <c r="F1267" s="530">
        <v>174.1</v>
      </c>
      <c r="G1267" s="530">
        <v>0</v>
      </c>
      <c r="H1267" s="305">
        <v>1.53</v>
      </c>
      <c r="I1267" s="544">
        <v>266.37</v>
      </c>
    </row>
    <row r="1268" ht="26.1" customHeight="1" spans="1:9">
      <c r="A1268" s="529" t="s">
        <v>499</v>
      </c>
      <c r="B1268" s="284" t="s">
        <v>802</v>
      </c>
      <c r="C1268" s="282" t="s">
        <v>83</v>
      </c>
      <c r="D1268" s="282" t="s">
        <v>803</v>
      </c>
      <c r="E1268" s="283" t="s">
        <v>123</v>
      </c>
      <c r="F1268" s="530">
        <v>1.16</v>
      </c>
      <c r="G1268" s="530">
        <v>0</v>
      </c>
      <c r="H1268" s="305">
        <v>87.5</v>
      </c>
      <c r="I1268" s="544">
        <v>101.5</v>
      </c>
    </row>
    <row r="1269" ht="24" customHeight="1" spans="1:9">
      <c r="A1269" s="529" t="s">
        <v>499</v>
      </c>
      <c r="B1269" s="284" t="s">
        <v>800</v>
      </c>
      <c r="C1269" s="282" t="s">
        <v>83</v>
      </c>
      <c r="D1269" s="282" t="s">
        <v>801</v>
      </c>
      <c r="E1269" s="283" t="s">
        <v>167</v>
      </c>
      <c r="F1269" s="530">
        <v>195.86</v>
      </c>
      <c r="G1269" s="530">
        <v>0</v>
      </c>
      <c r="H1269" s="305">
        <v>0.68</v>
      </c>
      <c r="I1269" s="544">
        <v>133.18</v>
      </c>
    </row>
    <row r="1270" spans="1:9">
      <c r="A1270" s="531"/>
      <c r="B1270" s="318"/>
      <c r="C1270" s="318"/>
      <c r="D1270" s="318"/>
      <c r="E1270" s="532">
        <v>114.57</v>
      </c>
      <c r="F1270" s="318" t="s">
        <v>503</v>
      </c>
      <c r="G1270" s="532">
        <v>0</v>
      </c>
      <c r="H1270" s="318" t="s">
        <v>504</v>
      </c>
      <c r="I1270" s="545">
        <v>114.57</v>
      </c>
    </row>
    <row r="1271" ht="15" spans="1:9">
      <c r="A1271" s="531"/>
      <c r="B1271" s="318"/>
      <c r="C1271" s="318"/>
      <c r="D1271" s="318"/>
      <c r="E1271" s="532">
        <v>149.4</v>
      </c>
      <c r="F1271" s="318"/>
      <c r="G1271" s="318" t="s">
        <v>505</v>
      </c>
      <c r="H1271" s="318"/>
      <c r="I1271" s="545">
        <v>808.46</v>
      </c>
    </row>
    <row r="1272" ht="0.95" customHeight="1" spans="1:9">
      <c r="A1272" s="533"/>
      <c r="B1272" s="534"/>
      <c r="C1272" s="534"/>
      <c r="D1272" s="534"/>
      <c r="E1272" s="534"/>
      <c r="F1272" s="534"/>
      <c r="G1272" s="534"/>
      <c r="H1272" s="534"/>
      <c r="I1272" s="426"/>
    </row>
    <row r="1273" ht="18" customHeight="1" spans="1:9">
      <c r="A1273" s="525"/>
      <c r="B1273" s="307" t="s">
        <v>490</v>
      </c>
      <c r="C1273" s="526" t="s">
        <v>491</v>
      </c>
      <c r="D1273" s="526" t="s">
        <v>492</v>
      </c>
      <c r="E1273" s="527" t="s">
        <v>493</v>
      </c>
      <c r="F1273" s="307" t="s">
        <v>494</v>
      </c>
      <c r="G1273" s="307" t="s">
        <v>495</v>
      </c>
      <c r="H1273" s="307" t="s">
        <v>496</v>
      </c>
      <c r="I1273" s="543" t="s">
        <v>497</v>
      </c>
    </row>
    <row r="1274" ht="39" customHeight="1" spans="1:9">
      <c r="A1274" s="414" t="s">
        <v>498</v>
      </c>
      <c r="B1274" s="311" t="s">
        <v>1049</v>
      </c>
      <c r="C1274" s="309" t="s">
        <v>83</v>
      </c>
      <c r="D1274" s="309" t="s">
        <v>1050</v>
      </c>
      <c r="E1274" s="310" t="s">
        <v>123</v>
      </c>
      <c r="F1274" s="528">
        <v>1</v>
      </c>
      <c r="G1274" s="312"/>
      <c r="H1274" s="312">
        <v>525.9</v>
      </c>
      <c r="I1274" s="419">
        <v>525.9</v>
      </c>
    </row>
    <row r="1275" ht="51.95" customHeight="1" spans="1:9">
      <c r="A1275" s="535" t="s">
        <v>512</v>
      </c>
      <c r="B1275" s="280" t="s">
        <v>792</v>
      </c>
      <c r="C1275" s="278" t="s">
        <v>83</v>
      </c>
      <c r="D1275" s="278" t="s">
        <v>793</v>
      </c>
      <c r="E1275" s="279" t="s">
        <v>523</v>
      </c>
      <c r="F1275" s="536">
        <v>1.01</v>
      </c>
      <c r="G1275" s="536">
        <v>0</v>
      </c>
      <c r="H1275" s="303">
        <v>2.22</v>
      </c>
      <c r="I1275" s="547">
        <v>2.24</v>
      </c>
    </row>
    <row r="1276" ht="26.1" customHeight="1" spans="1:9">
      <c r="A1276" s="535" t="s">
        <v>512</v>
      </c>
      <c r="B1276" s="280" t="s">
        <v>796</v>
      </c>
      <c r="C1276" s="278" t="s">
        <v>83</v>
      </c>
      <c r="D1276" s="278" t="s">
        <v>797</v>
      </c>
      <c r="E1276" s="279" t="s">
        <v>502</v>
      </c>
      <c r="F1276" s="536">
        <v>4.32</v>
      </c>
      <c r="G1276" s="536">
        <v>0</v>
      </c>
      <c r="H1276" s="303">
        <v>34.29</v>
      </c>
      <c r="I1276" s="547">
        <v>148.13</v>
      </c>
    </row>
    <row r="1277" ht="51.95" customHeight="1" spans="1:9">
      <c r="A1277" s="535" t="s">
        <v>512</v>
      </c>
      <c r="B1277" s="280" t="s">
        <v>794</v>
      </c>
      <c r="C1277" s="278" t="s">
        <v>83</v>
      </c>
      <c r="D1277" s="278" t="s">
        <v>795</v>
      </c>
      <c r="E1277" s="279" t="s">
        <v>756</v>
      </c>
      <c r="F1277" s="536">
        <v>3.31</v>
      </c>
      <c r="G1277" s="536">
        <v>0</v>
      </c>
      <c r="H1277" s="303">
        <v>0.4</v>
      </c>
      <c r="I1277" s="547">
        <v>1.32</v>
      </c>
    </row>
    <row r="1278" ht="26.1" customHeight="1" spans="1:9">
      <c r="A1278" s="529" t="s">
        <v>499</v>
      </c>
      <c r="B1278" s="284" t="s">
        <v>1195</v>
      </c>
      <c r="C1278" s="282" t="s">
        <v>83</v>
      </c>
      <c r="D1278" s="282" t="s">
        <v>1196</v>
      </c>
      <c r="E1278" s="283" t="s">
        <v>123</v>
      </c>
      <c r="F1278" s="530">
        <v>0.95</v>
      </c>
      <c r="G1278" s="530">
        <v>0</v>
      </c>
      <c r="H1278" s="305">
        <v>88.64</v>
      </c>
      <c r="I1278" s="544">
        <v>84.2</v>
      </c>
    </row>
    <row r="1279" ht="24" customHeight="1" spans="1:9">
      <c r="A1279" s="529" t="s">
        <v>499</v>
      </c>
      <c r="B1279" s="284" t="s">
        <v>800</v>
      </c>
      <c r="C1279" s="282" t="s">
        <v>83</v>
      </c>
      <c r="D1279" s="282" t="s">
        <v>801</v>
      </c>
      <c r="E1279" s="283" t="s">
        <v>167</v>
      </c>
      <c r="F1279" s="530">
        <v>426.49</v>
      </c>
      <c r="G1279" s="530">
        <v>0</v>
      </c>
      <c r="H1279" s="305">
        <v>0.68</v>
      </c>
      <c r="I1279" s="544">
        <v>290.01</v>
      </c>
    </row>
    <row r="1280" spans="1:9">
      <c r="A1280" s="531"/>
      <c r="B1280" s="318"/>
      <c r="C1280" s="318"/>
      <c r="D1280" s="318"/>
      <c r="E1280" s="532">
        <v>109.98</v>
      </c>
      <c r="F1280" s="318" t="s">
        <v>503</v>
      </c>
      <c r="G1280" s="532">
        <v>0</v>
      </c>
      <c r="H1280" s="318" t="s">
        <v>504</v>
      </c>
      <c r="I1280" s="545">
        <v>109.98</v>
      </c>
    </row>
    <row r="1281" ht="15" spans="1:9">
      <c r="A1281" s="531"/>
      <c r="B1281" s="318"/>
      <c r="C1281" s="318"/>
      <c r="D1281" s="318"/>
      <c r="E1281" s="532">
        <v>119.22</v>
      </c>
      <c r="F1281" s="318"/>
      <c r="G1281" s="318" t="s">
        <v>505</v>
      </c>
      <c r="H1281" s="318"/>
      <c r="I1281" s="545">
        <v>645.12</v>
      </c>
    </row>
    <row r="1282" ht="0.95" customHeight="1" spans="1:9">
      <c r="A1282" s="533"/>
      <c r="B1282" s="534"/>
      <c r="C1282" s="534"/>
      <c r="D1282" s="534"/>
      <c r="E1282" s="534"/>
      <c r="F1282" s="534"/>
      <c r="G1282" s="534"/>
      <c r="H1282" s="534"/>
      <c r="I1282" s="426"/>
    </row>
    <row r="1283" ht="18" customHeight="1" spans="1:9">
      <c r="A1283" s="525"/>
      <c r="B1283" s="307" t="s">
        <v>490</v>
      </c>
      <c r="C1283" s="526" t="s">
        <v>491</v>
      </c>
      <c r="D1283" s="526" t="s">
        <v>492</v>
      </c>
      <c r="E1283" s="527" t="s">
        <v>493</v>
      </c>
      <c r="F1283" s="307" t="s">
        <v>494</v>
      </c>
      <c r="G1283" s="307" t="s">
        <v>495</v>
      </c>
      <c r="H1283" s="307" t="s">
        <v>496</v>
      </c>
      <c r="I1283" s="543" t="s">
        <v>497</v>
      </c>
    </row>
    <row r="1284" ht="39" customHeight="1" spans="1:9">
      <c r="A1284" s="414" t="s">
        <v>498</v>
      </c>
      <c r="B1284" s="311" t="s">
        <v>1076</v>
      </c>
      <c r="C1284" s="309" t="s">
        <v>83</v>
      </c>
      <c r="D1284" s="309" t="s">
        <v>1077</v>
      </c>
      <c r="E1284" s="310" t="s">
        <v>123</v>
      </c>
      <c r="F1284" s="528">
        <v>1</v>
      </c>
      <c r="G1284" s="312"/>
      <c r="H1284" s="312">
        <v>858.3</v>
      </c>
      <c r="I1284" s="419">
        <v>858.3</v>
      </c>
    </row>
    <row r="1285" ht="24" customHeight="1" spans="1:9">
      <c r="A1285" s="535" t="s">
        <v>512</v>
      </c>
      <c r="B1285" s="280" t="s">
        <v>519</v>
      </c>
      <c r="C1285" s="278" t="s">
        <v>83</v>
      </c>
      <c r="D1285" s="278" t="s">
        <v>520</v>
      </c>
      <c r="E1285" s="279" t="s">
        <v>502</v>
      </c>
      <c r="F1285" s="536">
        <v>11.65</v>
      </c>
      <c r="G1285" s="536">
        <v>0</v>
      </c>
      <c r="H1285" s="303">
        <v>31.39</v>
      </c>
      <c r="I1285" s="547">
        <v>365.69</v>
      </c>
    </row>
    <row r="1286" ht="24" customHeight="1" spans="1:9">
      <c r="A1286" s="529" t="s">
        <v>499</v>
      </c>
      <c r="B1286" s="284" t="s">
        <v>800</v>
      </c>
      <c r="C1286" s="282" t="s">
        <v>83</v>
      </c>
      <c r="D1286" s="282" t="s">
        <v>801</v>
      </c>
      <c r="E1286" s="283" t="s">
        <v>167</v>
      </c>
      <c r="F1286" s="530">
        <v>563.59</v>
      </c>
      <c r="G1286" s="530">
        <v>0</v>
      </c>
      <c r="H1286" s="305">
        <v>0.68</v>
      </c>
      <c r="I1286" s="544">
        <v>383.24</v>
      </c>
    </row>
    <row r="1287" ht="26.1" customHeight="1" spans="1:9">
      <c r="A1287" s="529" t="s">
        <v>499</v>
      </c>
      <c r="B1287" s="284" t="s">
        <v>802</v>
      </c>
      <c r="C1287" s="282" t="s">
        <v>83</v>
      </c>
      <c r="D1287" s="282" t="s">
        <v>803</v>
      </c>
      <c r="E1287" s="283" t="s">
        <v>123</v>
      </c>
      <c r="F1287" s="530">
        <v>1.25</v>
      </c>
      <c r="G1287" s="530">
        <v>0</v>
      </c>
      <c r="H1287" s="305">
        <v>87.5</v>
      </c>
      <c r="I1287" s="544">
        <v>109.37</v>
      </c>
    </row>
    <row r="1288" spans="1:9">
      <c r="A1288" s="531"/>
      <c r="B1288" s="318"/>
      <c r="C1288" s="318"/>
      <c r="D1288" s="318"/>
      <c r="E1288" s="532">
        <v>250</v>
      </c>
      <c r="F1288" s="318" t="s">
        <v>503</v>
      </c>
      <c r="G1288" s="532">
        <v>0</v>
      </c>
      <c r="H1288" s="318" t="s">
        <v>504</v>
      </c>
      <c r="I1288" s="545">
        <v>250</v>
      </c>
    </row>
    <row r="1289" ht="15" spans="1:9">
      <c r="A1289" s="531"/>
      <c r="B1289" s="318"/>
      <c r="C1289" s="318"/>
      <c r="D1289" s="318"/>
      <c r="E1289" s="532">
        <v>194.57</v>
      </c>
      <c r="F1289" s="318"/>
      <c r="G1289" s="318" t="s">
        <v>505</v>
      </c>
      <c r="H1289" s="318"/>
      <c r="I1289" s="545">
        <v>1052.87</v>
      </c>
    </row>
    <row r="1290" ht="0.95" customHeight="1" spans="1:9">
      <c r="A1290" s="533"/>
      <c r="B1290" s="534"/>
      <c r="C1290" s="534"/>
      <c r="D1290" s="534"/>
      <c r="E1290" s="534"/>
      <c r="F1290" s="534"/>
      <c r="G1290" s="534"/>
      <c r="H1290" s="534"/>
      <c r="I1290" s="426"/>
    </row>
    <row r="1291" ht="18" customHeight="1" spans="1:9">
      <c r="A1291" s="525"/>
      <c r="B1291" s="307" t="s">
        <v>490</v>
      </c>
      <c r="C1291" s="526" t="s">
        <v>491</v>
      </c>
      <c r="D1291" s="526" t="s">
        <v>492</v>
      </c>
      <c r="E1291" s="527" t="s">
        <v>493</v>
      </c>
      <c r="F1291" s="307" t="s">
        <v>494</v>
      </c>
      <c r="G1291" s="307" t="s">
        <v>495</v>
      </c>
      <c r="H1291" s="307" t="s">
        <v>496</v>
      </c>
      <c r="I1291" s="543" t="s">
        <v>497</v>
      </c>
    </row>
    <row r="1292" ht="26.1" customHeight="1" spans="1:9">
      <c r="A1292" s="414" t="s">
        <v>498</v>
      </c>
      <c r="B1292" s="311" t="s">
        <v>1035</v>
      </c>
      <c r="C1292" s="309" t="s">
        <v>83</v>
      </c>
      <c r="D1292" s="309" t="s">
        <v>1036</v>
      </c>
      <c r="E1292" s="310" t="s">
        <v>123</v>
      </c>
      <c r="F1292" s="528">
        <v>1</v>
      </c>
      <c r="G1292" s="312"/>
      <c r="H1292" s="312">
        <v>691.04</v>
      </c>
      <c r="I1292" s="419">
        <v>691.04</v>
      </c>
    </row>
    <row r="1293" ht="24" customHeight="1" spans="1:9">
      <c r="A1293" s="535" t="s">
        <v>512</v>
      </c>
      <c r="B1293" s="280" t="s">
        <v>519</v>
      </c>
      <c r="C1293" s="278" t="s">
        <v>83</v>
      </c>
      <c r="D1293" s="278" t="s">
        <v>520</v>
      </c>
      <c r="E1293" s="279" t="s">
        <v>502</v>
      </c>
      <c r="F1293" s="536">
        <v>8.57</v>
      </c>
      <c r="G1293" s="536">
        <v>0</v>
      </c>
      <c r="H1293" s="303">
        <v>31.39</v>
      </c>
      <c r="I1293" s="547">
        <v>269.01</v>
      </c>
    </row>
    <row r="1294" ht="26.1" customHeight="1" spans="1:9">
      <c r="A1294" s="529" t="s">
        <v>499</v>
      </c>
      <c r="B1294" s="284" t="s">
        <v>802</v>
      </c>
      <c r="C1294" s="282" t="s">
        <v>83</v>
      </c>
      <c r="D1294" s="282" t="s">
        <v>803</v>
      </c>
      <c r="E1294" s="283" t="s">
        <v>123</v>
      </c>
      <c r="F1294" s="530">
        <v>1.07</v>
      </c>
      <c r="G1294" s="530">
        <v>0</v>
      </c>
      <c r="H1294" s="305">
        <v>87.5</v>
      </c>
      <c r="I1294" s="544">
        <v>93.62</v>
      </c>
    </row>
    <row r="1295" ht="24" customHeight="1" spans="1:9">
      <c r="A1295" s="529" t="s">
        <v>499</v>
      </c>
      <c r="B1295" s="284" t="s">
        <v>800</v>
      </c>
      <c r="C1295" s="282" t="s">
        <v>83</v>
      </c>
      <c r="D1295" s="282" t="s">
        <v>801</v>
      </c>
      <c r="E1295" s="283" t="s">
        <v>167</v>
      </c>
      <c r="F1295" s="530">
        <v>482.96</v>
      </c>
      <c r="G1295" s="530">
        <v>0</v>
      </c>
      <c r="H1295" s="305">
        <v>0.68</v>
      </c>
      <c r="I1295" s="544">
        <v>328.41</v>
      </c>
    </row>
    <row r="1296" spans="1:9">
      <c r="A1296" s="531"/>
      <c r="B1296" s="318"/>
      <c r="C1296" s="318"/>
      <c r="D1296" s="318"/>
      <c r="E1296" s="532">
        <v>183.91</v>
      </c>
      <c r="F1296" s="318" t="s">
        <v>503</v>
      </c>
      <c r="G1296" s="532">
        <v>0</v>
      </c>
      <c r="H1296" s="318" t="s">
        <v>504</v>
      </c>
      <c r="I1296" s="545">
        <v>183.91</v>
      </c>
    </row>
    <row r="1297" ht="15" spans="1:9">
      <c r="A1297" s="531"/>
      <c r="B1297" s="318"/>
      <c r="C1297" s="318"/>
      <c r="D1297" s="318"/>
      <c r="E1297" s="532">
        <v>156.65</v>
      </c>
      <c r="F1297" s="318"/>
      <c r="G1297" s="318" t="s">
        <v>505</v>
      </c>
      <c r="H1297" s="318"/>
      <c r="I1297" s="545">
        <v>847.69</v>
      </c>
    </row>
    <row r="1298" ht="0.95" customHeight="1" spans="1:9">
      <c r="A1298" s="533"/>
      <c r="B1298" s="534"/>
      <c r="C1298" s="534"/>
      <c r="D1298" s="534"/>
      <c r="E1298" s="534"/>
      <c r="F1298" s="534"/>
      <c r="G1298" s="534"/>
      <c r="H1298" s="534"/>
      <c r="I1298" s="426"/>
    </row>
    <row r="1299" ht="18" customHeight="1" spans="1:9">
      <c r="A1299" s="525"/>
      <c r="B1299" s="307" t="s">
        <v>490</v>
      </c>
      <c r="C1299" s="526" t="s">
        <v>491</v>
      </c>
      <c r="D1299" s="526" t="s">
        <v>492</v>
      </c>
      <c r="E1299" s="527" t="s">
        <v>493</v>
      </c>
      <c r="F1299" s="307" t="s">
        <v>494</v>
      </c>
      <c r="G1299" s="307" t="s">
        <v>495</v>
      </c>
      <c r="H1299" s="307" t="s">
        <v>496</v>
      </c>
      <c r="I1299" s="543" t="s">
        <v>497</v>
      </c>
    </row>
    <row r="1300" ht="39" customHeight="1" spans="1:9">
      <c r="A1300" s="414" t="s">
        <v>498</v>
      </c>
      <c r="B1300" s="311" t="s">
        <v>969</v>
      </c>
      <c r="C1300" s="309" t="s">
        <v>83</v>
      </c>
      <c r="D1300" s="309" t="s">
        <v>970</v>
      </c>
      <c r="E1300" s="310" t="s">
        <v>123</v>
      </c>
      <c r="F1300" s="528">
        <v>1</v>
      </c>
      <c r="G1300" s="312"/>
      <c r="H1300" s="312">
        <v>542.61</v>
      </c>
      <c r="I1300" s="419">
        <v>542.61</v>
      </c>
    </row>
    <row r="1301" ht="51.95" customHeight="1" spans="1:9">
      <c r="A1301" s="535" t="s">
        <v>512</v>
      </c>
      <c r="B1301" s="280" t="s">
        <v>794</v>
      </c>
      <c r="C1301" s="278" t="s">
        <v>83</v>
      </c>
      <c r="D1301" s="278" t="s">
        <v>795</v>
      </c>
      <c r="E1301" s="279" t="s">
        <v>756</v>
      </c>
      <c r="F1301" s="536">
        <v>2.62</v>
      </c>
      <c r="G1301" s="536">
        <v>0</v>
      </c>
      <c r="H1301" s="303">
        <v>0.4</v>
      </c>
      <c r="I1301" s="547">
        <v>1.04</v>
      </c>
    </row>
    <row r="1302" ht="51.95" customHeight="1" spans="1:9">
      <c r="A1302" s="535" t="s">
        <v>512</v>
      </c>
      <c r="B1302" s="280" t="s">
        <v>792</v>
      </c>
      <c r="C1302" s="278" t="s">
        <v>83</v>
      </c>
      <c r="D1302" s="278" t="s">
        <v>793</v>
      </c>
      <c r="E1302" s="279" t="s">
        <v>523</v>
      </c>
      <c r="F1302" s="536">
        <v>0.8</v>
      </c>
      <c r="G1302" s="536">
        <v>0</v>
      </c>
      <c r="H1302" s="303">
        <v>2.22</v>
      </c>
      <c r="I1302" s="547">
        <v>1.77</v>
      </c>
    </row>
    <row r="1303" ht="26.1" customHeight="1" spans="1:9">
      <c r="A1303" s="535" t="s">
        <v>512</v>
      </c>
      <c r="B1303" s="280" t="s">
        <v>796</v>
      </c>
      <c r="C1303" s="278" t="s">
        <v>83</v>
      </c>
      <c r="D1303" s="278" t="s">
        <v>797</v>
      </c>
      <c r="E1303" s="279" t="s">
        <v>502</v>
      </c>
      <c r="F1303" s="536">
        <v>3.42</v>
      </c>
      <c r="G1303" s="536">
        <v>0</v>
      </c>
      <c r="H1303" s="303">
        <v>34.29</v>
      </c>
      <c r="I1303" s="547">
        <v>117.27</v>
      </c>
    </row>
    <row r="1304" ht="26.1" customHeight="1" spans="1:9">
      <c r="A1304" s="529" t="s">
        <v>499</v>
      </c>
      <c r="B1304" s="284" t="s">
        <v>802</v>
      </c>
      <c r="C1304" s="282" t="s">
        <v>83</v>
      </c>
      <c r="D1304" s="282" t="s">
        <v>803</v>
      </c>
      <c r="E1304" s="283" t="s">
        <v>123</v>
      </c>
      <c r="F1304" s="530">
        <v>1.07</v>
      </c>
      <c r="G1304" s="530">
        <v>0</v>
      </c>
      <c r="H1304" s="305">
        <v>87.5</v>
      </c>
      <c r="I1304" s="544">
        <v>93.62</v>
      </c>
    </row>
    <row r="1305" ht="24" customHeight="1" spans="1:9">
      <c r="A1305" s="529" t="s">
        <v>499</v>
      </c>
      <c r="B1305" s="284" t="s">
        <v>800</v>
      </c>
      <c r="C1305" s="282" t="s">
        <v>83</v>
      </c>
      <c r="D1305" s="282" t="s">
        <v>801</v>
      </c>
      <c r="E1305" s="283" t="s">
        <v>167</v>
      </c>
      <c r="F1305" s="530">
        <v>483.7</v>
      </c>
      <c r="G1305" s="530">
        <v>0</v>
      </c>
      <c r="H1305" s="305">
        <v>0.68</v>
      </c>
      <c r="I1305" s="544">
        <v>328.91</v>
      </c>
    </row>
    <row r="1306" spans="1:9">
      <c r="A1306" s="531"/>
      <c r="B1306" s="318"/>
      <c r="C1306" s="318"/>
      <c r="D1306" s="318"/>
      <c r="E1306" s="532">
        <v>87.07</v>
      </c>
      <c r="F1306" s="318" t="s">
        <v>503</v>
      </c>
      <c r="G1306" s="532">
        <v>0</v>
      </c>
      <c r="H1306" s="318" t="s">
        <v>504</v>
      </c>
      <c r="I1306" s="545">
        <v>87.07</v>
      </c>
    </row>
    <row r="1307" ht="15" spans="1:9">
      <c r="A1307" s="531"/>
      <c r="B1307" s="318"/>
      <c r="C1307" s="318"/>
      <c r="D1307" s="318"/>
      <c r="E1307" s="532">
        <v>123</v>
      </c>
      <c r="F1307" s="318"/>
      <c r="G1307" s="318" t="s">
        <v>505</v>
      </c>
      <c r="H1307" s="318"/>
      <c r="I1307" s="545">
        <v>665.61</v>
      </c>
    </row>
    <row r="1308" ht="0.95" customHeight="1" spans="1:9">
      <c r="A1308" s="533"/>
      <c r="B1308" s="534"/>
      <c r="C1308" s="534"/>
      <c r="D1308" s="534"/>
      <c r="E1308" s="534"/>
      <c r="F1308" s="534"/>
      <c r="G1308" s="534"/>
      <c r="H1308" s="534"/>
      <c r="I1308" s="426"/>
    </row>
    <row r="1309" ht="18" customHeight="1" spans="1:9">
      <c r="A1309" s="525"/>
      <c r="B1309" s="307" t="s">
        <v>490</v>
      </c>
      <c r="C1309" s="526" t="s">
        <v>491</v>
      </c>
      <c r="D1309" s="526" t="s">
        <v>492</v>
      </c>
      <c r="E1309" s="527" t="s">
        <v>493</v>
      </c>
      <c r="F1309" s="307" t="s">
        <v>494</v>
      </c>
      <c r="G1309" s="307" t="s">
        <v>495</v>
      </c>
      <c r="H1309" s="307" t="s">
        <v>496</v>
      </c>
      <c r="I1309" s="543" t="s">
        <v>497</v>
      </c>
    </row>
    <row r="1310" ht="39" customHeight="1" spans="1:9">
      <c r="A1310" s="414" t="s">
        <v>498</v>
      </c>
      <c r="B1310" s="311" t="s">
        <v>1064</v>
      </c>
      <c r="C1310" s="309" t="s">
        <v>83</v>
      </c>
      <c r="D1310" s="309" t="s">
        <v>1065</v>
      </c>
      <c r="E1310" s="310" t="s">
        <v>123</v>
      </c>
      <c r="F1310" s="528">
        <v>1</v>
      </c>
      <c r="G1310" s="312"/>
      <c r="H1310" s="312">
        <v>536.34</v>
      </c>
      <c r="I1310" s="419">
        <v>536.34</v>
      </c>
    </row>
    <row r="1311" ht="26.1" customHeight="1" spans="1:9">
      <c r="A1311" s="535" t="s">
        <v>512</v>
      </c>
      <c r="B1311" s="280" t="s">
        <v>796</v>
      </c>
      <c r="C1311" s="278" t="s">
        <v>83</v>
      </c>
      <c r="D1311" s="278" t="s">
        <v>797</v>
      </c>
      <c r="E1311" s="279" t="s">
        <v>502</v>
      </c>
      <c r="F1311" s="536">
        <v>2.44</v>
      </c>
      <c r="G1311" s="536">
        <v>0</v>
      </c>
      <c r="H1311" s="303">
        <v>34.29</v>
      </c>
      <c r="I1311" s="547">
        <v>83.66</v>
      </c>
    </row>
    <row r="1312" ht="24" customHeight="1" spans="1:9">
      <c r="A1312" s="535" t="s">
        <v>512</v>
      </c>
      <c r="B1312" s="280" t="s">
        <v>519</v>
      </c>
      <c r="C1312" s="278" t="s">
        <v>83</v>
      </c>
      <c r="D1312" s="278" t="s">
        <v>520</v>
      </c>
      <c r="E1312" s="279" t="s">
        <v>502</v>
      </c>
      <c r="F1312" s="536">
        <v>0.75</v>
      </c>
      <c r="G1312" s="536">
        <v>0</v>
      </c>
      <c r="H1312" s="303">
        <v>31.39</v>
      </c>
      <c r="I1312" s="547">
        <v>23.54</v>
      </c>
    </row>
    <row r="1313" ht="51.95" customHeight="1" spans="1:9">
      <c r="A1313" s="535" t="s">
        <v>512</v>
      </c>
      <c r="B1313" s="280" t="s">
        <v>1197</v>
      </c>
      <c r="C1313" s="278" t="s">
        <v>83</v>
      </c>
      <c r="D1313" s="278" t="s">
        <v>1198</v>
      </c>
      <c r="E1313" s="279" t="s">
        <v>756</v>
      </c>
      <c r="F1313" s="536">
        <v>1.87</v>
      </c>
      <c r="G1313" s="536">
        <v>0</v>
      </c>
      <c r="H1313" s="303">
        <v>1.68</v>
      </c>
      <c r="I1313" s="547">
        <v>3.14</v>
      </c>
    </row>
    <row r="1314" ht="51.95" customHeight="1" spans="1:9">
      <c r="A1314" s="535" t="s">
        <v>512</v>
      </c>
      <c r="B1314" s="280" t="s">
        <v>1199</v>
      </c>
      <c r="C1314" s="278" t="s">
        <v>83</v>
      </c>
      <c r="D1314" s="278" t="s">
        <v>1200</v>
      </c>
      <c r="E1314" s="279" t="s">
        <v>523</v>
      </c>
      <c r="F1314" s="536">
        <v>0.57</v>
      </c>
      <c r="G1314" s="536">
        <v>0</v>
      </c>
      <c r="H1314" s="303">
        <v>6.08</v>
      </c>
      <c r="I1314" s="547">
        <v>3.46</v>
      </c>
    </row>
    <row r="1315" ht="26.1" customHeight="1" spans="1:9">
      <c r="A1315" s="529" t="s">
        <v>499</v>
      </c>
      <c r="B1315" s="284" t="s">
        <v>802</v>
      </c>
      <c r="C1315" s="282" t="s">
        <v>83</v>
      </c>
      <c r="D1315" s="282" t="s">
        <v>803</v>
      </c>
      <c r="E1315" s="283" t="s">
        <v>123</v>
      </c>
      <c r="F1315" s="530">
        <v>1.07</v>
      </c>
      <c r="G1315" s="530">
        <v>0</v>
      </c>
      <c r="H1315" s="305">
        <v>87.5</v>
      </c>
      <c r="I1315" s="544">
        <v>93.62</v>
      </c>
    </row>
    <row r="1316" ht="24" customHeight="1" spans="1:9">
      <c r="A1316" s="529" t="s">
        <v>499</v>
      </c>
      <c r="B1316" s="284" t="s">
        <v>800</v>
      </c>
      <c r="C1316" s="282" t="s">
        <v>83</v>
      </c>
      <c r="D1316" s="282" t="s">
        <v>801</v>
      </c>
      <c r="E1316" s="283" t="s">
        <v>167</v>
      </c>
      <c r="F1316" s="530">
        <v>483.72</v>
      </c>
      <c r="G1316" s="530">
        <v>0</v>
      </c>
      <c r="H1316" s="305">
        <v>0.68</v>
      </c>
      <c r="I1316" s="544">
        <v>328.92</v>
      </c>
    </row>
    <row r="1317" spans="1:9">
      <c r="A1317" s="531"/>
      <c r="B1317" s="318"/>
      <c r="C1317" s="318"/>
      <c r="D1317" s="318"/>
      <c r="E1317" s="532">
        <v>78.21</v>
      </c>
      <c r="F1317" s="318" t="s">
        <v>503</v>
      </c>
      <c r="G1317" s="532">
        <v>0</v>
      </c>
      <c r="H1317" s="318" t="s">
        <v>504</v>
      </c>
      <c r="I1317" s="545">
        <v>78.21</v>
      </c>
    </row>
    <row r="1318" ht="15" spans="1:9">
      <c r="A1318" s="531"/>
      <c r="B1318" s="318"/>
      <c r="C1318" s="318"/>
      <c r="D1318" s="318"/>
      <c r="E1318" s="532">
        <v>121.58</v>
      </c>
      <c r="F1318" s="318"/>
      <c r="G1318" s="318" t="s">
        <v>505</v>
      </c>
      <c r="H1318" s="318"/>
      <c r="I1318" s="545">
        <v>657.92</v>
      </c>
    </row>
    <row r="1319" ht="0.95" customHeight="1" spans="1:9">
      <c r="A1319" s="533"/>
      <c r="B1319" s="534"/>
      <c r="C1319" s="534"/>
      <c r="D1319" s="534"/>
      <c r="E1319" s="534"/>
      <c r="F1319" s="534"/>
      <c r="G1319" s="534"/>
      <c r="H1319" s="534"/>
      <c r="I1319" s="426"/>
    </row>
    <row r="1320" ht="18" customHeight="1" spans="1:9">
      <c r="A1320" s="525"/>
      <c r="B1320" s="307" t="s">
        <v>490</v>
      </c>
      <c r="C1320" s="526" t="s">
        <v>491</v>
      </c>
      <c r="D1320" s="526" t="s">
        <v>492</v>
      </c>
      <c r="E1320" s="527" t="s">
        <v>493</v>
      </c>
      <c r="F1320" s="307" t="s">
        <v>494</v>
      </c>
      <c r="G1320" s="307" t="s">
        <v>495</v>
      </c>
      <c r="H1320" s="307" t="s">
        <v>496</v>
      </c>
      <c r="I1320" s="543" t="s">
        <v>497</v>
      </c>
    </row>
    <row r="1321" ht="39" customHeight="1" spans="1:9">
      <c r="A1321" s="414" t="s">
        <v>498</v>
      </c>
      <c r="B1321" s="311" t="s">
        <v>1013</v>
      </c>
      <c r="C1321" s="309" t="s">
        <v>83</v>
      </c>
      <c r="D1321" s="309" t="s">
        <v>1014</v>
      </c>
      <c r="E1321" s="310" t="s">
        <v>123</v>
      </c>
      <c r="F1321" s="528">
        <v>1</v>
      </c>
      <c r="G1321" s="312"/>
      <c r="H1321" s="312">
        <v>486.91</v>
      </c>
      <c r="I1321" s="419">
        <v>486.91</v>
      </c>
    </row>
    <row r="1322" ht="51.95" customHeight="1" spans="1:9">
      <c r="A1322" s="535" t="s">
        <v>512</v>
      </c>
      <c r="B1322" s="280" t="s">
        <v>794</v>
      </c>
      <c r="C1322" s="278" t="s">
        <v>83</v>
      </c>
      <c r="D1322" s="278" t="s">
        <v>795</v>
      </c>
      <c r="E1322" s="279" t="s">
        <v>756</v>
      </c>
      <c r="F1322" s="536">
        <v>3.56</v>
      </c>
      <c r="G1322" s="536">
        <v>0</v>
      </c>
      <c r="H1322" s="303">
        <v>0.4</v>
      </c>
      <c r="I1322" s="547">
        <v>1.42</v>
      </c>
    </row>
    <row r="1323" ht="51.95" customHeight="1" spans="1:9">
      <c r="A1323" s="535" t="s">
        <v>512</v>
      </c>
      <c r="B1323" s="280" t="s">
        <v>792</v>
      </c>
      <c r="C1323" s="278" t="s">
        <v>83</v>
      </c>
      <c r="D1323" s="278" t="s">
        <v>793</v>
      </c>
      <c r="E1323" s="279" t="s">
        <v>523</v>
      </c>
      <c r="F1323" s="536">
        <v>1.08</v>
      </c>
      <c r="G1323" s="536">
        <v>0</v>
      </c>
      <c r="H1323" s="303">
        <v>2.22</v>
      </c>
      <c r="I1323" s="547">
        <v>2.39</v>
      </c>
    </row>
    <row r="1324" ht="26.1" customHeight="1" spans="1:9">
      <c r="A1324" s="535" t="s">
        <v>512</v>
      </c>
      <c r="B1324" s="280" t="s">
        <v>796</v>
      </c>
      <c r="C1324" s="278" t="s">
        <v>83</v>
      </c>
      <c r="D1324" s="278" t="s">
        <v>797</v>
      </c>
      <c r="E1324" s="279" t="s">
        <v>502</v>
      </c>
      <c r="F1324" s="536">
        <v>4.64</v>
      </c>
      <c r="G1324" s="536">
        <v>0</v>
      </c>
      <c r="H1324" s="303">
        <v>34.29</v>
      </c>
      <c r="I1324" s="547">
        <v>159.1</v>
      </c>
    </row>
    <row r="1325" ht="26.1" customHeight="1" spans="1:9">
      <c r="A1325" s="529" t="s">
        <v>499</v>
      </c>
      <c r="B1325" s="284" t="s">
        <v>1195</v>
      </c>
      <c r="C1325" s="282" t="s">
        <v>83</v>
      </c>
      <c r="D1325" s="282" t="s">
        <v>1196</v>
      </c>
      <c r="E1325" s="283" t="s">
        <v>123</v>
      </c>
      <c r="F1325" s="530">
        <v>1.02</v>
      </c>
      <c r="G1325" s="530">
        <v>0</v>
      </c>
      <c r="H1325" s="305">
        <v>88.64</v>
      </c>
      <c r="I1325" s="544">
        <v>90.41</v>
      </c>
    </row>
    <row r="1326" ht="24" customHeight="1" spans="1:9">
      <c r="A1326" s="529" t="s">
        <v>499</v>
      </c>
      <c r="B1326" s="284" t="s">
        <v>800</v>
      </c>
      <c r="C1326" s="282" t="s">
        <v>83</v>
      </c>
      <c r="D1326" s="282" t="s">
        <v>801</v>
      </c>
      <c r="E1326" s="283" t="s">
        <v>167</v>
      </c>
      <c r="F1326" s="530">
        <v>343.52</v>
      </c>
      <c r="G1326" s="530">
        <v>0</v>
      </c>
      <c r="H1326" s="305">
        <v>0.68</v>
      </c>
      <c r="I1326" s="544">
        <v>233.59</v>
      </c>
    </row>
    <row r="1327" spans="1:9">
      <c r="A1327" s="531"/>
      <c r="B1327" s="318"/>
      <c r="C1327" s="318"/>
      <c r="D1327" s="318"/>
      <c r="E1327" s="532">
        <v>118.13</v>
      </c>
      <c r="F1327" s="318" t="s">
        <v>503</v>
      </c>
      <c r="G1327" s="532">
        <v>0</v>
      </c>
      <c r="H1327" s="318" t="s">
        <v>504</v>
      </c>
      <c r="I1327" s="545">
        <v>118.13</v>
      </c>
    </row>
    <row r="1328" ht="15" spans="1:9">
      <c r="A1328" s="531"/>
      <c r="B1328" s="318"/>
      <c r="C1328" s="318"/>
      <c r="D1328" s="318"/>
      <c r="E1328" s="532">
        <v>110.38</v>
      </c>
      <c r="F1328" s="318"/>
      <c r="G1328" s="318" t="s">
        <v>505</v>
      </c>
      <c r="H1328" s="318"/>
      <c r="I1328" s="545">
        <v>597.29</v>
      </c>
    </row>
    <row r="1329" ht="0.95" customHeight="1" spans="1:9">
      <c r="A1329" s="533"/>
      <c r="B1329" s="534"/>
      <c r="C1329" s="534"/>
      <c r="D1329" s="534"/>
      <c r="E1329" s="534"/>
      <c r="F1329" s="534"/>
      <c r="G1329" s="534"/>
      <c r="H1329" s="534"/>
      <c r="I1329" s="426"/>
    </row>
    <row r="1330" ht="18" customHeight="1" spans="1:9">
      <c r="A1330" s="525"/>
      <c r="B1330" s="307" t="s">
        <v>490</v>
      </c>
      <c r="C1330" s="526" t="s">
        <v>491</v>
      </c>
      <c r="D1330" s="526" t="s">
        <v>492</v>
      </c>
      <c r="E1330" s="527" t="s">
        <v>493</v>
      </c>
      <c r="F1330" s="307" t="s">
        <v>494</v>
      </c>
      <c r="G1330" s="307" t="s">
        <v>495</v>
      </c>
      <c r="H1330" s="307" t="s">
        <v>496</v>
      </c>
      <c r="I1330" s="543" t="s">
        <v>497</v>
      </c>
    </row>
    <row r="1331" ht="65.1" customHeight="1" spans="1:9">
      <c r="A1331" s="414" t="s">
        <v>498</v>
      </c>
      <c r="B1331" s="311" t="s">
        <v>957</v>
      </c>
      <c r="C1331" s="309" t="s">
        <v>83</v>
      </c>
      <c r="D1331" s="309" t="s">
        <v>958</v>
      </c>
      <c r="E1331" s="310" t="s">
        <v>123</v>
      </c>
      <c r="F1331" s="528">
        <v>1</v>
      </c>
      <c r="G1331" s="312"/>
      <c r="H1331" s="312">
        <v>459.39</v>
      </c>
      <c r="I1331" s="419">
        <v>459.39</v>
      </c>
    </row>
    <row r="1332" ht="51.95" customHeight="1" spans="1:9">
      <c r="A1332" s="535" t="s">
        <v>512</v>
      </c>
      <c r="B1332" s="280" t="s">
        <v>794</v>
      </c>
      <c r="C1332" s="278" t="s">
        <v>83</v>
      </c>
      <c r="D1332" s="278" t="s">
        <v>795</v>
      </c>
      <c r="E1332" s="279" t="s">
        <v>756</v>
      </c>
      <c r="F1332" s="536">
        <v>1.01</v>
      </c>
      <c r="G1332" s="536">
        <v>0</v>
      </c>
      <c r="H1332" s="303">
        <v>0.4</v>
      </c>
      <c r="I1332" s="547">
        <v>0.4</v>
      </c>
    </row>
    <row r="1333" ht="51.95" customHeight="1" spans="1:9">
      <c r="A1333" s="535" t="s">
        <v>512</v>
      </c>
      <c r="B1333" s="280" t="s">
        <v>792</v>
      </c>
      <c r="C1333" s="278" t="s">
        <v>83</v>
      </c>
      <c r="D1333" s="278" t="s">
        <v>793</v>
      </c>
      <c r="E1333" s="279" t="s">
        <v>523</v>
      </c>
      <c r="F1333" s="536">
        <v>3.332</v>
      </c>
      <c r="G1333" s="536">
        <v>0</v>
      </c>
      <c r="H1333" s="303">
        <v>2.22</v>
      </c>
      <c r="I1333" s="547">
        <v>7.39</v>
      </c>
    </row>
    <row r="1334" ht="26.1" customHeight="1" spans="1:9">
      <c r="A1334" s="535" t="s">
        <v>512</v>
      </c>
      <c r="B1334" s="280" t="s">
        <v>796</v>
      </c>
      <c r="C1334" s="278" t="s">
        <v>83</v>
      </c>
      <c r="D1334" s="278" t="s">
        <v>797</v>
      </c>
      <c r="E1334" s="279" t="s">
        <v>502</v>
      </c>
      <c r="F1334" s="536">
        <v>4.33</v>
      </c>
      <c r="G1334" s="536">
        <v>0</v>
      </c>
      <c r="H1334" s="303">
        <v>34.29</v>
      </c>
      <c r="I1334" s="547">
        <v>148.47</v>
      </c>
    </row>
    <row r="1335" ht="24" customHeight="1" spans="1:9">
      <c r="A1335" s="529" t="s">
        <v>499</v>
      </c>
      <c r="B1335" s="284" t="s">
        <v>800</v>
      </c>
      <c r="C1335" s="282" t="s">
        <v>83</v>
      </c>
      <c r="D1335" s="282" t="s">
        <v>801</v>
      </c>
      <c r="E1335" s="283" t="s">
        <v>167</v>
      </c>
      <c r="F1335" s="530">
        <v>281.53</v>
      </c>
      <c r="G1335" s="530">
        <v>0</v>
      </c>
      <c r="H1335" s="305">
        <v>0.68</v>
      </c>
      <c r="I1335" s="544">
        <v>191.44</v>
      </c>
    </row>
    <row r="1336" ht="39" customHeight="1" spans="1:9">
      <c r="A1336" s="529" t="s">
        <v>499</v>
      </c>
      <c r="B1336" s="284" t="s">
        <v>1201</v>
      </c>
      <c r="C1336" s="282" t="s">
        <v>83</v>
      </c>
      <c r="D1336" s="282" t="s">
        <v>1202</v>
      </c>
      <c r="E1336" s="283" t="s">
        <v>827</v>
      </c>
      <c r="F1336" s="530">
        <v>0.063</v>
      </c>
      <c r="G1336" s="530">
        <v>0</v>
      </c>
      <c r="H1336" s="305">
        <v>9.19</v>
      </c>
      <c r="I1336" s="544">
        <v>0.57</v>
      </c>
    </row>
    <row r="1337" ht="26.1" customHeight="1" spans="1:9">
      <c r="A1337" s="529" t="s">
        <v>499</v>
      </c>
      <c r="B1337" s="284" t="s">
        <v>802</v>
      </c>
      <c r="C1337" s="282" t="s">
        <v>83</v>
      </c>
      <c r="D1337" s="282" t="s">
        <v>803</v>
      </c>
      <c r="E1337" s="283" t="s">
        <v>123</v>
      </c>
      <c r="F1337" s="530">
        <v>1.27</v>
      </c>
      <c r="G1337" s="530">
        <v>0</v>
      </c>
      <c r="H1337" s="305">
        <v>87.5</v>
      </c>
      <c r="I1337" s="544">
        <v>111.12</v>
      </c>
    </row>
    <row r="1338" spans="1:9">
      <c r="A1338" s="531"/>
      <c r="B1338" s="318"/>
      <c r="C1338" s="318"/>
      <c r="D1338" s="318"/>
      <c r="E1338" s="532">
        <v>110.24</v>
      </c>
      <c r="F1338" s="318" t="s">
        <v>503</v>
      </c>
      <c r="G1338" s="532">
        <v>0</v>
      </c>
      <c r="H1338" s="318" t="s">
        <v>504</v>
      </c>
      <c r="I1338" s="545">
        <v>110.24</v>
      </c>
    </row>
    <row r="1339" ht="15" spans="1:9">
      <c r="A1339" s="531"/>
      <c r="B1339" s="318"/>
      <c r="C1339" s="318"/>
      <c r="D1339" s="318"/>
      <c r="E1339" s="532">
        <v>104.14</v>
      </c>
      <c r="F1339" s="318"/>
      <c r="G1339" s="318" t="s">
        <v>505</v>
      </c>
      <c r="H1339" s="318"/>
      <c r="I1339" s="545">
        <v>563.53</v>
      </c>
    </row>
    <row r="1340" ht="0.95" customHeight="1" spans="1:9">
      <c r="A1340" s="533"/>
      <c r="B1340" s="534"/>
      <c r="C1340" s="534"/>
      <c r="D1340" s="534"/>
      <c r="E1340" s="534"/>
      <c r="F1340" s="534"/>
      <c r="G1340" s="534"/>
      <c r="H1340" s="534"/>
      <c r="I1340" s="426"/>
    </row>
    <row r="1341" ht="18" customHeight="1" spans="1:9">
      <c r="A1341" s="525"/>
      <c r="B1341" s="307" t="s">
        <v>490</v>
      </c>
      <c r="C1341" s="526" t="s">
        <v>491</v>
      </c>
      <c r="D1341" s="526" t="s">
        <v>492</v>
      </c>
      <c r="E1341" s="527" t="s">
        <v>493</v>
      </c>
      <c r="F1341" s="307" t="s">
        <v>494</v>
      </c>
      <c r="G1341" s="307" t="s">
        <v>495</v>
      </c>
      <c r="H1341" s="307" t="s">
        <v>496</v>
      </c>
      <c r="I1341" s="543" t="s">
        <v>497</v>
      </c>
    </row>
    <row r="1342" ht="24" customHeight="1" spans="1:9">
      <c r="A1342" s="414" t="s">
        <v>498</v>
      </c>
      <c r="B1342" s="311" t="s">
        <v>804</v>
      </c>
      <c r="C1342" s="309" t="s">
        <v>83</v>
      </c>
      <c r="D1342" s="309" t="s">
        <v>805</v>
      </c>
      <c r="E1342" s="310" t="s">
        <v>502</v>
      </c>
      <c r="F1342" s="528">
        <v>1</v>
      </c>
      <c r="G1342" s="312"/>
      <c r="H1342" s="312">
        <v>38.98</v>
      </c>
      <c r="I1342" s="419">
        <v>38.98</v>
      </c>
    </row>
    <row r="1343" ht="26.1" customHeight="1" spans="1:9">
      <c r="A1343" s="535" t="s">
        <v>512</v>
      </c>
      <c r="B1343" s="280" t="s">
        <v>1203</v>
      </c>
      <c r="C1343" s="278" t="s">
        <v>83</v>
      </c>
      <c r="D1343" s="278" t="s">
        <v>1204</v>
      </c>
      <c r="E1343" s="279" t="s">
        <v>502</v>
      </c>
      <c r="F1343" s="536">
        <v>1</v>
      </c>
      <c r="G1343" s="536">
        <v>0</v>
      </c>
      <c r="H1343" s="303">
        <v>0.33</v>
      </c>
      <c r="I1343" s="547">
        <v>0.33</v>
      </c>
    </row>
    <row r="1344" ht="26.1" customHeight="1" spans="1:9">
      <c r="A1344" s="529" t="s">
        <v>499</v>
      </c>
      <c r="B1344" s="284" t="s">
        <v>1157</v>
      </c>
      <c r="C1344" s="282" t="s">
        <v>83</v>
      </c>
      <c r="D1344" s="282" t="s">
        <v>1158</v>
      </c>
      <c r="E1344" s="283" t="s">
        <v>502</v>
      </c>
      <c r="F1344" s="530">
        <v>1</v>
      </c>
      <c r="G1344" s="530">
        <v>0</v>
      </c>
      <c r="H1344" s="305">
        <v>0.78</v>
      </c>
      <c r="I1344" s="544">
        <v>0.78</v>
      </c>
    </row>
    <row r="1345" ht="26.1" customHeight="1" spans="1:9">
      <c r="A1345" s="529" t="s">
        <v>499</v>
      </c>
      <c r="B1345" s="284" t="s">
        <v>1163</v>
      </c>
      <c r="C1345" s="282" t="s">
        <v>83</v>
      </c>
      <c r="D1345" s="282" t="s">
        <v>1164</v>
      </c>
      <c r="E1345" s="283" t="s">
        <v>502</v>
      </c>
      <c r="F1345" s="530">
        <v>1</v>
      </c>
      <c r="G1345" s="530">
        <v>0</v>
      </c>
      <c r="H1345" s="305">
        <v>1.58</v>
      </c>
      <c r="I1345" s="544">
        <v>1.58</v>
      </c>
    </row>
    <row r="1346" ht="26.1" customHeight="1" spans="1:9">
      <c r="A1346" s="529" t="s">
        <v>499</v>
      </c>
      <c r="B1346" s="284" t="s">
        <v>1165</v>
      </c>
      <c r="C1346" s="282" t="s">
        <v>83</v>
      </c>
      <c r="D1346" s="282" t="s">
        <v>1166</v>
      </c>
      <c r="E1346" s="283" t="s">
        <v>502</v>
      </c>
      <c r="F1346" s="530">
        <v>1</v>
      </c>
      <c r="G1346" s="530">
        <v>0</v>
      </c>
      <c r="H1346" s="305">
        <v>1.31</v>
      </c>
      <c r="I1346" s="544">
        <v>1.31</v>
      </c>
    </row>
    <row r="1347" ht="24" customHeight="1" spans="1:9">
      <c r="A1347" s="529" t="s">
        <v>499</v>
      </c>
      <c r="B1347" s="284" t="s">
        <v>1205</v>
      </c>
      <c r="C1347" s="282" t="s">
        <v>83</v>
      </c>
      <c r="D1347" s="282" t="s">
        <v>1206</v>
      </c>
      <c r="E1347" s="283" t="s">
        <v>502</v>
      </c>
      <c r="F1347" s="530">
        <v>1</v>
      </c>
      <c r="G1347" s="530">
        <v>0</v>
      </c>
      <c r="H1347" s="305">
        <v>28.63</v>
      </c>
      <c r="I1347" s="544">
        <v>28.63</v>
      </c>
    </row>
    <row r="1348" ht="26.1" customHeight="1" spans="1:9">
      <c r="A1348" s="529" t="s">
        <v>499</v>
      </c>
      <c r="B1348" s="284" t="s">
        <v>1161</v>
      </c>
      <c r="C1348" s="282" t="s">
        <v>83</v>
      </c>
      <c r="D1348" s="282" t="s">
        <v>1162</v>
      </c>
      <c r="E1348" s="283" t="s">
        <v>502</v>
      </c>
      <c r="F1348" s="530">
        <v>1</v>
      </c>
      <c r="G1348" s="530">
        <v>0</v>
      </c>
      <c r="H1348" s="305">
        <v>1.43</v>
      </c>
      <c r="I1348" s="544">
        <v>1.43</v>
      </c>
    </row>
    <row r="1349" ht="26.1" customHeight="1" spans="1:9">
      <c r="A1349" s="529" t="s">
        <v>499</v>
      </c>
      <c r="B1349" s="284" t="s">
        <v>1155</v>
      </c>
      <c r="C1349" s="282" t="s">
        <v>83</v>
      </c>
      <c r="D1349" s="282" t="s">
        <v>1156</v>
      </c>
      <c r="E1349" s="283" t="s">
        <v>502</v>
      </c>
      <c r="F1349" s="530">
        <v>1</v>
      </c>
      <c r="G1349" s="530">
        <v>0</v>
      </c>
      <c r="H1349" s="305">
        <v>4.84</v>
      </c>
      <c r="I1349" s="544">
        <v>4.84</v>
      </c>
    </row>
    <row r="1350" ht="26.1" customHeight="1" spans="1:9">
      <c r="A1350" s="529" t="s">
        <v>499</v>
      </c>
      <c r="B1350" s="284" t="s">
        <v>1153</v>
      </c>
      <c r="C1350" s="282" t="s">
        <v>83</v>
      </c>
      <c r="D1350" s="282" t="s">
        <v>1154</v>
      </c>
      <c r="E1350" s="283" t="s">
        <v>502</v>
      </c>
      <c r="F1350" s="530">
        <v>1</v>
      </c>
      <c r="G1350" s="530">
        <v>0</v>
      </c>
      <c r="H1350" s="305">
        <v>0.08</v>
      </c>
      <c r="I1350" s="544">
        <v>0.08</v>
      </c>
    </row>
    <row r="1351" spans="1:9">
      <c r="A1351" s="531"/>
      <c r="B1351" s="318"/>
      <c r="C1351" s="318"/>
      <c r="D1351" s="318"/>
      <c r="E1351" s="532">
        <v>28.96</v>
      </c>
      <c r="F1351" s="318" t="s">
        <v>503</v>
      </c>
      <c r="G1351" s="532">
        <v>0</v>
      </c>
      <c r="H1351" s="318" t="s">
        <v>504</v>
      </c>
      <c r="I1351" s="545">
        <v>28.96</v>
      </c>
    </row>
    <row r="1352" ht="15" spans="1:9">
      <c r="A1352" s="531"/>
      <c r="B1352" s="318"/>
      <c r="C1352" s="318"/>
      <c r="D1352" s="318"/>
      <c r="E1352" s="532">
        <v>8.83</v>
      </c>
      <c r="F1352" s="318"/>
      <c r="G1352" s="318" t="s">
        <v>505</v>
      </c>
      <c r="H1352" s="318"/>
      <c r="I1352" s="545">
        <v>47.81</v>
      </c>
    </row>
    <row r="1353" ht="0.95" customHeight="1" spans="1:9">
      <c r="A1353" s="533"/>
      <c r="B1353" s="534"/>
      <c r="C1353" s="534"/>
      <c r="D1353" s="534"/>
      <c r="E1353" s="534"/>
      <c r="F1353" s="534"/>
      <c r="G1353" s="534"/>
      <c r="H1353" s="534"/>
      <c r="I1353" s="426"/>
    </row>
    <row r="1354" ht="18" customHeight="1" spans="1:9">
      <c r="A1354" s="525"/>
      <c r="B1354" s="307" t="s">
        <v>490</v>
      </c>
      <c r="C1354" s="526" t="s">
        <v>491</v>
      </c>
      <c r="D1354" s="526" t="s">
        <v>492</v>
      </c>
      <c r="E1354" s="527" t="s">
        <v>493</v>
      </c>
      <c r="F1354" s="307" t="s">
        <v>494</v>
      </c>
      <c r="G1354" s="307" t="s">
        <v>495</v>
      </c>
      <c r="H1354" s="307" t="s">
        <v>496</v>
      </c>
      <c r="I1354" s="543" t="s">
        <v>497</v>
      </c>
    </row>
    <row r="1355" ht="26.1" customHeight="1" spans="1:9">
      <c r="A1355" s="414" t="s">
        <v>498</v>
      </c>
      <c r="B1355" s="311" t="s">
        <v>1011</v>
      </c>
      <c r="C1355" s="309" t="s">
        <v>83</v>
      </c>
      <c r="D1355" s="309" t="s">
        <v>1012</v>
      </c>
      <c r="E1355" s="310" t="s">
        <v>167</v>
      </c>
      <c r="F1355" s="528">
        <v>1</v>
      </c>
      <c r="G1355" s="312"/>
      <c r="H1355" s="312">
        <v>11.45</v>
      </c>
      <c r="I1355" s="419">
        <v>11.45</v>
      </c>
    </row>
    <row r="1356" ht="24" customHeight="1" spans="1:9">
      <c r="A1356" s="535" t="s">
        <v>512</v>
      </c>
      <c r="B1356" s="280" t="s">
        <v>808</v>
      </c>
      <c r="C1356" s="278" t="s">
        <v>83</v>
      </c>
      <c r="D1356" s="278" t="s">
        <v>809</v>
      </c>
      <c r="E1356" s="279" t="s">
        <v>502</v>
      </c>
      <c r="F1356" s="536">
        <v>0.0325</v>
      </c>
      <c r="G1356" s="536">
        <v>0</v>
      </c>
      <c r="H1356" s="303">
        <v>32.4</v>
      </c>
      <c r="I1356" s="547">
        <v>1.05</v>
      </c>
    </row>
    <row r="1357" ht="24" customHeight="1" spans="1:9">
      <c r="A1357" s="535" t="s">
        <v>512</v>
      </c>
      <c r="B1357" s="280" t="s">
        <v>804</v>
      </c>
      <c r="C1357" s="278" t="s">
        <v>83</v>
      </c>
      <c r="D1357" s="278" t="s">
        <v>805</v>
      </c>
      <c r="E1357" s="279" t="s">
        <v>502</v>
      </c>
      <c r="F1357" s="536">
        <v>0.0488</v>
      </c>
      <c r="G1357" s="536">
        <v>0</v>
      </c>
      <c r="H1357" s="303">
        <v>38.98</v>
      </c>
      <c r="I1357" s="547">
        <v>1.9</v>
      </c>
    </row>
    <row r="1358" ht="24" customHeight="1" spans="1:9">
      <c r="A1358" s="529" t="s">
        <v>499</v>
      </c>
      <c r="B1358" s="284" t="s">
        <v>1207</v>
      </c>
      <c r="C1358" s="282" t="s">
        <v>83</v>
      </c>
      <c r="D1358" s="282" t="s">
        <v>1208</v>
      </c>
      <c r="E1358" s="283" t="s">
        <v>167</v>
      </c>
      <c r="F1358" s="530">
        <v>1</v>
      </c>
      <c r="G1358" s="530">
        <v>0</v>
      </c>
      <c r="H1358" s="305">
        <v>8.5</v>
      </c>
      <c r="I1358" s="544">
        <v>8.5</v>
      </c>
    </row>
    <row r="1359" spans="1:9">
      <c r="A1359" s="531"/>
      <c r="B1359" s="318"/>
      <c r="C1359" s="318"/>
      <c r="D1359" s="318"/>
      <c r="E1359" s="532">
        <v>2.13</v>
      </c>
      <c r="F1359" s="318" t="s">
        <v>503</v>
      </c>
      <c r="G1359" s="532">
        <v>0</v>
      </c>
      <c r="H1359" s="318" t="s">
        <v>504</v>
      </c>
      <c r="I1359" s="545">
        <v>2.13</v>
      </c>
    </row>
    <row r="1360" ht="15" spans="1:9">
      <c r="A1360" s="531"/>
      <c r="B1360" s="318"/>
      <c r="C1360" s="318"/>
      <c r="D1360" s="318"/>
      <c r="E1360" s="532">
        <v>2.59</v>
      </c>
      <c r="F1360" s="318"/>
      <c r="G1360" s="318" t="s">
        <v>505</v>
      </c>
      <c r="H1360" s="318"/>
      <c r="I1360" s="545">
        <v>14.04</v>
      </c>
    </row>
    <row r="1361" ht="0.95" customHeight="1" spans="1:9">
      <c r="A1361" s="533"/>
      <c r="B1361" s="534"/>
      <c r="C1361" s="534"/>
      <c r="D1361" s="534"/>
      <c r="E1361" s="534"/>
      <c r="F1361" s="534"/>
      <c r="G1361" s="534"/>
      <c r="H1361" s="534"/>
      <c r="I1361" s="426"/>
    </row>
    <row r="1362" ht="18" customHeight="1" spans="1:9">
      <c r="A1362" s="525"/>
      <c r="B1362" s="307" t="s">
        <v>490</v>
      </c>
      <c r="C1362" s="526" t="s">
        <v>491</v>
      </c>
      <c r="D1362" s="526" t="s">
        <v>492</v>
      </c>
      <c r="E1362" s="527" t="s">
        <v>493</v>
      </c>
      <c r="F1362" s="307" t="s">
        <v>494</v>
      </c>
      <c r="G1362" s="307" t="s">
        <v>495</v>
      </c>
      <c r="H1362" s="307" t="s">
        <v>496</v>
      </c>
      <c r="I1362" s="543" t="s">
        <v>497</v>
      </c>
    </row>
    <row r="1363" ht="39" customHeight="1" spans="1:9">
      <c r="A1363" s="414" t="s">
        <v>498</v>
      </c>
      <c r="B1363" s="311" t="s">
        <v>1209</v>
      </c>
      <c r="C1363" s="309" t="s">
        <v>83</v>
      </c>
      <c r="D1363" s="309" t="s">
        <v>1210</v>
      </c>
      <c r="E1363" s="310" t="s">
        <v>167</v>
      </c>
      <c r="F1363" s="528">
        <v>1</v>
      </c>
      <c r="G1363" s="312"/>
      <c r="H1363" s="312">
        <v>18.54</v>
      </c>
      <c r="I1363" s="419">
        <v>18.54</v>
      </c>
    </row>
    <row r="1364" ht="24" customHeight="1" spans="1:9">
      <c r="A1364" s="535" t="s">
        <v>512</v>
      </c>
      <c r="B1364" s="280" t="s">
        <v>808</v>
      </c>
      <c r="C1364" s="278" t="s">
        <v>83</v>
      </c>
      <c r="D1364" s="278" t="s">
        <v>809</v>
      </c>
      <c r="E1364" s="279" t="s">
        <v>502</v>
      </c>
      <c r="F1364" s="536">
        <v>0.0172</v>
      </c>
      <c r="G1364" s="536">
        <v>0</v>
      </c>
      <c r="H1364" s="303">
        <v>32.4</v>
      </c>
      <c r="I1364" s="547">
        <v>0.55</v>
      </c>
    </row>
    <row r="1365" ht="24" customHeight="1" spans="1:9">
      <c r="A1365" s="535" t="s">
        <v>512</v>
      </c>
      <c r="B1365" s="280" t="s">
        <v>804</v>
      </c>
      <c r="C1365" s="278" t="s">
        <v>83</v>
      </c>
      <c r="D1365" s="278" t="s">
        <v>805</v>
      </c>
      <c r="E1365" s="279" t="s">
        <v>502</v>
      </c>
      <c r="F1365" s="536">
        <v>0.1055</v>
      </c>
      <c r="G1365" s="536">
        <v>0</v>
      </c>
      <c r="H1365" s="303">
        <v>38.98</v>
      </c>
      <c r="I1365" s="547">
        <v>4.11</v>
      </c>
    </row>
    <row r="1366" ht="26.1" customHeight="1" spans="1:9">
      <c r="A1366" s="535" t="s">
        <v>512</v>
      </c>
      <c r="B1366" s="280" t="s">
        <v>1211</v>
      </c>
      <c r="C1366" s="278" t="s">
        <v>83</v>
      </c>
      <c r="D1366" s="278" t="s">
        <v>1212</v>
      </c>
      <c r="E1366" s="279" t="s">
        <v>167</v>
      </c>
      <c r="F1366" s="536">
        <v>1</v>
      </c>
      <c r="G1366" s="536">
        <v>0</v>
      </c>
      <c r="H1366" s="303">
        <v>12.72</v>
      </c>
      <c r="I1366" s="547">
        <v>12.72</v>
      </c>
    </row>
    <row r="1367" ht="26.1" customHeight="1" spans="1:9">
      <c r="A1367" s="529" t="s">
        <v>499</v>
      </c>
      <c r="B1367" s="284" t="s">
        <v>812</v>
      </c>
      <c r="C1367" s="282" t="s">
        <v>83</v>
      </c>
      <c r="D1367" s="282" t="s">
        <v>813</v>
      </c>
      <c r="E1367" s="283" t="s">
        <v>167</v>
      </c>
      <c r="F1367" s="530">
        <v>0.025</v>
      </c>
      <c r="G1367" s="530">
        <v>0</v>
      </c>
      <c r="H1367" s="305">
        <v>22</v>
      </c>
      <c r="I1367" s="544">
        <v>0.55</v>
      </c>
    </row>
    <row r="1368" ht="39" customHeight="1" spans="1:9">
      <c r="A1368" s="529" t="s">
        <v>499</v>
      </c>
      <c r="B1368" s="284" t="s">
        <v>810</v>
      </c>
      <c r="C1368" s="282" t="s">
        <v>83</v>
      </c>
      <c r="D1368" s="282" t="s">
        <v>811</v>
      </c>
      <c r="E1368" s="283" t="s">
        <v>103</v>
      </c>
      <c r="F1368" s="530">
        <v>2.816</v>
      </c>
      <c r="G1368" s="530">
        <v>0</v>
      </c>
      <c r="H1368" s="305">
        <v>0.22</v>
      </c>
      <c r="I1368" s="544">
        <v>0.61</v>
      </c>
    </row>
    <row r="1369" spans="1:9">
      <c r="A1369" s="531"/>
      <c r="B1369" s="318"/>
      <c r="C1369" s="318"/>
      <c r="D1369" s="318"/>
      <c r="E1369" s="532">
        <v>6.47</v>
      </c>
      <c r="F1369" s="318" t="s">
        <v>503</v>
      </c>
      <c r="G1369" s="532">
        <v>0</v>
      </c>
      <c r="H1369" s="318" t="s">
        <v>504</v>
      </c>
      <c r="I1369" s="545">
        <v>6.47</v>
      </c>
    </row>
    <row r="1370" ht="15" spans="1:9">
      <c r="A1370" s="531"/>
      <c r="B1370" s="318"/>
      <c r="C1370" s="318"/>
      <c r="D1370" s="318"/>
      <c r="E1370" s="532">
        <v>4.2</v>
      </c>
      <c r="F1370" s="318"/>
      <c r="G1370" s="318" t="s">
        <v>505</v>
      </c>
      <c r="H1370" s="318"/>
      <c r="I1370" s="545">
        <v>22.74</v>
      </c>
    </row>
    <row r="1371" ht="0.95" customHeight="1" spans="1:9">
      <c r="A1371" s="533"/>
      <c r="B1371" s="534"/>
      <c r="C1371" s="534"/>
      <c r="D1371" s="534"/>
      <c r="E1371" s="534"/>
      <c r="F1371" s="534"/>
      <c r="G1371" s="534"/>
      <c r="H1371" s="534"/>
      <c r="I1371" s="426"/>
    </row>
    <row r="1372" ht="18" customHeight="1" spans="1:9">
      <c r="A1372" s="525"/>
      <c r="B1372" s="307" t="s">
        <v>490</v>
      </c>
      <c r="C1372" s="526" t="s">
        <v>491</v>
      </c>
      <c r="D1372" s="526" t="s">
        <v>492</v>
      </c>
      <c r="E1372" s="527" t="s">
        <v>493</v>
      </c>
      <c r="F1372" s="307" t="s">
        <v>494</v>
      </c>
      <c r="G1372" s="307" t="s">
        <v>495</v>
      </c>
      <c r="H1372" s="307" t="s">
        <v>496</v>
      </c>
      <c r="I1372" s="543" t="s">
        <v>497</v>
      </c>
    </row>
    <row r="1373" ht="39" customHeight="1" spans="1:9">
      <c r="A1373" s="414" t="s">
        <v>498</v>
      </c>
      <c r="B1373" s="311" t="s">
        <v>965</v>
      </c>
      <c r="C1373" s="309" t="s">
        <v>83</v>
      </c>
      <c r="D1373" s="309" t="s">
        <v>966</v>
      </c>
      <c r="E1373" s="310" t="s">
        <v>167</v>
      </c>
      <c r="F1373" s="528">
        <v>1</v>
      </c>
      <c r="G1373" s="312"/>
      <c r="H1373" s="312">
        <v>15.86</v>
      </c>
      <c r="I1373" s="419">
        <v>15.86</v>
      </c>
    </row>
    <row r="1374" ht="26.1" customHeight="1" spans="1:9">
      <c r="A1374" s="535" t="s">
        <v>512</v>
      </c>
      <c r="B1374" s="280" t="s">
        <v>814</v>
      </c>
      <c r="C1374" s="278" t="s">
        <v>83</v>
      </c>
      <c r="D1374" s="278" t="s">
        <v>815</v>
      </c>
      <c r="E1374" s="279" t="s">
        <v>167</v>
      </c>
      <c r="F1374" s="536">
        <v>1</v>
      </c>
      <c r="G1374" s="536">
        <v>0</v>
      </c>
      <c r="H1374" s="303">
        <v>11.16</v>
      </c>
      <c r="I1374" s="547">
        <v>11.16</v>
      </c>
    </row>
    <row r="1375" ht="24" customHeight="1" spans="1:9">
      <c r="A1375" s="535" t="s">
        <v>512</v>
      </c>
      <c r="B1375" s="280" t="s">
        <v>804</v>
      </c>
      <c r="C1375" s="278" t="s">
        <v>83</v>
      </c>
      <c r="D1375" s="278" t="s">
        <v>805</v>
      </c>
      <c r="E1375" s="279" t="s">
        <v>502</v>
      </c>
      <c r="F1375" s="536">
        <v>0.0836</v>
      </c>
      <c r="G1375" s="536">
        <v>0</v>
      </c>
      <c r="H1375" s="303">
        <v>38.98</v>
      </c>
      <c r="I1375" s="547">
        <v>3.25</v>
      </c>
    </row>
    <row r="1376" ht="24" customHeight="1" spans="1:9">
      <c r="A1376" s="535" t="s">
        <v>512</v>
      </c>
      <c r="B1376" s="280" t="s">
        <v>808</v>
      </c>
      <c r="C1376" s="278" t="s">
        <v>83</v>
      </c>
      <c r="D1376" s="278" t="s">
        <v>809</v>
      </c>
      <c r="E1376" s="279" t="s">
        <v>502</v>
      </c>
      <c r="F1376" s="536">
        <v>0.0136</v>
      </c>
      <c r="G1376" s="536">
        <v>0</v>
      </c>
      <c r="H1376" s="303">
        <v>32.4</v>
      </c>
      <c r="I1376" s="547">
        <v>0.44</v>
      </c>
    </row>
    <row r="1377" ht="26.1" customHeight="1" spans="1:9">
      <c r="A1377" s="529" t="s">
        <v>499</v>
      </c>
      <c r="B1377" s="284" t="s">
        <v>812</v>
      </c>
      <c r="C1377" s="282" t="s">
        <v>83</v>
      </c>
      <c r="D1377" s="282" t="s">
        <v>813</v>
      </c>
      <c r="E1377" s="283" t="s">
        <v>167</v>
      </c>
      <c r="F1377" s="530">
        <v>0.025</v>
      </c>
      <c r="G1377" s="530">
        <v>0</v>
      </c>
      <c r="H1377" s="305">
        <v>22</v>
      </c>
      <c r="I1377" s="544">
        <v>0.55</v>
      </c>
    </row>
    <row r="1378" ht="39" customHeight="1" spans="1:9">
      <c r="A1378" s="529" t="s">
        <v>499</v>
      </c>
      <c r="B1378" s="284" t="s">
        <v>810</v>
      </c>
      <c r="C1378" s="282" t="s">
        <v>83</v>
      </c>
      <c r="D1378" s="282" t="s">
        <v>811</v>
      </c>
      <c r="E1378" s="283" t="s">
        <v>103</v>
      </c>
      <c r="F1378" s="530">
        <v>2.118</v>
      </c>
      <c r="G1378" s="530">
        <v>0</v>
      </c>
      <c r="H1378" s="305">
        <v>0.22</v>
      </c>
      <c r="I1378" s="544">
        <v>0.46</v>
      </c>
    </row>
    <row r="1379" spans="1:9">
      <c r="A1379" s="531"/>
      <c r="B1379" s="318"/>
      <c r="C1379" s="318"/>
      <c r="D1379" s="318"/>
      <c r="E1379" s="532">
        <v>4.61</v>
      </c>
      <c r="F1379" s="318" t="s">
        <v>503</v>
      </c>
      <c r="G1379" s="532">
        <v>0</v>
      </c>
      <c r="H1379" s="318" t="s">
        <v>504</v>
      </c>
      <c r="I1379" s="545">
        <v>4.61</v>
      </c>
    </row>
    <row r="1380" ht="15" spans="1:9">
      <c r="A1380" s="531"/>
      <c r="B1380" s="318"/>
      <c r="C1380" s="318"/>
      <c r="D1380" s="318"/>
      <c r="E1380" s="532">
        <v>3.59</v>
      </c>
      <c r="F1380" s="318"/>
      <c r="G1380" s="318" t="s">
        <v>505</v>
      </c>
      <c r="H1380" s="318"/>
      <c r="I1380" s="545">
        <v>19.45</v>
      </c>
    </row>
    <row r="1381" ht="0.95" customHeight="1" spans="1:9">
      <c r="A1381" s="533"/>
      <c r="B1381" s="534"/>
      <c r="C1381" s="534"/>
      <c r="D1381" s="534"/>
      <c r="E1381" s="534"/>
      <c r="F1381" s="534"/>
      <c r="G1381" s="534"/>
      <c r="H1381" s="534"/>
      <c r="I1381" s="426"/>
    </row>
    <row r="1382" ht="18" customHeight="1" spans="1:9">
      <c r="A1382" s="525"/>
      <c r="B1382" s="307" t="s">
        <v>490</v>
      </c>
      <c r="C1382" s="526" t="s">
        <v>491</v>
      </c>
      <c r="D1382" s="526" t="s">
        <v>492</v>
      </c>
      <c r="E1382" s="527" t="s">
        <v>493</v>
      </c>
      <c r="F1382" s="307" t="s">
        <v>494</v>
      </c>
      <c r="G1382" s="307" t="s">
        <v>495</v>
      </c>
      <c r="H1382" s="307" t="s">
        <v>496</v>
      </c>
      <c r="I1382" s="543" t="s">
        <v>497</v>
      </c>
    </row>
    <row r="1383" ht="26.1" customHeight="1" spans="1:9">
      <c r="A1383" s="414" t="s">
        <v>498</v>
      </c>
      <c r="B1383" s="311" t="s">
        <v>971</v>
      </c>
      <c r="C1383" s="309" t="s">
        <v>83</v>
      </c>
      <c r="D1383" s="309" t="s">
        <v>972</v>
      </c>
      <c r="E1383" s="310" t="s">
        <v>167</v>
      </c>
      <c r="F1383" s="528">
        <v>1</v>
      </c>
      <c r="G1383" s="312"/>
      <c r="H1383" s="312">
        <v>15.49</v>
      </c>
      <c r="I1383" s="419">
        <v>15.49</v>
      </c>
    </row>
    <row r="1384" ht="24" customHeight="1" spans="1:9">
      <c r="A1384" s="535" t="s">
        <v>512</v>
      </c>
      <c r="B1384" s="280" t="s">
        <v>808</v>
      </c>
      <c r="C1384" s="278" t="s">
        <v>83</v>
      </c>
      <c r="D1384" s="278" t="s">
        <v>809</v>
      </c>
      <c r="E1384" s="279" t="s">
        <v>502</v>
      </c>
      <c r="F1384" s="536">
        <v>0.0155</v>
      </c>
      <c r="G1384" s="536">
        <v>0</v>
      </c>
      <c r="H1384" s="303">
        <v>32.4</v>
      </c>
      <c r="I1384" s="547">
        <v>0.5</v>
      </c>
    </row>
    <row r="1385" ht="26.1" customHeight="1" spans="1:9">
      <c r="A1385" s="535" t="s">
        <v>512</v>
      </c>
      <c r="B1385" s="280" t="s">
        <v>1213</v>
      </c>
      <c r="C1385" s="278" t="s">
        <v>83</v>
      </c>
      <c r="D1385" s="278" t="s">
        <v>1214</v>
      </c>
      <c r="E1385" s="279" t="s">
        <v>167</v>
      </c>
      <c r="F1385" s="536">
        <v>1</v>
      </c>
      <c r="G1385" s="536">
        <v>0</v>
      </c>
      <c r="H1385" s="303">
        <v>10.54</v>
      </c>
      <c r="I1385" s="547">
        <v>10.54</v>
      </c>
    </row>
    <row r="1386" ht="24" customHeight="1" spans="1:9">
      <c r="A1386" s="535" t="s">
        <v>512</v>
      </c>
      <c r="B1386" s="280" t="s">
        <v>804</v>
      </c>
      <c r="C1386" s="278" t="s">
        <v>83</v>
      </c>
      <c r="D1386" s="278" t="s">
        <v>805</v>
      </c>
      <c r="E1386" s="279" t="s">
        <v>502</v>
      </c>
      <c r="F1386" s="536">
        <v>0.0947</v>
      </c>
      <c r="G1386" s="536">
        <v>0</v>
      </c>
      <c r="H1386" s="303">
        <v>38.98</v>
      </c>
      <c r="I1386" s="547">
        <v>3.69</v>
      </c>
    </row>
    <row r="1387" ht="39" customHeight="1" spans="1:9">
      <c r="A1387" s="529" t="s">
        <v>499</v>
      </c>
      <c r="B1387" s="284" t="s">
        <v>810</v>
      </c>
      <c r="C1387" s="282" t="s">
        <v>83</v>
      </c>
      <c r="D1387" s="282" t="s">
        <v>811</v>
      </c>
      <c r="E1387" s="283" t="s">
        <v>103</v>
      </c>
      <c r="F1387" s="530">
        <v>0.97</v>
      </c>
      <c r="G1387" s="530">
        <v>0</v>
      </c>
      <c r="H1387" s="305">
        <v>0.22</v>
      </c>
      <c r="I1387" s="544">
        <v>0.21</v>
      </c>
    </row>
    <row r="1388" ht="26.1" customHeight="1" spans="1:9">
      <c r="A1388" s="529" t="s">
        <v>499</v>
      </c>
      <c r="B1388" s="284" t="s">
        <v>812</v>
      </c>
      <c r="C1388" s="282" t="s">
        <v>83</v>
      </c>
      <c r="D1388" s="282" t="s">
        <v>813</v>
      </c>
      <c r="E1388" s="283" t="s">
        <v>167</v>
      </c>
      <c r="F1388" s="530">
        <v>0.025</v>
      </c>
      <c r="G1388" s="530">
        <v>0</v>
      </c>
      <c r="H1388" s="305">
        <v>22</v>
      </c>
      <c r="I1388" s="544">
        <v>0.55</v>
      </c>
    </row>
    <row r="1389" spans="1:9">
      <c r="A1389" s="531"/>
      <c r="B1389" s="318"/>
      <c r="C1389" s="318"/>
      <c r="D1389" s="318"/>
      <c r="E1389" s="532">
        <v>4.42</v>
      </c>
      <c r="F1389" s="318" t="s">
        <v>503</v>
      </c>
      <c r="G1389" s="532">
        <v>0</v>
      </c>
      <c r="H1389" s="318" t="s">
        <v>504</v>
      </c>
      <c r="I1389" s="545">
        <v>4.42</v>
      </c>
    </row>
    <row r="1390" ht="15" spans="1:9">
      <c r="A1390" s="531"/>
      <c r="B1390" s="318"/>
      <c r="C1390" s="318"/>
      <c r="D1390" s="318"/>
      <c r="E1390" s="532">
        <v>3.51</v>
      </c>
      <c r="F1390" s="318"/>
      <c r="G1390" s="318" t="s">
        <v>505</v>
      </c>
      <c r="H1390" s="318"/>
      <c r="I1390" s="545">
        <v>19</v>
      </c>
    </row>
    <row r="1391" ht="0.95" customHeight="1" spans="1:9">
      <c r="A1391" s="533"/>
      <c r="B1391" s="534"/>
      <c r="C1391" s="534"/>
      <c r="D1391" s="534"/>
      <c r="E1391" s="534"/>
      <c r="F1391" s="534"/>
      <c r="G1391" s="534"/>
      <c r="H1391" s="534"/>
      <c r="I1391" s="426"/>
    </row>
    <row r="1392" ht="18" customHeight="1" spans="1:9">
      <c r="A1392" s="525"/>
      <c r="B1392" s="307" t="s">
        <v>490</v>
      </c>
      <c r="C1392" s="526" t="s">
        <v>491</v>
      </c>
      <c r="D1392" s="526" t="s">
        <v>492</v>
      </c>
      <c r="E1392" s="527" t="s">
        <v>493</v>
      </c>
      <c r="F1392" s="307" t="s">
        <v>494</v>
      </c>
      <c r="G1392" s="307" t="s">
        <v>495</v>
      </c>
      <c r="H1392" s="307" t="s">
        <v>496</v>
      </c>
      <c r="I1392" s="543" t="s">
        <v>497</v>
      </c>
    </row>
    <row r="1393" ht="24" customHeight="1" spans="1:9">
      <c r="A1393" s="414" t="s">
        <v>498</v>
      </c>
      <c r="B1393" s="311" t="s">
        <v>1041</v>
      </c>
      <c r="C1393" s="309" t="s">
        <v>83</v>
      </c>
      <c r="D1393" s="309" t="s">
        <v>1042</v>
      </c>
      <c r="E1393" s="310" t="s">
        <v>502</v>
      </c>
      <c r="F1393" s="528">
        <v>1</v>
      </c>
      <c r="G1393" s="312"/>
      <c r="H1393" s="312">
        <v>37.29</v>
      </c>
      <c r="I1393" s="419">
        <v>37.29</v>
      </c>
    </row>
    <row r="1394" ht="26.1" customHeight="1" spans="1:9">
      <c r="A1394" s="535" t="s">
        <v>512</v>
      </c>
      <c r="B1394" s="280" t="s">
        <v>1215</v>
      </c>
      <c r="C1394" s="278" t="s">
        <v>83</v>
      </c>
      <c r="D1394" s="278" t="s">
        <v>1216</v>
      </c>
      <c r="E1394" s="279" t="s">
        <v>502</v>
      </c>
      <c r="F1394" s="536">
        <v>1</v>
      </c>
      <c r="G1394" s="536">
        <v>0</v>
      </c>
      <c r="H1394" s="303">
        <v>0.41</v>
      </c>
      <c r="I1394" s="547">
        <v>0.41</v>
      </c>
    </row>
    <row r="1395" ht="26.1" customHeight="1" spans="1:9">
      <c r="A1395" s="529" t="s">
        <v>499</v>
      </c>
      <c r="B1395" s="284" t="s">
        <v>1217</v>
      </c>
      <c r="C1395" s="282" t="s">
        <v>83</v>
      </c>
      <c r="D1395" s="282" t="s">
        <v>1218</v>
      </c>
      <c r="E1395" s="283" t="s">
        <v>502</v>
      </c>
      <c r="F1395" s="530">
        <v>1</v>
      </c>
      <c r="G1395" s="530">
        <v>0</v>
      </c>
      <c r="H1395" s="305">
        <v>0.89</v>
      </c>
      <c r="I1395" s="544">
        <v>0.89</v>
      </c>
    </row>
    <row r="1396" ht="26.1" customHeight="1" spans="1:9">
      <c r="A1396" s="529" t="s">
        <v>499</v>
      </c>
      <c r="B1396" s="284" t="s">
        <v>1153</v>
      </c>
      <c r="C1396" s="282" t="s">
        <v>83</v>
      </c>
      <c r="D1396" s="282" t="s">
        <v>1154</v>
      </c>
      <c r="E1396" s="283" t="s">
        <v>502</v>
      </c>
      <c r="F1396" s="530">
        <v>1</v>
      </c>
      <c r="G1396" s="530">
        <v>0</v>
      </c>
      <c r="H1396" s="305">
        <v>0.08</v>
      </c>
      <c r="I1396" s="544">
        <v>0.08</v>
      </c>
    </row>
    <row r="1397" ht="26.1" customHeight="1" spans="1:9">
      <c r="A1397" s="529" t="s">
        <v>499</v>
      </c>
      <c r="B1397" s="284" t="s">
        <v>1219</v>
      </c>
      <c r="C1397" s="282" t="s">
        <v>83</v>
      </c>
      <c r="D1397" s="282" t="s">
        <v>1220</v>
      </c>
      <c r="E1397" s="283" t="s">
        <v>502</v>
      </c>
      <c r="F1397" s="530">
        <v>1</v>
      </c>
      <c r="G1397" s="530">
        <v>0</v>
      </c>
      <c r="H1397" s="305">
        <v>0.01</v>
      </c>
      <c r="I1397" s="544">
        <v>0.01</v>
      </c>
    </row>
    <row r="1398" ht="26.1" customHeight="1" spans="1:9">
      <c r="A1398" s="529" t="s">
        <v>499</v>
      </c>
      <c r="B1398" s="284" t="s">
        <v>1155</v>
      </c>
      <c r="C1398" s="282" t="s">
        <v>83</v>
      </c>
      <c r="D1398" s="282" t="s">
        <v>1156</v>
      </c>
      <c r="E1398" s="283" t="s">
        <v>502</v>
      </c>
      <c r="F1398" s="530">
        <v>1</v>
      </c>
      <c r="G1398" s="530">
        <v>0</v>
      </c>
      <c r="H1398" s="305">
        <v>4.84</v>
      </c>
      <c r="I1398" s="544">
        <v>4.84</v>
      </c>
    </row>
    <row r="1399" ht="26.1" customHeight="1" spans="1:9">
      <c r="A1399" s="529" t="s">
        <v>499</v>
      </c>
      <c r="B1399" s="284" t="s">
        <v>1161</v>
      </c>
      <c r="C1399" s="282" t="s">
        <v>83</v>
      </c>
      <c r="D1399" s="282" t="s">
        <v>1162</v>
      </c>
      <c r="E1399" s="283" t="s">
        <v>502</v>
      </c>
      <c r="F1399" s="530">
        <v>1</v>
      </c>
      <c r="G1399" s="530">
        <v>0</v>
      </c>
      <c r="H1399" s="305">
        <v>1.43</v>
      </c>
      <c r="I1399" s="544">
        <v>1.43</v>
      </c>
    </row>
    <row r="1400" ht="26.1" customHeight="1" spans="1:9">
      <c r="A1400" s="529" t="s">
        <v>499</v>
      </c>
      <c r="B1400" s="284" t="s">
        <v>1163</v>
      </c>
      <c r="C1400" s="282" t="s">
        <v>83</v>
      </c>
      <c r="D1400" s="282" t="s">
        <v>1164</v>
      </c>
      <c r="E1400" s="283" t="s">
        <v>502</v>
      </c>
      <c r="F1400" s="530">
        <v>1</v>
      </c>
      <c r="G1400" s="530">
        <v>0</v>
      </c>
      <c r="H1400" s="305">
        <v>1.58</v>
      </c>
      <c r="I1400" s="544">
        <v>1.58</v>
      </c>
    </row>
    <row r="1401" ht="24" customHeight="1" spans="1:9">
      <c r="A1401" s="529" t="s">
        <v>499</v>
      </c>
      <c r="B1401" s="284" t="s">
        <v>1221</v>
      </c>
      <c r="C1401" s="282" t="s">
        <v>83</v>
      </c>
      <c r="D1401" s="282" t="s">
        <v>1222</v>
      </c>
      <c r="E1401" s="283" t="s">
        <v>502</v>
      </c>
      <c r="F1401" s="530">
        <v>1</v>
      </c>
      <c r="G1401" s="530">
        <v>0</v>
      </c>
      <c r="H1401" s="305">
        <v>28.05</v>
      </c>
      <c r="I1401" s="544">
        <v>28.05</v>
      </c>
    </row>
    <row r="1402" spans="1:9">
      <c r="A1402" s="531"/>
      <c r="B1402" s="318"/>
      <c r="C1402" s="318"/>
      <c r="D1402" s="318"/>
      <c r="E1402" s="532">
        <v>28.46</v>
      </c>
      <c r="F1402" s="318" t="s">
        <v>503</v>
      </c>
      <c r="G1402" s="532">
        <v>0</v>
      </c>
      <c r="H1402" s="318" t="s">
        <v>504</v>
      </c>
      <c r="I1402" s="545">
        <v>28.46</v>
      </c>
    </row>
    <row r="1403" ht="15" spans="1:9">
      <c r="A1403" s="531"/>
      <c r="B1403" s="318"/>
      <c r="C1403" s="318"/>
      <c r="D1403" s="318"/>
      <c r="E1403" s="532">
        <v>8.45</v>
      </c>
      <c r="F1403" s="318"/>
      <c r="G1403" s="318" t="s">
        <v>505</v>
      </c>
      <c r="H1403" s="318"/>
      <c r="I1403" s="545">
        <v>45.74</v>
      </c>
    </row>
    <row r="1404" ht="0.95" customHeight="1" spans="1:9">
      <c r="A1404" s="533"/>
      <c r="B1404" s="534"/>
      <c r="C1404" s="534"/>
      <c r="D1404" s="534"/>
      <c r="E1404" s="534"/>
      <c r="F1404" s="534"/>
      <c r="G1404" s="534"/>
      <c r="H1404" s="534"/>
      <c r="I1404" s="426"/>
    </row>
    <row r="1405" ht="18" customHeight="1" spans="1:9">
      <c r="A1405" s="525"/>
      <c r="B1405" s="307" t="s">
        <v>490</v>
      </c>
      <c r="C1405" s="526" t="s">
        <v>491</v>
      </c>
      <c r="D1405" s="526" t="s">
        <v>492</v>
      </c>
      <c r="E1405" s="527" t="s">
        <v>493</v>
      </c>
      <c r="F1405" s="307" t="s">
        <v>494</v>
      </c>
      <c r="G1405" s="307" t="s">
        <v>495</v>
      </c>
      <c r="H1405" s="307" t="s">
        <v>496</v>
      </c>
      <c r="I1405" s="543" t="s">
        <v>497</v>
      </c>
    </row>
    <row r="1406" ht="24" customHeight="1" spans="1:9">
      <c r="A1406" s="414" t="s">
        <v>498</v>
      </c>
      <c r="B1406" s="311" t="s">
        <v>1113</v>
      </c>
      <c r="C1406" s="309" t="s">
        <v>101</v>
      </c>
      <c r="D1406" s="309" t="s">
        <v>1114</v>
      </c>
      <c r="E1406" s="310" t="s">
        <v>103</v>
      </c>
      <c r="F1406" s="528">
        <v>1</v>
      </c>
      <c r="G1406" s="312"/>
      <c r="H1406" s="312">
        <v>700</v>
      </c>
      <c r="I1406" s="419">
        <v>700</v>
      </c>
    </row>
    <row r="1407" ht="26.1" customHeight="1" spans="1:9">
      <c r="A1407" s="529" t="s">
        <v>499</v>
      </c>
      <c r="B1407" s="284" t="s">
        <v>1223</v>
      </c>
      <c r="C1407" s="282" t="s">
        <v>101</v>
      </c>
      <c r="D1407" s="282" t="s">
        <v>1224</v>
      </c>
      <c r="E1407" s="283" t="s">
        <v>103</v>
      </c>
      <c r="F1407" s="530">
        <v>1</v>
      </c>
      <c r="G1407" s="530">
        <v>0</v>
      </c>
      <c r="H1407" s="305">
        <v>700</v>
      </c>
      <c r="I1407" s="544">
        <v>700</v>
      </c>
    </row>
    <row r="1408" spans="1:9">
      <c r="A1408" s="531"/>
      <c r="B1408" s="318"/>
      <c r="C1408" s="318"/>
      <c r="D1408" s="318"/>
      <c r="E1408" s="532">
        <v>0</v>
      </c>
      <c r="F1408" s="318" t="s">
        <v>503</v>
      </c>
      <c r="G1408" s="532">
        <v>0</v>
      </c>
      <c r="H1408" s="318" t="s">
        <v>504</v>
      </c>
      <c r="I1408" s="545">
        <v>0</v>
      </c>
    </row>
    <row r="1409" ht="15" spans="1:9">
      <c r="A1409" s="531"/>
      <c r="B1409" s="318"/>
      <c r="C1409" s="318"/>
      <c r="D1409" s="318"/>
      <c r="E1409" s="532">
        <v>158.69</v>
      </c>
      <c r="F1409" s="318"/>
      <c r="G1409" s="318" t="s">
        <v>505</v>
      </c>
      <c r="H1409" s="318"/>
      <c r="I1409" s="545">
        <v>858.69</v>
      </c>
    </row>
    <row r="1410" ht="0.95" customHeight="1" spans="1:9">
      <c r="A1410" s="533"/>
      <c r="B1410" s="534"/>
      <c r="C1410" s="534"/>
      <c r="D1410" s="534"/>
      <c r="E1410" s="534"/>
      <c r="F1410" s="534"/>
      <c r="G1410" s="534"/>
      <c r="H1410" s="534"/>
      <c r="I1410" s="426"/>
    </row>
    <row r="1411" ht="18" customHeight="1" spans="1:9">
      <c r="A1411" s="525"/>
      <c r="B1411" s="307" t="s">
        <v>490</v>
      </c>
      <c r="C1411" s="526" t="s">
        <v>491</v>
      </c>
      <c r="D1411" s="526" t="s">
        <v>492</v>
      </c>
      <c r="E1411" s="527" t="s">
        <v>493</v>
      </c>
      <c r="F1411" s="307" t="s">
        <v>494</v>
      </c>
      <c r="G1411" s="307" t="s">
        <v>495</v>
      </c>
      <c r="H1411" s="307" t="s">
        <v>496</v>
      </c>
      <c r="I1411" s="543" t="s">
        <v>497</v>
      </c>
    </row>
    <row r="1412" ht="26.1" customHeight="1" spans="1:9">
      <c r="A1412" s="414" t="s">
        <v>498</v>
      </c>
      <c r="B1412" s="311" t="s">
        <v>1225</v>
      </c>
      <c r="C1412" s="309" t="s">
        <v>83</v>
      </c>
      <c r="D1412" s="309" t="s">
        <v>1226</v>
      </c>
      <c r="E1412" s="310" t="s">
        <v>502</v>
      </c>
      <c r="F1412" s="528">
        <v>1</v>
      </c>
      <c r="G1412" s="312"/>
      <c r="H1412" s="312">
        <v>33</v>
      </c>
      <c r="I1412" s="419">
        <v>33</v>
      </c>
    </row>
    <row r="1413" ht="26.1" customHeight="1" spans="1:9">
      <c r="A1413" s="535" t="s">
        <v>512</v>
      </c>
      <c r="B1413" s="280" t="s">
        <v>1227</v>
      </c>
      <c r="C1413" s="278" t="s">
        <v>83</v>
      </c>
      <c r="D1413" s="278" t="s">
        <v>1228</v>
      </c>
      <c r="E1413" s="279" t="s">
        <v>502</v>
      </c>
      <c r="F1413" s="536">
        <v>1</v>
      </c>
      <c r="G1413" s="536">
        <v>0</v>
      </c>
      <c r="H1413" s="303">
        <v>0.82</v>
      </c>
      <c r="I1413" s="547">
        <v>0.82</v>
      </c>
    </row>
    <row r="1414" ht="26.1" customHeight="1" spans="1:9">
      <c r="A1414" s="529" t="s">
        <v>499</v>
      </c>
      <c r="B1414" s="284" t="s">
        <v>1229</v>
      </c>
      <c r="C1414" s="282" t="s">
        <v>83</v>
      </c>
      <c r="D1414" s="282" t="s">
        <v>1230</v>
      </c>
      <c r="E1414" s="283" t="s">
        <v>502</v>
      </c>
      <c r="F1414" s="530">
        <v>1</v>
      </c>
      <c r="G1414" s="530">
        <v>0</v>
      </c>
      <c r="H1414" s="305">
        <v>0.86</v>
      </c>
      <c r="I1414" s="544">
        <v>0.86</v>
      </c>
    </row>
    <row r="1415" ht="26.1" customHeight="1" spans="1:9">
      <c r="A1415" s="529" t="s">
        <v>499</v>
      </c>
      <c r="B1415" s="284" t="s">
        <v>1155</v>
      </c>
      <c r="C1415" s="282" t="s">
        <v>83</v>
      </c>
      <c r="D1415" s="282" t="s">
        <v>1156</v>
      </c>
      <c r="E1415" s="283" t="s">
        <v>502</v>
      </c>
      <c r="F1415" s="530">
        <v>1</v>
      </c>
      <c r="G1415" s="530">
        <v>0</v>
      </c>
      <c r="H1415" s="305">
        <v>4.84</v>
      </c>
      <c r="I1415" s="544">
        <v>4.84</v>
      </c>
    </row>
    <row r="1416" ht="26.1" customHeight="1" spans="1:9">
      <c r="A1416" s="529" t="s">
        <v>499</v>
      </c>
      <c r="B1416" s="284" t="s">
        <v>1231</v>
      </c>
      <c r="C1416" s="282" t="s">
        <v>83</v>
      </c>
      <c r="D1416" s="282" t="s">
        <v>1232</v>
      </c>
      <c r="E1416" s="283" t="s">
        <v>502</v>
      </c>
      <c r="F1416" s="530">
        <v>1</v>
      </c>
      <c r="G1416" s="530">
        <v>0</v>
      </c>
      <c r="H1416" s="305">
        <v>1.26</v>
      </c>
      <c r="I1416" s="544">
        <v>1.26</v>
      </c>
    </row>
    <row r="1417" ht="26.1" customHeight="1" spans="1:9">
      <c r="A1417" s="529" t="s">
        <v>499</v>
      </c>
      <c r="B1417" s="284" t="s">
        <v>1153</v>
      </c>
      <c r="C1417" s="282" t="s">
        <v>83</v>
      </c>
      <c r="D1417" s="282" t="s">
        <v>1154</v>
      </c>
      <c r="E1417" s="283" t="s">
        <v>502</v>
      </c>
      <c r="F1417" s="530">
        <v>1</v>
      </c>
      <c r="G1417" s="530">
        <v>0</v>
      </c>
      <c r="H1417" s="305">
        <v>0.08</v>
      </c>
      <c r="I1417" s="544">
        <v>0.08</v>
      </c>
    </row>
    <row r="1418" ht="26.1" customHeight="1" spans="1:9">
      <c r="A1418" s="529" t="s">
        <v>499</v>
      </c>
      <c r="B1418" s="284" t="s">
        <v>1161</v>
      </c>
      <c r="C1418" s="282" t="s">
        <v>83</v>
      </c>
      <c r="D1418" s="282" t="s">
        <v>1162</v>
      </c>
      <c r="E1418" s="283" t="s">
        <v>502</v>
      </c>
      <c r="F1418" s="530">
        <v>1</v>
      </c>
      <c r="G1418" s="530">
        <v>0</v>
      </c>
      <c r="H1418" s="305">
        <v>1.43</v>
      </c>
      <c r="I1418" s="544">
        <v>1.43</v>
      </c>
    </row>
    <row r="1419" ht="26.1" customHeight="1" spans="1:9">
      <c r="A1419" s="529" t="s">
        <v>499</v>
      </c>
      <c r="B1419" s="284" t="s">
        <v>1163</v>
      </c>
      <c r="C1419" s="282" t="s">
        <v>83</v>
      </c>
      <c r="D1419" s="282" t="s">
        <v>1164</v>
      </c>
      <c r="E1419" s="283" t="s">
        <v>502</v>
      </c>
      <c r="F1419" s="530">
        <v>1</v>
      </c>
      <c r="G1419" s="530">
        <v>0</v>
      </c>
      <c r="H1419" s="305">
        <v>1.58</v>
      </c>
      <c r="I1419" s="544">
        <v>1.58</v>
      </c>
    </row>
    <row r="1420" ht="24" customHeight="1" spans="1:9">
      <c r="A1420" s="529" t="s">
        <v>499</v>
      </c>
      <c r="B1420" s="284" t="s">
        <v>1233</v>
      </c>
      <c r="C1420" s="282" t="s">
        <v>83</v>
      </c>
      <c r="D1420" s="282" t="s">
        <v>1234</v>
      </c>
      <c r="E1420" s="283" t="s">
        <v>502</v>
      </c>
      <c r="F1420" s="530">
        <v>1</v>
      </c>
      <c r="G1420" s="530">
        <v>0</v>
      </c>
      <c r="H1420" s="305">
        <v>22.13</v>
      </c>
      <c r="I1420" s="544">
        <v>22.13</v>
      </c>
    </row>
    <row r="1421" spans="1:9">
      <c r="A1421" s="531"/>
      <c r="B1421" s="318"/>
      <c r="C1421" s="318"/>
      <c r="D1421" s="318"/>
      <c r="E1421" s="532">
        <v>22.95</v>
      </c>
      <c r="F1421" s="318" t="s">
        <v>503</v>
      </c>
      <c r="G1421" s="532">
        <v>0</v>
      </c>
      <c r="H1421" s="318" t="s">
        <v>504</v>
      </c>
      <c r="I1421" s="545">
        <v>22.95</v>
      </c>
    </row>
    <row r="1422" ht="15" spans="1:9">
      <c r="A1422" s="531"/>
      <c r="B1422" s="318"/>
      <c r="C1422" s="318"/>
      <c r="D1422" s="318"/>
      <c r="E1422" s="532">
        <v>7.48</v>
      </c>
      <c r="F1422" s="318"/>
      <c r="G1422" s="318" t="s">
        <v>505</v>
      </c>
      <c r="H1422" s="318"/>
      <c r="I1422" s="545">
        <v>40.48</v>
      </c>
    </row>
    <row r="1423" ht="0.95" customHeight="1" spans="1:9">
      <c r="A1423" s="533"/>
      <c r="B1423" s="534"/>
      <c r="C1423" s="534"/>
      <c r="D1423" s="534"/>
      <c r="E1423" s="534"/>
      <c r="F1423" s="534"/>
      <c r="G1423" s="534"/>
      <c r="H1423" s="534"/>
      <c r="I1423" s="426"/>
    </row>
    <row r="1424" ht="18" customHeight="1" spans="1:9">
      <c r="A1424" s="525"/>
      <c r="B1424" s="307" t="s">
        <v>490</v>
      </c>
      <c r="C1424" s="526" t="s">
        <v>491</v>
      </c>
      <c r="D1424" s="526" t="s">
        <v>492</v>
      </c>
      <c r="E1424" s="527" t="s">
        <v>493</v>
      </c>
      <c r="F1424" s="307" t="s">
        <v>494</v>
      </c>
      <c r="G1424" s="307" t="s">
        <v>495</v>
      </c>
      <c r="H1424" s="307" t="s">
        <v>496</v>
      </c>
      <c r="I1424" s="543" t="s">
        <v>497</v>
      </c>
    </row>
    <row r="1425" ht="26.1" customHeight="1" spans="1:9">
      <c r="A1425" s="414" t="s">
        <v>498</v>
      </c>
      <c r="B1425" s="311" t="s">
        <v>984</v>
      </c>
      <c r="C1425" s="309" t="s">
        <v>83</v>
      </c>
      <c r="D1425" s="309" t="s">
        <v>985</v>
      </c>
      <c r="E1425" s="310" t="s">
        <v>502</v>
      </c>
      <c r="F1425" s="528">
        <v>1</v>
      </c>
      <c r="G1425" s="312"/>
      <c r="H1425" s="312">
        <v>31.89</v>
      </c>
      <c r="I1425" s="419">
        <v>31.89</v>
      </c>
    </row>
    <row r="1426" ht="39" customHeight="1" spans="1:9">
      <c r="A1426" s="535" t="s">
        <v>512</v>
      </c>
      <c r="B1426" s="280" t="s">
        <v>1235</v>
      </c>
      <c r="C1426" s="278" t="s">
        <v>83</v>
      </c>
      <c r="D1426" s="278" t="s">
        <v>1236</v>
      </c>
      <c r="E1426" s="279" t="s">
        <v>502</v>
      </c>
      <c r="F1426" s="536">
        <v>1</v>
      </c>
      <c r="G1426" s="536">
        <v>0</v>
      </c>
      <c r="H1426" s="303">
        <v>0.39</v>
      </c>
      <c r="I1426" s="547">
        <v>0.39</v>
      </c>
    </row>
    <row r="1427" ht="26.1" customHeight="1" spans="1:9">
      <c r="A1427" s="529" t="s">
        <v>499</v>
      </c>
      <c r="B1427" s="284" t="s">
        <v>1237</v>
      </c>
      <c r="C1427" s="282" t="s">
        <v>83</v>
      </c>
      <c r="D1427" s="282" t="s">
        <v>1238</v>
      </c>
      <c r="E1427" s="283" t="s">
        <v>502</v>
      </c>
      <c r="F1427" s="530">
        <v>1</v>
      </c>
      <c r="G1427" s="530">
        <v>0</v>
      </c>
      <c r="H1427" s="305">
        <v>0.31</v>
      </c>
      <c r="I1427" s="544">
        <v>0.31</v>
      </c>
    </row>
    <row r="1428" ht="26.1" customHeight="1" spans="1:9">
      <c r="A1428" s="529" t="s">
        <v>499</v>
      </c>
      <c r="B1428" s="284" t="s">
        <v>1239</v>
      </c>
      <c r="C1428" s="282" t="s">
        <v>83</v>
      </c>
      <c r="D1428" s="282" t="s">
        <v>1240</v>
      </c>
      <c r="E1428" s="283" t="s">
        <v>502</v>
      </c>
      <c r="F1428" s="530">
        <v>1</v>
      </c>
      <c r="G1428" s="530">
        <v>0</v>
      </c>
      <c r="H1428" s="305">
        <v>22.13</v>
      </c>
      <c r="I1428" s="544">
        <v>22.13</v>
      </c>
    </row>
    <row r="1429" ht="26.1" customHeight="1" spans="1:9">
      <c r="A1429" s="529" t="s">
        <v>499</v>
      </c>
      <c r="B1429" s="284" t="s">
        <v>1241</v>
      </c>
      <c r="C1429" s="282" t="s">
        <v>83</v>
      </c>
      <c r="D1429" s="282" t="s">
        <v>1242</v>
      </c>
      <c r="E1429" s="283" t="s">
        <v>502</v>
      </c>
      <c r="F1429" s="530">
        <v>1</v>
      </c>
      <c r="G1429" s="530">
        <v>0</v>
      </c>
      <c r="H1429" s="305">
        <v>1.13</v>
      </c>
      <c r="I1429" s="544">
        <v>1.13</v>
      </c>
    </row>
    <row r="1430" ht="26.1" customHeight="1" spans="1:9">
      <c r="A1430" s="529" t="s">
        <v>499</v>
      </c>
      <c r="B1430" s="284" t="s">
        <v>1161</v>
      </c>
      <c r="C1430" s="282" t="s">
        <v>83</v>
      </c>
      <c r="D1430" s="282" t="s">
        <v>1162</v>
      </c>
      <c r="E1430" s="283" t="s">
        <v>502</v>
      </c>
      <c r="F1430" s="530">
        <v>1</v>
      </c>
      <c r="G1430" s="530">
        <v>0</v>
      </c>
      <c r="H1430" s="305">
        <v>1.43</v>
      </c>
      <c r="I1430" s="544">
        <v>1.43</v>
      </c>
    </row>
    <row r="1431" ht="26.1" customHeight="1" spans="1:9">
      <c r="A1431" s="529" t="s">
        <v>499</v>
      </c>
      <c r="B1431" s="284" t="s">
        <v>1163</v>
      </c>
      <c r="C1431" s="282" t="s">
        <v>83</v>
      </c>
      <c r="D1431" s="282" t="s">
        <v>1164</v>
      </c>
      <c r="E1431" s="283" t="s">
        <v>502</v>
      </c>
      <c r="F1431" s="530">
        <v>1</v>
      </c>
      <c r="G1431" s="530">
        <v>0</v>
      </c>
      <c r="H1431" s="305">
        <v>1.58</v>
      </c>
      <c r="I1431" s="544">
        <v>1.58</v>
      </c>
    </row>
    <row r="1432" ht="26.1" customHeight="1" spans="1:9">
      <c r="A1432" s="529" t="s">
        <v>499</v>
      </c>
      <c r="B1432" s="284" t="s">
        <v>1153</v>
      </c>
      <c r="C1432" s="282" t="s">
        <v>83</v>
      </c>
      <c r="D1432" s="282" t="s">
        <v>1154</v>
      </c>
      <c r="E1432" s="283" t="s">
        <v>502</v>
      </c>
      <c r="F1432" s="530">
        <v>1</v>
      </c>
      <c r="G1432" s="530">
        <v>0</v>
      </c>
      <c r="H1432" s="305">
        <v>0.08</v>
      </c>
      <c r="I1432" s="544">
        <v>0.08</v>
      </c>
    </row>
    <row r="1433" ht="26.1" customHeight="1" spans="1:9">
      <c r="A1433" s="529" t="s">
        <v>499</v>
      </c>
      <c r="B1433" s="284" t="s">
        <v>1155</v>
      </c>
      <c r="C1433" s="282" t="s">
        <v>83</v>
      </c>
      <c r="D1433" s="282" t="s">
        <v>1156</v>
      </c>
      <c r="E1433" s="283" t="s">
        <v>502</v>
      </c>
      <c r="F1433" s="530">
        <v>1</v>
      </c>
      <c r="G1433" s="530">
        <v>0</v>
      </c>
      <c r="H1433" s="305">
        <v>4.84</v>
      </c>
      <c r="I1433" s="544">
        <v>4.84</v>
      </c>
    </row>
    <row r="1434" spans="1:9">
      <c r="A1434" s="531"/>
      <c r="B1434" s="318"/>
      <c r="C1434" s="318"/>
      <c r="D1434" s="318"/>
      <c r="E1434" s="532">
        <v>22.52</v>
      </c>
      <c r="F1434" s="318" t="s">
        <v>503</v>
      </c>
      <c r="G1434" s="532">
        <v>0</v>
      </c>
      <c r="H1434" s="318" t="s">
        <v>504</v>
      </c>
      <c r="I1434" s="545">
        <v>22.52</v>
      </c>
    </row>
    <row r="1435" ht="15" spans="1:9">
      <c r="A1435" s="531"/>
      <c r="B1435" s="318"/>
      <c r="C1435" s="318"/>
      <c r="D1435" s="318"/>
      <c r="E1435" s="532">
        <v>7.22</v>
      </c>
      <c r="F1435" s="318"/>
      <c r="G1435" s="318" t="s">
        <v>505</v>
      </c>
      <c r="H1435" s="318"/>
      <c r="I1435" s="545">
        <v>39.11</v>
      </c>
    </row>
    <row r="1436" ht="0.95" customHeight="1" spans="1:9">
      <c r="A1436" s="533"/>
      <c r="B1436" s="534"/>
      <c r="C1436" s="534"/>
      <c r="D1436" s="534"/>
      <c r="E1436" s="534"/>
      <c r="F1436" s="534"/>
      <c r="G1436" s="534"/>
      <c r="H1436" s="534"/>
      <c r="I1436" s="426"/>
    </row>
    <row r="1437" ht="18" customHeight="1" spans="1:9">
      <c r="A1437" s="525"/>
      <c r="B1437" s="307" t="s">
        <v>490</v>
      </c>
      <c r="C1437" s="526" t="s">
        <v>491</v>
      </c>
      <c r="D1437" s="526" t="s">
        <v>492</v>
      </c>
      <c r="E1437" s="527" t="s">
        <v>493</v>
      </c>
      <c r="F1437" s="307" t="s">
        <v>494</v>
      </c>
      <c r="G1437" s="307" t="s">
        <v>495</v>
      </c>
      <c r="H1437" s="307" t="s">
        <v>496</v>
      </c>
      <c r="I1437" s="543" t="s">
        <v>497</v>
      </c>
    </row>
    <row r="1438" ht="39" customHeight="1" spans="1:9">
      <c r="A1438" s="414" t="s">
        <v>498</v>
      </c>
      <c r="B1438" s="311" t="s">
        <v>1243</v>
      </c>
      <c r="C1438" s="309" t="s">
        <v>94</v>
      </c>
      <c r="D1438" s="309" t="s">
        <v>1244</v>
      </c>
      <c r="E1438" s="310" t="s">
        <v>167</v>
      </c>
      <c r="F1438" s="528">
        <v>1</v>
      </c>
      <c r="G1438" s="312"/>
      <c r="H1438" s="312">
        <v>4.22</v>
      </c>
      <c r="I1438" s="419">
        <v>4.22</v>
      </c>
    </row>
    <row r="1439" ht="39" customHeight="1" spans="1:9">
      <c r="A1439" s="529" t="s">
        <v>499</v>
      </c>
      <c r="B1439" s="284" t="s">
        <v>1245</v>
      </c>
      <c r="C1439" s="282" t="s">
        <v>94</v>
      </c>
      <c r="D1439" s="282" t="s">
        <v>1246</v>
      </c>
      <c r="E1439" s="283" t="s">
        <v>167</v>
      </c>
      <c r="F1439" s="530">
        <v>0.4146</v>
      </c>
      <c r="G1439" s="530">
        <v>0</v>
      </c>
      <c r="H1439" s="305">
        <v>10.18</v>
      </c>
      <c r="I1439" s="544">
        <v>4.22</v>
      </c>
    </row>
    <row r="1440" spans="1:9">
      <c r="A1440" s="531"/>
      <c r="B1440" s="318"/>
      <c r="C1440" s="318"/>
      <c r="D1440" s="318"/>
      <c r="E1440" s="532">
        <v>0</v>
      </c>
      <c r="F1440" s="318" t="s">
        <v>503</v>
      </c>
      <c r="G1440" s="532">
        <v>0</v>
      </c>
      <c r="H1440" s="318" t="s">
        <v>504</v>
      </c>
      <c r="I1440" s="545">
        <v>0</v>
      </c>
    </row>
    <row r="1441" ht="15" spans="1:9">
      <c r="A1441" s="531"/>
      <c r="B1441" s="318"/>
      <c r="C1441" s="318"/>
      <c r="D1441" s="318"/>
      <c r="E1441" s="532">
        <v>0.95</v>
      </c>
      <c r="F1441" s="318"/>
      <c r="G1441" s="318" t="s">
        <v>505</v>
      </c>
      <c r="H1441" s="318"/>
      <c r="I1441" s="545">
        <v>5.17</v>
      </c>
    </row>
    <row r="1442" ht="0.95" customHeight="1" spans="1:9">
      <c r="A1442" s="533"/>
      <c r="B1442" s="534"/>
      <c r="C1442" s="534"/>
      <c r="D1442" s="534"/>
      <c r="E1442" s="534"/>
      <c r="F1442" s="534"/>
      <c r="G1442" s="534"/>
      <c r="H1442" s="534"/>
      <c r="I1442" s="426"/>
    </row>
    <row r="1443" ht="18" customHeight="1" spans="1:9">
      <c r="A1443" s="525"/>
      <c r="B1443" s="307" t="s">
        <v>490</v>
      </c>
      <c r="C1443" s="526" t="s">
        <v>491</v>
      </c>
      <c r="D1443" s="526" t="s">
        <v>492</v>
      </c>
      <c r="E1443" s="527" t="s">
        <v>493</v>
      </c>
      <c r="F1443" s="307" t="s">
        <v>494</v>
      </c>
      <c r="G1443" s="307" t="s">
        <v>495</v>
      </c>
      <c r="H1443" s="307" t="s">
        <v>496</v>
      </c>
      <c r="I1443" s="543" t="s">
        <v>497</v>
      </c>
    </row>
    <row r="1444" ht="51.95" customHeight="1" spans="1:9">
      <c r="A1444" s="414" t="s">
        <v>498</v>
      </c>
      <c r="B1444" s="311" t="s">
        <v>794</v>
      </c>
      <c r="C1444" s="309" t="s">
        <v>83</v>
      </c>
      <c r="D1444" s="309" t="s">
        <v>795</v>
      </c>
      <c r="E1444" s="310" t="s">
        <v>756</v>
      </c>
      <c r="F1444" s="528">
        <v>1</v>
      </c>
      <c r="G1444" s="312"/>
      <c r="H1444" s="312">
        <v>0.4</v>
      </c>
      <c r="I1444" s="419">
        <v>0.4</v>
      </c>
    </row>
    <row r="1445" ht="51.95" customHeight="1" spans="1:9">
      <c r="A1445" s="535" t="s">
        <v>512</v>
      </c>
      <c r="B1445" s="280" t="s">
        <v>1247</v>
      </c>
      <c r="C1445" s="278" t="s">
        <v>83</v>
      </c>
      <c r="D1445" s="278" t="s">
        <v>1248</v>
      </c>
      <c r="E1445" s="279" t="s">
        <v>502</v>
      </c>
      <c r="F1445" s="536">
        <v>1</v>
      </c>
      <c r="G1445" s="536">
        <v>0</v>
      </c>
      <c r="H1445" s="303">
        <v>0.33</v>
      </c>
      <c r="I1445" s="547">
        <v>0.33</v>
      </c>
    </row>
    <row r="1446" ht="39" customHeight="1" spans="1:9">
      <c r="A1446" s="535" t="s">
        <v>512</v>
      </c>
      <c r="B1446" s="280" t="s">
        <v>1249</v>
      </c>
      <c r="C1446" s="278" t="s">
        <v>83</v>
      </c>
      <c r="D1446" s="278" t="s">
        <v>1250</v>
      </c>
      <c r="E1446" s="279" t="s">
        <v>502</v>
      </c>
      <c r="F1446" s="536">
        <v>1</v>
      </c>
      <c r="G1446" s="536">
        <v>0</v>
      </c>
      <c r="H1446" s="303">
        <v>0.07</v>
      </c>
      <c r="I1446" s="547">
        <v>0.07</v>
      </c>
    </row>
    <row r="1447" spans="1:9">
      <c r="A1447" s="531"/>
      <c r="B1447" s="318"/>
      <c r="C1447" s="318"/>
      <c r="D1447" s="318"/>
      <c r="E1447" s="532">
        <v>0</v>
      </c>
      <c r="F1447" s="318" t="s">
        <v>503</v>
      </c>
      <c r="G1447" s="532">
        <v>0</v>
      </c>
      <c r="H1447" s="318" t="s">
        <v>504</v>
      </c>
      <c r="I1447" s="545">
        <v>0</v>
      </c>
    </row>
    <row r="1448" ht="15" spans="1:9">
      <c r="A1448" s="531"/>
      <c r="B1448" s="318"/>
      <c r="C1448" s="318"/>
      <c r="D1448" s="318"/>
      <c r="E1448" s="532">
        <v>0.09</v>
      </c>
      <c r="F1448" s="318"/>
      <c r="G1448" s="318" t="s">
        <v>505</v>
      </c>
      <c r="H1448" s="318"/>
      <c r="I1448" s="545">
        <v>0.49</v>
      </c>
    </row>
    <row r="1449" ht="0.95" customHeight="1" spans="1:9">
      <c r="A1449" s="533"/>
      <c r="B1449" s="534"/>
      <c r="C1449" s="534"/>
      <c r="D1449" s="534"/>
      <c r="E1449" s="534"/>
      <c r="F1449" s="534"/>
      <c r="G1449" s="534"/>
      <c r="H1449" s="534"/>
      <c r="I1449" s="426"/>
    </row>
    <row r="1450" ht="18" customHeight="1" spans="1:9">
      <c r="A1450" s="525"/>
      <c r="B1450" s="307" t="s">
        <v>490</v>
      </c>
      <c r="C1450" s="526" t="s">
        <v>491</v>
      </c>
      <c r="D1450" s="526" t="s">
        <v>492</v>
      </c>
      <c r="E1450" s="527" t="s">
        <v>493</v>
      </c>
      <c r="F1450" s="307" t="s">
        <v>494</v>
      </c>
      <c r="G1450" s="307" t="s">
        <v>495</v>
      </c>
      <c r="H1450" s="307" t="s">
        <v>496</v>
      </c>
      <c r="I1450" s="543" t="s">
        <v>497</v>
      </c>
    </row>
    <row r="1451" ht="51.95" customHeight="1" spans="1:9">
      <c r="A1451" s="414" t="s">
        <v>498</v>
      </c>
      <c r="B1451" s="311" t="s">
        <v>792</v>
      </c>
      <c r="C1451" s="309" t="s">
        <v>83</v>
      </c>
      <c r="D1451" s="309" t="s">
        <v>793</v>
      </c>
      <c r="E1451" s="310" t="s">
        <v>523</v>
      </c>
      <c r="F1451" s="528">
        <v>1</v>
      </c>
      <c r="G1451" s="312"/>
      <c r="H1451" s="312">
        <v>2.22</v>
      </c>
      <c r="I1451" s="419">
        <v>2.22</v>
      </c>
    </row>
    <row r="1452" ht="51.95" customHeight="1" spans="1:9">
      <c r="A1452" s="535" t="s">
        <v>512</v>
      </c>
      <c r="B1452" s="280" t="s">
        <v>1251</v>
      </c>
      <c r="C1452" s="278" t="s">
        <v>83</v>
      </c>
      <c r="D1452" s="278" t="s">
        <v>1252</v>
      </c>
      <c r="E1452" s="279" t="s">
        <v>502</v>
      </c>
      <c r="F1452" s="536">
        <v>1</v>
      </c>
      <c r="G1452" s="536">
        <v>0</v>
      </c>
      <c r="H1452" s="303">
        <v>0.37</v>
      </c>
      <c r="I1452" s="547">
        <v>0.37</v>
      </c>
    </row>
    <row r="1453" ht="51.95" customHeight="1" spans="1:9">
      <c r="A1453" s="535" t="s">
        <v>512</v>
      </c>
      <c r="B1453" s="280" t="s">
        <v>1247</v>
      </c>
      <c r="C1453" s="278" t="s">
        <v>83</v>
      </c>
      <c r="D1453" s="278" t="s">
        <v>1248</v>
      </c>
      <c r="E1453" s="279" t="s">
        <v>502</v>
      </c>
      <c r="F1453" s="536">
        <v>1</v>
      </c>
      <c r="G1453" s="536">
        <v>0</v>
      </c>
      <c r="H1453" s="303">
        <v>0.33</v>
      </c>
      <c r="I1453" s="547">
        <v>0.33</v>
      </c>
    </row>
    <row r="1454" ht="51.95" customHeight="1" spans="1:9">
      <c r="A1454" s="535" t="s">
        <v>512</v>
      </c>
      <c r="B1454" s="280" t="s">
        <v>1253</v>
      </c>
      <c r="C1454" s="278" t="s">
        <v>83</v>
      </c>
      <c r="D1454" s="278" t="s">
        <v>1254</v>
      </c>
      <c r="E1454" s="279" t="s">
        <v>502</v>
      </c>
      <c r="F1454" s="536">
        <v>1</v>
      </c>
      <c r="G1454" s="536">
        <v>0</v>
      </c>
      <c r="H1454" s="303">
        <v>1.45</v>
      </c>
      <c r="I1454" s="547">
        <v>1.45</v>
      </c>
    </row>
    <row r="1455" ht="39" customHeight="1" spans="1:9">
      <c r="A1455" s="535" t="s">
        <v>512</v>
      </c>
      <c r="B1455" s="280" t="s">
        <v>1249</v>
      </c>
      <c r="C1455" s="278" t="s">
        <v>83</v>
      </c>
      <c r="D1455" s="278" t="s">
        <v>1250</v>
      </c>
      <c r="E1455" s="279" t="s">
        <v>502</v>
      </c>
      <c r="F1455" s="536">
        <v>1</v>
      </c>
      <c r="G1455" s="536">
        <v>0</v>
      </c>
      <c r="H1455" s="303">
        <v>0.07</v>
      </c>
      <c r="I1455" s="547">
        <v>0.07</v>
      </c>
    </row>
    <row r="1456" spans="1:9">
      <c r="A1456" s="531"/>
      <c r="B1456" s="318"/>
      <c r="C1456" s="318"/>
      <c r="D1456" s="318"/>
      <c r="E1456" s="532">
        <v>0</v>
      </c>
      <c r="F1456" s="318" t="s">
        <v>503</v>
      </c>
      <c r="G1456" s="532">
        <v>0</v>
      </c>
      <c r="H1456" s="318" t="s">
        <v>504</v>
      </c>
      <c r="I1456" s="545">
        <v>0</v>
      </c>
    </row>
    <row r="1457" ht="15" spans="1:9">
      <c r="A1457" s="531"/>
      <c r="B1457" s="318"/>
      <c r="C1457" s="318"/>
      <c r="D1457" s="318"/>
      <c r="E1457" s="532">
        <v>0.5</v>
      </c>
      <c r="F1457" s="318"/>
      <c r="G1457" s="318" t="s">
        <v>505</v>
      </c>
      <c r="H1457" s="318"/>
      <c r="I1457" s="545">
        <v>2.72</v>
      </c>
    </row>
    <row r="1458" ht="0.95" customHeight="1" spans="1:9">
      <c r="A1458" s="533"/>
      <c r="B1458" s="534"/>
      <c r="C1458" s="534"/>
      <c r="D1458" s="534"/>
      <c r="E1458" s="534"/>
      <c r="F1458" s="534"/>
      <c r="G1458" s="534"/>
      <c r="H1458" s="534"/>
      <c r="I1458" s="426"/>
    </row>
    <row r="1459" ht="18" customHeight="1" spans="1:9">
      <c r="A1459" s="525"/>
      <c r="B1459" s="307" t="s">
        <v>490</v>
      </c>
      <c r="C1459" s="526" t="s">
        <v>491</v>
      </c>
      <c r="D1459" s="526" t="s">
        <v>492</v>
      </c>
      <c r="E1459" s="527" t="s">
        <v>493</v>
      </c>
      <c r="F1459" s="307" t="s">
        <v>494</v>
      </c>
      <c r="G1459" s="307" t="s">
        <v>495</v>
      </c>
      <c r="H1459" s="307" t="s">
        <v>496</v>
      </c>
      <c r="I1459" s="543" t="s">
        <v>497</v>
      </c>
    </row>
    <row r="1460" ht="51.95" customHeight="1" spans="1:9">
      <c r="A1460" s="414" t="s">
        <v>498</v>
      </c>
      <c r="B1460" s="311" t="s">
        <v>1247</v>
      </c>
      <c r="C1460" s="309" t="s">
        <v>83</v>
      </c>
      <c r="D1460" s="309" t="s">
        <v>1248</v>
      </c>
      <c r="E1460" s="310" t="s">
        <v>502</v>
      </c>
      <c r="F1460" s="528">
        <v>1</v>
      </c>
      <c r="G1460" s="312"/>
      <c r="H1460" s="312">
        <v>0.33</v>
      </c>
      <c r="I1460" s="419">
        <v>0.33</v>
      </c>
    </row>
    <row r="1461" ht="39" customHeight="1" spans="1:9">
      <c r="A1461" s="529" t="s">
        <v>499</v>
      </c>
      <c r="B1461" s="284" t="s">
        <v>1255</v>
      </c>
      <c r="C1461" s="282" t="s">
        <v>83</v>
      </c>
      <c r="D1461" s="282" t="s">
        <v>1256</v>
      </c>
      <c r="E1461" s="283" t="s">
        <v>103</v>
      </c>
      <c r="F1461" s="530">
        <v>6.4e-5</v>
      </c>
      <c r="G1461" s="530">
        <v>0</v>
      </c>
      <c r="H1461" s="305">
        <v>5295</v>
      </c>
      <c r="I1461" s="544">
        <v>0.33</v>
      </c>
    </row>
    <row r="1462" spans="1:9">
      <c r="A1462" s="531"/>
      <c r="B1462" s="318"/>
      <c r="C1462" s="318"/>
      <c r="D1462" s="318"/>
      <c r="E1462" s="532">
        <v>0</v>
      </c>
      <c r="F1462" s="318" t="s">
        <v>503</v>
      </c>
      <c r="G1462" s="532">
        <v>0</v>
      </c>
      <c r="H1462" s="318" t="s">
        <v>504</v>
      </c>
      <c r="I1462" s="545">
        <v>0</v>
      </c>
    </row>
    <row r="1463" ht="15" spans="1:9">
      <c r="A1463" s="531"/>
      <c r="B1463" s="318"/>
      <c r="C1463" s="318"/>
      <c r="D1463" s="318"/>
      <c r="E1463" s="532">
        <v>0.07</v>
      </c>
      <c r="F1463" s="318"/>
      <c r="G1463" s="318" t="s">
        <v>505</v>
      </c>
      <c r="H1463" s="318"/>
      <c r="I1463" s="545">
        <v>0.4</v>
      </c>
    </row>
    <row r="1464" ht="0.95" customHeight="1" spans="1:9">
      <c r="A1464" s="533"/>
      <c r="B1464" s="534"/>
      <c r="C1464" s="534"/>
      <c r="D1464" s="534"/>
      <c r="E1464" s="534"/>
      <c r="F1464" s="534"/>
      <c r="G1464" s="534"/>
      <c r="H1464" s="534"/>
      <c r="I1464" s="426"/>
    </row>
    <row r="1465" ht="18" customHeight="1" spans="1:9">
      <c r="A1465" s="525"/>
      <c r="B1465" s="307" t="s">
        <v>490</v>
      </c>
      <c r="C1465" s="526" t="s">
        <v>491</v>
      </c>
      <c r="D1465" s="526" t="s">
        <v>492</v>
      </c>
      <c r="E1465" s="527" t="s">
        <v>493</v>
      </c>
      <c r="F1465" s="307" t="s">
        <v>494</v>
      </c>
      <c r="G1465" s="307" t="s">
        <v>495</v>
      </c>
      <c r="H1465" s="307" t="s">
        <v>496</v>
      </c>
      <c r="I1465" s="543" t="s">
        <v>497</v>
      </c>
    </row>
    <row r="1466" ht="39" customHeight="1" spans="1:9">
      <c r="A1466" s="414" t="s">
        <v>498</v>
      </c>
      <c r="B1466" s="311" t="s">
        <v>1249</v>
      </c>
      <c r="C1466" s="309" t="s">
        <v>83</v>
      </c>
      <c r="D1466" s="309" t="s">
        <v>1250</v>
      </c>
      <c r="E1466" s="310" t="s">
        <v>502</v>
      </c>
      <c r="F1466" s="528">
        <v>1</v>
      </c>
      <c r="G1466" s="312"/>
      <c r="H1466" s="312">
        <v>0.07</v>
      </c>
      <c r="I1466" s="419">
        <v>0.07</v>
      </c>
    </row>
    <row r="1467" ht="39" customHeight="1" spans="1:9">
      <c r="A1467" s="529" t="s">
        <v>499</v>
      </c>
      <c r="B1467" s="284" t="s">
        <v>1255</v>
      </c>
      <c r="C1467" s="282" t="s">
        <v>83</v>
      </c>
      <c r="D1467" s="282" t="s">
        <v>1256</v>
      </c>
      <c r="E1467" s="283" t="s">
        <v>103</v>
      </c>
      <c r="F1467" s="530">
        <v>1.48e-5</v>
      </c>
      <c r="G1467" s="530">
        <v>0</v>
      </c>
      <c r="H1467" s="305">
        <v>5295</v>
      </c>
      <c r="I1467" s="544">
        <v>0.07</v>
      </c>
    </row>
    <row r="1468" spans="1:9">
      <c r="A1468" s="531"/>
      <c r="B1468" s="318"/>
      <c r="C1468" s="318"/>
      <c r="D1468" s="318"/>
      <c r="E1468" s="532">
        <v>0</v>
      </c>
      <c r="F1468" s="318" t="s">
        <v>503</v>
      </c>
      <c r="G1468" s="532">
        <v>0</v>
      </c>
      <c r="H1468" s="318" t="s">
        <v>504</v>
      </c>
      <c r="I1468" s="545">
        <v>0</v>
      </c>
    </row>
    <row r="1469" ht="15" spans="1:9">
      <c r="A1469" s="531"/>
      <c r="B1469" s="318"/>
      <c r="C1469" s="318"/>
      <c r="D1469" s="318"/>
      <c r="E1469" s="532">
        <v>0.01</v>
      </c>
      <c r="F1469" s="318"/>
      <c r="G1469" s="318" t="s">
        <v>505</v>
      </c>
      <c r="H1469" s="318"/>
      <c r="I1469" s="545">
        <v>0.08</v>
      </c>
    </row>
    <row r="1470" ht="0.95" customHeight="1" spans="1:9">
      <c r="A1470" s="533"/>
      <c r="B1470" s="534"/>
      <c r="C1470" s="534"/>
      <c r="D1470" s="534"/>
      <c r="E1470" s="534"/>
      <c r="F1470" s="534"/>
      <c r="G1470" s="534"/>
      <c r="H1470" s="534"/>
      <c r="I1470" s="426"/>
    </row>
    <row r="1471" ht="18" customHeight="1" spans="1:9">
      <c r="A1471" s="525"/>
      <c r="B1471" s="307" t="s">
        <v>490</v>
      </c>
      <c r="C1471" s="526" t="s">
        <v>491</v>
      </c>
      <c r="D1471" s="526" t="s">
        <v>492</v>
      </c>
      <c r="E1471" s="527" t="s">
        <v>493</v>
      </c>
      <c r="F1471" s="307" t="s">
        <v>494</v>
      </c>
      <c r="G1471" s="307" t="s">
        <v>495</v>
      </c>
      <c r="H1471" s="307" t="s">
        <v>496</v>
      </c>
      <c r="I1471" s="543" t="s">
        <v>497</v>
      </c>
    </row>
    <row r="1472" ht="51.95" customHeight="1" spans="1:9">
      <c r="A1472" s="414" t="s">
        <v>498</v>
      </c>
      <c r="B1472" s="311" t="s">
        <v>1251</v>
      </c>
      <c r="C1472" s="309" t="s">
        <v>83</v>
      </c>
      <c r="D1472" s="309" t="s">
        <v>1252</v>
      </c>
      <c r="E1472" s="310" t="s">
        <v>502</v>
      </c>
      <c r="F1472" s="528">
        <v>1</v>
      </c>
      <c r="G1472" s="312"/>
      <c r="H1472" s="312">
        <v>0.37</v>
      </c>
      <c r="I1472" s="419">
        <v>0.37</v>
      </c>
    </row>
    <row r="1473" ht="39" customHeight="1" spans="1:9">
      <c r="A1473" s="529" t="s">
        <v>499</v>
      </c>
      <c r="B1473" s="284" t="s">
        <v>1255</v>
      </c>
      <c r="C1473" s="282" t="s">
        <v>83</v>
      </c>
      <c r="D1473" s="282" t="s">
        <v>1256</v>
      </c>
      <c r="E1473" s="283" t="s">
        <v>103</v>
      </c>
      <c r="F1473" s="530">
        <v>7e-5</v>
      </c>
      <c r="G1473" s="530">
        <v>0</v>
      </c>
      <c r="H1473" s="305">
        <v>5295</v>
      </c>
      <c r="I1473" s="544">
        <v>0.37</v>
      </c>
    </row>
    <row r="1474" spans="1:9">
      <c r="A1474" s="531"/>
      <c r="B1474" s="318"/>
      <c r="C1474" s="318"/>
      <c r="D1474" s="318"/>
      <c r="E1474" s="532">
        <v>0</v>
      </c>
      <c r="F1474" s="318" t="s">
        <v>503</v>
      </c>
      <c r="G1474" s="532">
        <v>0</v>
      </c>
      <c r="H1474" s="318" t="s">
        <v>504</v>
      </c>
      <c r="I1474" s="545">
        <v>0</v>
      </c>
    </row>
    <row r="1475" ht="15" spans="1:9">
      <c r="A1475" s="531"/>
      <c r="B1475" s="318"/>
      <c r="C1475" s="318"/>
      <c r="D1475" s="318"/>
      <c r="E1475" s="532">
        <v>0.08</v>
      </c>
      <c r="F1475" s="318"/>
      <c r="G1475" s="318" t="s">
        <v>505</v>
      </c>
      <c r="H1475" s="318"/>
      <c r="I1475" s="545">
        <v>0.45</v>
      </c>
    </row>
    <row r="1476" ht="0.95" customHeight="1" spans="1:9">
      <c r="A1476" s="533"/>
      <c r="B1476" s="534"/>
      <c r="C1476" s="534"/>
      <c r="D1476" s="534"/>
      <c r="E1476" s="534"/>
      <c r="F1476" s="534"/>
      <c r="G1476" s="534"/>
      <c r="H1476" s="534"/>
      <c r="I1476" s="426"/>
    </row>
    <row r="1477" ht="18" customHeight="1" spans="1:9">
      <c r="A1477" s="525"/>
      <c r="B1477" s="307" t="s">
        <v>490</v>
      </c>
      <c r="C1477" s="526" t="s">
        <v>491</v>
      </c>
      <c r="D1477" s="526" t="s">
        <v>492</v>
      </c>
      <c r="E1477" s="527" t="s">
        <v>493</v>
      </c>
      <c r="F1477" s="307" t="s">
        <v>494</v>
      </c>
      <c r="G1477" s="307" t="s">
        <v>495</v>
      </c>
      <c r="H1477" s="307" t="s">
        <v>496</v>
      </c>
      <c r="I1477" s="543" t="s">
        <v>497</v>
      </c>
    </row>
    <row r="1478" ht="51.95" customHeight="1" spans="1:9">
      <c r="A1478" s="414" t="s">
        <v>498</v>
      </c>
      <c r="B1478" s="311" t="s">
        <v>1253</v>
      </c>
      <c r="C1478" s="309" t="s">
        <v>83</v>
      </c>
      <c r="D1478" s="309" t="s">
        <v>1254</v>
      </c>
      <c r="E1478" s="310" t="s">
        <v>502</v>
      </c>
      <c r="F1478" s="528">
        <v>1</v>
      </c>
      <c r="G1478" s="312"/>
      <c r="H1478" s="312">
        <v>1.45</v>
      </c>
      <c r="I1478" s="419">
        <v>1.45</v>
      </c>
    </row>
    <row r="1479" ht="26.1" customHeight="1" spans="1:9">
      <c r="A1479" s="529" t="s">
        <v>499</v>
      </c>
      <c r="B1479" s="284" t="s">
        <v>1257</v>
      </c>
      <c r="C1479" s="282" t="s">
        <v>83</v>
      </c>
      <c r="D1479" s="282" t="s">
        <v>1258</v>
      </c>
      <c r="E1479" s="283" t="s">
        <v>1259</v>
      </c>
      <c r="F1479" s="530">
        <v>1.25</v>
      </c>
      <c r="G1479" s="530">
        <v>0</v>
      </c>
      <c r="H1479" s="305">
        <v>1.16</v>
      </c>
      <c r="I1479" s="544">
        <v>1.45</v>
      </c>
    </row>
    <row r="1480" spans="1:9">
      <c r="A1480" s="531"/>
      <c r="B1480" s="318"/>
      <c r="C1480" s="318"/>
      <c r="D1480" s="318"/>
      <c r="E1480" s="532">
        <v>0</v>
      </c>
      <c r="F1480" s="318" t="s">
        <v>503</v>
      </c>
      <c r="G1480" s="532">
        <v>0</v>
      </c>
      <c r="H1480" s="318" t="s">
        <v>504</v>
      </c>
      <c r="I1480" s="545">
        <v>0</v>
      </c>
    </row>
    <row r="1481" ht="15" spans="1:9">
      <c r="A1481" s="531"/>
      <c r="B1481" s="318"/>
      <c r="C1481" s="318"/>
      <c r="D1481" s="318"/>
      <c r="E1481" s="532">
        <v>0.32</v>
      </c>
      <c r="F1481" s="318"/>
      <c r="G1481" s="318" t="s">
        <v>505</v>
      </c>
      <c r="H1481" s="318"/>
      <c r="I1481" s="545">
        <v>1.77</v>
      </c>
    </row>
    <row r="1482" ht="0.95" customHeight="1" spans="1:9">
      <c r="A1482" s="533"/>
      <c r="B1482" s="534"/>
      <c r="C1482" s="534"/>
      <c r="D1482" s="534"/>
      <c r="E1482" s="534"/>
      <c r="F1482" s="534"/>
      <c r="G1482" s="534"/>
      <c r="H1482" s="534"/>
      <c r="I1482" s="426"/>
    </row>
    <row r="1483" ht="18" customHeight="1" spans="1:9">
      <c r="A1483" s="525"/>
      <c r="B1483" s="307" t="s">
        <v>490</v>
      </c>
      <c r="C1483" s="526" t="s">
        <v>491</v>
      </c>
      <c r="D1483" s="526" t="s">
        <v>492</v>
      </c>
      <c r="E1483" s="527" t="s">
        <v>493</v>
      </c>
      <c r="F1483" s="307" t="s">
        <v>494</v>
      </c>
      <c r="G1483" s="307" t="s">
        <v>495</v>
      </c>
      <c r="H1483" s="307" t="s">
        <v>496</v>
      </c>
      <c r="I1483" s="543" t="s">
        <v>497</v>
      </c>
    </row>
    <row r="1484" ht="51.95" customHeight="1" spans="1:9">
      <c r="A1484" s="414" t="s">
        <v>498</v>
      </c>
      <c r="B1484" s="311" t="s">
        <v>1197</v>
      </c>
      <c r="C1484" s="309" t="s">
        <v>83</v>
      </c>
      <c r="D1484" s="309" t="s">
        <v>1198</v>
      </c>
      <c r="E1484" s="310" t="s">
        <v>756</v>
      </c>
      <c r="F1484" s="528">
        <v>1</v>
      </c>
      <c r="G1484" s="312"/>
      <c r="H1484" s="312">
        <v>1.68</v>
      </c>
      <c r="I1484" s="419">
        <v>1.68</v>
      </c>
    </row>
    <row r="1485" ht="51.95" customHeight="1" spans="1:9">
      <c r="A1485" s="535" t="s">
        <v>512</v>
      </c>
      <c r="B1485" s="280" t="s">
        <v>1260</v>
      </c>
      <c r="C1485" s="278" t="s">
        <v>83</v>
      </c>
      <c r="D1485" s="278" t="s">
        <v>1261</v>
      </c>
      <c r="E1485" s="279" t="s">
        <v>502</v>
      </c>
      <c r="F1485" s="536">
        <v>1</v>
      </c>
      <c r="G1485" s="536">
        <v>0</v>
      </c>
      <c r="H1485" s="303">
        <v>1.37</v>
      </c>
      <c r="I1485" s="547">
        <v>1.37</v>
      </c>
    </row>
    <row r="1486" ht="39" customHeight="1" spans="1:9">
      <c r="A1486" s="535" t="s">
        <v>512</v>
      </c>
      <c r="B1486" s="280" t="s">
        <v>1262</v>
      </c>
      <c r="C1486" s="278" t="s">
        <v>83</v>
      </c>
      <c r="D1486" s="278" t="s">
        <v>1263</v>
      </c>
      <c r="E1486" s="279" t="s">
        <v>502</v>
      </c>
      <c r="F1486" s="536">
        <v>1</v>
      </c>
      <c r="G1486" s="536">
        <v>0</v>
      </c>
      <c r="H1486" s="303">
        <v>0.31</v>
      </c>
      <c r="I1486" s="547">
        <v>0.31</v>
      </c>
    </row>
    <row r="1487" spans="1:9">
      <c r="A1487" s="531"/>
      <c r="B1487" s="318"/>
      <c r="C1487" s="318"/>
      <c r="D1487" s="318"/>
      <c r="E1487" s="532">
        <v>0</v>
      </c>
      <c r="F1487" s="318" t="s">
        <v>503</v>
      </c>
      <c r="G1487" s="532">
        <v>0</v>
      </c>
      <c r="H1487" s="318" t="s">
        <v>504</v>
      </c>
      <c r="I1487" s="545">
        <v>0</v>
      </c>
    </row>
    <row r="1488" ht="15" spans="1:9">
      <c r="A1488" s="531"/>
      <c r="B1488" s="318"/>
      <c r="C1488" s="318"/>
      <c r="D1488" s="318"/>
      <c r="E1488" s="532">
        <v>0.38</v>
      </c>
      <c r="F1488" s="318"/>
      <c r="G1488" s="318" t="s">
        <v>505</v>
      </c>
      <c r="H1488" s="318"/>
      <c r="I1488" s="545">
        <v>2.06</v>
      </c>
    </row>
    <row r="1489" ht="0.95" customHeight="1" spans="1:9">
      <c r="A1489" s="533"/>
      <c r="B1489" s="534"/>
      <c r="C1489" s="534"/>
      <c r="D1489" s="534"/>
      <c r="E1489" s="534"/>
      <c r="F1489" s="534"/>
      <c r="G1489" s="534"/>
      <c r="H1489" s="534"/>
      <c r="I1489" s="426"/>
    </row>
    <row r="1490" ht="18" customHeight="1" spans="1:9">
      <c r="A1490" s="525"/>
      <c r="B1490" s="307" t="s">
        <v>490</v>
      </c>
      <c r="C1490" s="526" t="s">
        <v>491</v>
      </c>
      <c r="D1490" s="526" t="s">
        <v>492</v>
      </c>
      <c r="E1490" s="527" t="s">
        <v>493</v>
      </c>
      <c r="F1490" s="307" t="s">
        <v>494</v>
      </c>
      <c r="G1490" s="307" t="s">
        <v>495</v>
      </c>
      <c r="H1490" s="307" t="s">
        <v>496</v>
      </c>
      <c r="I1490" s="543" t="s">
        <v>497</v>
      </c>
    </row>
    <row r="1491" ht="51.95" customHeight="1" spans="1:9">
      <c r="A1491" s="414" t="s">
        <v>498</v>
      </c>
      <c r="B1491" s="311" t="s">
        <v>1199</v>
      </c>
      <c r="C1491" s="309" t="s">
        <v>83</v>
      </c>
      <c r="D1491" s="309" t="s">
        <v>1200</v>
      </c>
      <c r="E1491" s="310" t="s">
        <v>523</v>
      </c>
      <c r="F1491" s="528">
        <v>1</v>
      </c>
      <c r="G1491" s="312"/>
      <c r="H1491" s="312">
        <v>6.08</v>
      </c>
      <c r="I1491" s="419">
        <v>6.08</v>
      </c>
    </row>
    <row r="1492" ht="51.95" customHeight="1" spans="1:9">
      <c r="A1492" s="535" t="s">
        <v>512</v>
      </c>
      <c r="B1492" s="280" t="s">
        <v>1260</v>
      </c>
      <c r="C1492" s="278" t="s">
        <v>83</v>
      </c>
      <c r="D1492" s="278" t="s">
        <v>1261</v>
      </c>
      <c r="E1492" s="279" t="s">
        <v>502</v>
      </c>
      <c r="F1492" s="536">
        <v>1</v>
      </c>
      <c r="G1492" s="536">
        <v>0</v>
      </c>
      <c r="H1492" s="303">
        <v>1.37</v>
      </c>
      <c r="I1492" s="547">
        <v>1.37</v>
      </c>
    </row>
    <row r="1493" ht="39" customHeight="1" spans="1:9">
      <c r="A1493" s="535" t="s">
        <v>512</v>
      </c>
      <c r="B1493" s="280" t="s">
        <v>1262</v>
      </c>
      <c r="C1493" s="278" t="s">
        <v>83</v>
      </c>
      <c r="D1493" s="278" t="s">
        <v>1263</v>
      </c>
      <c r="E1493" s="279" t="s">
        <v>502</v>
      </c>
      <c r="F1493" s="536">
        <v>1</v>
      </c>
      <c r="G1493" s="536">
        <v>0</v>
      </c>
      <c r="H1493" s="303">
        <v>0.31</v>
      </c>
      <c r="I1493" s="547">
        <v>0.31</v>
      </c>
    </row>
    <row r="1494" ht="51.95" customHeight="1" spans="1:9">
      <c r="A1494" s="535" t="s">
        <v>512</v>
      </c>
      <c r="B1494" s="280" t="s">
        <v>1264</v>
      </c>
      <c r="C1494" s="278" t="s">
        <v>83</v>
      </c>
      <c r="D1494" s="278" t="s">
        <v>1265</v>
      </c>
      <c r="E1494" s="279" t="s">
        <v>502</v>
      </c>
      <c r="F1494" s="536">
        <v>1</v>
      </c>
      <c r="G1494" s="536">
        <v>0</v>
      </c>
      <c r="H1494" s="303">
        <v>1.5</v>
      </c>
      <c r="I1494" s="547">
        <v>1.5</v>
      </c>
    </row>
    <row r="1495" ht="51.95" customHeight="1" spans="1:9">
      <c r="A1495" s="535" t="s">
        <v>512</v>
      </c>
      <c r="B1495" s="280" t="s">
        <v>1266</v>
      </c>
      <c r="C1495" s="278" t="s">
        <v>83</v>
      </c>
      <c r="D1495" s="278" t="s">
        <v>1267</v>
      </c>
      <c r="E1495" s="279" t="s">
        <v>502</v>
      </c>
      <c r="F1495" s="536">
        <v>1</v>
      </c>
      <c r="G1495" s="536">
        <v>0</v>
      </c>
      <c r="H1495" s="303">
        <v>2.9</v>
      </c>
      <c r="I1495" s="547">
        <v>2.9</v>
      </c>
    </row>
    <row r="1496" spans="1:9">
      <c r="A1496" s="531"/>
      <c r="B1496" s="318"/>
      <c r="C1496" s="318"/>
      <c r="D1496" s="318"/>
      <c r="E1496" s="532">
        <v>0</v>
      </c>
      <c r="F1496" s="318" t="s">
        <v>503</v>
      </c>
      <c r="G1496" s="532">
        <v>0</v>
      </c>
      <c r="H1496" s="318" t="s">
        <v>504</v>
      </c>
      <c r="I1496" s="545">
        <v>0</v>
      </c>
    </row>
    <row r="1497" ht="15" spans="1:9">
      <c r="A1497" s="531"/>
      <c r="B1497" s="318"/>
      <c r="C1497" s="318"/>
      <c r="D1497" s="318"/>
      <c r="E1497" s="532">
        <v>1.37</v>
      </c>
      <c r="F1497" s="318"/>
      <c r="G1497" s="318" t="s">
        <v>505</v>
      </c>
      <c r="H1497" s="318"/>
      <c r="I1497" s="545">
        <v>7.45</v>
      </c>
    </row>
    <row r="1498" ht="0.95" customHeight="1" spans="1:9">
      <c r="A1498" s="533"/>
      <c r="B1498" s="534"/>
      <c r="C1498" s="534"/>
      <c r="D1498" s="534"/>
      <c r="E1498" s="534"/>
      <c r="F1498" s="534"/>
      <c r="G1498" s="534"/>
      <c r="H1498" s="534"/>
      <c r="I1498" s="426"/>
    </row>
    <row r="1499" ht="18" customHeight="1" spans="1:9">
      <c r="A1499" s="525"/>
      <c r="B1499" s="307" t="s">
        <v>490</v>
      </c>
      <c r="C1499" s="526" t="s">
        <v>491</v>
      </c>
      <c r="D1499" s="526" t="s">
        <v>492</v>
      </c>
      <c r="E1499" s="527" t="s">
        <v>493</v>
      </c>
      <c r="F1499" s="307" t="s">
        <v>494</v>
      </c>
      <c r="G1499" s="307" t="s">
        <v>495</v>
      </c>
      <c r="H1499" s="307" t="s">
        <v>496</v>
      </c>
      <c r="I1499" s="543" t="s">
        <v>497</v>
      </c>
    </row>
    <row r="1500" ht="51.95" customHeight="1" spans="1:9">
      <c r="A1500" s="414" t="s">
        <v>498</v>
      </c>
      <c r="B1500" s="311" t="s">
        <v>1260</v>
      </c>
      <c r="C1500" s="309" t="s">
        <v>83</v>
      </c>
      <c r="D1500" s="309" t="s">
        <v>1261</v>
      </c>
      <c r="E1500" s="310" t="s">
        <v>502</v>
      </c>
      <c r="F1500" s="528">
        <v>1</v>
      </c>
      <c r="G1500" s="312"/>
      <c r="H1500" s="312">
        <v>1.37</v>
      </c>
      <c r="I1500" s="419">
        <v>1.37</v>
      </c>
    </row>
    <row r="1501" ht="39" customHeight="1" spans="1:9">
      <c r="A1501" s="529" t="s">
        <v>499</v>
      </c>
      <c r="B1501" s="284" t="s">
        <v>1268</v>
      </c>
      <c r="C1501" s="282" t="s">
        <v>83</v>
      </c>
      <c r="D1501" s="282" t="s">
        <v>1269</v>
      </c>
      <c r="E1501" s="283" t="s">
        <v>103</v>
      </c>
      <c r="F1501" s="530">
        <v>6.4e-5</v>
      </c>
      <c r="G1501" s="530">
        <v>0</v>
      </c>
      <c r="H1501" s="305">
        <v>21538.98</v>
      </c>
      <c r="I1501" s="544">
        <v>1.37</v>
      </c>
    </row>
    <row r="1502" spans="1:9">
      <c r="A1502" s="531"/>
      <c r="B1502" s="318"/>
      <c r="C1502" s="318"/>
      <c r="D1502" s="318"/>
      <c r="E1502" s="532">
        <v>0</v>
      </c>
      <c r="F1502" s="318" t="s">
        <v>503</v>
      </c>
      <c r="G1502" s="532">
        <v>0</v>
      </c>
      <c r="H1502" s="318" t="s">
        <v>504</v>
      </c>
      <c r="I1502" s="545">
        <v>0</v>
      </c>
    </row>
    <row r="1503" ht="15" spans="1:9">
      <c r="A1503" s="531"/>
      <c r="B1503" s="318"/>
      <c r="C1503" s="318"/>
      <c r="D1503" s="318"/>
      <c r="E1503" s="532">
        <v>0.31</v>
      </c>
      <c r="F1503" s="318"/>
      <c r="G1503" s="318" t="s">
        <v>505</v>
      </c>
      <c r="H1503" s="318"/>
      <c r="I1503" s="545">
        <v>1.68</v>
      </c>
    </row>
    <row r="1504" ht="0.95" customHeight="1" spans="1:9">
      <c r="A1504" s="533"/>
      <c r="B1504" s="534"/>
      <c r="C1504" s="534"/>
      <c r="D1504" s="534"/>
      <c r="E1504" s="534"/>
      <c r="F1504" s="534"/>
      <c r="G1504" s="534"/>
      <c r="H1504" s="534"/>
      <c r="I1504" s="426"/>
    </row>
    <row r="1505" ht="18" customHeight="1" spans="1:9">
      <c r="A1505" s="525"/>
      <c r="B1505" s="307" t="s">
        <v>490</v>
      </c>
      <c r="C1505" s="526" t="s">
        <v>491</v>
      </c>
      <c r="D1505" s="526" t="s">
        <v>492</v>
      </c>
      <c r="E1505" s="527" t="s">
        <v>493</v>
      </c>
      <c r="F1505" s="307" t="s">
        <v>494</v>
      </c>
      <c r="G1505" s="307" t="s">
        <v>495</v>
      </c>
      <c r="H1505" s="307" t="s">
        <v>496</v>
      </c>
      <c r="I1505" s="543" t="s">
        <v>497</v>
      </c>
    </row>
    <row r="1506" ht="39" customHeight="1" spans="1:9">
      <c r="A1506" s="414" t="s">
        <v>498</v>
      </c>
      <c r="B1506" s="311" t="s">
        <v>1262</v>
      </c>
      <c r="C1506" s="309" t="s">
        <v>83</v>
      </c>
      <c r="D1506" s="309" t="s">
        <v>1263</v>
      </c>
      <c r="E1506" s="310" t="s">
        <v>502</v>
      </c>
      <c r="F1506" s="528">
        <v>1</v>
      </c>
      <c r="G1506" s="312"/>
      <c r="H1506" s="312">
        <v>0.31</v>
      </c>
      <c r="I1506" s="419">
        <v>0.31</v>
      </c>
    </row>
    <row r="1507" ht="39" customHeight="1" spans="1:9">
      <c r="A1507" s="529" t="s">
        <v>499</v>
      </c>
      <c r="B1507" s="284" t="s">
        <v>1268</v>
      </c>
      <c r="C1507" s="282" t="s">
        <v>83</v>
      </c>
      <c r="D1507" s="282" t="s">
        <v>1269</v>
      </c>
      <c r="E1507" s="283" t="s">
        <v>103</v>
      </c>
      <c r="F1507" s="530">
        <v>1.48e-5</v>
      </c>
      <c r="G1507" s="530">
        <v>0</v>
      </c>
      <c r="H1507" s="305">
        <v>21538.98</v>
      </c>
      <c r="I1507" s="544">
        <v>0.31</v>
      </c>
    </row>
    <row r="1508" spans="1:9">
      <c r="A1508" s="531"/>
      <c r="B1508" s="318"/>
      <c r="C1508" s="318"/>
      <c r="D1508" s="318"/>
      <c r="E1508" s="532">
        <v>0</v>
      </c>
      <c r="F1508" s="318" t="s">
        <v>503</v>
      </c>
      <c r="G1508" s="532">
        <v>0</v>
      </c>
      <c r="H1508" s="318" t="s">
        <v>504</v>
      </c>
      <c r="I1508" s="545">
        <v>0</v>
      </c>
    </row>
    <row r="1509" ht="15" spans="1:9">
      <c r="A1509" s="531"/>
      <c r="B1509" s="318"/>
      <c r="C1509" s="318"/>
      <c r="D1509" s="318"/>
      <c r="E1509" s="532">
        <v>0.07</v>
      </c>
      <c r="F1509" s="318"/>
      <c r="G1509" s="318" t="s">
        <v>505</v>
      </c>
      <c r="H1509" s="318"/>
      <c r="I1509" s="545">
        <v>0.38</v>
      </c>
    </row>
    <row r="1510" ht="0.95" customHeight="1" spans="1:9">
      <c r="A1510" s="533"/>
      <c r="B1510" s="534"/>
      <c r="C1510" s="534"/>
      <c r="D1510" s="534"/>
      <c r="E1510" s="534"/>
      <c r="F1510" s="534"/>
      <c r="G1510" s="534"/>
      <c r="H1510" s="534"/>
      <c r="I1510" s="426"/>
    </row>
    <row r="1511" ht="18" customHeight="1" spans="1:9">
      <c r="A1511" s="525"/>
      <c r="B1511" s="307" t="s">
        <v>490</v>
      </c>
      <c r="C1511" s="526" t="s">
        <v>491</v>
      </c>
      <c r="D1511" s="526" t="s">
        <v>492</v>
      </c>
      <c r="E1511" s="527" t="s">
        <v>493</v>
      </c>
      <c r="F1511" s="307" t="s">
        <v>494</v>
      </c>
      <c r="G1511" s="307" t="s">
        <v>495</v>
      </c>
      <c r="H1511" s="307" t="s">
        <v>496</v>
      </c>
      <c r="I1511" s="543" t="s">
        <v>497</v>
      </c>
    </row>
    <row r="1512" ht="51.95" customHeight="1" spans="1:9">
      <c r="A1512" s="414" t="s">
        <v>498</v>
      </c>
      <c r="B1512" s="311" t="s">
        <v>1264</v>
      </c>
      <c r="C1512" s="309" t="s">
        <v>83</v>
      </c>
      <c r="D1512" s="309" t="s">
        <v>1265</v>
      </c>
      <c r="E1512" s="310" t="s">
        <v>502</v>
      </c>
      <c r="F1512" s="528">
        <v>1</v>
      </c>
      <c r="G1512" s="312"/>
      <c r="H1512" s="312">
        <v>1.5</v>
      </c>
      <c r="I1512" s="419">
        <v>1.5</v>
      </c>
    </row>
    <row r="1513" ht="39" customHeight="1" spans="1:9">
      <c r="A1513" s="529" t="s">
        <v>499</v>
      </c>
      <c r="B1513" s="284" t="s">
        <v>1268</v>
      </c>
      <c r="C1513" s="282" t="s">
        <v>83</v>
      </c>
      <c r="D1513" s="282" t="s">
        <v>1269</v>
      </c>
      <c r="E1513" s="283" t="s">
        <v>103</v>
      </c>
      <c r="F1513" s="530">
        <v>7e-5</v>
      </c>
      <c r="G1513" s="530">
        <v>0</v>
      </c>
      <c r="H1513" s="305">
        <v>21538.98</v>
      </c>
      <c r="I1513" s="544">
        <v>1.5</v>
      </c>
    </row>
    <row r="1514" spans="1:9">
      <c r="A1514" s="531"/>
      <c r="B1514" s="318"/>
      <c r="C1514" s="318"/>
      <c r="D1514" s="318"/>
      <c r="E1514" s="532">
        <v>0</v>
      </c>
      <c r="F1514" s="318" t="s">
        <v>503</v>
      </c>
      <c r="G1514" s="532">
        <v>0</v>
      </c>
      <c r="H1514" s="318" t="s">
        <v>504</v>
      </c>
      <c r="I1514" s="545">
        <v>0</v>
      </c>
    </row>
    <row r="1515" ht="15" spans="1:9">
      <c r="A1515" s="531"/>
      <c r="B1515" s="318"/>
      <c r="C1515" s="318"/>
      <c r="D1515" s="318"/>
      <c r="E1515" s="532">
        <v>0.34</v>
      </c>
      <c r="F1515" s="318"/>
      <c r="G1515" s="318" t="s">
        <v>505</v>
      </c>
      <c r="H1515" s="318"/>
      <c r="I1515" s="545">
        <v>1.84</v>
      </c>
    </row>
    <row r="1516" ht="0.95" customHeight="1" spans="1:9">
      <c r="A1516" s="533"/>
      <c r="B1516" s="534"/>
      <c r="C1516" s="534"/>
      <c r="D1516" s="534"/>
      <c r="E1516" s="534"/>
      <c r="F1516" s="534"/>
      <c r="G1516" s="534"/>
      <c r="H1516" s="534"/>
      <c r="I1516" s="426"/>
    </row>
    <row r="1517" ht="18" customHeight="1" spans="1:9">
      <c r="A1517" s="525"/>
      <c r="B1517" s="307" t="s">
        <v>490</v>
      </c>
      <c r="C1517" s="526" t="s">
        <v>491</v>
      </c>
      <c r="D1517" s="526" t="s">
        <v>492</v>
      </c>
      <c r="E1517" s="527" t="s">
        <v>493</v>
      </c>
      <c r="F1517" s="307" t="s">
        <v>494</v>
      </c>
      <c r="G1517" s="307" t="s">
        <v>495</v>
      </c>
      <c r="H1517" s="307" t="s">
        <v>496</v>
      </c>
      <c r="I1517" s="543" t="s">
        <v>497</v>
      </c>
    </row>
    <row r="1518" ht="51.95" customHeight="1" spans="1:9">
      <c r="A1518" s="414" t="s">
        <v>498</v>
      </c>
      <c r="B1518" s="311" t="s">
        <v>1266</v>
      </c>
      <c r="C1518" s="309" t="s">
        <v>83</v>
      </c>
      <c r="D1518" s="309" t="s">
        <v>1267</v>
      </c>
      <c r="E1518" s="310" t="s">
        <v>502</v>
      </c>
      <c r="F1518" s="528">
        <v>1</v>
      </c>
      <c r="G1518" s="312"/>
      <c r="H1518" s="312">
        <v>2.9</v>
      </c>
      <c r="I1518" s="419">
        <v>2.9</v>
      </c>
    </row>
    <row r="1519" ht="26.1" customHeight="1" spans="1:9">
      <c r="A1519" s="529" t="s">
        <v>499</v>
      </c>
      <c r="B1519" s="284" t="s">
        <v>1257</v>
      </c>
      <c r="C1519" s="282" t="s">
        <v>83</v>
      </c>
      <c r="D1519" s="282" t="s">
        <v>1258</v>
      </c>
      <c r="E1519" s="283" t="s">
        <v>1259</v>
      </c>
      <c r="F1519" s="530">
        <v>2.5</v>
      </c>
      <c r="G1519" s="530">
        <v>0</v>
      </c>
      <c r="H1519" s="305">
        <v>1.16</v>
      </c>
      <c r="I1519" s="544">
        <v>2.9</v>
      </c>
    </row>
    <row r="1520" spans="1:9">
      <c r="A1520" s="531"/>
      <c r="B1520" s="318"/>
      <c r="C1520" s="318"/>
      <c r="D1520" s="318"/>
      <c r="E1520" s="532">
        <v>0</v>
      </c>
      <c r="F1520" s="318" t="s">
        <v>503</v>
      </c>
      <c r="G1520" s="532">
        <v>0</v>
      </c>
      <c r="H1520" s="318" t="s">
        <v>504</v>
      </c>
      <c r="I1520" s="545">
        <v>0</v>
      </c>
    </row>
    <row r="1521" ht="15" spans="1:9">
      <c r="A1521" s="531"/>
      <c r="B1521" s="318"/>
      <c r="C1521" s="318"/>
      <c r="D1521" s="318"/>
      <c r="E1521" s="532">
        <v>0.65</v>
      </c>
      <c r="F1521" s="318"/>
      <c r="G1521" s="318" t="s">
        <v>505</v>
      </c>
      <c r="H1521" s="318"/>
      <c r="I1521" s="545">
        <v>3.55</v>
      </c>
    </row>
    <row r="1522" ht="0.95" customHeight="1" spans="1:9">
      <c r="A1522" s="533"/>
      <c r="B1522" s="534"/>
      <c r="C1522" s="534"/>
      <c r="D1522" s="534"/>
      <c r="E1522" s="534"/>
      <c r="F1522" s="534"/>
      <c r="G1522" s="534"/>
      <c r="H1522" s="534"/>
      <c r="I1522" s="426"/>
    </row>
    <row r="1523" ht="18" customHeight="1" spans="1:9">
      <c r="A1523" s="525"/>
      <c r="B1523" s="307" t="s">
        <v>490</v>
      </c>
      <c r="C1523" s="526" t="s">
        <v>491</v>
      </c>
      <c r="D1523" s="526" t="s">
        <v>492</v>
      </c>
      <c r="E1523" s="527" t="s">
        <v>493</v>
      </c>
      <c r="F1523" s="307" t="s">
        <v>494</v>
      </c>
      <c r="G1523" s="307" t="s">
        <v>495</v>
      </c>
      <c r="H1523" s="307" t="s">
        <v>496</v>
      </c>
      <c r="I1523" s="543" t="s">
        <v>497</v>
      </c>
    </row>
    <row r="1524" ht="51.95" customHeight="1" spans="1:9">
      <c r="A1524" s="414" t="s">
        <v>498</v>
      </c>
      <c r="B1524" s="311" t="s">
        <v>1185</v>
      </c>
      <c r="C1524" s="309" t="s">
        <v>94</v>
      </c>
      <c r="D1524" s="309" t="s">
        <v>1186</v>
      </c>
      <c r="E1524" s="310" t="s">
        <v>502</v>
      </c>
      <c r="F1524" s="528">
        <v>1</v>
      </c>
      <c r="G1524" s="312"/>
      <c r="H1524" s="312">
        <v>12.03</v>
      </c>
      <c r="I1524" s="419">
        <v>12.03</v>
      </c>
    </row>
    <row r="1525" ht="24" customHeight="1" spans="1:9">
      <c r="A1525" s="529" t="s">
        <v>499</v>
      </c>
      <c r="B1525" s="284" t="s">
        <v>1270</v>
      </c>
      <c r="C1525" s="282" t="s">
        <v>94</v>
      </c>
      <c r="D1525" s="282" t="s">
        <v>1271</v>
      </c>
      <c r="E1525" s="283" t="s">
        <v>827</v>
      </c>
      <c r="F1525" s="530">
        <v>1.5</v>
      </c>
      <c r="G1525" s="530">
        <v>0</v>
      </c>
      <c r="H1525" s="305">
        <v>6.17</v>
      </c>
      <c r="I1525" s="544">
        <v>9.25</v>
      </c>
    </row>
    <row r="1526" ht="39" customHeight="1" spans="1:9">
      <c r="A1526" s="529" t="s">
        <v>499</v>
      </c>
      <c r="B1526" s="284" t="s">
        <v>1272</v>
      </c>
      <c r="C1526" s="282" t="s">
        <v>94</v>
      </c>
      <c r="D1526" s="282" t="s">
        <v>1273</v>
      </c>
      <c r="E1526" s="283" t="s">
        <v>103</v>
      </c>
      <c r="F1526" s="530">
        <v>0.00028</v>
      </c>
      <c r="G1526" s="530">
        <v>0</v>
      </c>
      <c r="H1526" s="305">
        <v>6407.46</v>
      </c>
      <c r="I1526" s="544">
        <v>1.79</v>
      </c>
    </row>
    <row r="1527" ht="26.1" customHeight="1" spans="1:9">
      <c r="A1527" s="529" t="s">
        <v>499</v>
      </c>
      <c r="B1527" s="284" t="s">
        <v>1274</v>
      </c>
      <c r="C1527" s="282" t="s">
        <v>94</v>
      </c>
      <c r="D1527" s="282" t="s">
        <v>1275</v>
      </c>
      <c r="E1527" s="283" t="s">
        <v>167</v>
      </c>
      <c r="F1527" s="530">
        <v>0.01</v>
      </c>
      <c r="G1527" s="530">
        <v>0</v>
      </c>
      <c r="H1527" s="305">
        <v>11.5</v>
      </c>
      <c r="I1527" s="544">
        <v>0.11</v>
      </c>
    </row>
    <row r="1528" ht="26.1" customHeight="1" spans="1:9">
      <c r="A1528" s="529" t="s">
        <v>499</v>
      </c>
      <c r="B1528" s="284" t="s">
        <v>1276</v>
      </c>
      <c r="C1528" s="282" t="s">
        <v>94</v>
      </c>
      <c r="D1528" s="282" t="s">
        <v>1277</v>
      </c>
      <c r="E1528" s="283" t="s">
        <v>827</v>
      </c>
      <c r="F1528" s="530">
        <v>0.03</v>
      </c>
      <c r="G1528" s="530">
        <v>0</v>
      </c>
      <c r="H1528" s="305">
        <v>29.42</v>
      </c>
      <c r="I1528" s="544">
        <v>0.88</v>
      </c>
    </row>
    <row r="1529" spans="1:9">
      <c r="A1529" s="531"/>
      <c r="B1529" s="318"/>
      <c r="C1529" s="318"/>
      <c r="D1529" s="318"/>
      <c r="E1529" s="532">
        <v>0</v>
      </c>
      <c r="F1529" s="318" t="s">
        <v>503</v>
      </c>
      <c r="G1529" s="532">
        <v>0</v>
      </c>
      <c r="H1529" s="318" t="s">
        <v>504</v>
      </c>
      <c r="I1529" s="545">
        <v>0</v>
      </c>
    </row>
    <row r="1530" ht="15" spans="1:9">
      <c r="A1530" s="531"/>
      <c r="B1530" s="318"/>
      <c r="C1530" s="318"/>
      <c r="D1530" s="318"/>
      <c r="E1530" s="532">
        <v>2.72</v>
      </c>
      <c r="F1530" s="318"/>
      <c r="G1530" s="318" t="s">
        <v>505</v>
      </c>
      <c r="H1530" s="318"/>
      <c r="I1530" s="545">
        <v>14.75</v>
      </c>
    </row>
    <row r="1531" ht="0.95" customHeight="1" spans="1:9">
      <c r="A1531" s="533"/>
      <c r="B1531" s="534"/>
      <c r="C1531" s="534"/>
      <c r="D1531" s="534"/>
      <c r="E1531" s="534"/>
      <c r="F1531" s="534"/>
      <c r="G1531" s="534"/>
      <c r="H1531" s="534"/>
      <c r="I1531" s="426"/>
    </row>
    <row r="1532" ht="18" customHeight="1" spans="1:9">
      <c r="A1532" s="525"/>
      <c r="B1532" s="307" t="s">
        <v>490</v>
      </c>
      <c r="C1532" s="526" t="s">
        <v>491</v>
      </c>
      <c r="D1532" s="526" t="s">
        <v>492</v>
      </c>
      <c r="E1532" s="527" t="s">
        <v>493</v>
      </c>
      <c r="F1532" s="307" t="s">
        <v>494</v>
      </c>
      <c r="G1532" s="307" t="s">
        <v>495</v>
      </c>
      <c r="H1532" s="307" t="s">
        <v>496</v>
      </c>
      <c r="I1532" s="543" t="s">
        <v>497</v>
      </c>
    </row>
    <row r="1533" ht="51.95" customHeight="1" spans="1:9">
      <c r="A1533" s="414" t="s">
        <v>498</v>
      </c>
      <c r="B1533" s="311" t="s">
        <v>1187</v>
      </c>
      <c r="C1533" s="309" t="s">
        <v>94</v>
      </c>
      <c r="D1533" s="309" t="s">
        <v>1188</v>
      </c>
      <c r="E1533" s="310" t="s">
        <v>502</v>
      </c>
      <c r="F1533" s="528">
        <v>1</v>
      </c>
      <c r="G1533" s="312"/>
      <c r="H1533" s="312">
        <v>1.15</v>
      </c>
      <c r="I1533" s="419">
        <v>1.15</v>
      </c>
    </row>
    <row r="1534" ht="39" customHeight="1" spans="1:9">
      <c r="A1534" s="529" t="s">
        <v>499</v>
      </c>
      <c r="B1534" s="284" t="s">
        <v>1272</v>
      </c>
      <c r="C1534" s="282" t="s">
        <v>94</v>
      </c>
      <c r="D1534" s="282" t="s">
        <v>1273</v>
      </c>
      <c r="E1534" s="283" t="s">
        <v>103</v>
      </c>
      <c r="F1534" s="530">
        <v>0.00018</v>
      </c>
      <c r="G1534" s="530">
        <v>0</v>
      </c>
      <c r="H1534" s="305">
        <v>6407.46</v>
      </c>
      <c r="I1534" s="544">
        <v>1.15</v>
      </c>
    </row>
    <row r="1535" spans="1:9">
      <c r="A1535" s="531"/>
      <c r="B1535" s="318"/>
      <c r="C1535" s="318"/>
      <c r="D1535" s="318"/>
      <c r="E1535" s="532">
        <v>0</v>
      </c>
      <c r="F1535" s="318" t="s">
        <v>503</v>
      </c>
      <c r="G1535" s="532">
        <v>0</v>
      </c>
      <c r="H1535" s="318" t="s">
        <v>504</v>
      </c>
      <c r="I1535" s="545">
        <v>0</v>
      </c>
    </row>
    <row r="1536" ht="15" spans="1:9">
      <c r="A1536" s="531"/>
      <c r="B1536" s="318"/>
      <c r="C1536" s="318"/>
      <c r="D1536" s="318"/>
      <c r="E1536" s="532">
        <v>0.26</v>
      </c>
      <c r="F1536" s="318"/>
      <c r="G1536" s="318" t="s">
        <v>505</v>
      </c>
      <c r="H1536" s="318"/>
      <c r="I1536" s="545">
        <v>1.41</v>
      </c>
    </row>
    <row r="1537" ht="0.95" customHeight="1" spans="1:9">
      <c r="A1537" s="533"/>
      <c r="B1537" s="534"/>
      <c r="C1537" s="534"/>
      <c r="D1537" s="534"/>
      <c r="E1537" s="534"/>
      <c r="F1537" s="534"/>
      <c r="G1537" s="534"/>
      <c r="H1537" s="534"/>
      <c r="I1537" s="426"/>
    </row>
    <row r="1538" ht="18" customHeight="1" spans="1:9">
      <c r="A1538" s="525"/>
      <c r="B1538" s="307" t="s">
        <v>490</v>
      </c>
      <c r="C1538" s="526" t="s">
        <v>491</v>
      </c>
      <c r="D1538" s="526" t="s">
        <v>492</v>
      </c>
      <c r="E1538" s="527" t="s">
        <v>493</v>
      </c>
      <c r="F1538" s="307" t="s">
        <v>494</v>
      </c>
      <c r="G1538" s="307" t="s">
        <v>495</v>
      </c>
      <c r="H1538" s="307" t="s">
        <v>496</v>
      </c>
      <c r="I1538" s="543" t="s">
        <v>497</v>
      </c>
    </row>
    <row r="1539" ht="26.1" customHeight="1" spans="1:9">
      <c r="A1539" s="414" t="s">
        <v>498</v>
      </c>
      <c r="B1539" s="311" t="s">
        <v>838</v>
      </c>
      <c r="C1539" s="309" t="s">
        <v>94</v>
      </c>
      <c r="D1539" s="309" t="s">
        <v>839</v>
      </c>
      <c r="E1539" s="310" t="s">
        <v>502</v>
      </c>
      <c r="F1539" s="528">
        <v>1</v>
      </c>
      <c r="G1539" s="312"/>
      <c r="H1539" s="312">
        <v>67.55</v>
      </c>
      <c r="I1539" s="419">
        <v>67.55</v>
      </c>
    </row>
    <row r="1540" ht="26.1" customHeight="1" spans="1:9">
      <c r="A1540" s="529" t="s">
        <v>499</v>
      </c>
      <c r="B1540" s="284" t="s">
        <v>1278</v>
      </c>
      <c r="C1540" s="282" t="s">
        <v>94</v>
      </c>
      <c r="D1540" s="282" t="s">
        <v>1279</v>
      </c>
      <c r="E1540" s="283" t="s">
        <v>103</v>
      </c>
      <c r="F1540" s="530">
        <v>8e-5</v>
      </c>
      <c r="G1540" s="530">
        <v>22.76</v>
      </c>
      <c r="H1540" s="305">
        <v>403550.25</v>
      </c>
      <c r="I1540" s="544">
        <v>39.63</v>
      </c>
    </row>
    <row r="1541" ht="26.1" customHeight="1" spans="1:9">
      <c r="A1541" s="529" t="s">
        <v>499</v>
      </c>
      <c r="B1541" s="284" t="s">
        <v>1280</v>
      </c>
      <c r="C1541" s="282" t="s">
        <v>94</v>
      </c>
      <c r="D1541" s="282" t="s">
        <v>1281</v>
      </c>
      <c r="E1541" s="283" t="s">
        <v>502</v>
      </c>
      <c r="F1541" s="530">
        <v>1</v>
      </c>
      <c r="G1541" s="530">
        <v>0</v>
      </c>
      <c r="H1541" s="305">
        <v>27.92</v>
      </c>
      <c r="I1541" s="544">
        <v>27.92</v>
      </c>
    </row>
    <row r="1542" spans="1:9">
      <c r="A1542" s="531"/>
      <c r="B1542" s="318"/>
      <c r="C1542" s="318"/>
      <c r="D1542" s="318"/>
      <c r="E1542" s="532">
        <v>27.92</v>
      </c>
      <c r="F1542" s="318" t="s">
        <v>503</v>
      </c>
      <c r="G1542" s="532">
        <v>0</v>
      </c>
      <c r="H1542" s="318" t="s">
        <v>504</v>
      </c>
      <c r="I1542" s="545">
        <v>27.92</v>
      </c>
    </row>
    <row r="1543" ht="15" spans="1:9">
      <c r="A1543" s="531"/>
      <c r="B1543" s="318"/>
      <c r="C1543" s="318"/>
      <c r="D1543" s="318"/>
      <c r="E1543" s="532">
        <v>15.31</v>
      </c>
      <c r="F1543" s="318"/>
      <c r="G1543" s="318" t="s">
        <v>505</v>
      </c>
      <c r="H1543" s="318"/>
      <c r="I1543" s="545">
        <v>82.86</v>
      </c>
    </row>
    <row r="1544" ht="0.95" customHeight="1" spans="1:9">
      <c r="A1544" s="533"/>
      <c r="B1544" s="534"/>
      <c r="C1544" s="534"/>
      <c r="D1544" s="534"/>
      <c r="E1544" s="534"/>
      <c r="F1544" s="534"/>
      <c r="G1544" s="534"/>
      <c r="H1544" s="534"/>
      <c r="I1544" s="426"/>
    </row>
    <row r="1545" ht="18" customHeight="1" spans="1:9">
      <c r="A1545" s="525"/>
      <c r="B1545" s="307" t="s">
        <v>490</v>
      </c>
      <c r="C1545" s="526" t="s">
        <v>491</v>
      </c>
      <c r="D1545" s="526" t="s">
        <v>492</v>
      </c>
      <c r="E1545" s="527" t="s">
        <v>493</v>
      </c>
      <c r="F1545" s="307" t="s">
        <v>494</v>
      </c>
      <c r="G1545" s="307" t="s">
        <v>495</v>
      </c>
      <c r="H1545" s="307" t="s">
        <v>496</v>
      </c>
      <c r="I1545" s="543" t="s">
        <v>497</v>
      </c>
    </row>
    <row r="1546" ht="39" customHeight="1" spans="1:9">
      <c r="A1546" s="414" t="s">
        <v>498</v>
      </c>
      <c r="B1546" s="311" t="s">
        <v>836</v>
      </c>
      <c r="C1546" s="309" t="s">
        <v>94</v>
      </c>
      <c r="D1546" s="309" t="s">
        <v>837</v>
      </c>
      <c r="E1546" s="310" t="s">
        <v>502</v>
      </c>
      <c r="F1546" s="528">
        <v>1</v>
      </c>
      <c r="G1546" s="312"/>
      <c r="H1546" s="312">
        <v>207.33</v>
      </c>
      <c r="I1546" s="419">
        <v>207.33</v>
      </c>
    </row>
    <row r="1547" ht="26.1" customHeight="1" spans="1:9">
      <c r="A1547" s="529" t="s">
        <v>499</v>
      </c>
      <c r="B1547" s="284" t="s">
        <v>1280</v>
      </c>
      <c r="C1547" s="282" t="s">
        <v>94</v>
      </c>
      <c r="D1547" s="282" t="s">
        <v>1281</v>
      </c>
      <c r="E1547" s="283" t="s">
        <v>502</v>
      </c>
      <c r="F1547" s="530">
        <v>1</v>
      </c>
      <c r="G1547" s="530">
        <v>0</v>
      </c>
      <c r="H1547" s="305">
        <v>27.92</v>
      </c>
      <c r="I1547" s="544">
        <v>27.92</v>
      </c>
    </row>
    <row r="1548" ht="26.1" customHeight="1" spans="1:9">
      <c r="A1548" s="529" t="s">
        <v>499</v>
      </c>
      <c r="B1548" s="284" t="s">
        <v>1276</v>
      </c>
      <c r="C1548" s="282" t="s">
        <v>94</v>
      </c>
      <c r="D1548" s="282" t="s">
        <v>1277</v>
      </c>
      <c r="E1548" s="283" t="s">
        <v>827</v>
      </c>
      <c r="F1548" s="530">
        <v>0.264</v>
      </c>
      <c r="G1548" s="530">
        <v>50</v>
      </c>
      <c r="H1548" s="305">
        <v>29.42</v>
      </c>
      <c r="I1548" s="544">
        <v>11.65</v>
      </c>
    </row>
    <row r="1549" ht="24" customHeight="1" spans="1:9">
      <c r="A1549" s="529" t="s">
        <v>499</v>
      </c>
      <c r="B1549" s="284" t="s">
        <v>1282</v>
      </c>
      <c r="C1549" s="282" t="s">
        <v>94</v>
      </c>
      <c r="D1549" s="282" t="s">
        <v>1283</v>
      </c>
      <c r="E1549" s="283" t="s">
        <v>103</v>
      </c>
      <c r="F1549" s="530">
        <v>0.0006</v>
      </c>
      <c r="G1549" s="530">
        <v>0</v>
      </c>
      <c r="H1549" s="305">
        <v>9949.2</v>
      </c>
      <c r="I1549" s="544">
        <v>5.96</v>
      </c>
    </row>
    <row r="1550" ht="26.1" customHeight="1" spans="1:9">
      <c r="A1550" s="529" t="s">
        <v>499</v>
      </c>
      <c r="B1550" s="284" t="s">
        <v>1274</v>
      </c>
      <c r="C1550" s="282" t="s">
        <v>94</v>
      </c>
      <c r="D1550" s="282" t="s">
        <v>1275</v>
      </c>
      <c r="E1550" s="283" t="s">
        <v>167</v>
      </c>
      <c r="F1550" s="530">
        <v>0.132</v>
      </c>
      <c r="G1550" s="530">
        <v>0</v>
      </c>
      <c r="H1550" s="305">
        <v>11.5</v>
      </c>
      <c r="I1550" s="544">
        <v>1.51</v>
      </c>
    </row>
    <row r="1551" ht="26.1" customHeight="1" spans="1:9">
      <c r="A1551" s="529" t="s">
        <v>499</v>
      </c>
      <c r="B1551" s="284" t="s">
        <v>1278</v>
      </c>
      <c r="C1551" s="282" t="s">
        <v>94</v>
      </c>
      <c r="D1551" s="282" t="s">
        <v>1279</v>
      </c>
      <c r="E1551" s="283" t="s">
        <v>103</v>
      </c>
      <c r="F1551" s="530">
        <v>0.00014</v>
      </c>
      <c r="G1551" s="530">
        <v>15</v>
      </c>
      <c r="H1551" s="305">
        <v>403550.25</v>
      </c>
      <c r="I1551" s="544">
        <v>64.97</v>
      </c>
    </row>
    <row r="1552" ht="24" customHeight="1" spans="1:9">
      <c r="A1552" s="529" t="s">
        <v>499</v>
      </c>
      <c r="B1552" s="284" t="s">
        <v>1284</v>
      </c>
      <c r="C1552" s="282" t="s">
        <v>94</v>
      </c>
      <c r="D1552" s="282" t="s">
        <v>1285</v>
      </c>
      <c r="E1552" s="283" t="s">
        <v>827</v>
      </c>
      <c r="F1552" s="530">
        <v>15.5</v>
      </c>
      <c r="G1552" s="530">
        <v>0</v>
      </c>
      <c r="H1552" s="305">
        <v>6.15</v>
      </c>
      <c r="I1552" s="544">
        <v>95.32</v>
      </c>
    </row>
    <row r="1553" spans="1:9">
      <c r="A1553" s="531"/>
      <c r="B1553" s="318"/>
      <c r="C1553" s="318"/>
      <c r="D1553" s="318"/>
      <c r="E1553" s="532">
        <v>27.92</v>
      </c>
      <c r="F1553" s="318" t="s">
        <v>503</v>
      </c>
      <c r="G1553" s="532">
        <v>0</v>
      </c>
      <c r="H1553" s="318" t="s">
        <v>504</v>
      </c>
      <c r="I1553" s="545">
        <v>27.92</v>
      </c>
    </row>
    <row r="1554" ht="15" spans="1:9">
      <c r="A1554" s="531"/>
      <c r="B1554" s="318"/>
      <c r="C1554" s="318"/>
      <c r="D1554" s="318"/>
      <c r="E1554" s="532">
        <v>47</v>
      </c>
      <c r="F1554" s="318"/>
      <c r="G1554" s="318" t="s">
        <v>505</v>
      </c>
      <c r="H1554" s="318"/>
      <c r="I1554" s="545">
        <v>254.33</v>
      </c>
    </row>
    <row r="1555" ht="0.95" customHeight="1" spans="1:9">
      <c r="A1555" s="533"/>
      <c r="B1555" s="534"/>
      <c r="C1555" s="534"/>
      <c r="D1555" s="534"/>
      <c r="E1555" s="534"/>
      <c r="F1555" s="534"/>
      <c r="G1555" s="534"/>
      <c r="H1555" s="534"/>
      <c r="I1555" s="426"/>
    </row>
    <row r="1556" ht="18" customHeight="1" spans="1:9">
      <c r="A1556" s="525"/>
      <c r="B1556" s="307" t="s">
        <v>490</v>
      </c>
      <c r="C1556" s="526" t="s">
        <v>491</v>
      </c>
      <c r="D1556" s="526" t="s">
        <v>492</v>
      </c>
      <c r="E1556" s="527" t="s">
        <v>493</v>
      </c>
      <c r="F1556" s="307" t="s">
        <v>494</v>
      </c>
      <c r="G1556" s="307" t="s">
        <v>495</v>
      </c>
      <c r="H1556" s="307" t="s">
        <v>496</v>
      </c>
      <c r="I1556" s="543" t="s">
        <v>497</v>
      </c>
    </row>
    <row r="1557" ht="26.1" customHeight="1" spans="1:9">
      <c r="A1557" s="414" t="s">
        <v>498</v>
      </c>
      <c r="B1557" s="311" t="s">
        <v>521</v>
      </c>
      <c r="C1557" s="309" t="s">
        <v>83</v>
      </c>
      <c r="D1557" s="309" t="s">
        <v>522</v>
      </c>
      <c r="E1557" s="310" t="s">
        <v>523</v>
      </c>
      <c r="F1557" s="528">
        <v>1</v>
      </c>
      <c r="G1557" s="312"/>
      <c r="H1557" s="312">
        <v>116.82</v>
      </c>
      <c r="I1557" s="419">
        <v>116.82</v>
      </c>
    </row>
    <row r="1558" ht="26.1" customHeight="1" spans="1:9">
      <c r="A1558" s="535" t="s">
        <v>512</v>
      </c>
      <c r="B1558" s="280" t="s">
        <v>1286</v>
      </c>
      <c r="C1558" s="278" t="s">
        <v>83</v>
      </c>
      <c r="D1558" s="278" t="s">
        <v>1287</v>
      </c>
      <c r="E1558" s="279" t="s">
        <v>502</v>
      </c>
      <c r="F1558" s="536">
        <v>1</v>
      </c>
      <c r="G1558" s="536">
        <v>0</v>
      </c>
      <c r="H1558" s="303">
        <v>16.15</v>
      </c>
      <c r="I1558" s="547">
        <v>16.15</v>
      </c>
    </row>
    <row r="1559" ht="26.1" customHeight="1" spans="1:9">
      <c r="A1559" s="535" t="s">
        <v>512</v>
      </c>
      <c r="B1559" s="280" t="s">
        <v>1288</v>
      </c>
      <c r="C1559" s="278" t="s">
        <v>83</v>
      </c>
      <c r="D1559" s="278" t="s">
        <v>1289</v>
      </c>
      <c r="E1559" s="279" t="s">
        <v>502</v>
      </c>
      <c r="F1559" s="536">
        <v>1</v>
      </c>
      <c r="G1559" s="536">
        <v>0</v>
      </c>
      <c r="H1559" s="303">
        <v>46.18</v>
      </c>
      <c r="I1559" s="547">
        <v>46.18</v>
      </c>
    </row>
    <row r="1560" ht="39" customHeight="1" spans="1:9">
      <c r="A1560" s="535" t="s">
        <v>512</v>
      </c>
      <c r="B1560" s="280" t="s">
        <v>1290</v>
      </c>
      <c r="C1560" s="278" t="s">
        <v>83</v>
      </c>
      <c r="D1560" s="278" t="s">
        <v>1291</v>
      </c>
      <c r="E1560" s="279" t="s">
        <v>502</v>
      </c>
      <c r="F1560" s="536">
        <v>1</v>
      </c>
      <c r="G1560" s="536">
        <v>0</v>
      </c>
      <c r="H1560" s="303">
        <v>35.98</v>
      </c>
      <c r="I1560" s="547">
        <v>35.98</v>
      </c>
    </row>
    <row r="1561" ht="26.1" customHeight="1" spans="1:9">
      <c r="A1561" s="535" t="s">
        <v>512</v>
      </c>
      <c r="B1561" s="280" t="s">
        <v>1292</v>
      </c>
      <c r="C1561" s="278" t="s">
        <v>83</v>
      </c>
      <c r="D1561" s="278" t="s">
        <v>1293</v>
      </c>
      <c r="E1561" s="279" t="s">
        <v>502</v>
      </c>
      <c r="F1561" s="536">
        <v>1</v>
      </c>
      <c r="G1561" s="536">
        <v>0</v>
      </c>
      <c r="H1561" s="303">
        <v>1.61</v>
      </c>
      <c r="I1561" s="547">
        <v>1.61</v>
      </c>
    </row>
    <row r="1562" ht="26.1" customHeight="1" spans="1:9">
      <c r="A1562" s="535" t="s">
        <v>512</v>
      </c>
      <c r="B1562" s="280" t="s">
        <v>1294</v>
      </c>
      <c r="C1562" s="278" t="s">
        <v>83</v>
      </c>
      <c r="D1562" s="278" t="s">
        <v>1295</v>
      </c>
      <c r="E1562" s="279" t="s">
        <v>502</v>
      </c>
      <c r="F1562" s="536">
        <v>1</v>
      </c>
      <c r="G1562" s="536">
        <v>0</v>
      </c>
      <c r="H1562" s="303">
        <v>3.98</v>
      </c>
      <c r="I1562" s="547">
        <v>3.98</v>
      </c>
    </row>
    <row r="1563" ht="26.1" customHeight="1" spans="1:9">
      <c r="A1563" s="535" t="s">
        <v>512</v>
      </c>
      <c r="B1563" s="280" t="s">
        <v>1296</v>
      </c>
      <c r="C1563" s="278" t="s">
        <v>83</v>
      </c>
      <c r="D1563" s="278" t="s">
        <v>1297</v>
      </c>
      <c r="E1563" s="279" t="s">
        <v>502</v>
      </c>
      <c r="F1563" s="536">
        <v>1</v>
      </c>
      <c r="G1563" s="536">
        <v>0</v>
      </c>
      <c r="H1563" s="303">
        <v>12.92</v>
      </c>
      <c r="I1563" s="547">
        <v>12.92</v>
      </c>
    </row>
    <row r="1564" spans="1:9">
      <c r="A1564" s="531"/>
      <c r="B1564" s="318"/>
      <c r="C1564" s="318"/>
      <c r="D1564" s="318"/>
      <c r="E1564" s="532">
        <v>37.35</v>
      </c>
      <c r="F1564" s="318" t="s">
        <v>503</v>
      </c>
      <c r="G1564" s="532">
        <v>0</v>
      </c>
      <c r="H1564" s="318" t="s">
        <v>504</v>
      </c>
      <c r="I1564" s="545">
        <v>37.35</v>
      </c>
    </row>
    <row r="1565" ht="15" spans="1:9">
      <c r="A1565" s="531"/>
      <c r="B1565" s="318"/>
      <c r="C1565" s="318"/>
      <c r="D1565" s="318"/>
      <c r="E1565" s="532">
        <v>26.48</v>
      </c>
      <c r="F1565" s="318"/>
      <c r="G1565" s="318" t="s">
        <v>505</v>
      </c>
      <c r="H1565" s="318"/>
      <c r="I1565" s="545">
        <v>143.3</v>
      </c>
    </row>
    <row r="1566" ht="0.95" customHeight="1" spans="1:9">
      <c r="A1566" s="533"/>
      <c r="B1566" s="534"/>
      <c r="C1566" s="534"/>
      <c r="D1566" s="534"/>
      <c r="E1566" s="534"/>
      <c r="F1566" s="534"/>
      <c r="G1566" s="534"/>
      <c r="H1566" s="534"/>
      <c r="I1566" s="426"/>
    </row>
    <row r="1567" ht="18" customHeight="1" spans="1:9">
      <c r="A1567" s="525"/>
      <c r="B1567" s="307" t="s">
        <v>490</v>
      </c>
      <c r="C1567" s="526" t="s">
        <v>491</v>
      </c>
      <c r="D1567" s="526" t="s">
        <v>492</v>
      </c>
      <c r="E1567" s="527" t="s">
        <v>493</v>
      </c>
      <c r="F1567" s="307" t="s">
        <v>494</v>
      </c>
      <c r="G1567" s="307" t="s">
        <v>495</v>
      </c>
      <c r="H1567" s="307" t="s">
        <v>496</v>
      </c>
      <c r="I1567" s="543" t="s">
        <v>497</v>
      </c>
    </row>
    <row r="1568" ht="26.1" customHeight="1" spans="1:9">
      <c r="A1568" s="414" t="s">
        <v>498</v>
      </c>
      <c r="B1568" s="311" t="s">
        <v>1296</v>
      </c>
      <c r="C1568" s="309" t="s">
        <v>83</v>
      </c>
      <c r="D1568" s="309" t="s">
        <v>1297</v>
      </c>
      <c r="E1568" s="310" t="s">
        <v>502</v>
      </c>
      <c r="F1568" s="528">
        <v>1</v>
      </c>
      <c r="G1568" s="312"/>
      <c r="H1568" s="312">
        <v>12.92</v>
      </c>
      <c r="I1568" s="419">
        <v>12.92</v>
      </c>
    </row>
    <row r="1569" ht="26.1" customHeight="1" spans="1:9">
      <c r="A1569" s="529" t="s">
        <v>499</v>
      </c>
      <c r="B1569" s="284" t="s">
        <v>1298</v>
      </c>
      <c r="C1569" s="282" t="s">
        <v>83</v>
      </c>
      <c r="D1569" s="282" t="s">
        <v>1299</v>
      </c>
      <c r="E1569" s="283" t="s">
        <v>103</v>
      </c>
      <c r="F1569" s="530">
        <v>4.8e-5</v>
      </c>
      <c r="G1569" s="530">
        <v>0</v>
      </c>
      <c r="H1569" s="305">
        <v>269325</v>
      </c>
      <c r="I1569" s="544">
        <v>12.92</v>
      </c>
    </row>
    <row r="1570" spans="1:9">
      <c r="A1570" s="531"/>
      <c r="B1570" s="318"/>
      <c r="C1570" s="318"/>
      <c r="D1570" s="318"/>
      <c r="E1570" s="532">
        <v>0</v>
      </c>
      <c r="F1570" s="318" t="s">
        <v>503</v>
      </c>
      <c r="G1570" s="532">
        <v>0</v>
      </c>
      <c r="H1570" s="318" t="s">
        <v>504</v>
      </c>
      <c r="I1570" s="545">
        <v>0</v>
      </c>
    </row>
    <row r="1571" ht="15" spans="1:9">
      <c r="A1571" s="531"/>
      <c r="B1571" s="318"/>
      <c r="C1571" s="318"/>
      <c r="D1571" s="318"/>
      <c r="E1571" s="532">
        <v>2.92</v>
      </c>
      <c r="F1571" s="318"/>
      <c r="G1571" s="318" t="s">
        <v>505</v>
      </c>
      <c r="H1571" s="318"/>
      <c r="I1571" s="545">
        <v>15.84</v>
      </c>
    </row>
    <row r="1572" ht="0.95" customHeight="1" spans="1:9">
      <c r="A1572" s="533"/>
      <c r="B1572" s="534"/>
      <c r="C1572" s="534"/>
      <c r="D1572" s="534"/>
      <c r="E1572" s="534"/>
      <c r="F1572" s="534"/>
      <c r="G1572" s="534"/>
      <c r="H1572" s="534"/>
      <c r="I1572" s="426"/>
    </row>
    <row r="1573" ht="18" customHeight="1" spans="1:9">
      <c r="A1573" s="525"/>
      <c r="B1573" s="307" t="s">
        <v>490</v>
      </c>
      <c r="C1573" s="526" t="s">
        <v>491</v>
      </c>
      <c r="D1573" s="526" t="s">
        <v>492</v>
      </c>
      <c r="E1573" s="527" t="s">
        <v>493</v>
      </c>
      <c r="F1573" s="307" t="s">
        <v>494</v>
      </c>
      <c r="G1573" s="307" t="s">
        <v>495</v>
      </c>
      <c r="H1573" s="307" t="s">
        <v>496</v>
      </c>
      <c r="I1573" s="543" t="s">
        <v>497</v>
      </c>
    </row>
    <row r="1574" ht="26.1" customHeight="1" spans="1:9">
      <c r="A1574" s="414" t="s">
        <v>498</v>
      </c>
      <c r="B1574" s="311" t="s">
        <v>1292</v>
      </c>
      <c r="C1574" s="309" t="s">
        <v>83</v>
      </c>
      <c r="D1574" s="309" t="s">
        <v>1293</v>
      </c>
      <c r="E1574" s="310" t="s">
        <v>502</v>
      </c>
      <c r="F1574" s="528">
        <v>1</v>
      </c>
      <c r="G1574" s="312"/>
      <c r="H1574" s="312">
        <v>1.61</v>
      </c>
      <c r="I1574" s="419">
        <v>1.61</v>
      </c>
    </row>
    <row r="1575" ht="26.1" customHeight="1" spans="1:9">
      <c r="A1575" s="529" t="s">
        <v>499</v>
      </c>
      <c r="B1575" s="284" t="s">
        <v>1298</v>
      </c>
      <c r="C1575" s="282" t="s">
        <v>83</v>
      </c>
      <c r="D1575" s="282" t="s">
        <v>1299</v>
      </c>
      <c r="E1575" s="283" t="s">
        <v>103</v>
      </c>
      <c r="F1575" s="530">
        <v>6e-6</v>
      </c>
      <c r="G1575" s="530">
        <v>0</v>
      </c>
      <c r="H1575" s="305">
        <v>269325</v>
      </c>
      <c r="I1575" s="544">
        <v>1.61</v>
      </c>
    </row>
    <row r="1576" spans="1:9">
      <c r="A1576" s="531"/>
      <c r="B1576" s="318"/>
      <c r="C1576" s="318"/>
      <c r="D1576" s="318"/>
      <c r="E1576" s="532">
        <v>0</v>
      </c>
      <c r="F1576" s="318" t="s">
        <v>503</v>
      </c>
      <c r="G1576" s="532">
        <v>0</v>
      </c>
      <c r="H1576" s="318" t="s">
        <v>504</v>
      </c>
      <c r="I1576" s="545">
        <v>0</v>
      </c>
    </row>
    <row r="1577" ht="15" spans="1:9">
      <c r="A1577" s="531"/>
      <c r="B1577" s="318"/>
      <c r="C1577" s="318"/>
      <c r="D1577" s="318"/>
      <c r="E1577" s="532">
        <v>0.36</v>
      </c>
      <c r="F1577" s="318"/>
      <c r="G1577" s="318" t="s">
        <v>505</v>
      </c>
      <c r="H1577" s="318"/>
      <c r="I1577" s="545">
        <v>1.97</v>
      </c>
    </row>
    <row r="1578" ht="0.95" customHeight="1" spans="1:9">
      <c r="A1578" s="533"/>
      <c r="B1578" s="534"/>
      <c r="C1578" s="534"/>
      <c r="D1578" s="534"/>
      <c r="E1578" s="534"/>
      <c r="F1578" s="534"/>
      <c r="G1578" s="534"/>
      <c r="H1578" s="534"/>
      <c r="I1578" s="426"/>
    </row>
    <row r="1579" ht="18" customHeight="1" spans="1:9">
      <c r="A1579" s="525"/>
      <c r="B1579" s="307" t="s">
        <v>490</v>
      </c>
      <c r="C1579" s="526" t="s">
        <v>491</v>
      </c>
      <c r="D1579" s="526" t="s">
        <v>492</v>
      </c>
      <c r="E1579" s="527" t="s">
        <v>493</v>
      </c>
      <c r="F1579" s="307" t="s">
        <v>494</v>
      </c>
      <c r="G1579" s="307" t="s">
        <v>495</v>
      </c>
      <c r="H1579" s="307" t="s">
        <v>496</v>
      </c>
      <c r="I1579" s="543" t="s">
        <v>497</v>
      </c>
    </row>
    <row r="1580" ht="26.1" customHeight="1" spans="1:9">
      <c r="A1580" s="414" t="s">
        <v>498</v>
      </c>
      <c r="B1580" s="311" t="s">
        <v>1294</v>
      </c>
      <c r="C1580" s="309" t="s">
        <v>83</v>
      </c>
      <c r="D1580" s="309" t="s">
        <v>1295</v>
      </c>
      <c r="E1580" s="310" t="s">
        <v>502</v>
      </c>
      <c r="F1580" s="528">
        <v>1</v>
      </c>
      <c r="G1580" s="312"/>
      <c r="H1580" s="312">
        <v>3.98</v>
      </c>
      <c r="I1580" s="419">
        <v>3.98</v>
      </c>
    </row>
    <row r="1581" ht="26.1" customHeight="1" spans="1:9">
      <c r="A1581" s="529" t="s">
        <v>499</v>
      </c>
      <c r="B1581" s="284" t="s">
        <v>1298</v>
      </c>
      <c r="C1581" s="282" t="s">
        <v>83</v>
      </c>
      <c r="D1581" s="282" t="s">
        <v>1299</v>
      </c>
      <c r="E1581" s="283" t="s">
        <v>103</v>
      </c>
      <c r="F1581" s="530">
        <v>1.48e-5</v>
      </c>
      <c r="G1581" s="530">
        <v>0</v>
      </c>
      <c r="H1581" s="305">
        <v>269325</v>
      </c>
      <c r="I1581" s="544">
        <v>3.98</v>
      </c>
    </row>
    <row r="1582" spans="1:9">
      <c r="A1582" s="531"/>
      <c r="B1582" s="318"/>
      <c r="C1582" s="318"/>
      <c r="D1582" s="318"/>
      <c r="E1582" s="532">
        <v>0</v>
      </c>
      <c r="F1582" s="318" t="s">
        <v>503</v>
      </c>
      <c r="G1582" s="532">
        <v>0</v>
      </c>
      <c r="H1582" s="318" t="s">
        <v>504</v>
      </c>
      <c r="I1582" s="545">
        <v>0</v>
      </c>
    </row>
    <row r="1583" ht="15" spans="1:9">
      <c r="A1583" s="531"/>
      <c r="B1583" s="318"/>
      <c r="C1583" s="318"/>
      <c r="D1583" s="318"/>
      <c r="E1583" s="532">
        <v>0.9</v>
      </c>
      <c r="F1583" s="318"/>
      <c r="G1583" s="318" t="s">
        <v>505</v>
      </c>
      <c r="H1583" s="318"/>
      <c r="I1583" s="545">
        <v>4.88</v>
      </c>
    </row>
    <row r="1584" ht="0.95" customHeight="1" spans="1:9">
      <c r="A1584" s="533"/>
      <c r="B1584" s="534"/>
      <c r="C1584" s="534"/>
      <c r="D1584" s="534"/>
      <c r="E1584" s="534"/>
      <c r="F1584" s="534"/>
      <c r="G1584" s="534"/>
      <c r="H1584" s="534"/>
      <c r="I1584" s="426"/>
    </row>
    <row r="1585" ht="18" customHeight="1" spans="1:9">
      <c r="A1585" s="525"/>
      <c r="B1585" s="307" t="s">
        <v>490</v>
      </c>
      <c r="C1585" s="526" t="s">
        <v>491</v>
      </c>
      <c r="D1585" s="526" t="s">
        <v>492</v>
      </c>
      <c r="E1585" s="527" t="s">
        <v>493</v>
      </c>
      <c r="F1585" s="307" t="s">
        <v>494</v>
      </c>
      <c r="G1585" s="307" t="s">
        <v>495</v>
      </c>
      <c r="H1585" s="307" t="s">
        <v>496</v>
      </c>
      <c r="I1585" s="543" t="s">
        <v>497</v>
      </c>
    </row>
    <row r="1586" ht="26.1" customHeight="1" spans="1:9">
      <c r="A1586" s="414" t="s">
        <v>498</v>
      </c>
      <c r="B1586" s="311" t="s">
        <v>1286</v>
      </c>
      <c r="C1586" s="309" t="s">
        <v>83</v>
      </c>
      <c r="D1586" s="309" t="s">
        <v>1287</v>
      </c>
      <c r="E1586" s="310" t="s">
        <v>502</v>
      </c>
      <c r="F1586" s="528">
        <v>1</v>
      </c>
      <c r="G1586" s="312"/>
      <c r="H1586" s="312">
        <v>16.15</v>
      </c>
      <c r="I1586" s="419">
        <v>16.15</v>
      </c>
    </row>
    <row r="1587" ht="26.1" customHeight="1" spans="1:9">
      <c r="A1587" s="529" t="s">
        <v>499</v>
      </c>
      <c r="B1587" s="284" t="s">
        <v>1298</v>
      </c>
      <c r="C1587" s="282" t="s">
        <v>83</v>
      </c>
      <c r="D1587" s="282" t="s">
        <v>1299</v>
      </c>
      <c r="E1587" s="283" t="s">
        <v>103</v>
      </c>
      <c r="F1587" s="530">
        <v>6e-5</v>
      </c>
      <c r="G1587" s="530">
        <v>0</v>
      </c>
      <c r="H1587" s="305">
        <v>269325</v>
      </c>
      <c r="I1587" s="544">
        <v>16.15</v>
      </c>
    </row>
    <row r="1588" spans="1:9">
      <c r="A1588" s="531"/>
      <c r="B1588" s="318"/>
      <c r="C1588" s="318"/>
      <c r="D1588" s="318"/>
      <c r="E1588" s="532">
        <v>0</v>
      </c>
      <c r="F1588" s="318" t="s">
        <v>503</v>
      </c>
      <c r="G1588" s="532">
        <v>0</v>
      </c>
      <c r="H1588" s="318" t="s">
        <v>504</v>
      </c>
      <c r="I1588" s="545">
        <v>0</v>
      </c>
    </row>
    <row r="1589" ht="15" spans="1:9">
      <c r="A1589" s="531"/>
      <c r="B1589" s="318"/>
      <c r="C1589" s="318"/>
      <c r="D1589" s="318"/>
      <c r="E1589" s="532">
        <v>3.66</v>
      </c>
      <c r="F1589" s="318"/>
      <c r="G1589" s="318" t="s">
        <v>505</v>
      </c>
      <c r="H1589" s="318"/>
      <c r="I1589" s="545">
        <v>19.81</v>
      </c>
    </row>
    <row r="1590" ht="0.95" customHeight="1" spans="1:9">
      <c r="A1590" s="533"/>
      <c r="B1590" s="534"/>
      <c r="C1590" s="534"/>
      <c r="D1590" s="534"/>
      <c r="E1590" s="534"/>
      <c r="F1590" s="534"/>
      <c r="G1590" s="534"/>
      <c r="H1590" s="534"/>
      <c r="I1590" s="426"/>
    </row>
    <row r="1591" ht="18" customHeight="1" spans="1:9">
      <c r="A1591" s="525"/>
      <c r="B1591" s="307" t="s">
        <v>490</v>
      </c>
      <c r="C1591" s="526" t="s">
        <v>491</v>
      </c>
      <c r="D1591" s="526" t="s">
        <v>492</v>
      </c>
      <c r="E1591" s="527" t="s">
        <v>493</v>
      </c>
      <c r="F1591" s="307" t="s">
        <v>494</v>
      </c>
      <c r="G1591" s="307" t="s">
        <v>495</v>
      </c>
      <c r="H1591" s="307" t="s">
        <v>496</v>
      </c>
      <c r="I1591" s="543" t="s">
        <v>497</v>
      </c>
    </row>
    <row r="1592" ht="39" customHeight="1" spans="1:9">
      <c r="A1592" s="414" t="s">
        <v>498</v>
      </c>
      <c r="B1592" s="311" t="s">
        <v>1290</v>
      </c>
      <c r="C1592" s="309" t="s">
        <v>83</v>
      </c>
      <c r="D1592" s="309" t="s">
        <v>1291</v>
      </c>
      <c r="E1592" s="310" t="s">
        <v>502</v>
      </c>
      <c r="F1592" s="528">
        <v>1</v>
      </c>
      <c r="G1592" s="312"/>
      <c r="H1592" s="312">
        <v>35.98</v>
      </c>
      <c r="I1592" s="419">
        <v>35.98</v>
      </c>
    </row>
    <row r="1593" ht="26.1" customHeight="1" spans="1:9">
      <c r="A1593" s="529" t="s">
        <v>499</v>
      </c>
      <c r="B1593" s="284" t="s">
        <v>1300</v>
      </c>
      <c r="C1593" s="282" t="s">
        <v>83</v>
      </c>
      <c r="D1593" s="282" t="s">
        <v>1301</v>
      </c>
      <c r="E1593" s="283" t="s">
        <v>827</v>
      </c>
      <c r="F1593" s="530">
        <v>5.89</v>
      </c>
      <c r="G1593" s="530">
        <v>0</v>
      </c>
      <c r="H1593" s="305">
        <v>6.11</v>
      </c>
      <c r="I1593" s="544">
        <v>35.98</v>
      </c>
    </row>
    <row r="1594" spans="1:9">
      <c r="A1594" s="531"/>
      <c r="B1594" s="318"/>
      <c r="C1594" s="318"/>
      <c r="D1594" s="318"/>
      <c r="E1594" s="532">
        <v>0</v>
      </c>
      <c r="F1594" s="318" t="s">
        <v>503</v>
      </c>
      <c r="G1594" s="532">
        <v>0</v>
      </c>
      <c r="H1594" s="318" t="s">
        <v>504</v>
      </c>
      <c r="I1594" s="545">
        <v>0</v>
      </c>
    </row>
    <row r="1595" ht="15" spans="1:9">
      <c r="A1595" s="531"/>
      <c r="B1595" s="318"/>
      <c r="C1595" s="318"/>
      <c r="D1595" s="318"/>
      <c r="E1595" s="532">
        <v>8.15</v>
      </c>
      <c r="F1595" s="318"/>
      <c r="G1595" s="318" t="s">
        <v>505</v>
      </c>
      <c r="H1595" s="318"/>
      <c r="I1595" s="545">
        <v>44.13</v>
      </c>
    </row>
    <row r="1596" ht="0.95" customHeight="1" spans="1:9">
      <c r="A1596" s="533"/>
      <c r="B1596" s="534"/>
      <c r="C1596" s="534"/>
      <c r="D1596" s="534"/>
      <c r="E1596" s="534"/>
      <c r="F1596" s="534"/>
      <c r="G1596" s="534"/>
      <c r="H1596" s="534"/>
      <c r="I1596" s="426"/>
    </row>
    <row r="1597" ht="18" customHeight="1" spans="1:9">
      <c r="A1597" s="525"/>
      <c r="B1597" s="307" t="s">
        <v>490</v>
      </c>
      <c r="C1597" s="526" t="s">
        <v>491</v>
      </c>
      <c r="D1597" s="526" t="s">
        <v>492</v>
      </c>
      <c r="E1597" s="527" t="s">
        <v>493</v>
      </c>
      <c r="F1597" s="307" t="s">
        <v>494</v>
      </c>
      <c r="G1597" s="307" t="s">
        <v>495</v>
      </c>
      <c r="H1597" s="307" t="s">
        <v>496</v>
      </c>
      <c r="I1597" s="543" t="s">
        <v>497</v>
      </c>
    </row>
    <row r="1598" ht="65.1" customHeight="1" spans="1:9">
      <c r="A1598" s="414" t="s">
        <v>498</v>
      </c>
      <c r="B1598" s="311" t="s">
        <v>784</v>
      </c>
      <c r="C1598" s="309" t="s">
        <v>83</v>
      </c>
      <c r="D1598" s="309" t="s">
        <v>785</v>
      </c>
      <c r="E1598" s="310" t="s">
        <v>756</v>
      </c>
      <c r="F1598" s="528">
        <v>1</v>
      </c>
      <c r="G1598" s="312"/>
      <c r="H1598" s="312">
        <v>99.7</v>
      </c>
      <c r="I1598" s="419">
        <v>99.7</v>
      </c>
    </row>
    <row r="1599" ht="65.1" customHeight="1" spans="1:9">
      <c r="A1599" s="535" t="s">
        <v>512</v>
      </c>
      <c r="B1599" s="280" t="s">
        <v>1302</v>
      </c>
      <c r="C1599" s="278" t="s">
        <v>83</v>
      </c>
      <c r="D1599" s="278" t="s">
        <v>1303</v>
      </c>
      <c r="E1599" s="279" t="s">
        <v>502</v>
      </c>
      <c r="F1599" s="536">
        <v>1</v>
      </c>
      <c r="G1599" s="536">
        <v>0</v>
      </c>
      <c r="H1599" s="303">
        <v>29.18</v>
      </c>
      <c r="I1599" s="547">
        <v>29.18</v>
      </c>
    </row>
    <row r="1600" ht="24" customHeight="1" spans="1:9">
      <c r="A1600" s="535" t="s">
        <v>512</v>
      </c>
      <c r="B1600" s="280" t="s">
        <v>1304</v>
      </c>
      <c r="C1600" s="278" t="s">
        <v>83</v>
      </c>
      <c r="D1600" s="278" t="s">
        <v>1305</v>
      </c>
      <c r="E1600" s="279" t="s">
        <v>502</v>
      </c>
      <c r="F1600" s="536">
        <v>1</v>
      </c>
      <c r="G1600" s="536">
        <v>0</v>
      </c>
      <c r="H1600" s="303">
        <v>54.69</v>
      </c>
      <c r="I1600" s="547">
        <v>54.69</v>
      </c>
    </row>
    <row r="1601" ht="65.1" customHeight="1" spans="1:9">
      <c r="A1601" s="535" t="s">
        <v>512</v>
      </c>
      <c r="B1601" s="280" t="s">
        <v>1306</v>
      </c>
      <c r="C1601" s="278" t="s">
        <v>83</v>
      </c>
      <c r="D1601" s="278" t="s">
        <v>1307</v>
      </c>
      <c r="E1601" s="279" t="s">
        <v>502</v>
      </c>
      <c r="F1601" s="536">
        <v>1</v>
      </c>
      <c r="G1601" s="536">
        <v>0</v>
      </c>
      <c r="H1601" s="303">
        <v>4.55</v>
      </c>
      <c r="I1601" s="547">
        <v>4.55</v>
      </c>
    </row>
    <row r="1602" ht="65.1" customHeight="1" spans="1:9">
      <c r="A1602" s="535" t="s">
        <v>512</v>
      </c>
      <c r="B1602" s="280" t="s">
        <v>1308</v>
      </c>
      <c r="C1602" s="278" t="s">
        <v>83</v>
      </c>
      <c r="D1602" s="278" t="s">
        <v>1309</v>
      </c>
      <c r="E1602" s="279" t="s">
        <v>502</v>
      </c>
      <c r="F1602" s="536">
        <v>1</v>
      </c>
      <c r="G1602" s="536">
        <v>0</v>
      </c>
      <c r="H1602" s="303">
        <v>11.28</v>
      </c>
      <c r="I1602" s="547">
        <v>11.28</v>
      </c>
    </row>
    <row r="1603" spans="1:9">
      <c r="A1603" s="531"/>
      <c r="B1603" s="318"/>
      <c r="C1603" s="318"/>
      <c r="D1603" s="318"/>
      <c r="E1603" s="532">
        <v>45.86</v>
      </c>
      <c r="F1603" s="318" t="s">
        <v>503</v>
      </c>
      <c r="G1603" s="532">
        <v>0</v>
      </c>
      <c r="H1603" s="318" t="s">
        <v>504</v>
      </c>
      <c r="I1603" s="545">
        <v>45.86</v>
      </c>
    </row>
    <row r="1604" ht="15" spans="1:9">
      <c r="A1604" s="531"/>
      <c r="B1604" s="318"/>
      <c r="C1604" s="318"/>
      <c r="D1604" s="318"/>
      <c r="E1604" s="532">
        <v>22.6</v>
      </c>
      <c r="F1604" s="318"/>
      <c r="G1604" s="318" t="s">
        <v>505</v>
      </c>
      <c r="H1604" s="318"/>
      <c r="I1604" s="545">
        <v>122.3</v>
      </c>
    </row>
    <row r="1605" ht="0.95" customHeight="1" spans="1:9">
      <c r="A1605" s="533"/>
      <c r="B1605" s="534"/>
      <c r="C1605" s="534"/>
      <c r="D1605" s="534"/>
      <c r="E1605" s="534"/>
      <c r="F1605" s="534"/>
      <c r="G1605" s="534"/>
      <c r="H1605" s="534"/>
      <c r="I1605" s="426"/>
    </row>
    <row r="1606" ht="18" customHeight="1" spans="1:9">
      <c r="A1606" s="525"/>
      <c r="B1606" s="307" t="s">
        <v>490</v>
      </c>
      <c r="C1606" s="526" t="s">
        <v>491</v>
      </c>
      <c r="D1606" s="526" t="s">
        <v>492</v>
      </c>
      <c r="E1606" s="527" t="s">
        <v>493</v>
      </c>
      <c r="F1606" s="307" t="s">
        <v>494</v>
      </c>
      <c r="G1606" s="307" t="s">
        <v>495</v>
      </c>
      <c r="H1606" s="307" t="s">
        <v>496</v>
      </c>
      <c r="I1606" s="543" t="s">
        <v>497</v>
      </c>
    </row>
    <row r="1607" ht="65.1" customHeight="1" spans="1:9">
      <c r="A1607" s="414" t="s">
        <v>498</v>
      </c>
      <c r="B1607" s="311" t="s">
        <v>782</v>
      </c>
      <c r="C1607" s="309" t="s">
        <v>83</v>
      </c>
      <c r="D1607" s="309" t="s">
        <v>783</v>
      </c>
      <c r="E1607" s="310" t="s">
        <v>523</v>
      </c>
      <c r="F1607" s="528">
        <v>1</v>
      </c>
      <c r="G1607" s="312"/>
      <c r="H1607" s="312">
        <v>347.96</v>
      </c>
      <c r="I1607" s="419">
        <v>347.96</v>
      </c>
    </row>
    <row r="1608" ht="65.1" customHeight="1" spans="1:9">
      <c r="A1608" s="535" t="s">
        <v>512</v>
      </c>
      <c r="B1608" s="280" t="s">
        <v>1302</v>
      </c>
      <c r="C1608" s="278" t="s">
        <v>83</v>
      </c>
      <c r="D1608" s="278" t="s">
        <v>1303</v>
      </c>
      <c r="E1608" s="279" t="s">
        <v>502</v>
      </c>
      <c r="F1608" s="536">
        <v>1</v>
      </c>
      <c r="G1608" s="536">
        <v>0</v>
      </c>
      <c r="H1608" s="303">
        <v>29.18</v>
      </c>
      <c r="I1608" s="547">
        <v>29.18</v>
      </c>
    </row>
    <row r="1609" ht="24" customHeight="1" spans="1:9">
      <c r="A1609" s="535" t="s">
        <v>512</v>
      </c>
      <c r="B1609" s="280" t="s">
        <v>1304</v>
      </c>
      <c r="C1609" s="278" t="s">
        <v>83</v>
      </c>
      <c r="D1609" s="278" t="s">
        <v>1305</v>
      </c>
      <c r="E1609" s="279" t="s">
        <v>502</v>
      </c>
      <c r="F1609" s="536">
        <v>1</v>
      </c>
      <c r="G1609" s="536">
        <v>0</v>
      </c>
      <c r="H1609" s="303">
        <v>54.69</v>
      </c>
      <c r="I1609" s="547">
        <v>54.69</v>
      </c>
    </row>
    <row r="1610" ht="65.1" customHeight="1" spans="1:9">
      <c r="A1610" s="535" t="s">
        <v>512</v>
      </c>
      <c r="B1610" s="280" t="s">
        <v>1306</v>
      </c>
      <c r="C1610" s="278" t="s">
        <v>83</v>
      </c>
      <c r="D1610" s="278" t="s">
        <v>1307</v>
      </c>
      <c r="E1610" s="279" t="s">
        <v>502</v>
      </c>
      <c r="F1610" s="536">
        <v>1</v>
      </c>
      <c r="G1610" s="536">
        <v>0</v>
      </c>
      <c r="H1610" s="303">
        <v>4.55</v>
      </c>
      <c r="I1610" s="547">
        <v>4.55</v>
      </c>
    </row>
    <row r="1611" ht="65.1" customHeight="1" spans="1:9">
      <c r="A1611" s="535" t="s">
        <v>512</v>
      </c>
      <c r="B1611" s="280" t="s">
        <v>1308</v>
      </c>
      <c r="C1611" s="278" t="s">
        <v>83</v>
      </c>
      <c r="D1611" s="278" t="s">
        <v>1309</v>
      </c>
      <c r="E1611" s="279" t="s">
        <v>502</v>
      </c>
      <c r="F1611" s="536">
        <v>1</v>
      </c>
      <c r="G1611" s="536">
        <v>0</v>
      </c>
      <c r="H1611" s="303">
        <v>11.28</v>
      </c>
      <c r="I1611" s="547">
        <v>11.28</v>
      </c>
    </row>
    <row r="1612" ht="65.1" customHeight="1" spans="1:9">
      <c r="A1612" s="535" t="s">
        <v>512</v>
      </c>
      <c r="B1612" s="280" t="s">
        <v>1310</v>
      </c>
      <c r="C1612" s="278" t="s">
        <v>83</v>
      </c>
      <c r="D1612" s="278" t="s">
        <v>1311</v>
      </c>
      <c r="E1612" s="279" t="s">
        <v>502</v>
      </c>
      <c r="F1612" s="536">
        <v>1</v>
      </c>
      <c r="G1612" s="536">
        <v>0</v>
      </c>
      <c r="H1612" s="303">
        <v>196.49</v>
      </c>
      <c r="I1612" s="547">
        <v>196.49</v>
      </c>
    </row>
    <row r="1613" ht="65.1" customHeight="1" spans="1:9">
      <c r="A1613" s="535" t="s">
        <v>512</v>
      </c>
      <c r="B1613" s="280" t="s">
        <v>1312</v>
      </c>
      <c r="C1613" s="278" t="s">
        <v>83</v>
      </c>
      <c r="D1613" s="278" t="s">
        <v>1313</v>
      </c>
      <c r="E1613" s="279" t="s">
        <v>502</v>
      </c>
      <c r="F1613" s="536">
        <v>1</v>
      </c>
      <c r="G1613" s="536">
        <v>0</v>
      </c>
      <c r="H1613" s="303">
        <v>51.77</v>
      </c>
      <c r="I1613" s="547">
        <v>51.77</v>
      </c>
    </row>
    <row r="1614" spans="1:9">
      <c r="A1614" s="531"/>
      <c r="B1614" s="318"/>
      <c r="C1614" s="318"/>
      <c r="D1614" s="318"/>
      <c r="E1614" s="532">
        <v>45.86</v>
      </c>
      <c r="F1614" s="318" t="s">
        <v>503</v>
      </c>
      <c r="G1614" s="532">
        <v>0</v>
      </c>
      <c r="H1614" s="318" t="s">
        <v>504</v>
      </c>
      <c r="I1614" s="545">
        <v>45.86</v>
      </c>
    </row>
    <row r="1615" ht="15" spans="1:9">
      <c r="A1615" s="531"/>
      <c r="B1615" s="318"/>
      <c r="C1615" s="318"/>
      <c r="D1615" s="318"/>
      <c r="E1615" s="532">
        <v>78.88</v>
      </c>
      <c r="F1615" s="318"/>
      <c r="G1615" s="318" t="s">
        <v>505</v>
      </c>
      <c r="H1615" s="318"/>
      <c r="I1615" s="545">
        <v>426.84</v>
      </c>
    </row>
    <row r="1616" ht="0.95" customHeight="1" spans="1:9">
      <c r="A1616" s="533"/>
      <c r="B1616" s="534"/>
      <c r="C1616" s="534"/>
      <c r="D1616" s="534"/>
      <c r="E1616" s="534"/>
      <c r="F1616" s="534"/>
      <c r="G1616" s="534"/>
      <c r="H1616" s="534"/>
      <c r="I1616" s="426"/>
    </row>
    <row r="1617" ht="18" customHeight="1" spans="1:9">
      <c r="A1617" s="525"/>
      <c r="B1617" s="307" t="s">
        <v>490</v>
      </c>
      <c r="C1617" s="526" t="s">
        <v>491</v>
      </c>
      <c r="D1617" s="526" t="s">
        <v>492</v>
      </c>
      <c r="E1617" s="527" t="s">
        <v>493</v>
      </c>
      <c r="F1617" s="307" t="s">
        <v>494</v>
      </c>
      <c r="G1617" s="307" t="s">
        <v>495</v>
      </c>
      <c r="H1617" s="307" t="s">
        <v>496</v>
      </c>
      <c r="I1617" s="543" t="s">
        <v>497</v>
      </c>
    </row>
    <row r="1618" ht="65.1" customHeight="1" spans="1:9">
      <c r="A1618" s="414" t="s">
        <v>498</v>
      </c>
      <c r="B1618" s="311" t="s">
        <v>1302</v>
      </c>
      <c r="C1618" s="309" t="s">
        <v>83</v>
      </c>
      <c r="D1618" s="309" t="s">
        <v>1303</v>
      </c>
      <c r="E1618" s="310" t="s">
        <v>502</v>
      </c>
      <c r="F1618" s="528">
        <v>1</v>
      </c>
      <c r="G1618" s="312"/>
      <c r="H1618" s="312">
        <v>29.18</v>
      </c>
      <c r="I1618" s="419">
        <v>29.18</v>
      </c>
    </row>
    <row r="1619" ht="51.95" customHeight="1" spans="1:9">
      <c r="A1619" s="529" t="s">
        <v>499</v>
      </c>
      <c r="B1619" s="284" t="s">
        <v>1314</v>
      </c>
      <c r="C1619" s="282" t="s">
        <v>83</v>
      </c>
      <c r="D1619" s="282" t="s">
        <v>1315</v>
      </c>
      <c r="E1619" s="283" t="s">
        <v>103</v>
      </c>
      <c r="F1619" s="530">
        <v>3.43e-5</v>
      </c>
      <c r="G1619" s="530">
        <v>0</v>
      </c>
      <c r="H1619" s="305">
        <v>713097.82</v>
      </c>
      <c r="I1619" s="544">
        <v>24.45</v>
      </c>
    </row>
    <row r="1620" ht="51.95" customHeight="1" spans="1:9">
      <c r="A1620" s="529" t="s">
        <v>499</v>
      </c>
      <c r="B1620" s="284" t="s">
        <v>1316</v>
      </c>
      <c r="C1620" s="282" t="s">
        <v>83</v>
      </c>
      <c r="D1620" s="282" t="s">
        <v>1317</v>
      </c>
      <c r="E1620" s="283" t="s">
        <v>103</v>
      </c>
      <c r="F1620" s="530">
        <v>5.51e-5</v>
      </c>
      <c r="G1620" s="530">
        <v>0</v>
      </c>
      <c r="H1620" s="305">
        <v>85950</v>
      </c>
      <c r="I1620" s="544">
        <v>4.73</v>
      </c>
    </row>
    <row r="1621" spans="1:9">
      <c r="A1621" s="531"/>
      <c r="B1621" s="318"/>
      <c r="C1621" s="318"/>
      <c r="D1621" s="318"/>
      <c r="E1621" s="532">
        <v>0</v>
      </c>
      <c r="F1621" s="318" t="s">
        <v>503</v>
      </c>
      <c r="G1621" s="532">
        <v>0</v>
      </c>
      <c r="H1621" s="318" t="s">
        <v>504</v>
      </c>
      <c r="I1621" s="545">
        <v>0</v>
      </c>
    </row>
    <row r="1622" ht="15" spans="1:9">
      <c r="A1622" s="531"/>
      <c r="B1622" s="318"/>
      <c r="C1622" s="318"/>
      <c r="D1622" s="318"/>
      <c r="E1622" s="532">
        <v>6.61</v>
      </c>
      <c r="F1622" s="318"/>
      <c r="G1622" s="318" t="s">
        <v>505</v>
      </c>
      <c r="H1622" s="318"/>
      <c r="I1622" s="545">
        <v>35.79</v>
      </c>
    </row>
    <row r="1623" ht="0.95" customHeight="1" spans="1:9">
      <c r="A1623" s="533"/>
      <c r="B1623" s="534"/>
      <c r="C1623" s="534"/>
      <c r="D1623" s="534"/>
      <c r="E1623" s="534"/>
      <c r="F1623" s="534"/>
      <c r="G1623" s="534"/>
      <c r="H1623" s="534"/>
      <c r="I1623" s="426"/>
    </row>
    <row r="1624" ht="18" customHeight="1" spans="1:9">
      <c r="A1624" s="525"/>
      <c r="B1624" s="307" t="s">
        <v>490</v>
      </c>
      <c r="C1624" s="526" t="s">
        <v>491</v>
      </c>
      <c r="D1624" s="526" t="s">
        <v>492</v>
      </c>
      <c r="E1624" s="527" t="s">
        <v>493</v>
      </c>
      <c r="F1624" s="307" t="s">
        <v>494</v>
      </c>
      <c r="G1624" s="307" t="s">
        <v>495</v>
      </c>
      <c r="H1624" s="307" t="s">
        <v>496</v>
      </c>
      <c r="I1624" s="543" t="s">
        <v>497</v>
      </c>
    </row>
    <row r="1625" ht="65.1" customHeight="1" spans="1:9">
      <c r="A1625" s="414" t="s">
        <v>498</v>
      </c>
      <c r="B1625" s="311" t="s">
        <v>1306</v>
      </c>
      <c r="C1625" s="309" t="s">
        <v>83</v>
      </c>
      <c r="D1625" s="309" t="s">
        <v>1307</v>
      </c>
      <c r="E1625" s="310" t="s">
        <v>502</v>
      </c>
      <c r="F1625" s="528">
        <v>1</v>
      </c>
      <c r="G1625" s="312"/>
      <c r="H1625" s="312">
        <v>4.55</v>
      </c>
      <c r="I1625" s="419">
        <v>4.55</v>
      </c>
    </row>
    <row r="1626" ht="51.95" customHeight="1" spans="1:9">
      <c r="A1626" s="529" t="s">
        <v>499</v>
      </c>
      <c r="B1626" s="284" t="s">
        <v>1314</v>
      </c>
      <c r="C1626" s="282" t="s">
        <v>83</v>
      </c>
      <c r="D1626" s="282" t="s">
        <v>1315</v>
      </c>
      <c r="E1626" s="283" t="s">
        <v>103</v>
      </c>
      <c r="F1626" s="530">
        <v>5.7e-6</v>
      </c>
      <c r="G1626" s="530">
        <v>0</v>
      </c>
      <c r="H1626" s="305">
        <v>713097.82</v>
      </c>
      <c r="I1626" s="544">
        <v>4.06</v>
      </c>
    </row>
    <row r="1627" ht="51.95" customHeight="1" spans="1:9">
      <c r="A1627" s="529" t="s">
        <v>499</v>
      </c>
      <c r="B1627" s="284" t="s">
        <v>1316</v>
      </c>
      <c r="C1627" s="282" t="s">
        <v>83</v>
      </c>
      <c r="D1627" s="282" t="s">
        <v>1317</v>
      </c>
      <c r="E1627" s="283" t="s">
        <v>103</v>
      </c>
      <c r="F1627" s="530">
        <v>5.8e-6</v>
      </c>
      <c r="G1627" s="530">
        <v>0</v>
      </c>
      <c r="H1627" s="305">
        <v>85950</v>
      </c>
      <c r="I1627" s="544">
        <v>0.49</v>
      </c>
    </row>
    <row r="1628" spans="1:9">
      <c r="A1628" s="531"/>
      <c r="B1628" s="318"/>
      <c r="C1628" s="318"/>
      <c r="D1628" s="318"/>
      <c r="E1628" s="532">
        <v>0</v>
      </c>
      <c r="F1628" s="318" t="s">
        <v>503</v>
      </c>
      <c r="G1628" s="532">
        <v>0</v>
      </c>
      <c r="H1628" s="318" t="s">
        <v>504</v>
      </c>
      <c r="I1628" s="545">
        <v>0</v>
      </c>
    </row>
    <row r="1629" ht="15" spans="1:9">
      <c r="A1629" s="531"/>
      <c r="B1629" s="318"/>
      <c r="C1629" s="318"/>
      <c r="D1629" s="318"/>
      <c r="E1629" s="532">
        <v>1.03</v>
      </c>
      <c r="F1629" s="318"/>
      <c r="G1629" s="318" t="s">
        <v>505</v>
      </c>
      <c r="H1629" s="318"/>
      <c r="I1629" s="545">
        <v>5.58</v>
      </c>
    </row>
    <row r="1630" ht="0.95" customHeight="1" spans="1:9">
      <c r="A1630" s="533"/>
      <c r="B1630" s="534"/>
      <c r="C1630" s="534"/>
      <c r="D1630" s="534"/>
      <c r="E1630" s="534"/>
      <c r="F1630" s="534"/>
      <c r="G1630" s="534"/>
      <c r="H1630" s="534"/>
      <c r="I1630" s="426"/>
    </row>
    <row r="1631" ht="18" customHeight="1" spans="1:9">
      <c r="A1631" s="525"/>
      <c r="B1631" s="307" t="s">
        <v>490</v>
      </c>
      <c r="C1631" s="526" t="s">
        <v>491</v>
      </c>
      <c r="D1631" s="526" t="s">
        <v>492</v>
      </c>
      <c r="E1631" s="527" t="s">
        <v>493</v>
      </c>
      <c r="F1631" s="307" t="s">
        <v>494</v>
      </c>
      <c r="G1631" s="307" t="s">
        <v>495</v>
      </c>
      <c r="H1631" s="307" t="s">
        <v>496</v>
      </c>
      <c r="I1631" s="543" t="s">
        <v>497</v>
      </c>
    </row>
    <row r="1632" ht="65.1" customHeight="1" spans="1:9">
      <c r="A1632" s="414" t="s">
        <v>498</v>
      </c>
      <c r="B1632" s="311" t="s">
        <v>1308</v>
      </c>
      <c r="C1632" s="309" t="s">
        <v>83</v>
      </c>
      <c r="D1632" s="309" t="s">
        <v>1309</v>
      </c>
      <c r="E1632" s="310" t="s">
        <v>502</v>
      </c>
      <c r="F1632" s="528">
        <v>1</v>
      </c>
      <c r="G1632" s="312"/>
      <c r="H1632" s="312">
        <v>11.28</v>
      </c>
      <c r="I1632" s="419">
        <v>11.28</v>
      </c>
    </row>
    <row r="1633" ht="51.95" customHeight="1" spans="1:9">
      <c r="A1633" s="529" t="s">
        <v>499</v>
      </c>
      <c r="B1633" s="284" t="s">
        <v>1316</v>
      </c>
      <c r="C1633" s="282" t="s">
        <v>83</v>
      </c>
      <c r="D1633" s="282" t="s">
        <v>1317</v>
      </c>
      <c r="E1633" s="283" t="s">
        <v>103</v>
      </c>
      <c r="F1633" s="530">
        <v>1.44e-5</v>
      </c>
      <c r="G1633" s="530">
        <v>0</v>
      </c>
      <c r="H1633" s="305">
        <v>85950</v>
      </c>
      <c r="I1633" s="544">
        <v>1.23</v>
      </c>
    </row>
    <row r="1634" ht="51.95" customHeight="1" spans="1:9">
      <c r="A1634" s="529" t="s">
        <v>499</v>
      </c>
      <c r="B1634" s="284" t="s">
        <v>1314</v>
      </c>
      <c r="C1634" s="282" t="s">
        <v>83</v>
      </c>
      <c r="D1634" s="282" t="s">
        <v>1315</v>
      </c>
      <c r="E1634" s="283" t="s">
        <v>103</v>
      </c>
      <c r="F1634" s="530">
        <v>1.41e-5</v>
      </c>
      <c r="G1634" s="530">
        <v>0</v>
      </c>
      <c r="H1634" s="305">
        <v>713097.82</v>
      </c>
      <c r="I1634" s="544">
        <v>10.05</v>
      </c>
    </row>
    <row r="1635" spans="1:9">
      <c r="A1635" s="531"/>
      <c r="B1635" s="318"/>
      <c r="C1635" s="318"/>
      <c r="D1635" s="318"/>
      <c r="E1635" s="532">
        <v>0</v>
      </c>
      <c r="F1635" s="318" t="s">
        <v>503</v>
      </c>
      <c r="G1635" s="532">
        <v>0</v>
      </c>
      <c r="H1635" s="318" t="s">
        <v>504</v>
      </c>
      <c r="I1635" s="545">
        <v>0</v>
      </c>
    </row>
    <row r="1636" ht="15" spans="1:9">
      <c r="A1636" s="531"/>
      <c r="B1636" s="318"/>
      <c r="C1636" s="318"/>
      <c r="D1636" s="318"/>
      <c r="E1636" s="532">
        <v>2.55</v>
      </c>
      <c r="F1636" s="318"/>
      <c r="G1636" s="318" t="s">
        <v>505</v>
      </c>
      <c r="H1636" s="318"/>
      <c r="I1636" s="545">
        <v>13.83</v>
      </c>
    </row>
    <row r="1637" ht="0.95" customHeight="1" spans="1:9">
      <c r="A1637" s="533"/>
      <c r="B1637" s="534"/>
      <c r="C1637" s="534"/>
      <c r="D1637" s="534"/>
      <c r="E1637" s="534"/>
      <c r="F1637" s="534"/>
      <c r="G1637" s="534"/>
      <c r="H1637" s="534"/>
      <c r="I1637" s="426"/>
    </row>
    <row r="1638" ht="18" customHeight="1" spans="1:9">
      <c r="A1638" s="525"/>
      <c r="B1638" s="307" t="s">
        <v>490</v>
      </c>
      <c r="C1638" s="526" t="s">
        <v>491</v>
      </c>
      <c r="D1638" s="526" t="s">
        <v>492</v>
      </c>
      <c r="E1638" s="527" t="s">
        <v>493</v>
      </c>
      <c r="F1638" s="307" t="s">
        <v>494</v>
      </c>
      <c r="G1638" s="307" t="s">
        <v>495</v>
      </c>
      <c r="H1638" s="307" t="s">
        <v>496</v>
      </c>
      <c r="I1638" s="543" t="s">
        <v>497</v>
      </c>
    </row>
    <row r="1639" ht="65.1" customHeight="1" spans="1:9">
      <c r="A1639" s="414" t="s">
        <v>498</v>
      </c>
      <c r="B1639" s="311" t="s">
        <v>1312</v>
      </c>
      <c r="C1639" s="309" t="s">
        <v>83</v>
      </c>
      <c r="D1639" s="309" t="s">
        <v>1313</v>
      </c>
      <c r="E1639" s="310" t="s">
        <v>502</v>
      </c>
      <c r="F1639" s="528">
        <v>1</v>
      </c>
      <c r="G1639" s="312"/>
      <c r="H1639" s="312">
        <v>51.77</v>
      </c>
      <c r="I1639" s="419">
        <v>51.77</v>
      </c>
    </row>
    <row r="1640" ht="51.95" customHeight="1" spans="1:9">
      <c r="A1640" s="529" t="s">
        <v>499</v>
      </c>
      <c r="B1640" s="284" t="s">
        <v>1316</v>
      </c>
      <c r="C1640" s="282" t="s">
        <v>83</v>
      </c>
      <c r="D1640" s="282" t="s">
        <v>1317</v>
      </c>
      <c r="E1640" s="283" t="s">
        <v>103</v>
      </c>
      <c r="F1640" s="530">
        <v>6.89e-5</v>
      </c>
      <c r="G1640" s="530">
        <v>0</v>
      </c>
      <c r="H1640" s="305">
        <v>85950</v>
      </c>
      <c r="I1640" s="544">
        <v>5.92</v>
      </c>
    </row>
    <row r="1641" ht="51.95" customHeight="1" spans="1:9">
      <c r="A1641" s="529" t="s">
        <v>499</v>
      </c>
      <c r="B1641" s="284" t="s">
        <v>1314</v>
      </c>
      <c r="C1641" s="282" t="s">
        <v>83</v>
      </c>
      <c r="D1641" s="282" t="s">
        <v>1315</v>
      </c>
      <c r="E1641" s="283" t="s">
        <v>103</v>
      </c>
      <c r="F1641" s="530">
        <v>6.43e-5</v>
      </c>
      <c r="G1641" s="530">
        <v>0</v>
      </c>
      <c r="H1641" s="305">
        <v>713097.82</v>
      </c>
      <c r="I1641" s="544">
        <v>45.85</v>
      </c>
    </row>
    <row r="1642" spans="1:9">
      <c r="A1642" s="531"/>
      <c r="B1642" s="318"/>
      <c r="C1642" s="318"/>
      <c r="D1642" s="318"/>
      <c r="E1642" s="532">
        <v>0</v>
      </c>
      <c r="F1642" s="318" t="s">
        <v>503</v>
      </c>
      <c r="G1642" s="532">
        <v>0</v>
      </c>
      <c r="H1642" s="318" t="s">
        <v>504</v>
      </c>
      <c r="I1642" s="545">
        <v>0</v>
      </c>
    </row>
    <row r="1643" ht="15" spans="1:9">
      <c r="A1643" s="531"/>
      <c r="B1643" s="318"/>
      <c r="C1643" s="318"/>
      <c r="D1643" s="318"/>
      <c r="E1643" s="532">
        <v>11.73</v>
      </c>
      <c r="F1643" s="318"/>
      <c r="G1643" s="318" t="s">
        <v>505</v>
      </c>
      <c r="H1643" s="318"/>
      <c r="I1643" s="545">
        <v>63.5</v>
      </c>
    </row>
    <row r="1644" ht="0.95" customHeight="1" spans="1:9">
      <c r="A1644" s="533"/>
      <c r="B1644" s="534"/>
      <c r="C1644" s="534"/>
      <c r="D1644" s="534"/>
      <c r="E1644" s="534"/>
      <c r="F1644" s="534"/>
      <c r="G1644" s="534"/>
      <c r="H1644" s="534"/>
      <c r="I1644" s="426"/>
    </row>
    <row r="1645" ht="18" customHeight="1" spans="1:9">
      <c r="A1645" s="525"/>
      <c r="B1645" s="307" t="s">
        <v>490</v>
      </c>
      <c r="C1645" s="526" t="s">
        <v>491</v>
      </c>
      <c r="D1645" s="526" t="s">
        <v>492</v>
      </c>
      <c r="E1645" s="527" t="s">
        <v>493</v>
      </c>
      <c r="F1645" s="307" t="s">
        <v>494</v>
      </c>
      <c r="G1645" s="307" t="s">
        <v>495</v>
      </c>
      <c r="H1645" s="307" t="s">
        <v>496</v>
      </c>
      <c r="I1645" s="543" t="s">
        <v>497</v>
      </c>
    </row>
    <row r="1646" ht="65.1" customHeight="1" spans="1:9">
      <c r="A1646" s="414" t="s">
        <v>498</v>
      </c>
      <c r="B1646" s="311" t="s">
        <v>1310</v>
      </c>
      <c r="C1646" s="309" t="s">
        <v>83</v>
      </c>
      <c r="D1646" s="309" t="s">
        <v>1311</v>
      </c>
      <c r="E1646" s="310" t="s">
        <v>502</v>
      </c>
      <c r="F1646" s="528">
        <v>1</v>
      </c>
      <c r="G1646" s="312"/>
      <c r="H1646" s="312">
        <v>196.49</v>
      </c>
      <c r="I1646" s="419">
        <v>196.49</v>
      </c>
    </row>
    <row r="1647" ht="26.1" customHeight="1" spans="1:9">
      <c r="A1647" s="529" t="s">
        <v>499</v>
      </c>
      <c r="B1647" s="284" t="s">
        <v>1300</v>
      </c>
      <c r="C1647" s="282" t="s">
        <v>83</v>
      </c>
      <c r="D1647" s="282" t="s">
        <v>1301</v>
      </c>
      <c r="E1647" s="283" t="s">
        <v>827</v>
      </c>
      <c r="F1647" s="530">
        <v>32.16</v>
      </c>
      <c r="G1647" s="530">
        <v>0</v>
      </c>
      <c r="H1647" s="305">
        <v>6.11</v>
      </c>
      <c r="I1647" s="544">
        <v>196.49</v>
      </c>
    </row>
    <row r="1648" spans="1:9">
      <c r="A1648" s="531"/>
      <c r="B1648" s="318"/>
      <c r="C1648" s="318"/>
      <c r="D1648" s="318"/>
      <c r="E1648" s="532">
        <v>0</v>
      </c>
      <c r="F1648" s="318" t="s">
        <v>503</v>
      </c>
      <c r="G1648" s="532">
        <v>0</v>
      </c>
      <c r="H1648" s="318" t="s">
        <v>504</v>
      </c>
      <c r="I1648" s="545">
        <v>0</v>
      </c>
    </row>
    <row r="1649" ht="15" spans="1:9">
      <c r="A1649" s="531"/>
      <c r="B1649" s="318"/>
      <c r="C1649" s="318"/>
      <c r="D1649" s="318"/>
      <c r="E1649" s="532">
        <v>44.54</v>
      </c>
      <c r="F1649" s="318"/>
      <c r="G1649" s="318" t="s">
        <v>505</v>
      </c>
      <c r="H1649" s="318"/>
      <c r="I1649" s="545">
        <v>241.03</v>
      </c>
    </row>
    <row r="1650" ht="0.95" customHeight="1" spans="1:9">
      <c r="A1650" s="533"/>
      <c r="B1650" s="534"/>
      <c r="C1650" s="534"/>
      <c r="D1650" s="534"/>
      <c r="E1650" s="534"/>
      <c r="F1650" s="534"/>
      <c r="G1650" s="534"/>
      <c r="H1650" s="534"/>
      <c r="I1650" s="426"/>
    </row>
    <row r="1651" ht="18" customHeight="1" spans="1:9">
      <c r="A1651" s="525"/>
      <c r="B1651" s="307" t="s">
        <v>490</v>
      </c>
      <c r="C1651" s="526" t="s">
        <v>491</v>
      </c>
      <c r="D1651" s="526" t="s">
        <v>492</v>
      </c>
      <c r="E1651" s="527" t="s">
        <v>493</v>
      </c>
      <c r="F1651" s="307" t="s">
        <v>494</v>
      </c>
      <c r="G1651" s="307" t="s">
        <v>495</v>
      </c>
      <c r="H1651" s="307" t="s">
        <v>496</v>
      </c>
      <c r="I1651" s="543" t="s">
        <v>497</v>
      </c>
    </row>
    <row r="1652" ht="26.1" customHeight="1" spans="1:9">
      <c r="A1652" s="414" t="s">
        <v>498</v>
      </c>
      <c r="B1652" s="311" t="s">
        <v>1318</v>
      </c>
      <c r="C1652" s="309" t="s">
        <v>83</v>
      </c>
      <c r="D1652" s="309" t="s">
        <v>1319</v>
      </c>
      <c r="E1652" s="310" t="s">
        <v>502</v>
      </c>
      <c r="F1652" s="528">
        <v>1</v>
      </c>
      <c r="G1652" s="312"/>
      <c r="H1652" s="312">
        <v>41.55</v>
      </c>
      <c r="I1652" s="419">
        <v>41.55</v>
      </c>
    </row>
    <row r="1653" ht="26.1" customHeight="1" spans="1:9">
      <c r="A1653" s="535" t="s">
        <v>512</v>
      </c>
      <c r="B1653" s="280" t="s">
        <v>1320</v>
      </c>
      <c r="C1653" s="278" t="s">
        <v>83</v>
      </c>
      <c r="D1653" s="278" t="s">
        <v>1321</v>
      </c>
      <c r="E1653" s="279" t="s">
        <v>502</v>
      </c>
      <c r="F1653" s="536">
        <v>1</v>
      </c>
      <c r="G1653" s="536">
        <v>0</v>
      </c>
      <c r="H1653" s="303">
        <v>0.46</v>
      </c>
      <c r="I1653" s="547">
        <v>0.46</v>
      </c>
    </row>
    <row r="1654" ht="26.1" customHeight="1" spans="1:9">
      <c r="A1654" s="529" t="s">
        <v>499</v>
      </c>
      <c r="B1654" s="284" t="s">
        <v>1173</v>
      </c>
      <c r="C1654" s="282" t="s">
        <v>83</v>
      </c>
      <c r="D1654" s="282" t="s">
        <v>1174</v>
      </c>
      <c r="E1654" s="283" t="s">
        <v>502</v>
      </c>
      <c r="F1654" s="530">
        <v>1</v>
      </c>
      <c r="G1654" s="530">
        <v>0</v>
      </c>
      <c r="H1654" s="305">
        <v>0.44</v>
      </c>
      <c r="I1654" s="544">
        <v>0.44</v>
      </c>
    </row>
    <row r="1655" ht="24" customHeight="1" spans="1:9">
      <c r="A1655" s="529" t="s">
        <v>499</v>
      </c>
      <c r="B1655" s="284" t="s">
        <v>1322</v>
      </c>
      <c r="C1655" s="282" t="s">
        <v>83</v>
      </c>
      <c r="D1655" s="282" t="s">
        <v>1323</v>
      </c>
      <c r="E1655" s="283" t="s">
        <v>502</v>
      </c>
      <c r="F1655" s="530">
        <v>1</v>
      </c>
      <c r="G1655" s="530">
        <v>0</v>
      </c>
      <c r="H1655" s="305">
        <v>31.29</v>
      </c>
      <c r="I1655" s="544">
        <v>31.29</v>
      </c>
    </row>
    <row r="1656" ht="26.1" customHeight="1" spans="1:9">
      <c r="A1656" s="529" t="s">
        <v>499</v>
      </c>
      <c r="B1656" s="284" t="s">
        <v>1163</v>
      </c>
      <c r="C1656" s="282" t="s">
        <v>83</v>
      </c>
      <c r="D1656" s="282" t="s">
        <v>1164</v>
      </c>
      <c r="E1656" s="283" t="s">
        <v>502</v>
      </c>
      <c r="F1656" s="530">
        <v>1</v>
      </c>
      <c r="G1656" s="530">
        <v>0</v>
      </c>
      <c r="H1656" s="305">
        <v>1.58</v>
      </c>
      <c r="I1656" s="544">
        <v>1.58</v>
      </c>
    </row>
    <row r="1657" ht="26.1" customHeight="1" spans="1:9">
      <c r="A1657" s="529" t="s">
        <v>499</v>
      </c>
      <c r="B1657" s="284" t="s">
        <v>1171</v>
      </c>
      <c r="C1657" s="282" t="s">
        <v>83</v>
      </c>
      <c r="D1657" s="282" t="s">
        <v>1172</v>
      </c>
      <c r="E1657" s="283" t="s">
        <v>502</v>
      </c>
      <c r="F1657" s="530">
        <v>1</v>
      </c>
      <c r="G1657" s="530">
        <v>0</v>
      </c>
      <c r="H1657" s="305">
        <v>1.43</v>
      </c>
      <c r="I1657" s="544">
        <v>1.43</v>
      </c>
    </row>
    <row r="1658" ht="26.1" customHeight="1" spans="1:9">
      <c r="A1658" s="529" t="s">
        <v>499</v>
      </c>
      <c r="B1658" s="284" t="s">
        <v>1153</v>
      </c>
      <c r="C1658" s="282" t="s">
        <v>83</v>
      </c>
      <c r="D1658" s="282" t="s">
        <v>1154</v>
      </c>
      <c r="E1658" s="283" t="s">
        <v>502</v>
      </c>
      <c r="F1658" s="530">
        <v>1</v>
      </c>
      <c r="G1658" s="530">
        <v>0</v>
      </c>
      <c r="H1658" s="305">
        <v>0.08</v>
      </c>
      <c r="I1658" s="544">
        <v>0.08</v>
      </c>
    </row>
    <row r="1659" ht="26.1" customHeight="1" spans="1:9">
      <c r="A1659" s="529" t="s">
        <v>499</v>
      </c>
      <c r="B1659" s="284" t="s">
        <v>1161</v>
      </c>
      <c r="C1659" s="282" t="s">
        <v>83</v>
      </c>
      <c r="D1659" s="282" t="s">
        <v>1162</v>
      </c>
      <c r="E1659" s="283" t="s">
        <v>502</v>
      </c>
      <c r="F1659" s="530">
        <v>1</v>
      </c>
      <c r="G1659" s="530">
        <v>0</v>
      </c>
      <c r="H1659" s="305">
        <v>1.43</v>
      </c>
      <c r="I1659" s="544">
        <v>1.43</v>
      </c>
    </row>
    <row r="1660" ht="26.1" customHeight="1" spans="1:9">
      <c r="A1660" s="529" t="s">
        <v>499</v>
      </c>
      <c r="B1660" s="284" t="s">
        <v>1155</v>
      </c>
      <c r="C1660" s="282" t="s">
        <v>83</v>
      </c>
      <c r="D1660" s="282" t="s">
        <v>1156</v>
      </c>
      <c r="E1660" s="283" t="s">
        <v>502</v>
      </c>
      <c r="F1660" s="530">
        <v>1</v>
      </c>
      <c r="G1660" s="530">
        <v>0</v>
      </c>
      <c r="H1660" s="305">
        <v>4.84</v>
      </c>
      <c r="I1660" s="544">
        <v>4.84</v>
      </c>
    </row>
    <row r="1661" spans="1:9">
      <c r="A1661" s="531"/>
      <c r="B1661" s="318"/>
      <c r="C1661" s="318"/>
      <c r="D1661" s="318"/>
      <c r="E1661" s="532">
        <v>31.75</v>
      </c>
      <c r="F1661" s="318" t="s">
        <v>503</v>
      </c>
      <c r="G1661" s="532">
        <v>0</v>
      </c>
      <c r="H1661" s="318" t="s">
        <v>504</v>
      </c>
      <c r="I1661" s="545">
        <v>31.75</v>
      </c>
    </row>
    <row r="1662" ht="15" spans="1:9">
      <c r="A1662" s="531"/>
      <c r="B1662" s="318"/>
      <c r="C1662" s="318"/>
      <c r="D1662" s="318"/>
      <c r="E1662" s="532">
        <v>9.41</v>
      </c>
      <c r="F1662" s="318"/>
      <c r="G1662" s="318" t="s">
        <v>505</v>
      </c>
      <c r="H1662" s="318"/>
      <c r="I1662" s="545">
        <v>50.96</v>
      </c>
    </row>
    <row r="1663" ht="0.95" customHeight="1" spans="1:9">
      <c r="A1663" s="533"/>
      <c r="B1663" s="534"/>
      <c r="C1663" s="534"/>
      <c r="D1663" s="534"/>
      <c r="E1663" s="534"/>
      <c r="F1663" s="534"/>
      <c r="G1663" s="534"/>
      <c r="H1663" s="534"/>
      <c r="I1663" s="426"/>
    </row>
    <row r="1664" ht="18" customHeight="1" spans="1:9">
      <c r="A1664" s="525"/>
      <c r="B1664" s="307" t="s">
        <v>490</v>
      </c>
      <c r="C1664" s="526" t="s">
        <v>491</v>
      </c>
      <c r="D1664" s="526" t="s">
        <v>492</v>
      </c>
      <c r="E1664" s="527" t="s">
        <v>493</v>
      </c>
      <c r="F1664" s="307" t="s">
        <v>494</v>
      </c>
      <c r="G1664" s="307" t="s">
        <v>495</v>
      </c>
      <c r="H1664" s="307" t="s">
        <v>496</v>
      </c>
      <c r="I1664" s="543" t="s">
        <v>497</v>
      </c>
    </row>
    <row r="1665" ht="24" customHeight="1" spans="1:9">
      <c r="A1665" s="414" t="s">
        <v>498</v>
      </c>
      <c r="B1665" s="311" t="s">
        <v>524</v>
      </c>
      <c r="C1665" s="309" t="s">
        <v>83</v>
      </c>
      <c r="D1665" s="309" t="s">
        <v>525</v>
      </c>
      <c r="E1665" s="310" t="s">
        <v>502</v>
      </c>
      <c r="F1665" s="528">
        <v>1</v>
      </c>
      <c r="G1665" s="312"/>
      <c r="H1665" s="312">
        <v>39.2</v>
      </c>
      <c r="I1665" s="419">
        <v>39.2</v>
      </c>
    </row>
    <row r="1666" ht="26.1" customHeight="1" spans="1:9">
      <c r="A1666" s="535" t="s">
        <v>512</v>
      </c>
      <c r="B1666" s="280" t="s">
        <v>1324</v>
      </c>
      <c r="C1666" s="278" t="s">
        <v>83</v>
      </c>
      <c r="D1666" s="278" t="s">
        <v>1325</v>
      </c>
      <c r="E1666" s="279" t="s">
        <v>502</v>
      </c>
      <c r="F1666" s="536">
        <v>1</v>
      </c>
      <c r="G1666" s="536">
        <v>0</v>
      </c>
      <c r="H1666" s="303">
        <v>0.33</v>
      </c>
      <c r="I1666" s="547">
        <v>0.33</v>
      </c>
    </row>
    <row r="1667" ht="26.1" customHeight="1" spans="1:9">
      <c r="A1667" s="529" t="s">
        <v>499</v>
      </c>
      <c r="B1667" s="284" t="s">
        <v>1155</v>
      </c>
      <c r="C1667" s="282" t="s">
        <v>83</v>
      </c>
      <c r="D1667" s="282" t="s">
        <v>1156</v>
      </c>
      <c r="E1667" s="283" t="s">
        <v>502</v>
      </c>
      <c r="F1667" s="530">
        <v>1</v>
      </c>
      <c r="G1667" s="530">
        <v>0</v>
      </c>
      <c r="H1667" s="305">
        <v>4.84</v>
      </c>
      <c r="I1667" s="544">
        <v>4.84</v>
      </c>
    </row>
    <row r="1668" ht="26.1" customHeight="1" spans="1:9">
      <c r="A1668" s="529" t="s">
        <v>499</v>
      </c>
      <c r="B1668" s="284" t="s">
        <v>1171</v>
      </c>
      <c r="C1668" s="282" t="s">
        <v>83</v>
      </c>
      <c r="D1668" s="282" t="s">
        <v>1172</v>
      </c>
      <c r="E1668" s="283" t="s">
        <v>502</v>
      </c>
      <c r="F1668" s="530">
        <v>1</v>
      </c>
      <c r="G1668" s="530">
        <v>0</v>
      </c>
      <c r="H1668" s="305">
        <v>1.43</v>
      </c>
      <c r="I1668" s="544">
        <v>1.43</v>
      </c>
    </row>
    <row r="1669" ht="24" customHeight="1" spans="1:9">
      <c r="A1669" s="529" t="s">
        <v>499</v>
      </c>
      <c r="B1669" s="284" t="s">
        <v>1326</v>
      </c>
      <c r="C1669" s="282" t="s">
        <v>83</v>
      </c>
      <c r="D1669" s="282" t="s">
        <v>1327</v>
      </c>
      <c r="E1669" s="283" t="s">
        <v>502</v>
      </c>
      <c r="F1669" s="530">
        <v>1</v>
      </c>
      <c r="G1669" s="530">
        <v>0</v>
      </c>
      <c r="H1669" s="305">
        <v>29.07</v>
      </c>
      <c r="I1669" s="544">
        <v>29.07</v>
      </c>
    </row>
    <row r="1670" ht="26.1" customHeight="1" spans="1:9">
      <c r="A1670" s="529" t="s">
        <v>499</v>
      </c>
      <c r="B1670" s="284" t="s">
        <v>1173</v>
      </c>
      <c r="C1670" s="282" t="s">
        <v>83</v>
      </c>
      <c r="D1670" s="282" t="s">
        <v>1174</v>
      </c>
      <c r="E1670" s="283" t="s">
        <v>502</v>
      </c>
      <c r="F1670" s="530">
        <v>1</v>
      </c>
      <c r="G1670" s="530">
        <v>0</v>
      </c>
      <c r="H1670" s="305">
        <v>0.44</v>
      </c>
      <c r="I1670" s="544">
        <v>0.44</v>
      </c>
    </row>
    <row r="1671" ht="26.1" customHeight="1" spans="1:9">
      <c r="A1671" s="529" t="s">
        <v>499</v>
      </c>
      <c r="B1671" s="284" t="s">
        <v>1153</v>
      </c>
      <c r="C1671" s="282" t="s">
        <v>83</v>
      </c>
      <c r="D1671" s="282" t="s">
        <v>1154</v>
      </c>
      <c r="E1671" s="283" t="s">
        <v>502</v>
      </c>
      <c r="F1671" s="530">
        <v>1</v>
      </c>
      <c r="G1671" s="530">
        <v>0</v>
      </c>
      <c r="H1671" s="305">
        <v>0.08</v>
      </c>
      <c r="I1671" s="544">
        <v>0.08</v>
      </c>
    </row>
    <row r="1672" ht="26.1" customHeight="1" spans="1:9">
      <c r="A1672" s="529" t="s">
        <v>499</v>
      </c>
      <c r="B1672" s="284" t="s">
        <v>1161</v>
      </c>
      <c r="C1672" s="282" t="s">
        <v>83</v>
      </c>
      <c r="D1672" s="282" t="s">
        <v>1162</v>
      </c>
      <c r="E1672" s="283" t="s">
        <v>502</v>
      </c>
      <c r="F1672" s="530">
        <v>1</v>
      </c>
      <c r="G1672" s="530">
        <v>0</v>
      </c>
      <c r="H1672" s="305">
        <v>1.43</v>
      </c>
      <c r="I1672" s="544">
        <v>1.43</v>
      </c>
    </row>
    <row r="1673" ht="26.1" customHeight="1" spans="1:9">
      <c r="A1673" s="529" t="s">
        <v>499</v>
      </c>
      <c r="B1673" s="284" t="s">
        <v>1163</v>
      </c>
      <c r="C1673" s="282" t="s">
        <v>83</v>
      </c>
      <c r="D1673" s="282" t="s">
        <v>1164</v>
      </c>
      <c r="E1673" s="283" t="s">
        <v>502</v>
      </c>
      <c r="F1673" s="530">
        <v>1</v>
      </c>
      <c r="G1673" s="530">
        <v>0</v>
      </c>
      <c r="H1673" s="305">
        <v>1.58</v>
      </c>
      <c r="I1673" s="544">
        <v>1.58</v>
      </c>
    </row>
    <row r="1674" spans="1:9">
      <c r="A1674" s="531"/>
      <c r="B1674" s="318"/>
      <c r="C1674" s="318"/>
      <c r="D1674" s="318"/>
      <c r="E1674" s="532">
        <v>29.4</v>
      </c>
      <c r="F1674" s="318" t="s">
        <v>503</v>
      </c>
      <c r="G1674" s="532">
        <v>0</v>
      </c>
      <c r="H1674" s="318" t="s">
        <v>504</v>
      </c>
      <c r="I1674" s="545">
        <v>29.4</v>
      </c>
    </row>
    <row r="1675" ht="15" spans="1:9">
      <c r="A1675" s="531"/>
      <c r="B1675" s="318"/>
      <c r="C1675" s="318"/>
      <c r="D1675" s="318"/>
      <c r="E1675" s="532">
        <v>8.88</v>
      </c>
      <c r="F1675" s="318"/>
      <c r="G1675" s="318" t="s">
        <v>505</v>
      </c>
      <c r="H1675" s="318"/>
      <c r="I1675" s="545">
        <v>48.08</v>
      </c>
    </row>
    <row r="1676" ht="0.95" customHeight="1" spans="1:9">
      <c r="A1676" s="533"/>
      <c r="B1676" s="534"/>
      <c r="C1676" s="534"/>
      <c r="D1676" s="534"/>
      <c r="E1676" s="534"/>
      <c r="F1676" s="534"/>
      <c r="G1676" s="534"/>
      <c r="H1676" s="534"/>
      <c r="I1676" s="426"/>
    </row>
    <row r="1677" ht="18" customHeight="1" spans="1:9">
      <c r="A1677" s="525"/>
      <c r="B1677" s="307" t="s">
        <v>490</v>
      </c>
      <c r="C1677" s="526" t="s">
        <v>491</v>
      </c>
      <c r="D1677" s="526" t="s">
        <v>492</v>
      </c>
      <c r="E1677" s="527" t="s">
        <v>493</v>
      </c>
      <c r="F1677" s="307" t="s">
        <v>494</v>
      </c>
      <c r="G1677" s="307" t="s">
        <v>495</v>
      </c>
      <c r="H1677" s="307" t="s">
        <v>496</v>
      </c>
      <c r="I1677" s="543" t="s">
        <v>497</v>
      </c>
    </row>
    <row r="1678" ht="39" customHeight="1" spans="1:9">
      <c r="A1678" s="414" t="s">
        <v>498</v>
      </c>
      <c r="B1678" s="311" t="s">
        <v>788</v>
      </c>
      <c r="C1678" s="309" t="s">
        <v>83</v>
      </c>
      <c r="D1678" s="309" t="s">
        <v>789</v>
      </c>
      <c r="E1678" s="310" t="s">
        <v>756</v>
      </c>
      <c r="F1678" s="528">
        <v>1</v>
      </c>
      <c r="G1678" s="312"/>
      <c r="H1678" s="312">
        <v>43.71</v>
      </c>
      <c r="I1678" s="419">
        <v>43.71</v>
      </c>
    </row>
    <row r="1679" ht="39" customHeight="1" spans="1:9">
      <c r="A1679" s="535" t="s">
        <v>512</v>
      </c>
      <c r="B1679" s="280" t="s">
        <v>1328</v>
      </c>
      <c r="C1679" s="278" t="s">
        <v>83</v>
      </c>
      <c r="D1679" s="278" t="s">
        <v>1329</v>
      </c>
      <c r="E1679" s="279" t="s">
        <v>502</v>
      </c>
      <c r="F1679" s="536">
        <v>1</v>
      </c>
      <c r="G1679" s="536">
        <v>0</v>
      </c>
      <c r="H1679" s="303">
        <v>0.22</v>
      </c>
      <c r="I1679" s="547">
        <v>0.22</v>
      </c>
    </row>
    <row r="1680" ht="26.1" customHeight="1" spans="1:9">
      <c r="A1680" s="535" t="s">
        <v>512</v>
      </c>
      <c r="B1680" s="280" t="s">
        <v>1330</v>
      </c>
      <c r="C1680" s="278" t="s">
        <v>83</v>
      </c>
      <c r="D1680" s="278" t="s">
        <v>1331</v>
      </c>
      <c r="E1680" s="279" t="s">
        <v>502</v>
      </c>
      <c r="F1680" s="536">
        <v>1</v>
      </c>
      <c r="G1680" s="536">
        <v>0</v>
      </c>
      <c r="H1680" s="303">
        <v>42.65</v>
      </c>
      <c r="I1680" s="547">
        <v>42.65</v>
      </c>
    </row>
    <row r="1681" ht="39" customHeight="1" spans="1:9">
      <c r="A1681" s="535" t="s">
        <v>512</v>
      </c>
      <c r="B1681" s="280" t="s">
        <v>1332</v>
      </c>
      <c r="C1681" s="278" t="s">
        <v>83</v>
      </c>
      <c r="D1681" s="278" t="s">
        <v>1333</v>
      </c>
      <c r="E1681" s="279" t="s">
        <v>502</v>
      </c>
      <c r="F1681" s="536">
        <v>1</v>
      </c>
      <c r="G1681" s="536">
        <v>0</v>
      </c>
      <c r="H1681" s="303">
        <v>0.84</v>
      </c>
      <c r="I1681" s="547">
        <v>0.84</v>
      </c>
    </row>
    <row r="1682" spans="1:9">
      <c r="A1682" s="531"/>
      <c r="B1682" s="318"/>
      <c r="C1682" s="318"/>
      <c r="D1682" s="318"/>
      <c r="E1682" s="532">
        <v>33.82</v>
      </c>
      <c r="F1682" s="318" t="s">
        <v>503</v>
      </c>
      <c r="G1682" s="532">
        <v>0</v>
      </c>
      <c r="H1682" s="318" t="s">
        <v>504</v>
      </c>
      <c r="I1682" s="545">
        <v>33.82</v>
      </c>
    </row>
    <row r="1683" ht="15" spans="1:9">
      <c r="A1683" s="531"/>
      <c r="B1683" s="318"/>
      <c r="C1683" s="318"/>
      <c r="D1683" s="318"/>
      <c r="E1683" s="532">
        <v>9.9</v>
      </c>
      <c r="F1683" s="318"/>
      <c r="G1683" s="318" t="s">
        <v>505</v>
      </c>
      <c r="H1683" s="318"/>
      <c r="I1683" s="545">
        <v>53.61</v>
      </c>
    </row>
    <row r="1684" ht="0.95" customHeight="1" spans="1:9">
      <c r="A1684" s="533"/>
      <c r="B1684" s="534"/>
      <c r="C1684" s="534"/>
      <c r="D1684" s="534"/>
      <c r="E1684" s="534"/>
      <c r="F1684" s="534"/>
      <c r="G1684" s="534"/>
      <c r="H1684" s="534"/>
      <c r="I1684" s="426"/>
    </row>
    <row r="1685" ht="18" customHeight="1" spans="1:9">
      <c r="A1685" s="525"/>
      <c r="B1685" s="307" t="s">
        <v>490</v>
      </c>
      <c r="C1685" s="526" t="s">
        <v>491</v>
      </c>
      <c r="D1685" s="526" t="s">
        <v>492</v>
      </c>
      <c r="E1685" s="527" t="s">
        <v>493</v>
      </c>
      <c r="F1685" s="307" t="s">
        <v>494</v>
      </c>
      <c r="G1685" s="307" t="s">
        <v>495</v>
      </c>
      <c r="H1685" s="307" t="s">
        <v>496</v>
      </c>
      <c r="I1685" s="543" t="s">
        <v>497</v>
      </c>
    </row>
    <row r="1686" ht="39" customHeight="1" spans="1:9">
      <c r="A1686" s="414" t="s">
        <v>498</v>
      </c>
      <c r="B1686" s="311" t="s">
        <v>786</v>
      </c>
      <c r="C1686" s="309" t="s">
        <v>83</v>
      </c>
      <c r="D1686" s="309" t="s">
        <v>787</v>
      </c>
      <c r="E1686" s="310" t="s">
        <v>523</v>
      </c>
      <c r="F1686" s="528">
        <v>1</v>
      </c>
      <c r="G1686" s="312"/>
      <c r="H1686" s="312">
        <v>51.09</v>
      </c>
      <c r="I1686" s="419">
        <v>51.09</v>
      </c>
    </row>
    <row r="1687" ht="26.1" customHeight="1" spans="1:9">
      <c r="A1687" s="535" t="s">
        <v>512</v>
      </c>
      <c r="B1687" s="280" t="s">
        <v>1330</v>
      </c>
      <c r="C1687" s="278" t="s">
        <v>83</v>
      </c>
      <c r="D1687" s="278" t="s">
        <v>1331</v>
      </c>
      <c r="E1687" s="279" t="s">
        <v>502</v>
      </c>
      <c r="F1687" s="536">
        <v>1</v>
      </c>
      <c r="G1687" s="536">
        <v>0</v>
      </c>
      <c r="H1687" s="303">
        <v>42.65</v>
      </c>
      <c r="I1687" s="547">
        <v>42.65</v>
      </c>
    </row>
    <row r="1688" ht="39" customHeight="1" spans="1:9">
      <c r="A1688" s="535" t="s">
        <v>512</v>
      </c>
      <c r="B1688" s="280" t="s">
        <v>1334</v>
      </c>
      <c r="C1688" s="278" t="s">
        <v>83</v>
      </c>
      <c r="D1688" s="278" t="s">
        <v>1335</v>
      </c>
      <c r="E1688" s="279" t="s">
        <v>502</v>
      </c>
      <c r="F1688" s="536">
        <v>1</v>
      </c>
      <c r="G1688" s="536">
        <v>0</v>
      </c>
      <c r="H1688" s="303">
        <v>1.05</v>
      </c>
      <c r="I1688" s="547">
        <v>1.05</v>
      </c>
    </row>
    <row r="1689" ht="39" customHeight="1" spans="1:9">
      <c r="A1689" s="535" t="s">
        <v>512</v>
      </c>
      <c r="B1689" s="280" t="s">
        <v>1336</v>
      </c>
      <c r="C1689" s="278" t="s">
        <v>83</v>
      </c>
      <c r="D1689" s="278" t="s">
        <v>1337</v>
      </c>
      <c r="E1689" s="279" t="s">
        <v>502</v>
      </c>
      <c r="F1689" s="536">
        <v>1</v>
      </c>
      <c r="G1689" s="536">
        <v>0</v>
      </c>
      <c r="H1689" s="303">
        <v>6.33</v>
      </c>
      <c r="I1689" s="547">
        <v>6.33</v>
      </c>
    </row>
    <row r="1690" ht="39" customHeight="1" spans="1:9">
      <c r="A1690" s="535" t="s">
        <v>512</v>
      </c>
      <c r="B1690" s="280" t="s">
        <v>1328</v>
      </c>
      <c r="C1690" s="278" t="s">
        <v>83</v>
      </c>
      <c r="D1690" s="278" t="s">
        <v>1329</v>
      </c>
      <c r="E1690" s="279" t="s">
        <v>502</v>
      </c>
      <c r="F1690" s="536">
        <v>1</v>
      </c>
      <c r="G1690" s="536">
        <v>0</v>
      </c>
      <c r="H1690" s="303">
        <v>0.22</v>
      </c>
      <c r="I1690" s="547">
        <v>0.22</v>
      </c>
    </row>
    <row r="1691" ht="39" customHeight="1" spans="1:9">
      <c r="A1691" s="535" t="s">
        <v>512</v>
      </c>
      <c r="B1691" s="280" t="s">
        <v>1332</v>
      </c>
      <c r="C1691" s="278" t="s">
        <v>83</v>
      </c>
      <c r="D1691" s="278" t="s">
        <v>1333</v>
      </c>
      <c r="E1691" s="279" t="s">
        <v>502</v>
      </c>
      <c r="F1691" s="536">
        <v>1</v>
      </c>
      <c r="G1691" s="536">
        <v>0</v>
      </c>
      <c r="H1691" s="303">
        <v>0.84</v>
      </c>
      <c r="I1691" s="547">
        <v>0.84</v>
      </c>
    </row>
    <row r="1692" spans="1:9">
      <c r="A1692" s="531"/>
      <c r="B1692" s="318"/>
      <c r="C1692" s="318"/>
      <c r="D1692" s="318"/>
      <c r="E1692" s="532">
        <v>33.82</v>
      </c>
      <c r="F1692" s="318" t="s">
        <v>503</v>
      </c>
      <c r="G1692" s="532">
        <v>0</v>
      </c>
      <c r="H1692" s="318" t="s">
        <v>504</v>
      </c>
      <c r="I1692" s="545">
        <v>33.82</v>
      </c>
    </row>
    <row r="1693" ht="15" spans="1:9">
      <c r="A1693" s="531"/>
      <c r="B1693" s="318"/>
      <c r="C1693" s="318"/>
      <c r="D1693" s="318"/>
      <c r="E1693" s="532">
        <v>11.58</v>
      </c>
      <c r="F1693" s="318"/>
      <c r="G1693" s="318" t="s">
        <v>505</v>
      </c>
      <c r="H1693" s="318"/>
      <c r="I1693" s="545">
        <v>62.67</v>
      </c>
    </row>
    <row r="1694" ht="0.95" customHeight="1" spans="1:9">
      <c r="A1694" s="533"/>
      <c r="B1694" s="534"/>
      <c r="C1694" s="534"/>
      <c r="D1694" s="534"/>
      <c r="E1694" s="534"/>
      <c r="F1694" s="534"/>
      <c r="G1694" s="534"/>
      <c r="H1694" s="534"/>
      <c r="I1694" s="426"/>
    </row>
    <row r="1695" ht="18" customHeight="1" spans="1:9">
      <c r="A1695" s="525"/>
      <c r="B1695" s="307" t="s">
        <v>490</v>
      </c>
      <c r="C1695" s="526" t="s">
        <v>491</v>
      </c>
      <c r="D1695" s="526" t="s">
        <v>492</v>
      </c>
      <c r="E1695" s="527" t="s">
        <v>493</v>
      </c>
      <c r="F1695" s="307" t="s">
        <v>494</v>
      </c>
      <c r="G1695" s="307" t="s">
        <v>495</v>
      </c>
      <c r="H1695" s="307" t="s">
        <v>496</v>
      </c>
      <c r="I1695" s="543" t="s">
        <v>497</v>
      </c>
    </row>
    <row r="1696" ht="39" customHeight="1" spans="1:9">
      <c r="A1696" s="414" t="s">
        <v>498</v>
      </c>
      <c r="B1696" s="311" t="s">
        <v>1332</v>
      </c>
      <c r="C1696" s="309" t="s">
        <v>83</v>
      </c>
      <c r="D1696" s="309" t="s">
        <v>1333</v>
      </c>
      <c r="E1696" s="310" t="s">
        <v>502</v>
      </c>
      <c r="F1696" s="528">
        <v>1</v>
      </c>
      <c r="G1696" s="312"/>
      <c r="H1696" s="312">
        <v>0.84</v>
      </c>
      <c r="I1696" s="419">
        <v>0.84</v>
      </c>
    </row>
    <row r="1697" ht="26.1" customHeight="1" spans="1:9">
      <c r="A1697" s="529" t="s">
        <v>499</v>
      </c>
      <c r="B1697" s="284" t="s">
        <v>1338</v>
      </c>
      <c r="C1697" s="282" t="s">
        <v>83</v>
      </c>
      <c r="D1697" s="282" t="s">
        <v>1339</v>
      </c>
      <c r="E1697" s="283" t="s">
        <v>103</v>
      </c>
      <c r="F1697" s="530">
        <v>5.33e-5</v>
      </c>
      <c r="G1697" s="530">
        <v>0</v>
      </c>
      <c r="H1697" s="305">
        <v>15839.18</v>
      </c>
      <c r="I1697" s="544">
        <v>0.84</v>
      </c>
    </row>
    <row r="1698" spans="1:9">
      <c r="A1698" s="531"/>
      <c r="B1698" s="318"/>
      <c r="C1698" s="318"/>
      <c r="D1698" s="318"/>
      <c r="E1698" s="532">
        <v>0</v>
      </c>
      <c r="F1698" s="318" t="s">
        <v>503</v>
      </c>
      <c r="G1698" s="532">
        <v>0</v>
      </c>
      <c r="H1698" s="318" t="s">
        <v>504</v>
      </c>
      <c r="I1698" s="545">
        <v>0</v>
      </c>
    </row>
    <row r="1699" ht="15" spans="1:9">
      <c r="A1699" s="531"/>
      <c r="B1699" s="318"/>
      <c r="C1699" s="318"/>
      <c r="D1699" s="318"/>
      <c r="E1699" s="532">
        <v>0.19</v>
      </c>
      <c r="F1699" s="318"/>
      <c r="G1699" s="318" t="s">
        <v>505</v>
      </c>
      <c r="H1699" s="318"/>
      <c r="I1699" s="545">
        <v>1.03</v>
      </c>
    </row>
    <row r="1700" ht="0.95" customHeight="1" spans="1:9">
      <c r="A1700" s="533"/>
      <c r="B1700" s="534"/>
      <c r="C1700" s="534"/>
      <c r="D1700" s="534"/>
      <c r="E1700" s="534"/>
      <c r="F1700" s="534"/>
      <c r="G1700" s="534"/>
      <c r="H1700" s="534"/>
      <c r="I1700" s="426"/>
    </row>
    <row r="1701" ht="18" customHeight="1" spans="1:9">
      <c r="A1701" s="525"/>
      <c r="B1701" s="307" t="s">
        <v>490</v>
      </c>
      <c r="C1701" s="526" t="s">
        <v>491</v>
      </c>
      <c r="D1701" s="526" t="s">
        <v>492</v>
      </c>
      <c r="E1701" s="527" t="s">
        <v>493</v>
      </c>
      <c r="F1701" s="307" t="s">
        <v>494</v>
      </c>
      <c r="G1701" s="307" t="s">
        <v>495</v>
      </c>
      <c r="H1701" s="307" t="s">
        <v>496</v>
      </c>
      <c r="I1701" s="543" t="s">
        <v>497</v>
      </c>
    </row>
    <row r="1702" ht="39" customHeight="1" spans="1:9">
      <c r="A1702" s="414" t="s">
        <v>498</v>
      </c>
      <c r="B1702" s="311" t="s">
        <v>1328</v>
      </c>
      <c r="C1702" s="309" t="s">
        <v>83</v>
      </c>
      <c r="D1702" s="309" t="s">
        <v>1329</v>
      </c>
      <c r="E1702" s="310" t="s">
        <v>502</v>
      </c>
      <c r="F1702" s="528">
        <v>1</v>
      </c>
      <c r="G1702" s="312"/>
      <c r="H1702" s="312">
        <v>0.22</v>
      </c>
      <c r="I1702" s="419">
        <v>0.22</v>
      </c>
    </row>
    <row r="1703" ht="26.1" customHeight="1" spans="1:9">
      <c r="A1703" s="529" t="s">
        <v>499</v>
      </c>
      <c r="B1703" s="284" t="s">
        <v>1338</v>
      </c>
      <c r="C1703" s="282" t="s">
        <v>83</v>
      </c>
      <c r="D1703" s="282" t="s">
        <v>1339</v>
      </c>
      <c r="E1703" s="283" t="s">
        <v>103</v>
      </c>
      <c r="F1703" s="530">
        <v>1.43e-5</v>
      </c>
      <c r="G1703" s="530">
        <v>0</v>
      </c>
      <c r="H1703" s="305">
        <v>15839.18</v>
      </c>
      <c r="I1703" s="544">
        <v>0.22</v>
      </c>
    </row>
    <row r="1704" spans="1:9">
      <c r="A1704" s="531"/>
      <c r="B1704" s="318"/>
      <c r="C1704" s="318"/>
      <c r="D1704" s="318"/>
      <c r="E1704" s="532">
        <v>0</v>
      </c>
      <c r="F1704" s="318" t="s">
        <v>503</v>
      </c>
      <c r="G1704" s="532">
        <v>0</v>
      </c>
      <c r="H1704" s="318" t="s">
        <v>504</v>
      </c>
      <c r="I1704" s="545">
        <v>0</v>
      </c>
    </row>
    <row r="1705" ht="15" spans="1:9">
      <c r="A1705" s="531"/>
      <c r="B1705" s="318"/>
      <c r="C1705" s="318"/>
      <c r="D1705" s="318"/>
      <c r="E1705" s="532">
        <v>0.04</v>
      </c>
      <c r="F1705" s="318"/>
      <c r="G1705" s="318" t="s">
        <v>505</v>
      </c>
      <c r="H1705" s="318"/>
      <c r="I1705" s="545">
        <v>0.26</v>
      </c>
    </row>
    <row r="1706" ht="0.95" customHeight="1" spans="1:9">
      <c r="A1706" s="533"/>
      <c r="B1706" s="534"/>
      <c r="C1706" s="534"/>
      <c r="D1706" s="534"/>
      <c r="E1706" s="534"/>
      <c r="F1706" s="534"/>
      <c r="G1706" s="534"/>
      <c r="H1706" s="534"/>
      <c r="I1706" s="426"/>
    </row>
    <row r="1707" ht="18" customHeight="1" spans="1:9">
      <c r="A1707" s="525"/>
      <c r="B1707" s="307" t="s">
        <v>490</v>
      </c>
      <c r="C1707" s="526" t="s">
        <v>491</v>
      </c>
      <c r="D1707" s="526" t="s">
        <v>492</v>
      </c>
      <c r="E1707" s="527" t="s">
        <v>493</v>
      </c>
      <c r="F1707" s="307" t="s">
        <v>494</v>
      </c>
      <c r="G1707" s="307" t="s">
        <v>495</v>
      </c>
      <c r="H1707" s="307" t="s">
        <v>496</v>
      </c>
      <c r="I1707" s="543" t="s">
        <v>497</v>
      </c>
    </row>
    <row r="1708" ht="39" customHeight="1" spans="1:9">
      <c r="A1708" s="414" t="s">
        <v>498</v>
      </c>
      <c r="B1708" s="311" t="s">
        <v>1334</v>
      </c>
      <c r="C1708" s="309" t="s">
        <v>83</v>
      </c>
      <c r="D1708" s="309" t="s">
        <v>1335</v>
      </c>
      <c r="E1708" s="310" t="s">
        <v>502</v>
      </c>
      <c r="F1708" s="528">
        <v>1</v>
      </c>
      <c r="G1708" s="312"/>
      <c r="H1708" s="312">
        <v>1.05</v>
      </c>
      <c r="I1708" s="419">
        <v>1.05</v>
      </c>
    </row>
    <row r="1709" ht="26.1" customHeight="1" spans="1:9">
      <c r="A1709" s="529" t="s">
        <v>499</v>
      </c>
      <c r="B1709" s="284" t="s">
        <v>1338</v>
      </c>
      <c r="C1709" s="282" t="s">
        <v>83</v>
      </c>
      <c r="D1709" s="282" t="s">
        <v>1339</v>
      </c>
      <c r="E1709" s="283" t="s">
        <v>103</v>
      </c>
      <c r="F1709" s="530">
        <v>6.67e-5</v>
      </c>
      <c r="G1709" s="530">
        <v>0</v>
      </c>
      <c r="H1709" s="305">
        <v>15839.18</v>
      </c>
      <c r="I1709" s="544">
        <v>1.05</v>
      </c>
    </row>
    <row r="1710" spans="1:9">
      <c r="A1710" s="531"/>
      <c r="B1710" s="318"/>
      <c r="C1710" s="318"/>
      <c r="D1710" s="318"/>
      <c r="E1710" s="532">
        <v>0</v>
      </c>
      <c r="F1710" s="318" t="s">
        <v>503</v>
      </c>
      <c r="G1710" s="532">
        <v>0</v>
      </c>
      <c r="H1710" s="318" t="s">
        <v>504</v>
      </c>
      <c r="I1710" s="545">
        <v>0</v>
      </c>
    </row>
    <row r="1711" ht="15" spans="1:9">
      <c r="A1711" s="531"/>
      <c r="B1711" s="318"/>
      <c r="C1711" s="318"/>
      <c r="D1711" s="318"/>
      <c r="E1711" s="532">
        <v>0.23</v>
      </c>
      <c r="F1711" s="318"/>
      <c r="G1711" s="318" t="s">
        <v>505</v>
      </c>
      <c r="H1711" s="318"/>
      <c r="I1711" s="545">
        <v>1.28</v>
      </c>
    </row>
    <row r="1712" ht="0.95" customHeight="1" spans="1:9">
      <c r="A1712" s="533"/>
      <c r="B1712" s="534"/>
      <c r="C1712" s="534"/>
      <c r="D1712" s="534"/>
      <c r="E1712" s="534"/>
      <c r="F1712" s="534"/>
      <c r="G1712" s="534"/>
      <c r="H1712" s="534"/>
      <c r="I1712" s="426"/>
    </row>
    <row r="1713" ht="18" customHeight="1" spans="1:9">
      <c r="A1713" s="525"/>
      <c r="B1713" s="307" t="s">
        <v>490</v>
      </c>
      <c r="C1713" s="526" t="s">
        <v>491</v>
      </c>
      <c r="D1713" s="526" t="s">
        <v>492</v>
      </c>
      <c r="E1713" s="527" t="s">
        <v>493</v>
      </c>
      <c r="F1713" s="307" t="s">
        <v>494</v>
      </c>
      <c r="G1713" s="307" t="s">
        <v>495</v>
      </c>
      <c r="H1713" s="307" t="s">
        <v>496</v>
      </c>
      <c r="I1713" s="543" t="s">
        <v>497</v>
      </c>
    </row>
    <row r="1714" ht="39" customHeight="1" spans="1:9">
      <c r="A1714" s="414" t="s">
        <v>498</v>
      </c>
      <c r="B1714" s="311" t="s">
        <v>1336</v>
      </c>
      <c r="C1714" s="309" t="s">
        <v>83</v>
      </c>
      <c r="D1714" s="309" t="s">
        <v>1337</v>
      </c>
      <c r="E1714" s="310" t="s">
        <v>502</v>
      </c>
      <c r="F1714" s="528">
        <v>1</v>
      </c>
      <c r="G1714" s="312"/>
      <c r="H1714" s="312">
        <v>6.33</v>
      </c>
      <c r="I1714" s="419">
        <v>6.33</v>
      </c>
    </row>
    <row r="1715" ht="24" customHeight="1" spans="1:9">
      <c r="A1715" s="529" t="s">
        <v>499</v>
      </c>
      <c r="B1715" s="284" t="s">
        <v>1340</v>
      </c>
      <c r="C1715" s="282" t="s">
        <v>83</v>
      </c>
      <c r="D1715" s="282" t="s">
        <v>1341</v>
      </c>
      <c r="E1715" s="283" t="s">
        <v>827</v>
      </c>
      <c r="F1715" s="530">
        <v>1.03</v>
      </c>
      <c r="G1715" s="530">
        <v>0</v>
      </c>
      <c r="H1715" s="305">
        <v>6.15</v>
      </c>
      <c r="I1715" s="544">
        <v>6.33</v>
      </c>
    </row>
    <row r="1716" spans="1:9">
      <c r="A1716" s="531"/>
      <c r="B1716" s="318"/>
      <c r="C1716" s="318"/>
      <c r="D1716" s="318"/>
      <c r="E1716" s="532">
        <v>0</v>
      </c>
      <c r="F1716" s="318" t="s">
        <v>503</v>
      </c>
      <c r="G1716" s="532">
        <v>0</v>
      </c>
      <c r="H1716" s="318" t="s">
        <v>504</v>
      </c>
      <c r="I1716" s="545">
        <v>0</v>
      </c>
    </row>
    <row r="1717" ht="15" spans="1:9">
      <c r="A1717" s="531"/>
      <c r="B1717" s="318"/>
      <c r="C1717" s="318"/>
      <c r="D1717" s="318"/>
      <c r="E1717" s="532">
        <v>1.43</v>
      </c>
      <c r="F1717" s="318"/>
      <c r="G1717" s="318" t="s">
        <v>505</v>
      </c>
      <c r="H1717" s="318"/>
      <c r="I1717" s="545">
        <v>7.76</v>
      </c>
    </row>
    <row r="1718" ht="0.95" customHeight="1" spans="1:9">
      <c r="A1718" s="533"/>
      <c r="B1718" s="534"/>
      <c r="C1718" s="534"/>
      <c r="D1718" s="534"/>
      <c r="E1718" s="534"/>
      <c r="F1718" s="534"/>
      <c r="G1718" s="534"/>
      <c r="H1718" s="534"/>
      <c r="I1718" s="426"/>
    </row>
    <row r="1719" ht="18" customHeight="1" spans="1:9">
      <c r="A1719" s="525"/>
      <c r="B1719" s="307" t="s">
        <v>490</v>
      </c>
      <c r="C1719" s="526" t="s">
        <v>491</v>
      </c>
      <c r="D1719" s="526" t="s">
        <v>492</v>
      </c>
      <c r="E1719" s="527" t="s">
        <v>493</v>
      </c>
      <c r="F1719" s="307" t="s">
        <v>494</v>
      </c>
      <c r="G1719" s="307" t="s">
        <v>495</v>
      </c>
      <c r="H1719" s="307" t="s">
        <v>496</v>
      </c>
      <c r="I1719" s="543" t="s">
        <v>497</v>
      </c>
    </row>
    <row r="1720" ht="39" customHeight="1" spans="1:9">
      <c r="A1720" s="414" t="s">
        <v>498</v>
      </c>
      <c r="B1720" s="311" t="s">
        <v>770</v>
      </c>
      <c r="C1720" s="309" t="s">
        <v>94</v>
      </c>
      <c r="D1720" s="309" t="s">
        <v>771</v>
      </c>
      <c r="E1720" s="310" t="s">
        <v>103</v>
      </c>
      <c r="F1720" s="528">
        <v>1</v>
      </c>
      <c r="G1720" s="312"/>
      <c r="H1720" s="312">
        <v>169.16</v>
      </c>
      <c r="I1720" s="419">
        <v>169.16</v>
      </c>
    </row>
    <row r="1721" ht="24" customHeight="1" spans="1:9">
      <c r="A1721" s="535" t="s">
        <v>512</v>
      </c>
      <c r="B1721" s="280" t="s">
        <v>1342</v>
      </c>
      <c r="C1721" s="278" t="s">
        <v>94</v>
      </c>
      <c r="D1721" s="278" t="s">
        <v>1343</v>
      </c>
      <c r="E1721" s="279" t="s">
        <v>103</v>
      </c>
      <c r="F1721" s="536">
        <v>0.0251</v>
      </c>
      <c r="G1721" s="536">
        <v>0</v>
      </c>
      <c r="H1721" s="303">
        <v>1239.22</v>
      </c>
      <c r="I1721" s="547">
        <v>31.1</v>
      </c>
    </row>
    <row r="1722" ht="24" customHeight="1" spans="1:9">
      <c r="A1722" s="529" t="s">
        <v>499</v>
      </c>
      <c r="B1722" s="284" t="s">
        <v>1344</v>
      </c>
      <c r="C1722" s="282" t="s">
        <v>94</v>
      </c>
      <c r="D1722" s="282" t="s">
        <v>1345</v>
      </c>
      <c r="E1722" s="283" t="s">
        <v>471</v>
      </c>
      <c r="F1722" s="530">
        <v>0.0214</v>
      </c>
      <c r="G1722" s="530">
        <v>0</v>
      </c>
      <c r="H1722" s="305">
        <v>1518</v>
      </c>
      <c r="I1722" s="544">
        <v>32.48</v>
      </c>
    </row>
    <row r="1723" ht="26.1" customHeight="1" spans="1:9">
      <c r="A1723" s="529" t="s">
        <v>499</v>
      </c>
      <c r="B1723" s="284" t="s">
        <v>1346</v>
      </c>
      <c r="C1723" s="282" t="s">
        <v>94</v>
      </c>
      <c r="D1723" s="282" t="s">
        <v>1347</v>
      </c>
      <c r="E1723" s="283" t="s">
        <v>502</v>
      </c>
      <c r="F1723" s="530">
        <v>0.7468</v>
      </c>
      <c r="G1723" s="530">
        <v>33.9</v>
      </c>
      <c r="H1723" s="305">
        <v>38.59</v>
      </c>
      <c r="I1723" s="544">
        <v>38.58</v>
      </c>
    </row>
    <row r="1724" ht="26.1" customHeight="1" spans="1:9">
      <c r="A1724" s="529" t="s">
        <v>499</v>
      </c>
      <c r="B1724" s="284" t="s">
        <v>1348</v>
      </c>
      <c r="C1724" s="282" t="s">
        <v>94</v>
      </c>
      <c r="D1724" s="282" t="s">
        <v>1349</v>
      </c>
      <c r="E1724" s="283" t="s">
        <v>502</v>
      </c>
      <c r="F1724" s="530">
        <v>1.7924</v>
      </c>
      <c r="G1724" s="530">
        <v>33.9</v>
      </c>
      <c r="H1724" s="305">
        <v>27.92</v>
      </c>
      <c r="I1724" s="544">
        <v>67</v>
      </c>
    </row>
    <row r="1725" spans="1:9">
      <c r="A1725" s="531"/>
      <c r="B1725" s="318"/>
      <c r="C1725" s="318"/>
      <c r="D1725" s="318"/>
      <c r="E1725" s="532">
        <v>105.58</v>
      </c>
      <c r="F1725" s="318" t="s">
        <v>503</v>
      </c>
      <c r="G1725" s="532">
        <v>0</v>
      </c>
      <c r="H1725" s="318" t="s">
        <v>504</v>
      </c>
      <c r="I1725" s="545">
        <v>105.58</v>
      </c>
    </row>
    <row r="1726" ht="15" spans="1:9">
      <c r="A1726" s="531"/>
      <c r="B1726" s="318"/>
      <c r="C1726" s="318"/>
      <c r="D1726" s="318"/>
      <c r="E1726" s="532">
        <v>38.34</v>
      </c>
      <c r="F1726" s="318"/>
      <c r="G1726" s="318" t="s">
        <v>505</v>
      </c>
      <c r="H1726" s="318"/>
      <c r="I1726" s="545">
        <v>207.5</v>
      </c>
    </row>
    <row r="1727" ht="0.95" customHeight="1" spans="1:9">
      <c r="A1727" s="533"/>
      <c r="B1727" s="534"/>
      <c r="C1727" s="534"/>
      <c r="D1727" s="534"/>
      <c r="E1727" s="534"/>
      <c r="F1727" s="534"/>
      <c r="G1727" s="534"/>
      <c r="H1727" s="534"/>
      <c r="I1727" s="426"/>
    </row>
    <row r="1728" ht="18" customHeight="1" spans="1:9">
      <c r="A1728" s="525"/>
      <c r="B1728" s="307" t="s">
        <v>490</v>
      </c>
      <c r="C1728" s="526" t="s">
        <v>491</v>
      </c>
      <c r="D1728" s="526" t="s">
        <v>492</v>
      </c>
      <c r="E1728" s="527" t="s">
        <v>493</v>
      </c>
      <c r="F1728" s="307" t="s">
        <v>494</v>
      </c>
      <c r="G1728" s="307" t="s">
        <v>495</v>
      </c>
      <c r="H1728" s="307" t="s">
        <v>496</v>
      </c>
      <c r="I1728" s="543" t="s">
        <v>497</v>
      </c>
    </row>
    <row r="1729" ht="51.95" customHeight="1" spans="1:9">
      <c r="A1729" s="414" t="s">
        <v>498</v>
      </c>
      <c r="B1729" s="311" t="s">
        <v>614</v>
      </c>
      <c r="C1729" s="309" t="s">
        <v>94</v>
      </c>
      <c r="D1729" s="309" t="s">
        <v>615</v>
      </c>
      <c r="E1729" s="310" t="s">
        <v>123</v>
      </c>
      <c r="F1729" s="528">
        <v>1</v>
      </c>
      <c r="G1729" s="312"/>
      <c r="H1729" s="312">
        <v>359.88</v>
      </c>
      <c r="I1729" s="419">
        <v>359.88</v>
      </c>
    </row>
    <row r="1730" ht="26.1" customHeight="1" spans="1:9">
      <c r="A1730" s="529" t="s">
        <v>499</v>
      </c>
      <c r="B1730" s="284" t="s">
        <v>977</v>
      </c>
      <c r="C1730" s="282" t="s">
        <v>94</v>
      </c>
      <c r="D1730" s="282" t="s">
        <v>978</v>
      </c>
      <c r="E1730" s="283" t="s">
        <v>979</v>
      </c>
      <c r="F1730" s="530">
        <v>1.1426</v>
      </c>
      <c r="G1730" s="530">
        <v>5</v>
      </c>
      <c r="H1730" s="305">
        <v>96</v>
      </c>
      <c r="I1730" s="544">
        <v>115.17</v>
      </c>
    </row>
    <row r="1731" ht="26.1" customHeight="1" spans="1:9">
      <c r="A1731" s="529" t="s">
        <v>499</v>
      </c>
      <c r="B1731" s="284" t="s">
        <v>975</v>
      </c>
      <c r="C1731" s="282" t="s">
        <v>94</v>
      </c>
      <c r="D1731" s="282" t="s">
        <v>976</v>
      </c>
      <c r="E1731" s="283" t="s">
        <v>123</v>
      </c>
      <c r="F1731" s="530">
        <v>0.69</v>
      </c>
      <c r="G1731" s="530">
        <v>5</v>
      </c>
      <c r="H1731" s="305">
        <v>113.75</v>
      </c>
      <c r="I1731" s="544">
        <v>82.41</v>
      </c>
    </row>
    <row r="1732" ht="26.1" customHeight="1" spans="1:9">
      <c r="A1732" s="529" t="s">
        <v>499</v>
      </c>
      <c r="B1732" s="284" t="s">
        <v>980</v>
      </c>
      <c r="C1732" s="282" t="s">
        <v>94</v>
      </c>
      <c r="D1732" s="282" t="s">
        <v>981</v>
      </c>
      <c r="E1732" s="283" t="s">
        <v>167</v>
      </c>
      <c r="F1732" s="530">
        <v>262</v>
      </c>
      <c r="G1732" s="530">
        <v>5</v>
      </c>
      <c r="H1732" s="305">
        <v>0.59</v>
      </c>
      <c r="I1732" s="544">
        <v>162.3</v>
      </c>
    </row>
    <row r="1733" spans="1:9">
      <c r="A1733" s="531"/>
      <c r="B1733" s="318"/>
      <c r="C1733" s="318"/>
      <c r="D1733" s="318"/>
      <c r="E1733" s="532">
        <v>0</v>
      </c>
      <c r="F1733" s="318" t="s">
        <v>503</v>
      </c>
      <c r="G1733" s="532">
        <v>0</v>
      </c>
      <c r="H1733" s="318" t="s">
        <v>504</v>
      </c>
      <c r="I1733" s="545">
        <v>0</v>
      </c>
    </row>
    <row r="1734" ht="15" spans="1:9">
      <c r="A1734" s="531"/>
      <c r="B1734" s="318"/>
      <c r="C1734" s="318"/>
      <c r="D1734" s="318"/>
      <c r="E1734" s="532">
        <v>81.58</v>
      </c>
      <c r="F1734" s="318"/>
      <c r="G1734" s="318" t="s">
        <v>505</v>
      </c>
      <c r="H1734" s="318"/>
      <c r="I1734" s="545">
        <v>441.46</v>
      </c>
    </row>
    <row r="1735" ht="0.95" customHeight="1" spans="1:9">
      <c r="A1735" s="533"/>
      <c r="B1735" s="534"/>
      <c r="C1735" s="534"/>
      <c r="D1735" s="534"/>
      <c r="E1735" s="534"/>
      <c r="F1735" s="534"/>
      <c r="G1735" s="534"/>
      <c r="H1735" s="534"/>
      <c r="I1735" s="426"/>
    </row>
    <row r="1736" ht="18" customHeight="1" spans="1:9">
      <c r="A1736" s="525"/>
      <c r="B1736" s="307" t="s">
        <v>490</v>
      </c>
      <c r="C1736" s="526" t="s">
        <v>491</v>
      </c>
      <c r="D1736" s="526" t="s">
        <v>492</v>
      </c>
      <c r="E1736" s="527" t="s">
        <v>493</v>
      </c>
      <c r="F1736" s="307" t="s">
        <v>494</v>
      </c>
      <c r="G1736" s="307" t="s">
        <v>495</v>
      </c>
      <c r="H1736" s="307" t="s">
        <v>496</v>
      </c>
      <c r="I1736" s="543" t="s">
        <v>497</v>
      </c>
    </row>
    <row r="1737" ht="51.95" customHeight="1" spans="1:9">
      <c r="A1737" s="414" t="s">
        <v>498</v>
      </c>
      <c r="B1737" s="311" t="s">
        <v>606</v>
      </c>
      <c r="C1737" s="309" t="s">
        <v>94</v>
      </c>
      <c r="D1737" s="309" t="s">
        <v>607</v>
      </c>
      <c r="E1737" s="310" t="s">
        <v>123</v>
      </c>
      <c r="F1737" s="528">
        <v>1</v>
      </c>
      <c r="G1737" s="312"/>
      <c r="H1737" s="312">
        <v>382.58</v>
      </c>
      <c r="I1737" s="419">
        <v>382.58</v>
      </c>
    </row>
    <row r="1738" ht="26.1" customHeight="1" spans="1:9">
      <c r="A1738" s="529" t="s">
        <v>499</v>
      </c>
      <c r="B1738" s="284" t="s">
        <v>975</v>
      </c>
      <c r="C1738" s="282" t="s">
        <v>94</v>
      </c>
      <c r="D1738" s="282" t="s">
        <v>976</v>
      </c>
      <c r="E1738" s="283" t="s">
        <v>123</v>
      </c>
      <c r="F1738" s="530">
        <v>0.657</v>
      </c>
      <c r="G1738" s="530">
        <v>5</v>
      </c>
      <c r="H1738" s="305">
        <v>113.75</v>
      </c>
      <c r="I1738" s="544">
        <v>78.47</v>
      </c>
    </row>
    <row r="1739" ht="26.1" customHeight="1" spans="1:9">
      <c r="A1739" s="529" t="s">
        <v>499</v>
      </c>
      <c r="B1739" s="284" t="s">
        <v>977</v>
      </c>
      <c r="C1739" s="282" t="s">
        <v>94</v>
      </c>
      <c r="D1739" s="282" t="s">
        <v>978</v>
      </c>
      <c r="E1739" s="283" t="s">
        <v>979</v>
      </c>
      <c r="F1739" s="530">
        <v>1.1426</v>
      </c>
      <c r="G1739" s="530">
        <v>5</v>
      </c>
      <c r="H1739" s="305">
        <v>96</v>
      </c>
      <c r="I1739" s="544">
        <v>115.17</v>
      </c>
    </row>
    <row r="1740" ht="26.1" customHeight="1" spans="1:9">
      <c r="A1740" s="529" t="s">
        <v>499</v>
      </c>
      <c r="B1740" s="284" t="s">
        <v>980</v>
      </c>
      <c r="C1740" s="282" t="s">
        <v>94</v>
      </c>
      <c r="D1740" s="282" t="s">
        <v>981</v>
      </c>
      <c r="E1740" s="283" t="s">
        <v>167</v>
      </c>
      <c r="F1740" s="530">
        <v>305</v>
      </c>
      <c r="G1740" s="530">
        <v>5</v>
      </c>
      <c r="H1740" s="305">
        <v>0.59</v>
      </c>
      <c r="I1740" s="544">
        <v>188.94</v>
      </c>
    </row>
    <row r="1741" spans="1:9">
      <c r="A1741" s="531"/>
      <c r="B1741" s="318"/>
      <c r="C1741" s="318"/>
      <c r="D1741" s="318"/>
      <c r="E1741" s="532">
        <v>0</v>
      </c>
      <c r="F1741" s="318" t="s">
        <v>503</v>
      </c>
      <c r="G1741" s="532">
        <v>0</v>
      </c>
      <c r="H1741" s="318" t="s">
        <v>504</v>
      </c>
      <c r="I1741" s="545">
        <v>0</v>
      </c>
    </row>
    <row r="1742" ht="15" spans="1:9">
      <c r="A1742" s="531"/>
      <c r="B1742" s="318"/>
      <c r="C1742" s="318"/>
      <c r="D1742" s="318"/>
      <c r="E1742" s="532">
        <v>86.73</v>
      </c>
      <c r="F1742" s="318"/>
      <c r="G1742" s="318" t="s">
        <v>505</v>
      </c>
      <c r="H1742" s="318"/>
      <c r="I1742" s="545">
        <v>469.31</v>
      </c>
    </row>
    <row r="1743" ht="0.95" customHeight="1" spans="1:9">
      <c r="A1743" s="533"/>
      <c r="B1743" s="534"/>
      <c r="C1743" s="534"/>
      <c r="D1743" s="534"/>
      <c r="E1743" s="534"/>
      <c r="F1743" s="534"/>
      <c r="G1743" s="534"/>
      <c r="H1743" s="534"/>
      <c r="I1743" s="426"/>
    </row>
    <row r="1744" ht="18" customHeight="1" spans="1:9">
      <c r="A1744" s="525"/>
      <c r="B1744" s="307" t="s">
        <v>490</v>
      </c>
      <c r="C1744" s="526" t="s">
        <v>491</v>
      </c>
      <c r="D1744" s="526" t="s">
        <v>492</v>
      </c>
      <c r="E1744" s="527" t="s">
        <v>493</v>
      </c>
      <c r="F1744" s="307" t="s">
        <v>494</v>
      </c>
      <c r="G1744" s="307" t="s">
        <v>495</v>
      </c>
      <c r="H1744" s="307" t="s">
        <v>496</v>
      </c>
      <c r="I1744" s="543" t="s">
        <v>497</v>
      </c>
    </row>
    <row r="1745" ht="39" customHeight="1" spans="1:9">
      <c r="A1745" s="414" t="s">
        <v>498</v>
      </c>
      <c r="B1745" s="311" t="s">
        <v>1082</v>
      </c>
      <c r="C1745" s="309" t="s">
        <v>83</v>
      </c>
      <c r="D1745" s="309" t="s">
        <v>1083</v>
      </c>
      <c r="E1745" s="310" t="s">
        <v>123</v>
      </c>
      <c r="F1745" s="528">
        <v>1</v>
      </c>
      <c r="G1745" s="312"/>
      <c r="H1745" s="312">
        <v>485.95</v>
      </c>
      <c r="I1745" s="419">
        <v>485.95</v>
      </c>
    </row>
    <row r="1746" ht="26.1" customHeight="1" spans="1:9">
      <c r="A1746" s="535" t="s">
        <v>512</v>
      </c>
      <c r="B1746" s="280" t="s">
        <v>796</v>
      </c>
      <c r="C1746" s="278" t="s">
        <v>83</v>
      </c>
      <c r="D1746" s="278" t="s">
        <v>797</v>
      </c>
      <c r="E1746" s="279" t="s">
        <v>502</v>
      </c>
      <c r="F1746" s="536">
        <v>1.6046</v>
      </c>
      <c r="G1746" s="536">
        <v>0</v>
      </c>
      <c r="H1746" s="303">
        <v>34.29</v>
      </c>
      <c r="I1746" s="547">
        <v>55.02</v>
      </c>
    </row>
    <row r="1747" ht="51.95" customHeight="1" spans="1:9">
      <c r="A1747" s="535" t="s">
        <v>512</v>
      </c>
      <c r="B1747" s="280" t="s">
        <v>792</v>
      </c>
      <c r="C1747" s="278" t="s">
        <v>83</v>
      </c>
      <c r="D1747" s="278" t="s">
        <v>793</v>
      </c>
      <c r="E1747" s="279" t="s">
        <v>523</v>
      </c>
      <c r="F1747" s="536">
        <v>0.8259</v>
      </c>
      <c r="G1747" s="536">
        <v>0</v>
      </c>
      <c r="H1747" s="303">
        <v>2.22</v>
      </c>
      <c r="I1747" s="547">
        <v>1.83</v>
      </c>
    </row>
    <row r="1748" ht="24" customHeight="1" spans="1:9">
      <c r="A1748" s="535" t="s">
        <v>512</v>
      </c>
      <c r="B1748" s="280" t="s">
        <v>519</v>
      </c>
      <c r="C1748" s="278" t="s">
        <v>83</v>
      </c>
      <c r="D1748" s="278" t="s">
        <v>520</v>
      </c>
      <c r="E1748" s="279" t="s">
        <v>502</v>
      </c>
      <c r="F1748" s="536">
        <v>2.5333</v>
      </c>
      <c r="G1748" s="536">
        <v>0</v>
      </c>
      <c r="H1748" s="303">
        <v>31.39</v>
      </c>
      <c r="I1748" s="547">
        <v>79.52</v>
      </c>
    </row>
    <row r="1749" ht="51.95" customHeight="1" spans="1:9">
      <c r="A1749" s="535" t="s">
        <v>512</v>
      </c>
      <c r="B1749" s="280" t="s">
        <v>794</v>
      </c>
      <c r="C1749" s="278" t="s">
        <v>83</v>
      </c>
      <c r="D1749" s="278" t="s">
        <v>795</v>
      </c>
      <c r="E1749" s="279" t="s">
        <v>756</v>
      </c>
      <c r="F1749" s="536">
        <v>0.7787</v>
      </c>
      <c r="G1749" s="536">
        <v>0</v>
      </c>
      <c r="H1749" s="303">
        <v>0.4</v>
      </c>
      <c r="I1749" s="547">
        <v>0.31</v>
      </c>
    </row>
    <row r="1750" ht="26.1" customHeight="1" spans="1:9">
      <c r="A1750" s="529" t="s">
        <v>499</v>
      </c>
      <c r="B1750" s="284" t="s">
        <v>798</v>
      </c>
      <c r="C1750" s="282" t="s">
        <v>83</v>
      </c>
      <c r="D1750" s="282" t="s">
        <v>799</v>
      </c>
      <c r="E1750" s="283" t="s">
        <v>123</v>
      </c>
      <c r="F1750" s="530">
        <v>0.5872</v>
      </c>
      <c r="G1750" s="530">
        <v>0</v>
      </c>
      <c r="H1750" s="305">
        <v>108.18</v>
      </c>
      <c r="I1750" s="544">
        <v>63.52</v>
      </c>
    </row>
    <row r="1751" ht="26.1" customHeight="1" spans="1:9">
      <c r="A1751" s="529" t="s">
        <v>499</v>
      </c>
      <c r="B1751" s="284" t="s">
        <v>802</v>
      </c>
      <c r="C1751" s="282" t="s">
        <v>83</v>
      </c>
      <c r="D1751" s="282" t="s">
        <v>803</v>
      </c>
      <c r="E1751" s="283" t="s">
        <v>123</v>
      </c>
      <c r="F1751" s="530">
        <v>0.7558</v>
      </c>
      <c r="G1751" s="530">
        <v>0</v>
      </c>
      <c r="H1751" s="305">
        <v>87.5</v>
      </c>
      <c r="I1751" s="544">
        <v>66.13</v>
      </c>
    </row>
    <row r="1752" ht="24" customHeight="1" spans="1:9">
      <c r="A1752" s="529" t="s">
        <v>499</v>
      </c>
      <c r="B1752" s="284" t="s">
        <v>800</v>
      </c>
      <c r="C1752" s="282" t="s">
        <v>83</v>
      </c>
      <c r="D1752" s="282" t="s">
        <v>801</v>
      </c>
      <c r="E1752" s="283" t="s">
        <v>167</v>
      </c>
      <c r="F1752" s="530">
        <v>322.9777</v>
      </c>
      <c r="G1752" s="530">
        <v>0</v>
      </c>
      <c r="H1752" s="305">
        <v>0.68</v>
      </c>
      <c r="I1752" s="544">
        <v>219.62</v>
      </c>
    </row>
    <row r="1753" spans="1:9">
      <c r="A1753" s="531"/>
      <c r="B1753" s="318"/>
      <c r="C1753" s="318"/>
      <c r="D1753" s="318"/>
      <c r="E1753" s="532">
        <v>95.21</v>
      </c>
      <c r="F1753" s="318" t="s">
        <v>503</v>
      </c>
      <c r="G1753" s="532">
        <v>0</v>
      </c>
      <c r="H1753" s="318" t="s">
        <v>504</v>
      </c>
      <c r="I1753" s="545">
        <v>95.21</v>
      </c>
    </row>
    <row r="1754" ht="15" spans="1:9">
      <c r="A1754" s="531"/>
      <c r="B1754" s="318"/>
      <c r="C1754" s="318"/>
      <c r="D1754" s="318"/>
      <c r="E1754" s="532">
        <v>110.16</v>
      </c>
      <c r="F1754" s="318"/>
      <c r="G1754" s="318" t="s">
        <v>505</v>
      </c>
      <c r="H1754" s="318"/>
      <c r="I1754" s="545">
        <v>596.11</v>
      </c>
    </row>
    <row r="1755" ht="0.95" customHeight="1" spans="1:9">
      <c r="A1755" s="533"/>
      <c r="B1755" s="534"/>
      <c r="C1755" s="534"/>
      <c r="D1755" s="534"/>
      <c r="E1755" s="534"/>
      <c r="F1755" s="534"/>
      <c r="G1755" s="534"/>
      <c r="H1755" s="534"/>
      <c r="I1755" s="426"/>
    </row>
    <row r="1756" ht="18" customHeight="1" spans="1:9">
      <c r="A1756" s="525"/>
      <c r="B1756" s="307" t="s">
        <v>490</v>
      </c>
      <c r="C1756" s="526" t="s">
        <v>491</v>
      </c>
      <c r="D1756" s="526" t="s">
        <v>492</v>
      </c>
      <c r="E1756" s="527" t="s">
        <v>493</v>
      </c>
      <c r="F1756" s="307" t="s">
        <v>494</v>
      </c>
      <c r="G1756" s="307" t="s">
        <v>495</v>
      </c>
      <c r="H1756" s="307" t="s">
        <v>496</v>
      </c>
      <c r="I1756" s="543" t="s">
        <v>497</v>
      </c>
    </row>
    <row r="1757" ht="39" customHeight="1" spans="1:9">
      <c r="A1757" s="414" t="s">
        <v>498</v>
      </c>
      <c r="B1757" s="311" t="s">
        <v>1015</v>
      </c>
      <c r="C1757" s="309" t="s">
        <v>83</v>
      </c>
      <c r="D1757" s="309" t="s">
        <v>1016</v>
      </c>
      <c r="E1757" s="310" t="s">
        <v>123</v>
      </c>
      <c r="F1757" s="528">
        <v>1</v>
      </c>
      <c r="G1757" s="312"/>
      <c r="H1757" s="312">
        <v>464.04</v>
      </c>
      <c r="I1757" s="419">
        <v>464.04</v>
      </c>
    </row>
    <row r="1758" ht="51.95" customHeight="1" spans="1:9">
      <c r="A1758" s="535" t="s">
        <v>512</v>
      </c>
      <c r="B1758" s="280" t="s">
        <v>1199</v>
      </c>
      <c r="C1758" s="278" t="s">
        <v>83</v>
      </c>
      <c r="D1758" s="278" t="s">
        <v>1200</v>
      </c>
      <c r="E1758" s="279" t="s">
        <v>523</v>
      </c>
      <c r="F1758" s="536">
        <v>0.6572</v>
      </c>
      <c r="G1758" s="536">
        <v>0</v>
      </c>
      <c r="H1758" s="303">
        <v>6.08</v>
      </c>
      <c r="I1758" s="547">
        <v>3.99</v>
      </c>
    </row>
    <row r="1759" ht="26.1" customHeight="1" spans="1:9">
      <c r="A1759" s="535" t="s">
        <v>512</v>
      </c>
      <c r="B1759" s="280" t="s">
        <v>796</v>
      </c>
      <c r="C1759" s="278" t="s">
        <v>83</v>
      </c>
      <c r="D1759" s="278" t="s">
        <v>797</v>
      </c>
      <c r="E1759" s="279" t="s">
        <v>502</v>
      </c>
      <c r="F1759" s="536">
        <v>1.2768</v>
      </c>
      <c r="G1759" s="536">
        <v>0</v>
      </c>
      <c r="H1759" s="303">
        <v>34.29</v>
      </c>
      <c r="I1759" s="547">
        <v>43.78</v>
      </c>
    </row>
    <row r="1760" ht="51.95" customHeight="1" spans="1:9">
      <c r="A1760" s="535" t="s">
        <v>512</v>
      </c>
      <c r="B1760" s="280" t="s">
        <v>1197</v>
      </c>
      <c r="C1760" s="278" t="s">
        <v>83</v>
      </c>
      <c r="D1760" s="278" t="s">
        <v>1198</v>
      </c>
      <c r="E1760" s="279" t="s">
        <v>756</v>
      </c>
      <c r="F1760" s="536">
        <v>0.6197</v>
      </c>
      <c r="G1760" s="536">
        <v>0</v>
      </c>
      <c r="H1760" s="303">
        <v>1.68</v>
      </c>
      <c r="I1760" s="547">
        <v>1.04</v>
      </c>
    </row>
    <row r="1761" ht="24" customHeight="1" spans="1:9">
      <c r="A1761" s="535" t="s">
        <v>512</v>
      </c>
      <c r="B1761" s="280" t="s">
        <v>519</v>
      </c>
      <c r="C1761" s="278" t="s">
        <v>83</v>
      </c>
      <c r="D1761" s="278" t="s">
        <v>520</v>
      </c>
      <c r="E1761" s="279" t="s">
        <v>502</v>
      </c>
      <c r="F1761" s="536">
        <v>2.0267</v>
      </c>
      <c r="G1761" s="536">
        <v>0</v>
      </c>
      <c r="H1761" s="303">
        <v>31.39</v>
      </c>
      <c r="I1761" s="547">
        <v>63.61</v>
      </c>
    </row>
    <row r="1762" ht="26.1" customHeight="1" spans="1:9">
      <c r="A1762" s="529" t="s">
        <v>499</v>
      </c>
      <c r="B1762" s="284" t="s">
        <v>798</v>
      </c>
      <c r="C1762" s="282" t="s">
        <v>83</v>
      </c>
      <c r="D1762" s="282" t="s">
        <v>799</v>
      </c>
      <c r="E1762" s="283" t="s">
        <v>123</v>
      </c>
      <c r="F1762" s="530">
        <v>0.5912</v>
      </c>
      <c r="G1762" s="530">
        <v>0</v>
      </c>
      <c r="H1762" s="305">
        <v>108.18</v>
      </c>
      <c r="I1762" s="544">
        <v>63.95</v>
      </c>
    </row>
    <row r="1763" ht="26.1" customHeight="1" spans="1:9">
      <c r="A1763" s="529" t="s">
        <v>499</v>
      </c>
      <c r="B1763" s="284" t="s">
        <v>802</v>
      </c>
      <c r="C1763" s="282" t="s">
        <v>83</v>
      </c>
      <c r="D1763" s="282" t="s">
        <v>803</v>
      </c>
      <c r="E1763" s="283" t="s">
        <v>123</v>
      </c>
      <c r="F1763" s="530">
        <v>0.7609</v>
      </c>
      <c r="G1763" s="530">
        <v>0</v>
      </c>
      <c r="H1763" s="305">
        <v>87.5</v>
      </c>
      <c r="I1763" s="544">
        <v>66.57</v>
      </c>
    </row>
    <row r="1764" ht="24" customHeight="1" spans="1:9">
      <c r="A1764" s="529" t="s">
        <v>499</v>
      </c>
      <c r="B1764" s="284" t="s">
        <v>800</v>
      </c>
      <c r="C1764" s="282" t="s">
        <v>83</v>
      </c>
      <c r="D1764" s="282" t="s">
        <v>801</v>
      </c>
      <c r="E1764" s="283" t="s">
        <v>167</v>
      </c>
      <c r="F1764" s="530">
        <v>325.1589</v>
      </c>
      <c r="G1764" s="530">
        <v>0</v>
      </c>
      <c r="H1764" s="305">
        <v>0.68</v>
      </c>
      <c r="I1764" s="544">
        <v>221.1</v>
      </c>
    </row>
    <row r="1765" spans="1:9">
      <c r="A1765" s="531"/>
      <c r="B1765" s="318"/>
      <c r="C1765" s="318"/>
      <c r="D1765" s="318"/>
      <c r="E1765" s="532">
        <v>75.99</v>
      </c>
      <c r="F1765" s="318" t="s">
        <v>503</v>
      </c>
      <c r="G1765" s="532">
        <v>0</v>
      </c>
      <c r="H1765" s="318" t="s">
        <v>504</v>
      </c>
      <c r="I1765" s="545">
        <v>75.99</v>
      </c>
    </row>
    <row r="1766" ht="15" spans="1:9">
      <c r="A1766" s="531"/>
      <c r="B1766" s="318"/>
      <c r="C1766" s="318"/>
      <c r="D1766" s="318"/>
      <c r="E1766" s="532">
        <v>105.19</v>
      </c>
      <c r="F1766" s="318"/>
      <c r="G1766" s="318" t="s">
        <v>505</v>
      </c>
      <c r="H1766" s="318"/>
      <c r="I1766" s="545">
        <v>569.23</v>
      </c>
    </row>
    <row r="1767" ht="0.95" customHeight="1" spans="1:9">
      <c r="A1767" s="533"/>
      <c r="B1767" s="534"/>
      <c r="C1767" s="534"/>
      <c r="D1767" s="534"/>
      <c r="E1767" s="534"/>
      <c r="F1767" s="534"/>
      <c r="G1767" s="534"/>
      <c r="H1767" s="534"/>
      <c r="I1767" s="426"/>
    </row>
    <row r="1768" ht="18" customHeight="1" spans="1:9">
      <c r="A1768" s="525"/>
      <c r="B1768" s="307" t="s">
        <v>490</v>
      </c>
      <c r="C1768" s="526" t="s">
        <v>491</v>
      </c>
      <c r="D1768" s="526" t="s">
        <v>492</v>
      </c>
      <c r="E1768" s="527" t="s">
        <v>493</v>
      </c>
      <c r="F1768" s="307" t="s">
        <v>494</v>
      </c>
      <c r="G1768" s="307" t="s">
        <v>495</v>
      </c>
      <c r="H1768" s="307" t="s">
        <v>496</v>
      </c>
      <c r="I1768" s="543" t="s">
        <v>497</v>
      </c>
    </row>
    <row r="1769" ht="39" customHeight="1" spans="1:9">
      <c r="A1769" s="414" t="s">
        <v>498</v>
      </c>
      <c r="B1769" s="311" t="s">
        <v>1350</v>
      </c>
      <c r="C1769" s="309" t="s">
        <v>83</v>
      </c>
      <c r="D1769" s="309" t="s">
        <v>1351</v>
      </c>
      <c r="E1769" s="310" t="s">
        <v>123</v>
      </c>
      <c r="F1769" s="528">
        <v>1</v>
      </c>
      <c r="G1769" s="312"/>
      <c r="H1769" s="312">
        <v>501.41</v>
      </c>
      <c r="I1769" s="419">
        <v>501.41</v>
      </c>
    </row>
    <row r="1770" ht="26.1" customHeight="1" spans="1:9">
      <c r="A1770" s="535" t="s">
        <v>512</v>
      </c>
      <c r="B1770" s="280" t="s">
        <v>796</v>
      </c>
      <c r="C1770" s="278" t="s">
        <v>83</v>
      </c>
      <c r="D1770" s="278" t="s">
        <v>797</v>
      </c>
      <c r="E1770" s="279" t="s">
        <v>502</v>
      </c>
      <c r="F1770" s="536">
        <v>1.24</v>
      </c>
      <c r="G1770" s="536">
        <v>0</v>
      </c>
      <c r="H1770" s="303">
        <v>34.29</v>
      </c>
      <c r="I1770" s="547">
        <v>42.51</v>
      </c>
    </row>
    <row r="1771" ht="24" customHeight="1" spans="1:9">
      <c r="A1771" s="535" t="s">
        <v>512</v>
      </c>
      <c r="B1771" s="280" t="s">
        <v>519</v>
      </c>
      <c r="C1771" s="278" t="s">
        <v>83</v>
      </c>
      <c r="D1771" s="278" t="s">
        <v>520</v>
      </c>
      <c r="E1771" s="279" t="s">
        <v>502</v>
      </c>
      <c r="F1771" s="536">
        <v>1.9633</v>
      </c>
      <c r="G1771" s="536">
        <v>0</v>
      </c>
      <c r="H1771" s="303">
        <v>31.39</v>
      </c>
      <c r="I1771" s="547">
        <v>61.62</v>
      </c>
    </row>
    <row r="1772" ht="51.95" customHeight="1" spans="1:9">
      <c r="A1772" s="535" t="s">
        <v>512</v>
      </c>
      <c r="B1772" s="280" t="s">
        <v>1197</v>
      </c>
      <c r="C1772" s="278" t="s">
        <v>83</v>
      </c>
      <c r="D1772" s="278" t="s">
        <v>1198</v>
      </c>
      <c r="E1772" s="279" t="s">
        <v>756</v>
      </c>
      <c r="F1772" s="536">
        <v>0.6018</v>
      </c>
      <c r="G1772" s="536">
        <v>0</v>
      </c>
      <c r="H1772" s="303">
        <v>1.68</v>
      </c>
      <c r="I1772" s="547">
        <v>1.01</v>
      </c>
    </row>
    <row r="1773" ht="51.95" customHeight="1" spans="1:9">
      <c r="A1773" s="535" t="s">
        <v>512</v>
      </c>
      <c r="B1773" s="280" t="s">
        <v>1199</v>
      </c>
      <c r="C1773" s="278" t="s">
        <v>83</v>
      </c>
      <c r="D1773" s="278" t="s">
        <v>1200</v>
      </c>
      <c r="E1773" s="279" t="s">
        <v>523</v>
      </c>
      <c r="F1773" s="536">
        <v>0.6382</v>
      </c>
      <c r="G1773" s="536">
        <v>0</v>
      </c>
      <c r="H1773" s="303">
        <v>6.08</v>
      </c>
      <c r="I1773" s="547">
        <v>3.88</v>
      </c>
    </row>
    <row r="1774" ht="24" customHeight="1" spans="1:9">
      <c r="A1774" s="529" t="s">
        <v>499</v>
      </c>
      <c r="B1774" s="284" t="s">
        <v>800</v>
      </c>
      <c r="C1774" s="282" t="s">
        <v>83</v>
      </c>
      <c r="D1774" s="282" t="s">
        <v>801</v>
      </c>
      <c r="E1774" s="283" t="s">
        <v>167</v>
      </c>
      <c r="F1774" s="530">
        <v>391.1663</v>
      </c>
      <c r="G1774" s="530">
        <v>0</v>
      </c>
      <c r="H1774" s="305">
        <v>0.68</v>
      </c>
      <c r="I1774" s="544">
        <v>265.99</v>
      </c>
    </row>
    <row r="1775" ht="26.1" customHeight="1" spans="1:9">
      <c r="A1775" s="529" t="s">
        <v>499</v>
      </c>
      <c r="B1775" s="284" t="s">
        <v>802</v>
      </c>
      <c r="C1775" s="282" t="s">
        <v>83</v>
      </c>
      <c r="D1775" s="282" t="s">
        <v>803</v>
      </c>
      <c r="E1775" s="283" t="s">
        <v>123</v>
      </c>
      <c r="F1775" s="530">
        <v>0.7119</v>
      </c>
      <c r="G1775" s="530">
        <v>0</v>
      </c>
      <c r="H1775" s="305">
        <v>87.5</v>
      </c>
      <c r="I1775" s="544">
        <v>62.29</v>
      </c>
    </row>
    <row r="1776" ht="26.1" customHeight="1" spans="1:9">
      <c r="A1776" s="529" t="s">
        <v>499</v>
      </c>
      <c r="B1776" s="284" t="s">
        <v>798</v>
      </c>
      <c r="C1776" s="282" t="s">
        <v>83</v>
      </c>
      <c r="D1776" s="282" t="s">
        <v>799</v>
      </c>
      <c r="E1776" s="283" t="s">
        <v>123</v>
      </c>
      <c r="F1776" s="530">
        <v>0.5927</v>
      </c>
      <c r="G1776" s="530">
        <v>0</v>
      </c>
      <c r="H1776" s="305">
        <v>108.18</v>
      </c>
      <c r="I1776" s="544">
        <v>64.11</v>
      </c>
    </row>
    <row r="1777" spans="1:9">
      <c r="A1777" s="531"/>
      <c r="B1777" s="318"/>
      <c r="C1777" s="318"/>
      <c r="D1777" s="318"/>
      <c r="E1777" s="532">
        <v>73.7</v>
      </c>
      <c r="F1777" s="318" t="s">
        <v>503</v>
      </c>
      <c r="G1777" s="532">
        <v>0</v>
      </c>
      <c r="H1777" s="318" t="s">
        <v>504</v>
      </c>
      <c r="I1777" s="545">
        <v>73.7</v>
      </c>
    </row>
    <row r="1778" ht="15" spans="1:9">
      <c r="A1778" s="531"/>
      <c r="B1778" s="318"/>
      <c r="C1778" s="318"/>
      <c r="D1778" s="318"/>
      <c r="E1778" s="532">
        <v>113.66</v>
      </c>
      <c r="F1778" s="318"/>
      <c r="G1778" s="318" t="s">
        <v>505</v>
      </c>
      <c r="H1778" s="318"/>
      <c r="I1778" s="545">
        <v>615.07</v>
      </c>
    </row>
    <row r="1779" ht="0.95" customHeight="1" spans="1:9">
      <c r="A1779" s="533"/>
      <c r="B1779" s="534"/>
      <c r="C1779" s="534"/>
      <c r="D1779" s="534"/>
      <c r="E1779" s="534"/>
      <c r="F1779" s="534"/>
      <c r="G1779" s="534"/>
      <c r="H1779" s="534"/>
      <c r="I1779" s="426"/>
    </row>
    <row r="1780" ht="18" customHeight="1" spans="1:9">
      <c r="A1780" s="525"/>
      <c r="B1780" s="307" t="s">
        <v>490</v>
      </c>
      <c r="C1780" s="526" t="s">
        <v>491</v>
      </c>
      <c r="D1780" s="526" t="s">
        <v>492</v>
      </c>
      <c r="E1780" s="527" t="s">
        <v>493</v>
      </c>
      <c r="F1780" s="307" t="s">
        <v>494</v>
      </c>
      <c r="G1780" s="307" t="s">
        <v>495</v>
      </c>
      <c r="H1780" s="307" t="s">
        <v>496</v>
      </c>
      <c r="I1780" s="543" t="s">
        <v>497</v>
      </c>
    </row>
    <row r="1781" ht="26.1" customHeight="1" spans="1:9">
      <c r="A1781" s="414" t="s">
        <v>498</v>
      </c>
      <c r="B1781" s="311" t="s">
        <v>1213</v>
      </c>
      <c r="C1781" s="309" t="s">
        <v>83</v>
      </c>
      <c r="D1781" s="309" t="s">
        <v>1214</v>
      </c>
      <c r="E1781" s="310" t="s">
        <v>167</v>
      </c>
      <c r="F1781" s="528">
        <v>1</v>
      </c>
      <c r="G1781" s="312"/>
      <c r="H1781" s="312">
        <v>10.54</v>
      </c>
      <c r="I1781" s="419">
        <v>10.54</v>
      </c>
    </row>
    <row r="1782" ht="24" customHeight="1" spans="1:9">
      <c r="A1782" s="535" t="s">
        <v>512</v>
      </c>
      <c r="B1782" s="280" t="s">
        <v>808</v>
      </c>
      <c r="C1782" s="278" t="s">
        <v>83</v>
      </c>
      <c r="D1782" s="278" t="s">
        <v>809</v>
      </c>
      <c r="E1782" s="279" t="s">
        <v>502</v>
      </c>
      <c r="F1782" s="536">
        <v>0.0059</v>
      </c>
      <c r="G1782" s="536">
        <v>0</v>
      </c>
      <c r="H1782" s="303">
        <v>32.4</v>
      </c>
      <c r="I1782" s="547">
        <v>0.19</v>
      </c>
    </row>
    <row r="1783" ht="24" customHeight="1" spans="1:9">
      <c r="A1783" s="535" t="s">
        <v>512</v>
      </c>
      <c r="B1783" s="280" t="s">
        <v>804</v>
      </c>
      <c r="C1783" s="278" t="s">
        <v>83</v>
      </c>
      <c r="D1783" s="278" t="s">
        <v>805</v>
      </c>
      <c r="E1783" s="279" t="s">
        <v>502</v>
      </c>
      <c r="F1783" s="536">
        <v>0.042</v>
      </c>
      <c r="G1783" s="536">
        <v>0</v>
      </c>
      <c r="H1783" s="303">
        <v>38.98</v>
      </c>
      <c r="I1783" s="547">
        <v>1.63</v>
      </c>
    </row>
    <row r="1784" ht="24" customHeight="1" spans="1:9">
      <c r="A1784" s="529" t="s">
        <v>499</v>
      </c>
      <c r="B1784" s="284" t="s">
        <v>1352</v>
      </c>
      <c r="C1784" s="282" t="s">
        <v>83</v>
      </c>
      <c r="D1784" s="282" t="s">
        <v>1353</v>
      </c>
      <c r="E1784" s="283" t="s">
        <v>167</v>
      </c>
      <c r="F1784" s="530">
        <v>1.07</v>
      </c>
      <c r="G1784" s="530">
        <v>0</v>
      </c>
      <c r="H1784" s="305">
        <v>8.15</v>
      </c>
      <c r="I1784" s="544">
        <v>8.72</v>
      </c>
    </row>
    <row r="1785" spans="1:9">
      <c r="A1785" s="531"/>
      <c r="B1785" s="318"/>
      <c r="C1785" s="318"/>
      <c r="D1785" s="318"/>
      <c r="E1785" s="532">
        <v>1.34</v>
      </c>
      <c r="F1785" s="318" t="s">
        <v>503</v>
      </c>
      <c r="G1785" s="532">
        <v>0</v>
      </c>
      <c r="H1785" s="318" t="s">
        <v>504</v>
      </c>
      <c r="I1785" s="545">
        <v>1.34</v>
      </c>
    </row>
    <row r="1786" ht="15" spans="1:9">
      <c r="A1786" s="531"/>
      <c r="B1786" s="318"/>
      <c r="C1786" s="318"/>
      <c r="D1786" s="318"/>
      <c r="E1786" s="532">
        <v>2.38</v>
      </c>
      <c r="F1786" s="318"/>
      <c r="G1786" s="318" t="s">
        <v>505</v>
      </c>
      <c r="H1786" s="318"/>
      <c r="I1786" s="545">
        <v>12.92</v>
      </c>
    </row>
    <row r="1787" ht="0.95" customHeight="1" spans="1:9">
      <c r="A1787" s="533"/>
      <c r="B1787" s="534"/>
      <c r="C1787" s="534"/>
      <c r="D1787" s="534"/>
      <c r="E1787" s="534"/>
      <c r="F1787" s="534"/>
      <c r="G1787" s="534"/>
      <c r="H1787" s="534"/>
      <c r="I1787" s="426"/>
    </row>
    <row r="1788" ht="18" customHeight="1" spans="1:9">
      <c r="A1788" s="525"/>
      <c r="B1788" s="307" t="s">
        <v>490</v>
      </c>
      <c r="C1788" s="526" t="s">
        <v>491</v>
      </c>
      <c r="D1788" s="526" t="s">
        <v>492</v>
      </c>
      <c r="E1788" s="527" t="s">
        <v>493</v>
      </c>
      <c r="F1788" s="307" t="s">
        <v>494</v>
      </c>
      <c r="G1788" s="307" t="s">
        <v>495</v>
      </c>
      <c r="H1788" s="307" t="s">
        <v>496</v>
      </c>
      <c r="I1788" s="543" t="s">
        <v>497</v>
      </c>
    </row>
    <row r="1789" ht="26.1" customHeight="1" spans="1:9">
      <c r="A1789" s="414" t="s">
        <v>498</v>
      </c>
      <c r="B1789" s="311" t="s">
        <v>869</v>
      </c>
      <c r="C1789" s="309" t="s">
        <v>83</v>
      </c>
      <c r="D1789" s="309" t="s">
        <v>870</v>
      </c>
      <c r="E1789" s="310" t="s">
        <v>167</v>
      </c>
      <c r="F1789" s="528">
        <v>1</v>
      </c>
      <c r="G1789" s="312"/>
      <c r="H1789" s="312">
        <v>9.81</v>
      </c>
      <c r="I1789" s="419">
        <v>9.81</v>
      </c>
    </row>
    <row r="1790" ht="24" customHeight="1" spans="1:9">
      <c r="A1790" s="535" t="s">
        <v>512</v>
      </c>
      <c r="B1790" s="280" t="s">
        <v>808</v>
      </c>
      <c r="C1790" s="278" t="s">
        <v>83</v>
      </c>
      <c r="D1790" s="278" t="s">
        <v>809</v>
      </c>
      <c r="E1790" s="279" t="s">
        <v>502</v>
      </c>
      <c r="F1790" s="536">
        <v>0.0014</v>
      </c>
      <c r="G1790" s="536">
        <v>0</v>
      </c>
      <c r="H1790" s="303">
        <v>32.4</v>
      </c>
      <c r="I1790" s="547">
        <v>0.04</v>
      </c>
    </row>
    <row r="1791" ht="24" customHeight="1" spans="1:9">
      <c r="A1791" s="535" t="s">
        <v>512</v>
      </c>
      <c r="B1791" s="280" t="s">
        <v>804</v>
      </c>
      <c r="C1791" s="278" t="s">
        <v>83</v>
      </c>
      <c r="D1791" s="278" t="s">
        <v>805</v>
      </c>
      <c r="E1791" s="279" t="s">
        <v>502</v>
      </c>
      <c r="F1791" s="536">
        <v>0.0088</v>
      </c>
      <c r="G1791" s="536">
        <v>0</v>
      </c>
      <c r="H1791" s="303">
        <v>38.98</v>
      </c>
      <c r="I1791" s="547">
        <v>0.34</v>
      </c>
    </row>
    <row r="1792" ht="24" customHeight="1" spans="1:9">
      <c r="A1792" s="529" t="s">
        <v>499</v>
      </c>
      <c r="B1792" s="284" t="s">
        <v>1207</v>
      </c>
      <c r="C1792" s="282" t="s">
        <v>83</v>
      </c>
      <c r="D1792" s="282" t="s">
        <v>1208</v>
      </c>
      <c r="E1792" s="283" t="s">
        <v>167</v>
      </c>
      <c r="F1792" s="530">
        <v>1.11</v>
      </c>
      <c r="G1792" s="530">
        <v>0</v>
      </c>
      <c r="H1792" s="305">
        <v>8.5</v>
      </c>
      <c r="I1792" s="544">
        <v>9.43</v>
      </c>
    </row>
    <row r="1793" spans="1:9">
      <c r="A1793" s="531"/>
      <c r="B1793" s="318"/>
      <c r="C1793" s="318"/>
      <c r="D1793" s="318"/>
      <c r="E1793" s="532">
        <v>0.28</v>
      </c>
      <c r="F1793" s="318" t="s">
        <v>503</v>
      </c>
      <c r="G1793" s="532">
        <v>0</v>
      </c>
      <c r="H1793" s="318" t="s">
        <v>504</v>
      </c>
      <c r="I1793" s="545">
        <v>0.28</v>
      </c>
    </row>
    <row r="1794" ht="15" spans="1:9">
      <c r="A1794" s="531"/>
      <c r="B1794" s="318"/>
      <c r="C1794" s="318"/>
      <c r="D1794" s="318"/>
      <c r="E1794" s="532">
        <v>2.22</v>
      </c>
      <c r="F1794" s="318"/>
      <c r="G1794" s="318" t="s">
        <v>505</v>
      </c>
      <c r="H1794" s="318"/>
      <c r="I1794" s="545">
        <v>12.03</v>
      </c>
    </row>
    <row r="1795" ht="0.95" customHeight="1" spans="1:9">
      <c r="A1795" s="533"/>
      <c r="B1795" s="534"/>
      <c r="C1795" s="534"/>
      <c r="D1795" s="534"/>
      <c r="E1795" s="534"/>
      <c r="F1795" s="534"/>
      <c r="G1795" s="534"/>
      <c r="H1795" s="534"/>
      <c r="I1795" s="426"/>
    </row>
    <row r="1796" ht="18" customHeight="1" spans="1:9">
      <c r="A1796" s="525"/>
      <c r="B1796" s="307" t="s">
        <v>490</v>
      </c>
      <c r="C1796" s="526" t="s">
        <v>491</v>
      </c>
      <c r="D1796" s="526" t="s">
        <v>492</v>
      </c>
      <c r="E1796" s="527" t="s">
        <v>493</v>
      </c>
      <c r="F1796" s="307" t="s">
        <v>494</v>
      </c>
      <c r="G1796" s="307" t="s">
        <v>495</v>
      </c>
      <c r="H1796" s="307" t="s">
        <v>496</v>
      </c>
      <c r="I1796" s="543" t="s">
        <v>497</v>
      </c>
    </row>
    <row r="1797" ht="26.1" customHeight="1" spans="1:9">
      <c r="A1797" s="414" t="s">
        <v>498</v>
      </c>
      <c r="B1797" s="311" t="s">
        <v>871</v>
      </c>
      <c r="C1797" s="309" t="s">
        <v>83</v>
      </c>
      <c r="D1797" s="309" t="s">
        <v>872</v>
      </c>
      <c r="E1797" s="310" t="s">
        <v>167</v>
      </c>
      <c r="F1797" s="528">
        <v>1</v>
      </c>
      <c r="G1797" s="312"/>
      <c r="H1797" s="312">
        <v>8.36</v>
      </c>
      <c r="I1797" s="419">
        <v>8.36</v>
      </c>
    </row>
    <row r="1798" ht="24" customHeight="1" spans="1:9">
      <c r="A1798" s="535" t="s">
        <v>512</v>
      </c>
      <c r="B1798" s="280" t="s">
        <v>808</v>
      </c>
      <c r="C1798" s="278" t="s">
        <v>83</v>
      </c>
      <c r="D1798" s="278" t="s">
        <v>809</v>
      </c>
      <c r="E1798" s="279" t="s">
        <v>502</v>
      </c>
      <c r="F1798" s="536">
        <v>0.0008</v>
      </c>
      <c r="G1798" s="536">
        <v>0</v>
      </c>
      <c r="H1798" s="303">
        <v>32.4</v>
      </c>
      <c r="I1798" s="547">
        <v>0.02</v>
      </c>
    </row>
    <row r="1799" ht="24" customHeight="1" spans="1:9">
      <c r="A1799" s="535" t="s">
        <v>512</v>
      </c>
      <c r="B1799" s="280" t="s">
        <v>804</v>
      </c>
      <c r="C1799" s="278" t="s">
        <v>83</v>
      </c>
      <c r="D1799" s="278" t="s">
        <v>805</v>
      </c>
      <c r="E1799" s="279" t="s">
        <v>502</v>
      </c>
      <c r="F1799" s="536">
        <v>0.0048</v>
      </c>
      <c r="G1799" s="536">
        <v>0</v>
      </c>
      <c r="H1799" s="303">
        <v>38.98</v>
      </c>
      <c r="I1799" s="547">
        <v>0.18</v>
      </c>
    </row>
    <row r="1800" ht="24" customHeight="1" spans="1:9">
      <c r="A1800" s="529" t="s">
        <v>499</v>
      </c>
      <c r="B1800" s="284" t="s">
        <v>1354</v>
      </c>
      <c r="C1800" s="282" t="s">
        <v>83</v>
      </c>
      <c r="D1800" s="282" t="s">
        <v>1355</v>
      </c>
      <c r="E1800" s="283" t="s">
        <v>167</v>
      </c>
      <c r="F1800" s="530">
        <v>1.11</v>
      </c>
      <c r="G1800" s="530">
        <v>0</v>
      </c>
      <c r="H1800" s="305">
        <v>7.36</v>
      </c>
      <c r="I1800" s="544">
        <v>8.16</v>
      </c>
    </row>
    <row r="1801" spans="1:9">
      <c r="A1801" s="531"/>
      <c r="B1801" s="318"/>
      <c r="C1801" s="318"/>
      <c r="D1801" s="318"/>
      <c r="E1801" s="532">
        <v>0.14</v>
      </c>
      <c r="F1801" s="318" t="s">
        <v>503</v>
      </c>
      <c r="G1801" s="532">
        <v>0</v>
      </c>
      <c r="H1801" s="318" t="s">
        <v>504</v>
      </c>
      <c r="I1801" s="545">
        <v>0.14</v>
      </c>
    </row>
    <row r="1802" ht="15" spans="1:9">
      <c r="A1802" s="531"/>
      <c r="B1802" s="318"/>
      <c r="C1802" s="318"/>
      <c r="D1802" s="318"/>
      <c r="E1802" s="532">
        <v>1.89</v>
      </c>
      <c r="F1802" s="318"/>
      <c r="G1802" s="318" t="s">
        <v>505</v>
      </c>
      <c r="H1802" s="318"/>
      <c r="I1802" s="545">
        <v>10.25</v>
      </c>
    </row>
    <row r="1803" ht="0.95" customHeight="1" spans="1:9">
      <c r="A1803" s="533"/>
      <c r="B1803" s="534"/>
      <c r="C1803" s="534"/>
      <c r="D1803" s="534"/>
      <c r="E1803" s="534"/>
      <c r="F1803" s="534"/>
      <c r="G1803" s="534"/>
      <c r="H1803" s="534"/>
      <c r="I1803" s="426"/>
    </row>
    <row r="1804" ht="18" customHeight="1" spans="1:9">
      <c r="A1804" s="525"/>
      <c r="B1804" s="307" t="s">
        <v>490</v>
      </c>
      <c r="C1804" s="526" t="s">
        <v>491</v>
      </c>
      <c r="D1804" s="526" t="s">
        <v>492</v>
      </c>
      <c r="E1804" s="527" t="s">
        <v>493</v>
      </c>
      <c r="F1804" s="307" t="s">
        <v>494</v>
      </c>
      <c r="G1804" s="307" t="s">
        <v>495</v>
      </c>
      <c r="H1804" s="307" t="s">
        <v>496</v>
      </c>
      <c r="I1804" s="543" t="s">
        <v>497</v>
      </c>
    </row>
    <row r="1805" ht="26.1" customHeight="1" spans="1:9">
      <c r="A1805" s="414" t="s">
        <v>498</v>
      </c>
      <c r="B1805" s="311" t="s">
        <v>867</v>
      </c>
      <c r="C1805" s="309" t="s">
        <v>83</v>
      </c>
      <c r="D1805" s="309" t="s">
        <v>868</v>
      </c>
      <c r="E1805" s="310" t="s">
        <v>167</v>
      </c>
      <c r="F1805" s="528">
        <v>1</v>
      </c>
      <c r="G1805" s="312"/>
      <c r="H1805" s="312">
        <v>10.94</v>
      </c>
      <c r="I1805" s="419">
        <v>10.94</v>
      </c>
    </row>
    <row r="1806" ht="24" customHeight="1" spans="1:9">
      <c r="A1806" s="535" t="s">
        <v>512</v>
      </c>
      <c r="B1806" s="280" t="s">
        <v>804</v>
      </c>
      <c r="C1806" s="278" t="s">
        <v>83</v>
      </c>
      <c r="D1806" s="278" t="s">
        <v>805</v>
      </c>
      <c r="E1806" s="279" t="s">
        <v>502</v>
      </c>
      <c r="F1806" s="536">
        <v>0.031</v>
      </c>
      <c r="G1806" s="536">
        <v>0</v>
      </c>
      <c r="H1806" s="303">
        <v>38.98</v>
      </c>
      <c r="I1806" s="547">
        <v>1.2</v>
      </c>
    </row>
    <row r="1807" ht="24" customHeight="1" spans="1:9">
      <c r="A1807" s="535" t="s">
        <v>512</v>
      </c>
      <c r="B1807" s="280" t="s">
        <v>808</v>
      </c>
      <c r="C1807" s="278" t="s">
        <v>83</v>
      </c>
      <c r="D1807" s="278" t="s">
        <v>809</v>
      </c>
      <c r="E1807" s="279" t="s">
        <v>502</v>
      </c>
      <c r="F1807" s="536">
        <v>0.0051</v>
      </c>
      <c r="G1807" s="536">
        <v>0</v>
      </c>
      <c r="H1807" s="303">
        <v>32.4</v>
      </c>
      <c r="I1807" s="547">
        <v>0.16</v>
      </c>
    </row>
    <row r="1808" ht="24" customHeight="1" spans="1:9">
      <c r="A1808" s="529" t="s">
        <v>499</v>
      </c>
      <c r="B1808" s="284" t="s">
        <v>1356</v>
      </c>
      <c r="C1808" s="282" t="s">
        <v>83</v>
      </c>
      <c r="D1808" s="282" t="s">
        <v>1357</v>
      </c>
      <c r="E1808" s="283" t="s">
        <v>167</v>
      </c>
      <c r="F1808" s="530">
        <v>1.07</v>
      </c>
      <c r="G1808" s="530">
        <v>0</v>
      </c>
      <c r="H1808" s="305">
        <v>8.96</v>
      </c>
      <c r="I1808" s="544">
        <v>9.58</v>
      </c>
    </row>
    <row r="1809" spans="1:9">
      <c r="A1809" s="531"/>
      <c r="B1809" s="318"/>
      <c r="C1809" s="318"/>
      <c r="D1809" s="318"/>
      <c r="E1809" s="532">
        <v>1</v>
      </c>
      <c r="F1809" s="318" t="s">
        <v>503</v>
      </c>
      <c r="G1809" s="532">
        <v>0</v>
      </c>
      <c r="H1809" s="318" t="s">
        <v>504</v>
      </c>
      <c r="I1809" s="545">
        <v>1</v>
      </c>
    </row>
    <row r="1810" ht="15" spans="1:9">
      <c r="A1810" s="531"/>
      <c r="B1810" s="318"/>
      <c r="C1810" s="318"/>
      <c r="D1810" s="318"/>
      <c r="E1810" s="532">
        <v>2.48</v>
      </c>
      <c r="F1810" s="318"/>
      <c r="G1810" s="318" t="s">
        <v>505</v>
      </c>
      <c r="H1810" s="318"/>
      <c r="I1810" s="545">
        <v>13.42</v>
      </c>
    </row>
    <row r="1811" ht="0.95" customHeight="1" spans="1:9">
      <c r="A1811" s="533"/>
      <c r="B1811" s="534"/>
      <c r="C1811" s="534"/>
      <c r="D1811" s="534"/>
      <c r="E1811" s="534"/>
      <c r="F1811" s="534"/>
      <c r="G1811" s="534"/>
      <c r="H1811" s="534"/>
      <c r="I1811" s="426"/>
    </row>
    <row r="1812" ht="18" customHeight="1" spans="1:9">
      <c r="A1812" s="525"/>
      <c r="B1812" s="307" t="s">
        <v>490</v>
      </c>
      <c r="C1812" s="526" t="s">
        <v>491</v>
      </c>
      <c r="D1812" s="526" t="s">
        <v>492</v>
      </c>
      <c r="E1812" s="527" t="s">
        <v>493</v>
      </c>
      <c r="F1812" s="307" t="s">
        <v>494</v>
      </c>
      <c r="G1812" s="307" t="s">
        <v>495</v>
      </c>
      <c r="H1812" s="307" t="s">
        <v>496</v>
      </c>
      <c r="I1812" s="543" t="s">
        <v>497</v>
      </c>
    </row>
    <row r="1813" ht="26.1" customHeight="1" spans="1:9">
      <c r="A1813" s="414" t="s">
        <v>498</v>
      </c>
      <c r="B1813" s="311" t="s">
        <v>806</v>
      </c>
      <c r="C1813" s="309" t="s">
        <v>83</v>
      </c>
      <c r="D1813" s="309" t="s">
        <v>807</v>
      </c>
      <c r="E1813" s="310" t="s">
        <v>167</v>
      </c>
      <c r="F1813" s="528">
        <v>1</v>
      </c>
      <c r="G1813" s="312"/>
      <c r="H1813" s="312">
        <v>10.71</v>
      </c>
      <c r="I1813" s="419">
        <v>10.71</v>
      </c>
    </row>
    <row r="1814" ht="24" customHeight="1" spans="1:9">
      <c r="A1814" s="535" t="s">
        <v>512</v>
      </c>
      <c r="B1814" s="280" t="s">
        <v>804</v>
      </c>
      <c r="C1814" s="278" t="s">
        <v>83</v>
      </c>
      <c r="D1814" s="278" t="s">
        <v>805</v>
      </c>
      <c r="E1814" s="279" t="s">
        <v>502</v>
      </c>
      <c r="F1814" s="536">
        <v>0.0162</v>
      </c>
      <c r="G1814" s="536">
        <v>0</v>
      </c>
      <c r="H1814" s="303">
        <v>38.98</v>
      </c>
      <c r="I1814" s="547">
        <v>0.63</v>
      </c>
    </row>
    <row r="1815" ht="24" customHeight="1" spans="1:9">
      <c r="A1815" s="535" t="s">
        <v>512</v>
      </c>
      <c r="B1815" s="280" t="s">
        <v>808</v>
      </c>
      <c r="C1815" s="278" t="s">
        <v>83</v>
      </c>
      <c r="D1815" s="278" t="s">
        <v>809</v>
      </c>
      <c r="E1815" s="279" t="s">
        <v>502</v>
      </c>
      <c r="F1815" s="536">
        <v>0.0026</v>
      </c>
      <c r="G1815" s="536">
        <v>0</v>
      </c>
      <c r="H1815" s="303">
        <v>32.4</v>
      </c>
      <c r="I1815" s="547">
        <v>0.08</v>
      </c>
    </row>
    <row r="1816" ht="24" customHeight="1" spans="1:9">
      <c r="A1816" s="529" t="s">
        <v>499</v>
      </c>
      <c r="B1816" s="284" t="s">
        <v>1358</v>
      </c>
      <c r="C1816" s="282" t="s">
        <v>83</v>
      </c>
      <c r="D1816" s="282" t="s">
        <v>1359</v>
      </c>
      <c r="E1816" s="283" t="s">
        <v>167</v>
      </c>
      <c r="F1816" s="530">
        <v>1.11</v>
      </c>
      <c r="G1816" s="530">
        <v>0</v>
      </c>
      <c r="H1816" s="305">
        <v>9.01</v>
      </c>
      <c r="I1816" s="544">
        <v>10</v>
      </c>
    </row>
    <row r="1817" spans="1:9">
      <c r="A1817" s="531"/>
      <c r="B1817" s="318"/>
      <c r="C1817" s="318"/>
      <c r="D1817" s="318"/>
      <c r="E1817" s="532">
        <v>0.51</v>
      </c>
      <c r="F1817" s="318" t="s">
        <v>503</v>
      </c>
      <c r="G1817" s="532">
        <v>0</v>
      </c>
      <c r="H1817" s="318" t="s">
        <v>504</v>
      </c>
      <c r="I1817" s="545">
        <v>0.51</v>
      </c>
    </row>
    <row r="1818" ht="15" spans="1:9">
      <c r="A1818" s="531"/>
      <c r="B1818" s="318"/>
      <c r="C1818" s="318"/>
      <c r="D1818" s="318"/>
      <c r="E1818" s="532">
        <v>2.42</v>
      </c>
      <c r="F1818" s="318"/>
      <c r="G1818" s="318" t="s">
        <v>505</v>
      </c>
      <c r="H1818" s="318"/>
      <c r="I1818" s="545">
        <v>13.13</v>
      </c>
    </row>
    <row r="1819" ht="0.95" customHeight="1" spans="1:9">
      <c r="A1819" s="533"/>
      <c r="B1819" s="534"/>
      <c r="C1819" s="534"/>
      <c r="D1819" s="534"/>
      <c r="E1819" s="534"/>
      <c r="F1819" s="534"/>
      <c r="G1819" s="534"/>
      <c r="H1819" s="534"/>
      <c r="I1819" s="426"/>
    </row>
    <row r="1820" ht="18" customHeight="1" spans="1:9">
      <c r="A1820" s="525"/>
      <c r="B1820" s="307" t="s">
        <v>490</v>
      </c>
      <c r="C1820" s="526" t="s">
        <v>491</v>
      </c>
      <c r="D1820" s="526" t="s">
        <v>492</v>
      </c>
      <c r="E1820" s="527" t="s">
        <v>493</v>
      </c>
      <c r="F1820" s="307" t="s">
        <v>494</v>
      </c>
      <c r="G1820" s="307" t="s">
        <v>495</v>
      </c>
      <c r="H1820" s="307" t="s">
        <v>496</v>
      </c>
      <c r="I1820" s="543" t="s">
        <v>497</v>
      </c>
    </row>
    <row r="1821" ht="26.1" customHeight="1" spans="1:9">
      <c r="A1821" s="414" t="s">
        <v>498</v>
      </c>
      <c r="B1821" s="311" t="s">
        <v>1211</v>
      </c>
      <c r="C1821" s="309" t="s">
        <v>83</v>
      </c>
      <c r="D1821" s="309" t="s">
        <v>1212</v>
      </c>
      <c r="E1821" s="310" t="s">
        <v>167</v>
      </c>
      <c r="F1821" s="528">
        <v>1</v>
      </c>
      <c r="G1821" s="312"/>
      <c r="H1821" s="312">
        <v>12.72</v>
      </c>
      <c r="I1821" s="419">
        <v>12.72</v>
      </c>
    </row>
    <row r="1822" ht="24" customHeight="1" spans="1:9">
      <c r="A1822" s="535" t="s">
        <v>512</v>
      </c>
      <c r="B1822" s="280" t="s">
        <v>804</v>
      </c>
      <c r="C1822" s="278" t="s">
        <v>83</v>
      </c>
      <c r="D1822" s="278" t="s">
        <v>805</v>
      </c>
      <c r="E1822" s="279" t="s">
        <v>502</v>
      </c>
      <c r="F1822" s="536">
        <v>0.0933</v>
      </c>
      <c r="G1822" s="536">
        <v>0</v>
      </c>
      <c r="H1822" s="303">
        <v>38.98</v>
      </c>
      <c r="I1822" s="547">
        <v>3.63</v>
      </c>
    </row>
    <row r="1823" ht="24" customHeight="1" spans="1:9">
      <c r="A1823" s="535" t="s">
        <v>512</v>
      </c>
      <c r="B1823" s="280" t="s">
        <v>808</v>
      </c>
      <c r="C1823" s="278" t="s">
        <v>83</v>
      </c>
      <c r="D1823" s="278" t="s">
        <v>809</v>
      </c>
      <c r="E1823" s="279" t="s">
        <v>502</v>
      </c>
      <c r="F1823" s="536">
        <v>0.0152</v>
      </c>
      <c r="G1823" s="536">
        <v>0</v>
      </c>
      <c r="H1823" s="303">
        <v>32.4</v>
      </c>
      <c r="I1823" s="547">
        <v>0.49</v>
      </c>
    </row>
    <row r="1824" ht="26.1" customHeight="1" spans="1:9">
      <c r="A1824" s="529" t="s">
        <v>499</v>
      </c>
      <c r="B1824" s="284" t="s">
        <v>1360</v>
      </c>
      <c r="C1824" s="282" t="s">
        <v>83</v>
      </c>
      <c r="D1824" s="282" t="s">
        <v>1361</v>
      </c>
      <c r="E1824" s="283" t="s">
        <v>167</v>
      </c>
      <c r="F1824" s="530">
        <v>1.07</v>
      </c>
      <c r="G1824" s="530">
        <v>0</v>
      </c>
      <c r="H1824" s="305">
        <v>8.04</v>
      </c>
      <c r="I1824" s="544">
        <v>8.6</v>
      </c>
    </row>
    <row r="1825" spans="1:9">
      <c r="A1825" s="531"/>
      <c r="B1825" s="318"/>
      <c r="C1825" s="318"/>
      <c r="D1825" s="318"/>
      <c r="E1825" s="532">
        <v>3.04</v>
      </c>
      <c r="F1825" s="318" t="s">
        <v>503</v>
      </c>
      <c r="G1825" s="532">
        <v>0</v>
      </c>
      <c r="H1825" s="318" t="s">
        <v>504</v>
      </c>
      <c r="I1825" s="545">
        <v>3.04</v>
      </c>
    </row>
    <row r="1826" ht="15" spans="1:9">
      <c r="A1826" s="531"/>
      <c r="B1826" s="318"/>
      <c r="C1826" s="318"/>
      <c r="D1826" s="318"/>
      <c r="E1826" s="532">
        <v>2.88</v>
      </c>
      <c r="F1826" s="318"/>
      <c r="G1826" s="318" t="s">
        <v>505</v>
      </c>
      <c r="H1826" s="318"/>
      <c r="I1826" s="545">
        <v>15.6</v>
      </c>
    </row>
    <row r="1827" ht="0.95" customHeight="1" spans="1:9">
      <c r="A1827" s="533"/>
      <c r="B1827" s="534"/>
      <c r="C1827" s="534"/>
      <c r="D1827" s="534"/>
      <c r="E1827" s="534"/>
      <c r="F1827" s="534"/>
      <c r="G1827" s="534"/>
      <c r="H1827" s="534"/>
      <c r="I1827" s="426"/>
    </row>
    <row r="1828" ht="18" customHeight="1" spans="1:9">
      <c r="A1828" s="525"/>
      <c r="B1828" s="307" t="s">
        <v>490</v>
      </c>
      <c r="C1828" s="526" t="s">
        <v>491</v>
      </c>
      <c r="D1828" s="526" t="s">
        <v>492</v>
      </c>
      <c r="E1828" s="527" t="s">
        <v>493</v>
      </c>
      <c r="F1828" s="307" t="s">
        <v>494</v>
      </c>
      <c r="G1828" s="307" t="s">
        <v>495</v>
      </c>
      <c r="H1828" s="307" t="s">
        <v>496</v>
      </c>
      <c r="I1828" s="543" t="s">
        <v>497</v>
      </c>
    </row>
    <row r="1829" ht="26.1" customHeight="1" spans="1:9">
      <c r="A1829" s="414" t="s">
        <v>498</v>
      </c>
      <c r="B1829" s="311" t="s">
        <v>814</v>
      </c>
      <c r="C1829" s="309" t="s">
        <v>83</v>
      </c>
      <c r="D1829" s="309" t="s">
        <v>815</v>
      </c>
      <c r="E1829" s="310" t="s">
        <v>167</v>
      </c>
      <c r="F1829" s="528">
        <v>1</v>
      </c>
      <c r="G1829" s="312"/>
      <c r="H1829" s="312">
        <v>11.16</v>
      </c>
      <c r="I1829" s="419">
        <v>11.16</v>
      </c>
    </row>
    <row r="1830" ht="24" customHeight="1" spans="1:9">
      <c r="A1830" s="535" t="s">
        <v>512</v>
      </c>
      <c r="B1830" s="280" t="s">
        <v>804</v>
      </c>
      <c r="C1830" s="278" t="s">
        <v>83</v>
      </c>
      <c r="D1830" s="278" t="s">
        <v>805</v>
      </c>
      <c r="E1830" s="279" t="s">
        <v>502</v>
      </c>
      <c r="F1830" s="536">
        <v>0.0581</v>
      </c>
      <c r="G1830" s="536">
        <v>0</v>
      </c>
      <c r="H1830" s="303">
        <v>38.98</v>
      </c>
      <c r="I1830" s="547">
        <v>2.26</v>
      </c>
    </row>
    <row r="1831" ht="24" customHeight="1" spans="1:9">
      <c r="A1831" s="535" t="s">
        <v>512</v>
      </c>
      <c r="B1831" s="280" t="s">
        <v>808</v>
      </c>
      <c r="C1831" s="278" t="s">
        <v>83</v>
      </c>
      <c r="D1831" s="278" t="s">
        <v>809</v>
      </c>
      <c r="E1831" s="279" t="s">
        <v>502</v>
      </c>
      <c r="F1831" s="536">
        <v>0.0095</v>
      </c>
      <c r="G1831" s="536">
        <v>0</v>
      </c>
      <c r="H1831" s="303">
        <v>32.4</v>
      </c>
      <c r="I1831" s="547">
        <v>0.3</v>
      </c>
    </row>
    <row r="1832" ht="26.1" customHeight="1" spans="1:9">
      <c r="A1832" s="529" t="s">
        <v>499</v>
      </c>
      <c r="B1832" s="284" t="s">
        <v>1360</v>
      </c>
      <c r="C1832" s="282" t="s">
        <v>83</v>
      </c>
      <c r="D1832" s="282" t="s">
        <v>1361</v>
      </c>
      <c r="E1832" s="283" t="s">
        <v>167</v>
      </c>
      <c r="F1832" s="530">
        <v>1.07</v>
      </c>
      <c r="G1832" s="530">
        <v>0</v>
      </c>
      <c r="H1832" s="305">
        <v>8.04</v>
      </c>
      <c r="I1832" s="544">
        <v>8.6</v>
      </c>
    </row>
    <row r="1833" spans="1:9">
      <c r="A1833" s="531"/>
      <c r="B1833" s="318"/>
      <c r="C1833" s="318"/>
      <c r="D1833" s="318"/>
      <c r="E1833" s="532">
        <v>1.89</v>
      </c>
      <c r="F1833" s="318" t="s">
        <v>503</v>
      </c>
      <c r="G1833" s="532">
        <v>0</v>
      </c>
      <c r="H1833" s="318" t="s">
        <v>504</v>
      </c>
      <c r="I1833" s="545">
        <v>1.89</v>
      </c>
    </row>
    <row r="1834" ht="15" spans="1:9">
      <c r="A1834" s="531"/>
      <c r="B1834" s="318"/>
      <c r="C1834" s="318"/>
      <c r="D1834" s="318"/>
      <c r="E1834" s="532">
        <v>2.52</v>
      </c>
      <c r="F1834" s="318"/>
      <c r="G1834" s="318" t="s">
        <v>505</v>
      </c>
      <c r="H1834" s="318"/>
      <c r="I1834" s="545">
        <v>13.68</v>
      </c>
    </row>
    <row r="1835" ht="0.95" customHeight="1" spans="1:9">
      <c r="A1835" s="533"/>
      <c r="B1835" s="534"/>
      <c r="C1835" s="534"/>
      <c r="D1835" s="534"/>
      <c r="E1835" s="534"/>
      <c r="F1835" s="534"/>
      <c r="G1835" s="534"/>
      <c r="H1835" s="534"/>
      <c r="I1835" s="426"/>
    </row>
    <row r="1836" ht="18" customHeight="1" spans="1:9">
      <c r="A1836" s="525"/>
      <c r="B1836" s="307" t="s">
        <v>490</v>
      </c>
      <c r="C1836" s="526" t="s">
        <v>491</v>
      </c>
      <c r="D1836" s="526" t="s">
        <v>492</v>
      </c>
      <c r="E1836" s="527" t="s">
        <v>493</v>
      </c>
      <c r="F1836" s="307" t="s">
        <v>494</v>
      </c>
      <c r="G1836" s="307" t="s">
        <v>495</v>
      </c>
      <c r="H1836" s="307" t="s">
        <v>496</v>
      </c>
      <c r="I1836" s="543" t="s">
        <v>497</v>
      </c>
    </row>
    <row r="1837" ht="24" customHeight="1" spans="1:9">
      <c r="A1837" s="414" t="s">
        <v>498</v>
      </c>
      <c r="B1837" s="311" t="s">
        <v>951</v>
      </c>
      <c r="C1837" s="309" t="s">
        <v>60</v>
      </c>
      <c r="D1837" s="309" t="s">
        <v>952</v>
      </c>
      <c r="E1837" s="310" t="s">
        <v>286</v>
      </c>
      <c r="F1837" s="528">
        <v>1</v>
      </c>
      <c r="G1837" s="312"/>
      <c r="H1837" s="312">
        <v>224.54</v>
      </c>
      <c r="I1837" s="419">
        <v>224.54</v>
      </c>
    </row>
    <row r="1838" ht="26.1" customHeight="1" spans="1:9">
      <c r="A1838" s="529" t="s">
        <v>499</v>
      </c>
      <c r="B1838" s="284" t="s">
        <v>1362</v>
      </c>
      <c r="C1838" s="282" t="s">
        <v>94</v>
      </c>
      <c r="D1838" s="282" t="s">
        <v>1363</v>
      </c>
      <c r="E1838" s="283" t="s">
        <v>286</v>
      </c>
      <c r="F1838" s="530">
        <v>1</v>
      </c>
      <c r="G1838" s="530">
        <v>0</v>
      </c>
      <c r="H1838" s="305">
        <v>224.54</v>
      </c>
      <c r="I1838" s="544">
        <v>224.54</v>
      </c>
    </row>
    <row r="1839" spans="1:9">
      <c r="A1839" s="531"/>
      <c r="B1839" s="318"/>
      <c r="C1839" s="318"/>
      <c r="D1839" s="318"/>
      <c r="E1839" s="532">
        <v>0</v>
      </c>
      <c r="F1839" s="318" t="s">
        <v>503</v>
      </c>
      <c r="G1839" s="532">
        <v>0</v>
      </c>
      <c r="H1839" s="318" t="s">
        <v>504</v>
      </c>
      <c r="I1839" s="545">
        <v>0</v>
      </c>
    </row>
    <row r="1840" ht="15" spans="1:9">
      <c r="A1840" s="531"/>
      <c r="B1840" s="318"/>
      <c r="C1840" s="318"/>
      <c r="D1840" s="318"/>
      <c r="E1840" s="532">
        <v>50.9</v>
      </c>
      <c r="F1840" s="318"/>
      <c r="G1840" s="318" t="s">
        <v>505</v>
      </c>
      <c r="H1840" s="318"/>
      <c r="I1840" s="545">
        <v>275.44</v>
      </c>
    </row>
    <row r="1841" ht="0.95" customHeight="1" spans="1:9">
      <c r="A1841" s="533"/>
      <c r="B1841" s="534"/>
      <c r="C1841" s="534"/>
      <c r="D1841" s="534"/>
      <c r="E1841" s="534"/>
      <c r="F1841" s="534"/>
      <c r="G1841" s="534"/>
      <c r="H1841" s="534"/>
      <c r="I1841" s="426"/>
    </row>
    <row r="1842" ht="18" customHeight="1" spans="1:9">
      <c r="A1842" s="525"/>
      <c r="B1842" s="307" t="s">
        <v>490</v>
      </c>
      <c r="C1842" s="526" t="s">
        <v>491</v>
      </c>
      <c r="D1842" s="526" t="s">
        <v>492</v>
      </c>
      <c r="E1842" s="527" t="s">
        <v>493</v>
      </c>
      <c r="F1842" s="307" t="s">
        <v>494</v>
      </c>
      <c r="G1842" s="307" t="s">
        <v>495</v>
      </c>
      <c r="H1842" s="307" t="s">
        <v>496</v>
      </c>
      <c r="I1842" s="543" t="s">
        <v>497</v>
      </c>
    </row>
    <row r="1843" ht="26.1" customHeight="1" spans="1:9">
      <c r="A1843" s="414" t="s">
        <v>498</v>
      </c>
      <c r="B1843" s="311" t="s">
        <v>1151</v>
      </c>
      <c r="C1843" s="309" t="s">
        <v>83</v>
      </c>
      <c r="D1843" s="309" t="s">
        <v>1152</v>
      </c>
      <c r="E1843" s="310" t="s">
        <v>502</v>
      </c>
      <c r="F1843" s="528">
        <v>1</v>
      </c>
      <c r="G1843" s="312"/>
      <c r="H1843" s="312">
        <v>0.25</v>
      </c>
      <c r="I1843" s="419">
        <v>0.25</v>
      </c>
    </row>
    <row r="1844" ht="24" customHeight="1" spans="1:9">
      <c r="A1844" s="529" t="s">
        <v>499</v>
      </c>
      <c r="B1844" s="284" t="s">
        <v>1159</v>
      </c>
      <c r="C1844" s="282" t="s">
        <v>83</v>
      </c>
      <c r="D1844" s="282" t="s">
        <v>1160</v>
      </c>
      <c r="E1844" s="283" t="s">
        <v>502</v>
      </c>
      <c r="F1844" s="530">
        <v>0.01154</v>
      </c>
      <c r="G1844" s="530">
        <v>0</v>
      </c>
      <c r="H1844" s="305">
        <v>22.13</v>
      </c>
      <c r="I1844" s="544">
        <v>0.25</v>
      </c>
    </row>
    <row r="1845" spans="1:9">
      <c r="A1845" s="531"/>
      <c r="B1845" s="318"/>
      <c r="C1845" s="318"/>
      <c r="D1845" s="318"/>
      <c r="E1845" s="532">
        <v>0.25</v>
      </c>
      <c r="F1845" s="318" t="s">
        <v>503</v>
      </c>
      <c r="G1845" s="532">
        <v>0</v>
      </c>
      <c r="H1845" s="318" t="s">
        <v>504</v>
      </c>
      <c r="I1845" s="545">
        <v>0.25</v>
      </c>
    </row>
    <row r="1846" ht="15" spans="1:9">
      <c r="A1846" s="531"/>
      <c r="B1846" s="318"/>
      <c r="C1846" s="318"/>
      <c r="D1846" s="318"/>
      <c r="E1846" s="532">
        <v>0.05</v>
      </c>
      <c r="F1846" s="318"/>
      <c r="G1846" s="318" t="s">
        <v>505</v>
      </c>
      <c r="H1846" s="318"/>
      <c r="I1846" s="545">
        <v>0.3</v>
      </c>
    </row>
    <row r="1847" ht="0.95" customHeight="1" spans="1:9">
      <c r="A1847" s="533"/>
      <c r="B1847" s="534"/>
      <c r="C1847" s="534"/>
      <c r="D1847" s="534"/>
      <c r="E1847" s="534"/>
      <c r="F1847" s="534"/>
      <c r="G1847" s="534"/>
      <c r="H1847" s="534"/>
      <c r="I1847" s="426"/>
    </row>
    <row r="1848" ht="18" customHeight="1" spans="1:9">
      <c r="A1848" s="525"/>
      <c r="B1848" s="307" t="s">
        <v>490</v>
      </c>
      <c r="C1848" s="526" t="s">
        <v>491</v>
      </c>
      <c r="D1848" s="526" t="s">
        <v>492</v>
      </c>
      <c r="E1848" s="527" t="s">
        <v>493</v>
      </c>
      <c r="F1848" s="307" t="s">
        <v>494</v>
      </c>
      <c r="G1848" s="307" t="s">
        <v>495</v>
      </c>
      <c r="H1848" s="307" t="s">
        <v>496</v>
      </c>
      <c r="I1848" s="543" t="s">
        <v>497</v>
      </c>
    </row>
    <row r="1849" ht="26.1" customHeight="1" spans="1:9">
      <c r="A1849" s="414" t="s">
        <v>498</v>
      </c>
      <c r="B1849" s="311" t="s">
        <v>1167</v>
      </c>
      <c r="C1849" s="309" t="s">
        <v>83</v>
      </c>
      <c r="D1849" s="309" t="s">
        <v>1168</v>
      </c>
      <c r="E1849" s="310" t="s">
        <v>502</v>
      </c>
      <c r="F1849" s="528">
        <v>1</v>
      </c>
      <c r="G1849" s="312"/>
      <c r="H1849" s="312">
        <v>0.32</v>
      </c>
      <c r="I1849" s="419">
        <v>0.32</v>
      </c>
    </row>
    <row r="1850" ht="24" customHeight="1" spans="1:9">
      <c r="A1850" s="529" t="s">
        <v>499</v>
      </c>
      <c r="B1850" s="284" t="s">
        <v>1169</v>
      </c>
      <c r="C1850" s="282" t="s">
        <v>83</v>
      </c>
      <c r="D1850" s="282" t="s">
        <v>1170</v>
      </c>
      <c r="E1850" s="283" t="s">
        <v>502</v>
      </c>
      <c r="F1850" s="530">
        <v>0.01476</v>
      </c>
      <c r="G1850" s="530">
        <v>0</v>
      </c>
      <c r="H1850" s="305">
        <v>22.13</v>
      </c>
      <c r="I1850" s="544">
        <v>0.32</v>
      </c>
    </row>
    <row r="1851" spans="1:9">
      <c r="A1851" s="531"/>
      <c r="B1851" s="318"/>
      <c r="C1851" s="318"/>
      <c r="D1851" s="318"/>
      <c r="E1851" s="532">
        <v>0.32</v>
      </c>
      <c r="F1851" s="318" t="s">
        <v>503</v>
      </c>
      <c r="G1851" s="532">
        <v>0</v>
      </c>
      <c r="H1851" s="318" t="s">
        <v>504</v>
      </c>
      <c r="I1851" s="545">
        <v>0.32</v>
      </c>
    </row>
    <row r="1852" ht="15" spans="1:9">
      <c r="A1852" s="531"/>
      <c r="B1852" s="318"/>
      <c r="C1852" s="318"/>
      <c r="D1852" s="318"/>
      <c r="E1852" s="532">
        <v>0.07</v>
      </c>
      <c r="F1852" s="318"/>
      <c r="G1852" s="318" t="s">
        <v>505</v>
      </c>
      <c r="H1852" s="318"/>
      <c r="I1852" s="545">
        <v>0.39</v>
      </c>
    </row>
    <row r="1853" ht="0.95" customHeight="1" spans="1:9">
      <c r="A1853" s="533"/>
      <c r="B1853" s="534"/>
      <c r="C1853" s="534"/>
      <c r="D1853" s="534"/>
      <c r="E1853" s="534"/>
      <c r="F1853" s="534"/>
      <c r="G1853" s="534"/>
      <c r="H1853" s="534"/>
      <c r="I1853" s="426"/>
    </row>
    <row r="1854" ht="18" customHeight="1" spans="1:9">
      <c r="A1854" s="525"/>
      <c r="B1854" s="307" t="s">
        <v>490</v>
      </c>
      <c r="C1854" s="526" t="s">
        <v>491</v>
      </c>
      <c r="D1854" s="526" t="s">
        <v>492</v>
      </c>
      <c r="E1854" s="527" t="s">
        <v>493</v>
      </c>
      <c r="F1854" s="307" t="s">
        <v>494</v>
      </c>
      <c r="G1854" s="307" t="s">
        <v>495</v>
      </c>
      <c r="H1854" s="307" t="s">
        <v>496</v>
      </c>
      <c r="I1854" s="543" t="s">
        <v>497</v>
      </c>
    </row>
    <row r="1855" ht="26.1" customHeight="1" spans="1:9">
      <c r="A1855" s="414" t="s">
        <v>498</v>
      </c>
      <c r="B1855" s="311" t="s">
        <v>1175</v>
      </c>
      <c r="C1855" s="309" t="s">
        <v>83</v>
      </c>
      <c r="D1855" s="309" t="s">
        <v>1176</v>
      </c>
      <c r="E1855" s="310" t="s">
        <v>502</v>
      </c>
      <c r="F1855" s="528">
        <v>1</v>
      </c>
      <c r="G1855" s="312"/>
      <c r="H1855" s="312">
        <v>0.25</v>
      </c>
      <c r="I1855" s="419">
        <v>0.25</v>
      </c>
    </row>
    <row r="1856" ht="24" customHeight="1" spans="1:9">
      <c r="A1856" s="529" t="s">
        <v>499</v>
      </c>
      <c r="B1856" s="284" t="s">
        <v>1181</v>
      </c>
      <c r="C1856" s="282" t="s">
        <v>83</v>
      </c>
      <c r="D1856" s="282" t="s">
        <v>1182</v>
      </c>
      <c r="E1856" s="283" t="s">
        <v>502</v>
      </c>
      <c r="F1856" s="530">
        <v>0.01154</v>
      </c>
      <c r="G1856" s="530">
        <v>0</v>
      </c>
      <c r="H1856" s="305">
        <v>22.49</v>
      </c>
      <c r="I1856" s="544">
        <v>0.25</v>
      </c>
    </row>
    <row r="1857" spans="1:9">
      <c r="A1857" s="531"/>
      <c r="B1857" s="318"/>
      <c r="C1857" s="318"/>
      <c r="D1857" s="318"/>
      <c r="E1857" s="532">
        <v>0.25</v>
      </c>
      <c r="F1857" s="318" t="s">
        <v>503</v>
      </c>
      <c r="G1857" s="532">
        <v>0</v>
      </c>
      <c r="H1857" s="318" t="s">
        <v>504</v>
      </c>
      <c r="I1857" s="545">
        <v>0.25</v>
      </c>
    </row>
    <row r="1858" ht="15" spans="1:9">
      <c r="A1858" s="531"/>
      <c r="B1858" s="318"/>
      <c r="C1858" s="318"/>
      <c r="D1858" s="318"/>
      <c r="E1858" s="532">
        <v>0.05</v>
      </c>
      <c r="F1858" s="318"/>
      <c r="G1858" s="318" t="s">
        <v>505</v>
      </c>
      <c r="H1858" s="318"/>
      <c r="I1858" s="545">
        <v>0.3</v>
      </c>
    </row>
    <row r="1859" ht="0.95" customHeight="1" spans="1:9">
      <c r="A1859" s="533"/>
      <c r="B1859" s="534"/>
      <c r="C1859" s="534"/>
      <c r="D1859" s="534"/>
      <c r="E1859" s="534"/>
      <c r="F1859" s="534"/>
      <c r="G1859" s="534"/>
      <c r="H1859" s="534"/>
      <c r="I1859" s="426"/>
    </row>
    <row r="1860" ht="18" customHeight="1" spans="1:9">
      <c r="A1860" s="525"/>
      <c r="B1860" s="307" t="s">
        <v>490</v>
      </c>
      <c r="C1860" s="526" t="s">
        <v>491</v>
      </c>
      <c r="D1860" s="526" t="s">
        <v>492</v>
      </c>
      <c r="E1860" s="527" t="s">
        <v>493</v>
      </c>
      <c r="F1860" s="307" t="s">
        <v>494</v>
      </c>
      <c r="G1860" s="307" t="s">
        <v>495</v>
      </c>
      <c r="H1860" s="307" t="s">
        <v>496</v>
      </c>
      <c r="I1860" s="543" t="s">
        <v>497</v>
      </c>
    </row>
    <row r="1861" ht="26.1" customHeight="1" spans="1:9">
      <c r="A1861" s="414" t="s">
        <v>498</v>
      </c>
      <c r="B1861" s="311" t="s">
        <v>1203</v>
      </c>
      <c r="C1861" s="309" t="s">
        <v>83</v>
      </c>
      <c r="D1861" s="309" t="s">
        <v>1204</v>
      </c>
      <c r="E1861" s="310" t="s">
        <v>502</v>
      </c>
      <c r="F1861" s="528">
        <v>1</v>
      </c>
      <c r="G1861" s="312"/>
      <c r="H1861" s="312">
        <v>0.33</v>
      </c>
      <c r="I1861" s="419">
        <v>0.33</v>
      </c>
    </row>
    <row r="1862" ht="24" customHeight="1" spans="1:9">
      <c r="A1862" s="529" t="s">
        <v>499</v>
      </c>
      <c r="B1862" s="284" t="s">
        <v>1205</v>
      </c>
      <c r="C1862" s="282" t="s">
        <v>83</v>
      </c>
      <c r="D1862" s="282" t="s">
        <v>1206</v>
      </c>
      <c r="E1862" s="283" t="s">
        <v>502</v>
      </c>
      <c r="F1862" s="530">
        <v>0.01154</v>
      </c>
      <c r="G1862" s="530">
        <v>0</v>
      </c>
      <c r="H1862" s="305">
        <v>28.63</v>
      </c>
      <c r="I1862" s="544">
        <v>0.33</v>
      </c>
    </row>
    <row r="1863" spans="1:9">
      <c r="A1863" s="531"/>
      <c r="B1863" s="318"/>
      <c r="C1863" s="318"/>
      <c r="D1863" s="318"/>
      <c r="E1863" s="532">
        <v>0.33</v>
      </c>
      <c r="F1863" s="318" t="s">
        <v>503</v>
      </c>
      <c r="G1863" s="532">
        <v>0</v>
      </c>
      <c r="H1863" s="318" t="s">
        <v>504</v>
      </c>
      <c r="I1863" s="545">
        <v>0.33</v>
      </c>
    </row>
    <row r="1864" ht="15" spans="1:9">
      <c r="A1864" s="531"/>
      <c r="B1864" s="318"/>
      <c r="C1864" s="318"/>
      <c r="D1864" s="318"/>
      <c r="E1864" s="532">
        <v>0.07</v>
      </c>
      <c r="F1864" s="318"/>
      <c r="G1864" s="318" t="s">
        <v>505</v>
      </c>
      <c r="H1864" s="318"/>
      <c r="I1864" s="545">
        <v>0.4</v>
      </c>
    </row>
    <row r="1865" ht="0.95" customHeight="1" spans="1:9">
      <c r="A1865" s="533"/>
      <c r="B1865" s="534"/>
      <c r="C1865" s="534"/>
      <c r="D1865" s="534"/>
      <c r="E1865" s="534"/>
      <c r="F1865" s="534"/>
      <c r="G1865" s="534"/>
      <c r="H1865" s="534"/>
      <c r="I1865" s="426"/>
    </row>
    <row r="1866" ht="18" customHeight="1" spans="1:9">
      <c r="A1866" s="525"/>
      <c r="B1866" s="307" t="s">
        <v>490</v>
      </c>
      <c r="C1866" s="526" t="s">
        <v>491</v>
      </c>
      <c r="D1866" s="526" t="s">
        <v>492</v>
      </c>
      <c r="E1866" s="527" t="s">
        <v>493</v>
      </c>
      <c r="F1866" s="307" t="s">
        <v>494</v>
      </c>
      <c r="G1866" s="307" t="s">
        <v>495</v>
      </c>
      <c r="H1866" s="307" t="s">
        <v>496</v>
      </c>
      <c r="I1866" s="543" t="s">
        <v>497</v>
      </c>
    </row>
    <row r="1867" ht="26.1" customHeight="1" spans="1:9">
      <c r="A1867" s="414" t="s">
        <v>498</v>
      </c>
      <c r="B1867" s="311" t="s">
        <v>1215</v>
      </c>
      <c r="C1867" s="309" t="s">
        <v>83</v>
      </c>
      <c r="D1867" s="309" t="s">
        <v>1216</v>
      </c>
      <c r="E1867" s="310" t="s">
        <v>502</v>
      </c>
      <c r="F1867" s="528">
        <v>1</v>
      </c>
      <c r="G1867" s="312"/>
      <c r="H1867" s="312">
        <v>0.41</v>
      </c>
      <c r="I1867" s="419">
        <v>0.41</v>
      </c>
    </row>
    <row r="1868" ht="24" customHeight="1" spans="1:9">
      <c r="A1868" s="529" t="s">
        <v>499</v>
      </c>
      <c r="B1868" s="284" t="s">
        <v>1221</v>
      </c>
      <c r="C1868" s="282" t="s">
        <v>83</v>
      </c>
      <c r="D1868" s="282" t="s">
        <v>1222</v>
      </c>
      <c r="E1868" s="283" t="s">
        <v>502</v>
      </c>
      <c r="F1868" s="530">
        <v>0.01476</v>
      </c>
      <c r="G1868" s="530">
        <v>0</v>
      </c>
      <c r="H1868" s="305">
        <v>28.05</v>
      </c>
      <c r="I1868" s="544">
        <v>0.41</v>
      </c>
    </row>
    <row r="1869" spans="1:9">
      <c r="A1869" s="531"/>
      <c r="B1869" s="318"/>
      <c r="C1869" s="318"/>
      <c r="D1869" s="318"/>
      <c r="E1869" s="532">
        <v>0.41</v>
      </c>
      <c r="F1869" s="318" t="s">
        <v>503</v>
      </c>
      <c r="G1869" s="532">
        <v>0</v>
      </c>
      <c r="H1869" s="318" t="s">
        <v>504</v>
      </c>
      <c r="I1869" s="545">
        <v>0.41</v>
      </c>
    </row>
    <row r="1870" ht="15" spans="1:9">
      <c r="A1870" s="531"/>
      <c r="B1870" s="318"/>
      <c r="C1870" s="318"/>
      <c r="D1870" s="318"/>
      <c r="E1870" s="532">
        <v>0.09</v>
      </c>
      <c r="F1870" s="318"/>
      <c r="G1870" s="318" t="s">
        <v>505</v>
      </c>
      <c r="H1870" s="318"/>
      <c r="I1870" s="545">
        <v>0.5</v>
      </c>
    </row>
    <row r="1871" ht="0.95" customHeight="1" spans="1:9">
      <c r="A1871" s="533"/>
      <c r="B1871" s="534"/>
      <c r="C1871" s="534"/>
      <c r="D1871" s="534"/>
      <c r="E1871" s="534"/>
      <c r="F1871" s="534"/>
      <c r="G1871" s="534"/>
      <c r="H1871" s="534"/>
      <c r="I1871" s="426"/>
    </row>
    <row r="1872" ht="18" customHeight="1" spans="1:9">
      <c r="A1872" s="525"/>
      <c r="B1872" s="307" t="s">
        <v>490</v>
      </c>
      <c r="C1872" s="526" t="s">
        <v>491</v>
      </c>
      <c r="D1872" s="526" t="s">
        <v>492</v>
      </c>
      <c r="E1872" s="527" t="s">
        <v>493</v>
      </c>
      <c r="F1872" s="307" t="s">
        <v>494</v>
      </c>
      <c r="G1872" s="307" t="s">
        <v>495</v>
      </c>
      <c r="H1872" s="307" t="s">
        <v>496</v>
      </c>
      <c r="I1872" s="543" t="s">
        <v>497</v>
      </c>
    </row>
    <row r="1873" ht="26.1" customHeight="1" spans="1:9">
      <c r="A1873" s="414" t="s">
        <v>498</v>
      </c>
      <c r="B1873" s="311" t="s">
        <v>1227</v>
      </c>
      <c r="C1873" s="309" t="s">
        <v>83</v>
      </c>
      <c r="D1873" s="309" t="s">
        <v>1228</v>
      </c>
      <c r="E1873" s="310" t="s">
        <v>502</v>
      </c>
      <c r="F1873" s="528">
        <v>1</v>
      </c>
      <c r="G1873" s="312"/>
      <c r="H1873" s="312">
        <v>0.82</v>
      </c>
      <c r="I1873" s="419">
        <v>0.82</v>
      </c>
    </row>
    <row r="1874" ht="24" customHeight="1" spans="1:9">
      <c r="A1874" s="529" t="s">
        <v>499</v>
      </c>
      <c r="B1874" s="284" t="s">
        <v>1233</v>
      </c>
      <c r="C1874" s="282" t="s">
        <v>83</v>
      </c>
      <c r="D1874" s="282" t="s">
        <v>1234</v>
      </c>
      <c r="E1874" s="283" t="s">
        <v>502</v>
      </c>
      <c r="F1874" s="530">
        <v>0.03732</v>
      </c>
      <c r="G1874" s="530">
        <v>0</v>
      </c>
      <c r="H1874" s="305">
        <v>22.13</v>
      </c>
      <c r="I1874" s="544">
        <v>0.82</v>
      </c>
    </row>
    <row r="1875" spans="1:9">
      <c r="A1875" s="531"/>
      <c r="B1875" s="318"/>
      <c r="C1875" s="318"/>
      <c r="D1875" s="318"/>
      <c r="E1875" s="532">
        <v>0.82</v>
      </c>
      <c r="F1875" s="318" t="s">
        <v>503</v>
      </c>
      <c r="G1875" s="532">
        <v>0</v>
      </c>
      <c r="H1875" s="318" t="s">
        <v>504</v>
      </c>
      <c r="I1875" s="545">
        <v>0.82</v>
      </c>
    </row>
    <row r="1876" ht="15" spans="1:9">
      <c r="A1876" s="531"/>
      <c r="B1876" s="318"/>
      <c r="C1876" s="318"/>
      <c r="D1876" s="318"/>
      <c r="E1876" s="532">
        <v>0.18</v>
      </c>
      <c r="F1876" s="318"/>
      <c r="G1876" s="318" t="s">
        <v>505</v>
      </c>
      <c r="H1876" s="318"/>
      <c r="I1876" s="545">
        <v>1</v>
      </c>
    </row>
    <row r="1877" ht="0.95" customHeight="1" spans="1:9">
      <c r="A1877" s="533"/>
      <c r="B1877" s="534"/>
      <c r="C1877" s="534"/>
      <c r="D1877" s="534"/>
      <c r="E1877" s="534"/>
      <c r="F1877" s="534"/>
      <c r="G1877" s="534"/>
      <c r="H1877" s="534"/>
      <c r="I1877" s="426"/>
    </row>
    <row r="1878" ht="18" customHeight="1" spans="1:9">
      <c r="A1878" s="525"/>
      <c r="B1878" s="307" t="s">
        <v>490</v>
      </c>
      <c r="C1878" s="526" t="s">
        <v>491</v>
      </c>
      <c r="D1878" s="526" t="s">
        <v>492</v>
      </c>
      <c r="E1878" s="527" t="s">
        <v>493</v>
      </c>
      <c r="F1878" s="307" t="s">
        <v>494</v>
      </c>
      <c r="G1878" s="307" t="s">
        <v>495</v>
      </c>
      <c r="H1878" s="307" t="s">
        <v>496</v>
      </c>
      <c r="I1878" s="543" t="s">
        <v>497</v>
      </c>
    </row>
    <row r="1879" ht="39" customHeight="1" spans="1:9">
      <c r="A1879" s="414" t="s">
        <v>498</v>
      </c>
      <c r="B1879" s="311" t="s">
        <v>1235</v>
      </c>
      <c r="C1879" s="309" t="s">
        <v>83</v>
      </c>
      <c r="D1879" s="309" t="s">
        <v>1236</v>
      </c>
      <c r="E1879" s="310" t="s">
        <v>502</v>
      </c>
      <c r="F1879" s="528">
        <v>1</v>
      </c>
      <c r="G1879" s="312"/>
      <c r="H1879" s="312">
        <v>0.39</v>
      </c>
      <c r="I1879" s="419">
        <v>0.39</v>
      </c>
    </row>
    <row r="1880" ht="26.1" customHeight="1" spans="1:9">
      <c r="A1880" s="529" t="s">
        <v>499</v>
      </c>
      <c r="B1880" s="284" t="s">
        <v>1239</v>
      </c>
      <c r="C1880" s="282" t="s">
        <v>83</v>
      </c>
      <c r="D1880" s="282" t="s">
        <v>1240</v>
      </c>
      <c r="E1880" s="283" t="s">
        <v>502</v>
      </c>
      <c r="F1880" s="530">
        <v>0.01798</v>
      </c>
      <c r="G1880" s="530">
        <v>0</v>
      </c>
      <c r="H1880" s="305">
        <v>22.13</v>
      </c>
      <c r="I1880" s="544">
        <v>0.39</v>
      </c>
    </row>
    <row r="1881" spans="1:9">
      <c r="A1881" s="531"/>
      <c r="B1881" s="318"/>
      <c r="C1881" s="318"/>
      <c r="D1881" s="318"/>
      <c r="E1881" s="532">
        <v>0.39</v>
      </c>
      <c r="F1881" s="318" t="s">
        <v>503</v>
      </c>
      <c r="G1881" s="532">
        <v>0</v>
      </c>
      <c r="H1881" s="318" t="s">
        <v>504</v>
      </c>
      <c r="I1881" s="545">
        <v>0.39</v>
      </c>
    </row>
    <row r="1882" ht="15" spans="1:9">
      <c r="A1882" s="531"/>
      <c r="B1882" s="318"/>
      <c r="C1882" s="318"/>
      <c r="D1882" s="318"/>
      <c r="E1882" s="532">
        <v>0.08</v>
      </c>
      <c r="F1882" s="318"/>
      <c r="G1882" s="318" t="s">
        <v>505</v>
      </c>
      <c r="H1882" s="318"/>
      <c r="I1882" s="545">
        <v>0.47</v>
      </c>
    </row>
    <row r="1883" ht="0.95" customHeight="1" spans="1:9">
      <c r="A1883" s="533"/>
      <c r="B1883" s="534"/>
      <c r="C1883" s="534"/>
      <c r="D1883" s="534"/>
      <c r="E1883" s="534"/>
      <c r="F1883" s="534"/>
      <c r="G1883" s="534"/>
      <c r="H1883" s="534"/>
      <c r="I1883" s="426"/>
    </row>
    <row r="1884" ht="18" customHeight="1" spans="1:9">
      <c r="A1884" s="525"/>
      <c r="B1884" s="307" t="s">
        <v>490</v>
      </c>
      <c r="C1884" s="526" t="s">
        <v>491</v>
      </c>
      <c r="D1884" s="526" t="s">
        <v>492</v>
      </c>
      <c r="E1884" s="527" t="s">
        <v>493</v>
      </c>
      <c r="F1884" s="307" t="s">
        <v>494</v>
      </c>
      <c r="G1884" s="307" t="s">
        <v>495</v>
      </c>
      <c r="H1884" s="307" t="s">
        <v>496</v>
      </c>
      <c r="I1884" s="543" t="s">
        <v>497</v>
      </c>
    </row>
    <row r="1885" ht="26.1" customHeight="1" spans="1:9">
      <c r="A1885" s="414" t="s">
        <v>498</v>
      </c>
      <c r="B1885" s="311" t="s">
        <v>1320</v>
      </c>
      <c r="C1885" s="309" t="s">
        <v>83</v>
      </c>
      <c r="D1885" s="309" t="s">
        <v>1321</v>
      </c>
      <c r="E1885" s="310" t="s">
        <v>502</v>
      </c>
      <c r="F1885" s="528">
        <v>1</v>
      </c>
      <c r="G1885" s="312"/>
      <c r="H1885" s="312">
        <v>0.46</v>
      </c>
      <c r="I1885" s="419">
        <v>0.46</v>
      </c>
    </row>
    <row r="1886" ht="24" customHeight="1" spans="1:9">
      <c r="A1886" s="529" t="s">
        <v>499</v>
      </c>
      <c r="B1886" s="284" t="s">
        <v>1322</v>
      </c>
      <c r="C1886" s="282" t="s">
        <v>83</v>
      </c>
      <c r="D1886" s="282" t="s">
        <v>1323</v>
      </c>
      <c r="E1886" s="283" t="s">
        <v>502</v>
      </c>
      <c r="F1886" s="530">
        <v>0.01476</v>
      </c>
      <c r="G1886" s="530">
        <v>0</v>
      </c>
      <c r="H1886" s="305">
        <v>31.29</v>
      </c>
      <c r="I1886" s="544">
        <v>0.46</v>
      </c>
    </row>
    <row r="1887" spans="1:9">
      <c r="A1887" s="531"/>
      <c r="B1887" s="318"/>
      <c r="C1887" s="318"/>
      <c r="D1887" s="318"/>
      <c r="E1887" s="532">
        <v>0.46</v>
      </c>
      <c r="F1887" s="318" t="s">
        <v>503</v>
      </c>
      <c r="G1887" s="532">
        <v>0</v>
      </c>
      <c r="H1887" s="318" t="s">
        <v>504</v>
      </c>
      <c r="I1887" s="545">
        <v>0.46</v>
      </c>
    </row>
    <row r="1888" ht="15" spans="1:9">
      <c r="A1888" s="531"/>
      <c r="B1888" s="318"/>
      <c r="C1888" s="318"/>
      <c r="D1888" s="318"/>
      <c r="E1888" s="532">
        <v>0.1</v>
      </c>
      <c r="F1888" s="318"/>
      <c r="G1888" s="318" t="s">
        <v>505</v>
      </c>
      <c r="H1888" s="318"/>
      <c r="I1888" s="545">
        <v>0.56</v>
      </c>
    </row>
    <row r="1889" ht="0.95" customHeight="1" spans="1:9">
      <c r="A1889" s="533"/>
      <c r="B1889" s="534"/>
      <c r="C1889" s="534"/>
      <c r="D1889" s="534"/>
      <c r="E1889" s="534"/>
      <c r="F1889" s="534"/>
      <c r="G1889" s="534"/>
      <c r="H1889" s="534"/>
      <c r="I1889" s="426"/>
    </row>
    <row r="1890" ht="18" customHeight="1" spans="1:9">
      <c r="A1890" s="525"/>
      <c r="B1890" s="307" t="s">
        <v>490</v>
      </c>
      <c r="C1890" s="526" t="s">
        <v>491</v>
      </c>
      <c r="D1890" s="526" t="s">
        <v>492</v>
      </c>
      <c r="E1890" s="527" t="s">
        <v>493</v>
      </c>
      <c r="F1890" s="307" t="s">
        <v>494</v>
      </c>
      <c r="G1890" s="307" t="s">
        <v>495</v>
      </c>
      <c r="H1890" s="307" t="s">
        <v>496</v>
      </c>
      <c r="I1890" s="543" t="s">
        <v>497</v>
      </c>
    </row>
    <row r="1891" ht="26.1" customHeight="1" spans="1:9">
      <c r="A1891" s="414" t="s">
        <v>498</v>
      </c>
      <c r="B1891" s="311" t="s">
        <v>1324</v>
      </c>
      <c r="C1891" s="309" t="s">
        <v>83</v>
      </c>
      <c r="D1891" s="309" t="s">
        <v>1325</v>
      </c>
      <c r="E1891" s="310" t="s">
        <v>502</v>
      </c>
      <c r="F1891" s="528">
        <v>1</v>
      </c>
      <c r="G1891" s="312"/>
      <c r="H1891" s="312">
        <v>0.33</v>
      </c>
      <c r="I1891" s="419">
        <v>0.33</v>
      </c>
    </row>
    <row r="1892" ht="24" customHeight="1" spans="1:9">
      <c r="A1892" s="529" t="s">
        <v>499</v>
      </c>
      <c r="B1892" s="284" t="s">
        <v>1326</v>
      </c>
      <c r="C1892" s="282" t="s">
        <v>83</v>
      </c>
      <c r="D1892" s="282" t="s">
        <v>1327</v>
      </c>
      <c r="E1892" s="283" t="s">
        <v>502</v>
      </c>
      <c r="F1892" s="530">
        <v>0.01154</v>
      </c>
      <c r="G1892" s="530">
        <v>0</v>
      </c>
      <c r="H1892" s="305">
        <v>29.07</v>
      </c>
      <c r="I1892" s="544">
        <v>0.33</v>
      </c>
    </row>
    <row r="1893" spans="1:9">
      <c r="A1893" s="531"/>
      <c r="B1893" s="318"/>
      <c r="C1893" s="318"/>
      <c r="D1893" s="318"/>
      <c r="E1893" s="532">
        <v>0.33</v>
      </c>
      <c r="F1893" s="318" t="s">
        <v>503</v>
      </c>
      <c r="G1893" s="532">
        <v>0</v>
      </c>
      <c r="H1893" s="318" t="s">
        <v>504</v>
      </c>
      <c r="I1893" s="545">
        <v>0.33</v>
      </c>
    </row>
    <row r="1894" ht="15" spans="1:9">
      <c r="A1894" s="531"/>
      <c r="B1894" s="318"/>
      <c r="C1894" s="318"/>
      <c r="D1894" s="318"/>
      <c r="E1894" s="532">
        <v>0.07</v>
      </c>
      <c r="F1894" s="318"/>
      <c r="G1894" s="318" t="s">
        <v>505</v>
      </c>
      <c r="H1894" s="318"/>
      <c r="I1894" s="545">
        <v>0.4</v>
      </c>
    </row>
    <row r="1895" ht="0.95" customHeight="1" spans="1:9">
      <c r="A1895" s="533"/>
      <c r="B1895" s="534"/>
      <c r="C1895" s="534"/>
      <c r="D1895" s="534"/>
      <c r="E1895" s="534"/>
      <c r="F1895" s="534"/>
      <c r="G1895" s="534"/>
      <c r="H1895" s="534"/>
      <c r="I1895" s="426"/>
    </row>
    <row r="1896" ht="18" customHeight="1" spans="1:9">
      <c r="A1896" s="525"/>
      <c r="B1896" s="307" t="s">
        <v>490</v>
      </c>
      <c r="C1896" s="526" t="s">
        <v>491</v>
      </c>
      <c r="D1896" s="526" t="s">
        <v>492</v>
      </c>
      <c r="E1896" s="527" t="s">
        <v>493</v>
      </c>
      <c r="F1896" s="307" t="s">
        <v>494</v>
      </c>
      <c r="G1896" s="307" t="s">
        <v>495</v>
      </c>
      <c r="H1896" s="307" t="s">
        <v>496</v>
      </c>
      <c r="I1896" s="543" t="s">
        <v>497</v>
      </c>
    </row>
    <row r="1897" ht="26.1" customHeight="1" spans="1:9">
      <c r="A1897" s="414" t="s">
        <v>498</v>
      </c>
      <c r="B1897" s="311" t="s">
        <v>1364</v>
      </c>
      <c r="C1897" s="309" t="s">
        <v>83</v>
      </c>
      <c r="D1897" s="309" t="s">
        <v>1365</v>
      </c>
      <c r="E1897" s="310" t="s">
        <v>502</v>
      </c>
      <c r="F1897" s="528">
        <v>1</v>
      </c>
      <c r="G1897" s="312"/>
      <c r="H1897" s="312">
        <v>1.07</v>
      </c>
      <c r="I1897" s="419">
        <v>1.07</v>
      </c>
    </row>
    <row r="1898" ht="24" customHeight="1" spans="1:9">
      <c r="A1898" s="529" t="s">
        <v>499</v>
      </c>
      <c r="B1898" s="284" t="s">
        <v>1366</v>
      </c>
      <c r="C1898" s="282" t="s">
        <v>83</v>
      </c>
      <c r="D1898" s="282" t="s">
        <v>1367</v>
      </c>
      <c r="E1898" s="283" t="s">
        <v>502</v>
      </c>
      <c r="F1898" s="530">
        <v>0.03732</v>
      </c>
      <c r="G1898" s="530">
        <v>0</v>
      </c>
      <c r="H1898" s="305">
        <v>28.82</v>
      </c>
      <c r="I1898" s="544">
        <v>1.07</v>
      </c>
    </row>
    <row r="1899" spans="1:9">
      <c r="A1899" s="531"/>
      <c r="B1899" s="318"/>
      <c r="C1899" s="318"/>
      <c r="D1899" s="318"/>
      <c r="E1899" s="532">
        <v>1.07</v>
      </c>
      <c r="F1899" s="318" t="s">
        <v>503</v>
      </c>
      <c r="G1899" s="532">
        <v>0</v>
      </c>
      <c r="H1899" s="318" t="s">
        <v>504</v>
      </c>
      <c r="I1899" s="545">
        <v>1.07</v>
      </c>
    </row>
    <row r="1900" ht="15" spans="1:9">
      <c r="A1900" s="531"/>
      <c r="B1900" s="318"/>
      <c r="C1900" s="318"/>
      <c r="D1900" s="318"/>
      <c r="E1900" s="532">
        <v>0.24</v>
      </c>
      <c r="F1900" s="318"/>
      <c r="G1900" s="318" t="s">
        <v>505</v>
      </c>
      <c r="H1900" s="318"/>
      <c r="I1900" s="545">
        <v>1.31</v>
      </c>
    </row>
    <row r="1901" ht="0.95" customHeight="1" spans="1:9">
      <c r="A1901" s="533"/>
      <c r="B1901" s="534"/>
      <c r="C1901" s="534"/>
      <c r="D1901" s="534"/>
      <c r="E1901" s="534"/>
      <c r="F1901" s="534"/>
      <c r="G1901" s="534"/>
      <c r="H1901" s="534"/>
      <c r="I1901" s="426"/>
    </row>
    <row r="1902" ht="18" customHeight="1" spans="1:9">
      <c r="A1902" s="525"/>
      <c r="B1902" s="307" t="s">
        <v>490</v>
      </c>
      <c r="C1902" s="526" t="s">
        <v>491</v>
      </c>
      <c r="D1902" s="526" t="s">
        <v>492</v>
      </c>
      <c r="E1902" s="527" t="s">
        <v>493</v>
      </c>
      <c r="F1902" s="307" t="s">
        <v>494</v>
      </c>
      <c r="G1902" s="307" t="s">
        <v>495</v>
      </c>
      <c r="H1902" s="307" t="s">
        <v>496</v>
      </c>
      <c r="I1902" s="543" t="s">
        <v>497</v>
      </c>
    </row>
    <row r="1903" ht="26.1" customHeight="1" spans="1:9">
      <c r="A1903" s="414" t="s">
        <v>498</v>
      </c>
      <c r="B1903" s="311" t="s">
        <v>1368</v>
      </c>
      <c r="C1903" s="309" t="s">
        <v>83</v>
      </c>
      <c r="D1903" s="309" t="s">
        <v>1369</v>
      </c>
      <c r="E1903" s="310" t="s">
        <v>502</v>
      </c>
      <c r="F1903" s="528">
        <v>1</v>
      </c>
      <c r="G1903" s="312"/>
      <c r="H1903" s="312">
        <v>0.51</v>
      </c>
      <c r="I1903" s="419">
        <v>0.51</v>
      </c>
    </row>
    <row r="1904" ht="24" customHeight="1" spans="1:9">
      <c r="A1904" s="529" t="s">
        <v>499</v>
      </c>
      <c r="B1904" s="284" t="s">
        <v>1370</v>
      </c>
      <c r="C1904" s="282" t="s">
        <v>83</v>
      </c>
      <c r="D1904" s="282" t="s">
        <v>1371</v>
      </c>
      <c r="E1904" s="283" t="s">
        <v>502</v>
      </c>
      <c r="F1904" s="530">
        <v>0.01798</v>
      </c>
      <c r="G1904" s="530">
        <v>0</v>
      </c>
      <c r="H1904" s="305">
        <v>28.71</v>
      </c>
      <c r="I1904" s="544">
        <v>0.51</v>
      </c>
    </row>
    <row r="1905" spans="1:9">
      <c r="A1905" s="531"/>
      <c r="B1905" s="318"/>
      <c r="C1905" s="318"/>
      <c r="D1905" s="318"/>
      <c r="E1905" s="532">
        <v>0.51</v>
      </c>
      <c r="F1905" s="318" t="s">
        <v>503</v>
      </c>
      <c r="G1905" s="532">
        <v>0</v>
      </c>
      <c r="H1905" s="318" t="s">
        <v>504</v>
      </c>
      <c r="I1905" s="545">
        <v>0.51</v>
      </c>
    </row>
    <row r="1906" ht="15" spans="1:9">
      <c r="A1906" s="531"/>
      <c r="B1906" s="318"/>
      <c r="C1906" s="318"/>
      <c r="D1906" s="318"/>
      <c r="E1906" s="532">
        <v>0.11</v>
      </c>
      <c r="F1906" s="318"/>
      <c r="G1906" s="318" t="s">
        <v>505</v>
      </c>
      <c r="H1906" s="318"/>
      <c r="I1906" s="545">
        <v>0.62</v>
      </c>
    </row>
    <row r="1907" ht="0.95" customHeight="1" spans="1:9">
      <c r="A1907" s="533"/>
      <c r="B1907" s="534"/>
      <c r="C1907" s="534"/>
      <c r="D1907" s="534"/>
      <c r="E1907" s="534"/>
      <c r="F1907" s="534"/>
      <c r="G1907" s="534"/>
      <c r="H1907" s="534"/>
      <c r="I1907" s="426"/>
    </row>
    <row r="1908" ht="18" customHeight="1" spans="1:9">
      <c r="A1908" s="525"/>
      <c r="B1908" s="307" t="s">
        <v>490</v>
      </c>
      <c r="C1908" s="526" t="s">
        <v>491</v>
      </c>
      <c r="D1908" s="526" t="s">
        <v>492</v>
      </c>
      <c r="E1908" s="527" t="s">
        <v>493</v>
      </c>
      <c r="F1908" s="307" t="s">
        <v>494</v>
      </c>
      <c r="G1908" s="307" t="s">
        <v>495</v>
      </c>
      <c r="H1908" s="307" t="s">
        <v>496</v>
      </c>
      <c r="I1908" s="543" t="s">
        <v>497</v>
      </c>
    </row>
    <row r="1909" ht="26.1" customHeight="1" spans="1:9">
      <c r="A1909" s="414" t="s">
        <v>498</v>
      </c>
      <c r="B1909" s="311" t="s">
        <v>1372</v>
      </c>
      <c r="C1909" s="309" t="s">
        <v>83</v>
      </c>
      <c r="D1909" s="309" t="s">
        <v>1373</v>
      </c>
      <c r="E1909" s="310" t="s">
        <v>471</v>
      </c>
      <c r="F1909" s="528">
        <v>1</v>
      </c>
      <c r="G1909" s="312"/>
      <c r="H1909" s="312">
        <v>130.12</v>
      </c>
      <c r="I1909" s="419">
        <v>130.12</v>
      </c>
    </row>
    <row r="1910" ht="24" customHeight="1" spans="1:9">
      <c r="A1910" s="529" t="s">
        <v>499</v>
      </c>
      <c r="B1910" s="284" t="s">
        <v>1374</v>
      </c>
      <c r="C1910" s="282" t="s">
        <v>83</v>
      </c>
      <c r="D1910" s="282" t="s">
        <v>1375</v>
      </c>
      <c r="E1910" s="283" t="s">
        <v>471</v>
      </c>
      <c r="F1910" s="530">
        <v>0.01597</v>
      </c>
      <c r="G1910" s="530">
        <v>0</v>
      </c>
      <c r="H1910" s="305">
        <v>8148.29</v>
      </c>
      <c r="I1910" s="544">
        <v>130.12</v>
      </c>
    </row>
    <row r="1911" spans="1:9">
      <c r="A1911" s="531"/>
      <c r="B1911" s="318"/>
      <c r="C1911" s="318"/>
      <c r="D1911" s="318"/>
      <c r="E1911" s="532">
        <v>130.12</v>
      </c>
      <c r="F1911" s="318" t="s">
        <v>503</v>
      </c>
      <c r="G1911" s="532">
        <v>0</v>
      </c>
      <c r="H1911" s="318" t="s">
        <v>504</v>
      </c>
      <c r="I1911" s="545">
        <v>130.12</v>
      </c>
    </row>
    <row r="1912" ht="15" spans="1:9">
      <c r="A1912" s="531"/>
      <c r="B1912" s="318"/>
      <c r="C1912" s="318"/>
      <c r="D1912" s="318"/>
      <c r="E1912" s="532">
        <v>29.49</v>
      </c>
      <c r="F1912" s="318"/>
      <c r="G1912" s="318" t="s">
        <v>505</v>
      </c>
      <c r="H1912" s="318"/>
      <c r="I1912" s="545">
        <v>159.61</v>
      </c>
    </row>
    <row r="1913" ht="0.95" customHeight="1" spans="1:9">
      <c r="A1913" s="533"/>
      <c r="B1913" s="534"/>
      <c r="C1913" s="534"/>
      <c r="D1913" s="534"/>
      <c r="E1913" s="534"/>
      <c r="F1913" s="534"/>
      <c r="G1913" s="534"/>
      <c r="H1913" s="534"/>
      <c r="I1913" s="426"/>
    </row>
    <row r="1914" ht="18" customHeight="1" spans="1:9">
      <c r="A1914" s="525"/>
      <c r="B1914" s="307" t="s">
        <v>490</v>
      </c>
      <c r="C1914" s="526" t="s">
        <v>491</v>
      </c>
      <c r="D1914" s="526" t="s">
        <v>492</v>
      </c>
      <c r="E1914" s="527" t="s">
        <v>493</v>
      </c>
      <c r="F1914" s="307" t="s">
        <v>494</v>
      </c>
      <c r="G1914" s="307" t="s">
        <v>495</v>
      </c>
      <c r="H1914" s="307" t="s">
        <v>496</v>
      </c>
      <c r="I1914" s="543" t="s">
        <v>497</v>
      </c>
    </row>
    <row r="1915" ht="26.1" customHeight="1" spans="1:9">
      <c r="A1915" s="414" t="s">
        <v>498</v>
      </c>
      <c r="B1915" s="311" t="s">
        <v>1376</v>
      </c>
      <c r="C1915" s="309" t="s">
        <v>83</v>
      </c>
      <c r="D1915" s="309" t="s">
        <v>1377</v>
      </c>
      <c r="E1915" s="310" t="s">
        <v>471</v>
      </c>
      <c r="F1915" s="528">
        <v>1</v>
      </c>
      <c r="G1915" s="312"/>
      <c r="H1915" s="312">
        <v>267.7</v>
      </c>
      <c r="I1915" s="419">
        <v>267.7</v>
      </c>
    </row>
    <row r="1916" ht="24" customHeight="1" spans="1:9">
      <c r="A1916" s="529" t="s">
        <v>499</v>
      </c>
      <c r="B1916" s="284" t="s">
        <v>1378</v>
      </c>
      <c r="C1916" s="282" t="s">
        <v>83</v>
      </c>
      <c r="D1916" s="282" t="s">
        <v>1379</v>
      </c>
      <c r="E1916" s="283" t="s">
        <v>471</v>
      </c>
      <c r="F1916" s="530">
        <v>0.01112</v>
      </c>
      <c r="G1916" s="530">
        <v>0</v>
      </c>
      <c r="H1916" s="305">
        <v>24074.16</v>
      </c>
      <c r="I1916" s="544">
        <v>267.7</v>
      </c>
    </row>
    <row r="1917" spans="1:9">
      <c r="A1917" s="531"/>
      <c r="B1917" s="318"/>
      <c r="C1917" s="318"/>
      <c r="D1917" s="318"/>
      <c r="E1917" s="532">
        <v>267.7</v>
      </c>
      <c r="F1917" s="318" t="s">
        <v>503</v>
      </c>
      <c r="G1917" s="532">
        <v>0</v>
      </c>
      <c r="H1917" s="318" t="s">
        <v>504</v>
      </c>
      <c r="I1917" s="545">
        <v>267.7</v>
      </c>
    </row>
    <row r="1918" ht="15" spans="1:9">
      <c r="A1918" s="531"/>
      <c r="B1918" s="318"/>
      <c r="C1918" s="318"/>
      <c r="D1918" s="318"/>
      <c r="E1918" s="532">
        <v>60.68</v>
      </c>
      <c r="F1918" s="318"/>
      <c r="G1918" s="318" t="s">
        <v>505</v>
      </c>
      <c r="H1918" s="318"/>
      <c r="I1918" s="545">
        <v>328.38</v>
      </c>
    </row>
    <row r="1919" ht="0.95" customHeight="1" spans="1:9">
      <c r="A1919" s="533"/>
      <c r="B1919" s="534"/>
      <c r="C1919" s="534"/>
      <c r="D1919" s="534"/>
      <c r="E1919" s="534"/>
      <c r="F1919" s="534"/>
      <c r="G1919" s="534"/>
      <c r="H1919" s="534"/>
      <c r="I1919" s="426"/>
    </row>
    <row r="1920" ht="18" customHeight="1" spans="1:9">
      <c r="A1920" s="525"/>
      <c r="B1920" s="307" t="s">
        <v>490</v>
      </c>
      <c r="C1920" s="526" t="s">
        <v>491</v>
      </c>
      <c r="D1920" s="526" t="s">
        <v>492</v>
      </c>
      <c r="E1920" s="527" t="s">
        <v>493</v>
      </c>
      <c r="F1920" s="307" t="s">
        <v>494</v>
      </c>
      <c r="G1920" s="307" t="s">
        <v>495</v>
      </c>
      <c r="H1920" s="307" t="s">
        <v>496</v>
      </c>
      <c r="I1920" s="543" t="s">
        <v>497</v>
      </c>
    </row>
    <row r="1921" ht="26.1" customHeight="1" spans="1:9">
      <c r="A1921" s="414" t="s">
        <v>498</v>
      </c>
      <c r="B1921" s="311" t="s">
        <v>1380</v>
      </c>
      <c r="C1921" s="309" t="s">
        <v>83</v>
      </c>
      <c r="D1921" s="309" t="s">
        <v>1381</v>
      </c>
      <c r="E1921" s="310" t="s">
        <v>502</v>
      </c>
      <c r="F1921" s="528">
        <v>1</v>
      </c>
      <c r="G1921" s="312"/>
      <c r="H1921" s="312">
        <v>0.62</v>
      </c>
      <c r="I1921" s="419">
        <v>0.62</v>
      </c>
    </row>
    <row r="1922" ht="24" customHeight="1" spans="1:9">
      <c r="A1922" s="529" t="s">
        <v>499</v>
      </c>
      <c r="B1922" s="284" t="s">
        <v>1382</v>
      </c>
      <c r="C1922" s="282" t="s">
        <v>83</v>
      </c>
      <c r="D1922" s="282" t="s">
        <v>1383</v>
      </c>
      <c r="E1922" s="283" t="s">
        <v>502</v>
      </c>
      <c r="F1922" s="530">
        <v>0.0212</v>
      </c>
      <c r="G1922" s="530">
        <v>0</v>
      </c>
      <c r="H1922" s="305">
        <v>29.59</v>
      </c>
      <c r="I1922" s="544">
        <v>0.62</v>
      </c>
    </row>
    <row r="1923" spans="1:9">
      <c r="A1923" s="531"/>
      <c r="B1923" s="318"/>
      <c r="C1923" s="318"/>
      <c r="D1923" s="318"/>
      <c r="E1923" s="532">
        <v>0.62</v>
      </c>
      <c r="F1923" s="318" t="s">
        <v>503</v>
      </c>
      <c r="G1923" s="532">
        <v>0</v>
      </c>
      <c r="H1923" s="318" t="s">
        <v>504</v>
      </c>
      <c r="I1923" s="545">
        <v>0.62</v>
      </c>
    </row>
    <row r="1924" ht="15" spans="1:9">
      <c r="A1924" s="531"/>
      <c r="B1924" s="318"/>
      <c r="C1924" s="318"/>
      <c r="D1924" s="318"/>
      <c r="E1924" s="532">
        <v>0.14</v>
      </c>
      <c r="F1924" s="318"/>
      <c r="G1924" s="318" t="s">
        <v>505</v>
      </c>
      <c r="H1924" s="318"/>
      <c r="I1924" s="545">
        <v>0.76</v>
      </c>
    </row>
    <row r="1925" ht="0.95" customHeight="1" spans="1:9">
      <c r="A1925" s="533"/>
      <c r="B1925" s="534"/>
      <c r="C1925" s="534"/>
      <c r="D1925" s="534"/>
      <c r="E1925" s="534"/>
      <c r="F1925" s="534"/>
      <c r="G1925" s="534"/>
      <c r="H1925" s="534"/>
      <c r="I1925" s="426"/>
    </row>
    <row r="1926" ht="18" customHeight="1" spans="1:9">
      <c r="A1926" s="525"/>
      <c r="B1926" s="307" t="s">
        <v>490</v>
      </c>
      <c r="C1926" s="526" t="s">
        <v>491</v>
      </c>
      <c r="D1926" s="526" t="s">
        <v>492</v>
      </c>
      <c r="E1926" s="527" t="s">
        <v>493</v>
      </c>
      <c r="F1926" s="307" t="s">
        <v>494</v>
      </c>
      <c r="G1926" s="307" t="s">
        <v>495</v>
      </c>
      <c r="H1926" s="307" t="s">
        <v>496</v>
      </c>
      <c r="I1926" s="543" t="s">
        <v>497</v>
      </c>
    </row>
    <row r="1927" ht="26.1" customHeight="1" spans="1:9">
      <c r="A1927" s="414" t="s">
        <v>498</v>
      </c>
      <c r="B1927" s="311" t="s">
        <v>1384</v>
      </c>
      <c r="C1927" s="309" t="s">
        <v>83</v>
      </c>
      <c r="D1927" s="309" t="s">
        <v>1385</v>
      </c>
      <c r="E1927" s="310" t="s">
        <v>502</v>
      </c>
      <c r="F1927" s="528">
        <v>1</v>
      </c>
      <c r="G1927" s="312"/>
      <c r="H1927" s="312">
        <v>0.11</v>
      </c>
      <c r="I1927" s="419">
        <v>0.11</v>
      </c>
    </row>
    <row r="1928" ht="24" customHeight="1" spans="1:9">
      <c r="A1928" s="529" t="s">
        <v>499</v>
      </c>
      <c r="B1928" s="284" t="s">
        <v>1386</v>
      </c>
      <c r="C1928" s="282" t="s">
        <v>83</v>
      </c>
      <c r="D1928" s="282" t="s">
        <v>1387</v>
      </c>
      <c r="E1928" s="283" t="s">
        <v>502</v>
      </c>
      <c r="F1928" s="530">
        <v>0.00509</v>
      </c>
      <c r="G1928" s="530">
        <v>0</v>
      </c>
      <c r="H1928" s="305">
        <v>22.53</v>
      </c>
      <c r="I1928" s="544">
        <v>0.11</v>
      </c>
    </row>
    <row r="1929" spans="1:9">
      <c r="A1929" s="531"/>
      <c r="B1929" s="318"/>
      <c r="C1929" s="318"/>
      <c r="D1929" s="318"/>
      <c r="E1929" s="532">
        <v>0.11</v>
      </c>
      <c r="F1929" s="318" t="s">
        <v>503</v>
      </c>
      <c r="G1929" s="532">
        <v>0</v>
      </c>
      <c r="H1929" s="318" t="s">
        <v>504</v>
      </c>
      <c r="I1929" s="545">
        <v>0.11</v>
      </c>
    </row>
    <row r="1930" ht="15" spans="1:9">
      <c r="A1930" s="531"/>
      <c r="B1930" s="318"/>
      <c r="C1930" s="318"/>
      <c r="D1930" s="318"/>
      <c r="E1930" s="532">
        <v>0.02</v>
      </c>
      <c r="F1930" s="318"/>
      <c r="G1930" s="318" t="s">
        <v>505</v>
      </c>
      <c r="H1930" s="318"/>
      <c r="I1930" s="545">
        <v>0.13</v>
      </c>
    </row>
    <row r="1931" ht="0.95" customHeight="1" spans="1:9">
      <c r="A1931" s="533"/>
      <c r="B1931" s="534"/>
      <c r="C1931" s="534"/>
      <c r="D1931" s="534"/>
      <c r="E1931" s="534"/>
      <c r="F1931" s="534"/>
      <c r="G1931" s="534"/>
      <c r="H1931" s="534"/>
      <c r="I1931" s="426"/>
    </row>
    <row r="1932" ht="18" customHeight="1" spans="1:9">
      <c r="A1932" s="525"/>
      <c r="B1932" s="307" t="s">
        <v>490</v>
      </c>
      <c r="C1932" s="526" t="s">
        <v>491</v>
      </c>
      <c r="D1932" s="526" t="s">
        <v>492</v>
      </c>
      <c r="E1932" s="527" t="s">
        <v>493</v>
      </c>
      <c r="F1932" s="307" t="s">
        <v>494</v>
      </c>
      <c r="G1932" s="307" t="s">
        <v>495</v>
      </c>
      <c r="H1932" s="307" t="s">
        <v>496</v>
      </c>
      <c r="I1932" s="543" t="s">
        <v>497</v>
      </c>
    </row>
    <row r="1933" ht="26.1" customHeight="1" spans="1:9">
      <c r="A1933" s="414" t="s">
        <v>498</v>
      </c>
      <c r="B1933" s="311" t="s">
        <v>1388</v>
      </c>
      <c r="C1933" s="309" t="s">
        <v>83</v>
      </c>
      <c r="D1933" s="309" t="s">
        <v>1389</v>
      </c>
      <c r="E1933" s="310" t="s">
        <v>502</v>
      </c>
      <c r="F1933" s="528">
        <v>1</v>
      </c>
      <c r="G1933" s="312"/>
      <c r="H1933" s="312">
        <v>0.37</v>
      </c>
      <c r="I1933" s="419">
        <v>0.37</v>
      </c>
    </row>
    <row r="1934" ht="24" customHeight="1" spans="1:9">
      <c r="A1934" s="529" t="s">
        <v>499</v>
      </c>
      <c r="B1934" s="284" t="s">
        <v>1390</v>
      </c>
      <c r="C1934" s="282" t="s">
        <v>83</v>
      </c>
      <c r="D1934" s="282" t="s">
        <v>1391</v>
      </c>
      <c r="E1934" s="283" t="s">
        <v>502</v>
      </c>
      <c r="F1934" s="530">
        <v>0.01154</v>
      </c>
      <c r="G1934" s="530">
        <v>0</v>
      </c>
      <c r="H1934" s="305">
        <v>32.78</v>
      </c>
      <c r="I1934" s="544">
        <v>0.37</v>
      </c>
    </row>
    <row r="1935" spans="1:9">
      <c r="A1935" s="531"/>
      <c r="B1935" s="318"/>
      <c r="C1935" s="318"/>
      <c r="D1935" s="318"/>
      <c r="E1935" s="532">
        <v>0.37</v>
      </c>
      <c r="F1935" s="318" t="s">
        <v>503</v>
      </c>
      <c r="G1935" s="532">
        <v>0</v>
      </c>
      <c r="H1935" s="318" t="s">
        <v>504</v>
      </c>
      <c r="I1935" s="545">
        <v>0.37</v>
      </c>
    </row>
    <row r="1936" ht="15" spans="1:9">
      <c r="A1936" s="531"/>
      <c r="B1936" s="318"/>
      <c r="C1936" s="318"/>
      <c r="D1936" s="318"/>
      <c r="E1936" s="532">
        <v>0.08</v>
      </c>
      <c r="F1936" s="318"/>
      <c r="G1936" s="318" t="s">
        <v>505</v>
      </c>
      <c r="H1936" s="318"/>
      <c r="I1936" s="545">
        <v>0.45</v>
      </c>
    </row>
    <row r="1937" ht="0.95" customHeight="1" spans="1:9">
      <c r="A1937" s="533"/>
      <c r="B1937" s="534"/>
      <c r="C1937" s="534"/>
      <c r="D1937" s="534"/>
      <c r="E1937" s="534"/>
      <c r="F1937" s="534"/>
      <c r="G1937" s="534"/>
      <c r="H1937" s="534"/>
      <c r="I1937" s="426"/>
    </row>
    <row r="1938" ht="18" customHeight="1" spans="1:9">
      <c r="A1938" s="525"/>
      <c r="B1938" s="307" t="s">
        <v>490</v>
      </c>
      <c r="C1938" s="526" t="s">
        <v>491</v>
      </c>
      <c r="D1938" s="526" t="s">
        <v>492</v>
      </c>
      <c r="E1938" s="527" t="s">
        <v>493</v>
      </c>
      <c r="F1938" s="307" t="s">
        <v>494</v>
      </c>
      <c r="G1938" s="307" t="s">
        <v>495</v>
      </c>
      <c r="H1938" s="307" t="s">
        <v>496</v>
      </c>
      <c r="I1938" s="543" t="s">
        <v>497</v>
      </c>
    </row>
    <row r="1939" ht="26.1" customHeight="1" spans="1:9">
      <c r="A1939" s="414" t="s">
        <v>498</v>
      </c>
      <c r="B1939" s="311" t="s">
        <v>1392</v>
      </c>
      <c r="C1939" s="309" t="s">
        <v>83</v>
      </c>
      <c r="D1939" s="309" t="s">
        <v>1393</v>
      </c>
      <c r="E1939" s="310" t="s">
        <v>502</v>
      </c>
      <c r="F1939" s="528">
        <v>1</v>
      </c>
      <c r="G1939" s="312"/>
      <c r="H1939" s="312">
        <v>0.23</v>
      </c>
      <c r="I1939" s="419">
        <v>0.23</v>
      </c>
    </row>
    <row r="1940" ht="24" customHeight="1" spans="1:9">
      <c r="A1940" s="529" t="s">
        <v>499</v>
      </c>
      <c r="B1940" s="284" t="s">
        <v>1394</v>
      </c>
      <c r="C1940" s="282" t="s">
        <v>83</v>
      </c>
      <c r="D1940" s="282" t="s">
        <v>1395</v>
      </c>
      <c r="E1940" s="283" t="s">
        <v>502</v>
      </c>
      <c r="F1940" s="530">
        <v>0.00509</v>
      </c>
      <c r="G1940" s="530">
        <v>0</v>
      </c>
      <c r="H1940" s="305">
        <v>45.63</v>
      </c>
      <c r="I1940" s="544">
        <v>0.23</v>
      </c>
    </row>
    <row r="1941" spans="1:9">
      <c r="A1941" s="531"/>
      <c r="B1941" s="318"/>
      <c r="C1941" s="318"/>
      <c r="D1941" s="318"/>
      <c r="E1941" s="532">
        <v>0.23</v>
      </c>
      <c r="F1941" s="318" t="s">
        <v>503</v>
      </c>
      <c r="G1941" s="532">
        <v>0</v>
      </c>
      <c r="H1941" s="318" t="s">
        <v>504</v>
      </c>
      <c r="I1941" s="545">
        <v>0.23</v>
      </c>
    </row>
    <row r="1942" ht="15" spans="1:9">
      <c r="A1942" s="531"/>
      <c r="B1942" s="318"/>
      <c r="C1942" s="318"/>
      <c r="D1942" s="318"/>
      <c r="E1942" s="532">
        <v>0.05</v>
      </c>
      <c r="F1942" s="318"/>
      <c r="G1942" s="318" t="s">
        <v>505</v>
      </c>
      <c r="H1942" s="318"/>
      <c r="I1942" s="545">
        <v>0.28</v>
      </c>
    </row>
    <row r="1943" ht="0.95" customHeight="1" spans="1:9">
      <c r="A1943" s="533"/>
      <c r="B1943" s="534"/>
      <c r="C1943" s="534"/>
      <c r="D1943" s="534"/>
      <c r="E1943" s="534"/>
      <c r="F1943" s="534"/>
      <c r="G1943" s="534"/>
      <c r="H1943" s="534"/>
      <c r="I1943" s="426"/>
    </row>
    <row r="1944" ht="18" customHeight="1" spans="1:9">
      <c r="A1944" s="525"/>
      <c r="B1944" s="307" t="s">
        <v>490</v>
      </c>
      <c r="C1944" s="526" t="s">
        <v>491</v>
      </c>
      <c r="D1944" s="526" t="s">
        <v>492</v>
      </c>
      <c r="E1944" s="527" t="s">
        <v>493</v>
      </c>
      <c r="F1944" s="307" t="s">
        <v>494</v>
      </c>
      <c r="G1944" s="307" t="s">
        <v>495</v>
      </c>
      <c r="H1944" s="307" t="s">
        <v>496</v>
      </c>
      <c r="I1944" s="543" t="s">
        <v>497</v>
      </c>
    </row>
    <row r="1945" ht="26.1" customHeight="1" spans="1:9">
      <c r="A1945" s="414" t="s">
        <v>498</v>
      </c>
      <c r="B1945" s="311" t="s">
        <v>1396</v>
      </c>
      <c r="C1945" s="309" t="s">
        <v>83</v>
      </c>
      <c r="D1945" s="309" t="s">
        <v>1397</v>
      </c>
      <c r="E1945" s="310" t="s">
        <v>502</v>
      </c>
      <c r="F1945" s="528">
        <v>1</v>
      </c>
      <c r="G1945" s="312"/>
      <c r="H1945" s="312">
        <v>0.18</v>
      </c>
      <c r="I1945" s="419">
        <v>0.18</v>
      </c>
    </row>
    <row r="1946" ht="24" customHeight="1" spans="1:9">
      <c r="A1946" s="529" t="s">
        <v>499</v>
      </c>
      <c r="B1946" s="284" t="s">
        <v>1398</v>
      </c>
      <c r="C1946" s="282" t="s">
        <v>83</v>
      </c>
      <c r="D1946" s="282" t="s">
        <v>1399</v>
      </c>
      <c r="E1946" s="283" t="s">
        <v>502</v>
      </c>
      <c r="F1946" s="530">
        <v>0.00509</v>
      </c>
      <c r="G1946" s="530">
        <v>0</v>
      </c>
      <c r="H1946" s="305">
        <v>37.17</v>
      </c>
      <c r="I1946" s="544">
        <v>0.18</v>
      </c>
    </row>
    <row r="1947" spans="1:9">
      <c r="A1947" s="531"/>
      <c r="B1947" s="318"/>
      <c r="C1947" s="318"/>
      <c r="D1947" s="318"/>
      <c r="E1947" s="532">
        <v>0.18</v>
      </c>
      <c r="F1947" s="318" t="s">
        <v>503</v>
      </c>
      <c r="G1947" s="532">
        <v>0</v>
      </c>
      <c r="H1947" s="318" t="s">
        <v>504</v>
      </c>
      <c r="I1947" s="545">
        <v>0.18</v>
      </c>
    </row>
    <row r="1948" ht="15" spans="1:9">
      <c r="A1948" s="531"/>
      <c r="B1948" s="318"/>
      <c r="C1948" s="318"/>
      <c r="D1948" s="318"/>
      <c r="E1948" s="532">
        <v>0.04</v>
      </c>
      <c r="F1948" s="318"/>
      <c r="G1948" s="318" t="s">
        <v>505</v>
      </c>
      <c r="H1948" s="318"/>
      <c r="I1948" s="545">
        <v>0.22</v>
      </c>
    </row>
    <row r="1949" ht="0.95" customHeight="1" spans="1:9">
      <c r="A1949" s="533"/>
      <c r="B1949" s="534"/>
      <c r="C1949" s="534"/>
      <c r="D1949" s="534"/>
      <c r="E1949" s="534"/>
      <c r="F1949" s="534"/>
      <c r="G1949" s="534"/>
      <c r="H1949" s="534"/>
      <c r="I1949" s="426"/>
    </row>
    <row r="1950" ht="18" customHeight="1" spans="1:9">
      <c r="A1950" s="525"/>
      <c r="B1950" s="307" t="s">
        <v>490</v>
      </c>
      <c r="C1950" s="526" t="s">
        <v>491</v>
      </c>
      <c r="D1950" s="526" t="s">
        <v>492</v>
      </c>
      <c r="E1950" s="527" t="s">
        <v>493</v>
      </c>
      <c r="F1950" s="307" t="s">
        <v>494</v>
      </c>
      <c r="G1950" s="307" t="s">
        <v>495</v>
      </c>
      <c r="H1950" s="307" t="s">
        <v>496</v>
      </c>
      <c r="I1950" s="543" t="s">
        <v>497</v>
      </c>
    </row>
    <row r="1951" ht="26.1" customHeight="1" spans="1:9">
      <c r="A1951" s="414" t="s">
        <v>498</v>
      </c>
      <c r="B1951" s="311" t="s">
        <v>1400</v>
      </c>
      <c r="C1951" s="309" t="s">
        <v>83</v>
      </c>
      <c r="D1951" s="309" t="s">
        <v>1401</v>
      </c>
      <c r="E1951" s="310" t="s">
        <v>502</v>
      </c>
      <c r="F1951" s="528">
        <v>1</v>
      </c>
      <c r="G1951" s="312"/>
      <c r="H1951" s="312">
        <v>0.81</v>
      </c>
      <c r="I1951" s="419">
        <v>0.81</v>
      </c>
    </row>
    <row r="1952" ht="26.1" customHeight="1" spans="1:9">
      <c r="A1952" s="529" t="s">
        <v>499</v>
      </c>
      <c r="B1952" s="284" t="s">
        <v>1402</v>
      </c>
      <c r="C1952" s="282" t="s">
        <v>83</v>
      </c>
      <c r="D1952" s="282" t="s">
        <v>1403</v>
      </c>
      <c r="E1952" s="283" t="s">
        <v>502</v>
      </c>
      <c r="F1952" s="530">
        <v>0.01637</v>
      </c>
      <c r="G1952" s="530">
        <v>0</v>
      </c>
      <c r="H1952" s="305">
        <v>50</v>
      </c>
      <c r="I1952" s="544">
        <v>0.81</v>
      </c>
    </row>
    <row r="1953" spans="1:9">
      <c r="A1953" s="531"/>
      <c r="B1953" s="318"/>
      <c r="C1953" s="318"/>
      <c r="D1953" s="318"/>
      <c r="E1953" s="532">
        <v>0.81</v>
      </c>
      <c r="F1953" s="318" t="s">
        <v>503</v>
      </c>
      <c r="G1953" s="532">
        <v>0</v>
      </c>
      <c r="H1953" s="318" t="s">
        <v>504</v>
      </c>
      <c r="I1953" s="545">
        <v>0.81</v>
      </c>
    </row>
    <row r="1954" ht="15" spans="1:9">
      <c r="A1954" s="531"/>
      <c r="B1954" s="318"/>
      <c r="C1954" s="318"/>
      <c r="D1954" s="318"/>
      <c r="E1954" s="532">
        <v>0.18</v>
      </c>
      <c r="F1954" s="318"/>
      <c r="G1954" s="318" t="s">
        <v>505</v>
      </c>
      <c r="H1954" s="318"/>
      <c r="I1954" s="545">
        <v>0.99</v>
      </c>
    </row>
    <row r="1955" ht="0.95" customHeight="1" spans="1:9">
      <c r="A1955" s="533"/>
      <c r="B1955" s="534"/>
      <c r="C1955" s="534"/>
      <c r="D1955" s="534"/>
      <c r="E1955" s="534"/>
      <c r="F1955" s="534"/>
      <c r="G1955" s="534"/>
      <c r="H1955" s="534"/>
      <c r="I1955" s="426"/>
    </row>
    <row r="1956" ht="18" customHeight="1" spans="1:9">
      <c r="A1956" s="525"/>
      <c r="B1956" s="307" t="s">
        <v>490</v>
      </c>
      <c r="C1956" s="526" t="s">
        <v>491</v>
      </c>
      <c r="D1956" s="526" t="s">
        <v>492</v>
      </c>
      <c r="E1956" s="527" t="s">
        <v>493</v>
      </c>
      <c r="F1956" s="307" t="s">
        <v>494</v>
      </c>
      <c r="G1956" s="307" t="s">
        <v>495</v>
      </c>
      <c r="H1956" s="307" t="s">
        <v>496</v>
      </c>
      <c r="I1956" s="543" t="s">
        <v>497</v>
      </c>
    </row>
    <row r="1957" ht="39" customHeight="1" spans="1:9">
      <c r="A1957" s="414" t="s">
        <v>498</v>
      </c>
      <c r="B1957" s="311" t="s">
        <v>1404</v>
      </c>
      <c r="C1957" s="309" t="s">
        <v>83</v>
      </c>
      <c r="D1957" s="309" t="s">
        <v>1405</v>
      </c>
      <c r="E1957" s="310" t="s">
        <v>502</v>
      </c>
      <c r="F1957" s="528">
        <v>1</v>
      </c>
      <c r="G1957" s="312"/>
      <c r="H1957" s="312">
        <v>0.2</v>
      </c>
      <c r="I1957" s="419">
        <v>0.2</v>
      </c>
    </row>
    <row r="1958" ht="26.1" customHeight="1" spans="1:9">
      <c r="A1958" s="529" t="s">
        <v>499</v>
      </c>
      <c r="B1958" s="284" t="s">
        <v>1406</v>
      </c>
      <c r="C1958" s="282" t="s">
        <v>83</v>
      </c>
      <c r="D1958" s="282" t="s">
        <v>1407</v>
      </c>
      <c r="E1958" s="283" t="s">
        <v>502</v>
      </c>
      <c r="F1958" s="530">
        <v>0.00831</v>
      </c>
      <c r="G1958" s="530">
        <v>0</v>
      </c>
      <c r="H1958" s="305">
        <v>25.26</v>
      </c>
      <c r="I1958" s="544">
        <v>0.2</v>
      </c>
    </row>
    <row r="1959" spans="1:9">
      <c r="A1959" s="531"/>
      <c r="B1959" s="318"/>
      <c r="C1959" s="318"/>
      <c r="D1959" s="318"/>
      <c r="E1959" s="532">
        <v>0.2</v>
      </c>
      <c r="F1959" s="318" t="s">
        <v>503</v>
      </c>
      <c r="G1959" s="532">
        <v>0</v>
      </c>
      <c r="H1959" s="318" t="s">
        <v>504</v>
      </c>
      <c r="I1959" s="545">
        <v>0.2</v>
      </c>
    </row>
    <row r="1960" ht="15" spans="1:9">
      <c r="A1960" s="531"/>
      <c r="B1960" s="318"/>
      <c r="C1960" s="318"/>
      <c r="D1960" s="318"/>
      <c r="E1960" s="532">
        <v>0.04</v>
      </c>
      <c r="F1960" s="318"/>
      <c r="G1960" s="318" t="s">
        <v>505</v>
      </c>
      <c r="H1960" s="318"/>
      <c r="I1960" s="545">
        <v>0.24</v>
      </c>
    </row>
    <row r="1961" ht="0.95" customHeight="1" spans="1:9">
      <c r="A1961" s="533"/>
      <c r="B1961" s="534"/>
      <c r="C1961" s="534"/>
      <c r="D1961" s="534"/>
      <c r="E1961" s="534"/>
      <c r="F1961" s="534"/>
      <c r="G1961" s="534"/>
      <c r="H1961" s="534"/>
      <c r="I1961" s="426"/>
    </row>
    <row r="1962" ht="18" customHeight="1" spans="1:9">
      <c r="A1962" s="525"/>
      <c r="B1962" s="307" t="s">
        <v>490</v>
      </c>
      <c r="C1962" s="526" t="s">
        <v>491</v>
      </c>
      <c r="D1962" s="526" t="s">
        <v>492</v>
      </c>
      <c r="E1962" s="527" t="s">
        <v>493</v>
      </c>
      <c r="F1962" s="307" t="s">
        <v>494</v>
      </c>
      <c r="G1962" s="307" t="s">
        <v>495</v>
      </c>
      <c r="H1962" s="307" t="s">
        <v>496</v>
      </c>
      <c r="I1962" s="543" t="s">
        <v>497</v>
      </c>
    </row>
    <row r="1963" ht="39" customHeight="1" spans="1:9">
      <c r="A1963" s="414" t="s">
        <v>498</v>
      </c>
      <c r="B1963" s="311" t="s">
        <v>1408</v>
      </c>
      <c r="C1963" s="309" t="s">
        <v>83</v>
      </c>
      <c r="D1963" s="309" t="s">
        <v>1409</v>
      </c>
      <c r="E1963" s="310" t="s">
        <v>502</v>
      </c>
      <c r="F1963" s="528">
        <v>1</v>
      </c>
      <c r="G1963" s="312"/>
      <c r="H1963" s="312">
        <v>0.25</v>
      </c>
      <c r="I1963" s="419">
        <v>0.25</v>
      </c>
    </row>
    <row r="1964" ht="26.1" customHeight="1" spans="1:9">
      <c r="A1964" s="529" t="s">
        <v>499</v>
      </c>
      <c r="B1964" s="284" t="s">
        <v>1410</v>
      </c>
      <c r="C1964" s="282" t="s">
        <v>83</v>
      </c>
      <c r="D1964" s="282" t="s">
        <v>1411</v>
      </c>
      <c r="E1964" s="283" t="s">
        <v>502</v>
      </c>
      <c r="F1964" s="530">
        <v>0.00831</v>
      </c>
      <c r="G1964" s="530">
        <v>0</v>
      </c>
      <c r="H1964" s="305">
        <v>30.46</v>
      </c>
      <c r="I1964" s="544">
        <v>0.25</v>
      </c>
    </row>
    <row r="1965" spans="1:9">
      <c r="A1965" s="531"/>
      <c r="B1965" s="318"/>
      <c r="C1965" s="318"/>
      <c r="D1965" s="318"/>
      <c r="E1965" s="532">
        <v>0.25</v>
      </c>
      <c r="F1965" s="318" t="s">
        <v>503</v>
      </c>
      <c r="G1965" s="532">
        <v>0</v>
      </c>
      <c r="H1965" s="318" t="s">
        <v>504</v>
      </c>
      <c r="I1965" s="545">
        <v>0.25</v>
      </c>
    </row>
    <row r="1966" ht="15" spans="1:9">
      <c r="A1966" s="531"/>
      <c r="B1966" s="318"/>
      <c r="C1966" s="318"/>
      <c r="D1966" s="318"/>
      <c r="E1966" s="532">
        <v>0.05</v>
      </c>
      <c r="F1966" s="318"/>
      <c r="G1966" s="318" t="s">
        <v>505</v>
      </c>
      <c r="H1966" s="318"/>
      <c r="I1966" s="545">
        <v>0.3</v>
      </c>
    </row>
    <row r="1967" ht="0.95" customHeight="1" spans="1:9">
      <c r="A1967" s="533"/>
      <c r="B1967" s="534"/>
      <c r="C1967" s="534"/>
      <c r="D1967" s="534"/>
      <c r="E1967" s="534"/>
      <c r="F1967" s="534"/>
      <c r="G1967" s="534"/>
      <c r="H1967" s="534"/>
      <c r="I1967" s="426"/>
    </row>
    <row r="1968" ht="18" customHeight="1" spans="1:9">
      <c r="A1968" s="525"/>
      <c r="B1968" s="307" t="s">
        <v>490</v>
      </c>
      <c r="C1968" s="526" t="s">
        <v>491</v>
      </c>
      <c r="D1968" s="526" t="s">
        <v>492</v>
      </c>
      <c r="E1968" s="527" t="s">
        <v>493</v>
      </c>
      <c r="F1968" s="307" t="s">
        <v>494</v>
      </c>
      <c r="G1968" s="307" t="s">
        <v>495</v>
      </c>
      <c r="H1968" s="307" t="s">
        <v>496</v>
      </c>
      <c r="I1968" s="543" t="s">
        <v>497</v>
      </c>
    </row>
    <row r="1969" ht="26.1" customHeight="1" spans="1:9">
      <c r="A1969" s="414" t="s">
        <v>498</v>
      </c>
      <c r="B1969" s="311" t="s">
        <v>1412</v>
      </c>
      <c r="C1969" s="309" t="s">
        <v>83</v>
      </c>
      <c r="D1969" s="309" t="s">
        <v>1413</v>
      </c>
      <c r="E1969" s="310" t="s">
        <v>502</v>
      </c>
      <c r="F1969" s="528">
        <v>1</v>
      </c>
      <c r="G1969" s="312"/>
      <c r="H1969" s="312">
        <v>0.38</v>
      </c>
      <c r="I1969" s="419">
        <v>0.38</v>
      </c>
    </row>
    <row r="1970" ht="24" customHeight="1" spans="1:9">
      <c r="A1970" s="529" t="s">
        <v>499</v>
      </c>
      <c r="B1970" s="284" t="s">
        <v>1414</v>
      </c>
      <c r="C1970" s="282" t="s">
        <v>83</v>
      </c>
      <c r="D1970" s="282" t="s">
        <v>1415</v>
      </c>
      <c r="E1970" s="283" t="s">
        <v>502</v>
      </c>
      <c r="F1970" s="530">
        <v>0.01154</v>
      </c>
      <c r="G1970" s="530">
        <v>0</v>
      </c>
      <c r="H1970" s="305">
        <v>33.66</v>
      </c>
      <c r="I1970" s="544">
        <v>0.38</v>
      </c>
    </row>
    <row r="1971" spans="1:9">
      <c r="A1971" s="531"/>
      <c r="B1971" s="318"/>
      <c r="C1971" s="318"/>
      <c r="D1971" s="318"/>
      <c r="E1971" s="532">
        <v>0.38</v>
      </c>
      <c r="F1971" s="318" t="s">
        <v>503</v>
      </c>
      <c r="G1971" s="532">
        <v>0</v>
      </c>
      <c r="H1971" s="318" t="s">
        <v>504</v>
      </c>
      <c r="I1971" s="545">
        <v>0.38</v>
      </c>
    </row>
    <row r="1972" ht="15" spans="1:9">
      <c r="A1972" s="531"/>
      <c r="B1972" s="318"/>
      <c r="C1972" s="318"/>
      <c r="D1972" s="318"/>
      <c r="E1972" s="532">
        <v>0.08</v>
      </c>
      <c r="F1972" s="318"/>
      <c r="G1972" s="318" t="s">
        <v>505</v>
      </c>
      <c r="H1972" s="318"/>
      <c r="I1972" s="545">
        <v>0.46</v>
      </c>
    </row>
    <row r="1973" ht="0.95" customHeight="1" spans="1:9">
      <c r="A1973" s="533"/>
      <c r="B1973" s="534"/>
      <c r="C1973" s="534"/>
      <c r="D1973" s="534"/>
      <c r="E1973" s="534"/>
      <c r="F1973" s="534"/>
      <c r="G1973" s="534"/>
      <c r="H1973" s="534"/>
      <c r="I1973" s="426"/>
    </row>
    <row r="1974" ht="18" customHeight="1" spans="1:9">
      <c r="A1974" s="525"/>
      <c r="B1974" s="307" t="s">
        <v>490</v>
      </c>
      <c r="C1974" s="526" t="s">
        <v>491</v>
      </c>
      <c r="D1974" s="526" t="s">
        <v>492</v>
      </c>
      <c r="E1974" s="527" t="s">
        <v>493</v>
      </c>
      <c r="F1974" s="307" t="s">
        <v>494</v>
      </c>
      <c r="G1974" s="307" t="s">
        <v>495</v>
      </c>
      <c r="H1974" s="307" t="s">
        <v>496</v>
      </c>
      <c r="I1974" s="543" t="s">
        <v>497</v>
      </c>
    </row>
    <row r="1975" ht="26.1" customHeight="1" spans="1:9">
      <c r="A1975" s="414" t="s">
        <v>498</v>
      </c>
      <c r="B1975" s="311" t="s">
        <v>1416</v>
      </c>
      <c r="C1975" s="309" t="s">
        <v>83</v>
      </c>
      <c r="D1975" s="309" t="s">
        <v>1417</v>
      </c>
      <c r="E1975" s="310" t="s">
        <v>502</v>
      </c>
      <c r="F1975" s="528">
        <v>1</v>
      </c>
      <c r="G1975" s="312"/>
      <c r="H1975" s="312">
        <v>0.4</v>
      </c>
      <c r="I1975" s="419">
        <v>0.4</v>
      </c>
    </row>
    <row r="1976" ht="24" customHeight="1" spans="1:9">
      <c r="A1976" s="529" t="s">
        <v>499</v>
      </c>
      <c r="B1976" s="284" t="s">
        <v>1418</v>
      </c>
      <c r="C1976" s="282" t="s">
        <v>83</v>
      </c>
      <c r="D1976" s="282" t="s">
        <v>1419</v>
      </c>
      <c r="E1976" s="283" t="s">
        <v>502</v>
      </c>
      <c r="F1976" s="530">
        <v>0.01637</v>
      </c>
      <c r="G1976" s="530">
        <v>0</v>
      </c>
      <c r="H1976" s="305">
        <v>24.75</v>
      </c>
      <c r="I1976" s="544">
        <v>0.4</v>
      </c>
    </row>
    <row r="1977" spans="1:9">
      <c r="A1977" s="531"/>
      <c r="B1977" s="318"/>
      <c r="C1977" s="318"/>
      <c r="D1977" s="318"/>
      <c r="E1977" s="532">
        <v>0.4</v>
      </c>
      <c r="F1977" s="318" t="s">
        <v>503</v>
      </c>
      <c r="G1977" s="532">
        <v>0</v>
      </c>
      <c r="H1977" s="318" t="s">
        <v>504</v>
      </c>
      <c r="I1977" s="545">
        <v>0.4</v>
      </c>
    </row>
    <row r="1978" ht="15" spans="1:9">
      <c r="A1978" s="531"/>
      <c r="B1978" s="318"/>
      <c r="C1978" s="318"/>
      <c r="D1978" s="318"/>
      <c r="E1978" s="532">
        <v>0.09</v>
      </c>
      <c r="F1978" s="318"/>
      <c r="G1978" s="318" t="s">
        <v>505</v>
      </c>
      <c r="H1978" s="318"/>
      <c r="I1978" s="545">
        <v>0.49</v>
      </c>
    </row>
    <row r="1979" ht="0.95" customHeight="1" spans="1:9">
      <c r="A1979" s="533"/>
      <c r="B1979" s="534"/>
      <c r="C1979" s="534"/>
      <c r="D1979" s="534"/>
      <c r="E1979" s="534"/>
      <c r="F1979" s="534"/>
      <c r="G1979" s="534"/>
      <c r="H1979" s="534"/>
      <c r="I1979" s="426"/>
    </row>
    <row r="1980" ht="18" customHeight="1" spans="1:9">
      <c r="A1980" s="525"/>
      <c r="B1980" s="307" t="s">
        <v>490</v>
      </c>
      <c r="C1980" s="526" t="s">
        <v>491</v>
      </c>
      <c r="D1980" s="526" t="s">
        <v>492</v>
      </c>
      <c r="E1980" s="527" t="s">
        <v>493</v>
      </c>
      <c r="F1980" s="307" t="s">
        <v>494</v>
      </c>
      <c r="G1980" s="307" t="s">
        <v>495</v>
      </c>
      <c r="H1980" s="307" t="s">
        <v>496</v>
      </c>
      <c r="I1980" s="543" t="s">
        <v>497</v>
      </c>
    </row>
    <row r="1981" ht="26.1" customHeight="1" spans="1:9">
      <c r="A1981" s="414" t="s">
        <v>498</v>
      </c>
      <c r="B1981" s="311" t="s">
        <v>1420</v>
      </c>
      <c r="C1981" s="309" t="s">
        <v>83</v>
      </c>
      <c r="D1981" s="309" t="s">
        <v>1421</v>
      </c>
      <c r="E1981" s="310" t="s">
        <v>471</v>
      </c>
      <c r="F1981" s="528">
        <v>1</v>
      </c>
      <c r="G1981" s="312"/>
      <c r="H1981" s="312">
        <v>53.65</v>
      </c>
      <c r="I1981" s="419">
        <v>53.65</v>
      </c>
    </row>
    <row r="1982" ht="24" customHeight="1" spans="1:9">
      <c r="A1982" s="529" t="s">
        <v>499</v>
      </c>
      <c r="B1982" s="284" t="s">
        <v>1422</v>
      </c>
      <c r="C1982" s="282" t="s">
        <v>83</v>
      </c>
      <c r="D1982" s="282" t="s">
        <v>1423</v>
      </c>
      <c r="E1982" s="283" t="s">
        <v>471</v>
      </c>
      <c r="F1982" s="530">
        <v>0.01233</v>
      </c>
      <c r="G1982" s="530">
        <v>0</v>
      </c>
      <c r="H1982" s="305">
        <v>4351.91</v>
      </c>
      <c r="I1982" s="544">
        <v>53.65</v>
      </c>
    </row>
    <row r="1983" spans="1:9">
      <c r="A1983" s="531"/>
      <c r="B1983" s="318"/>
      <c r="C1983" s="318"/>
      <c r="D1983" s="318"/>
      <c r="E1983" s="532">
        <v>53.65</v>
      </c>
      <c r="F1983" s="318" t="s">
        <v>503</v>
      </c>
      <c r="G1983" s="532">
        <v>0</v>
      </c>
      <c r="H1983" s="318" t="s">
        <v>504</v>
      </c>
      <c r="I1983" s="545">
        <v>53.65</v>
      </c>
    </row>
    <row r="1984" ht="15" spans="1:9">
      <c r="A1984" s="531"/>
      <c r="B1984" s="318"/>
      <c r="C1984" s="318"/>
      <c r="D1984" s="318"/>
      <c r="E1984" s="532">
        <v>12.16</v>
      </c>
      <c r="F1984" s="318"/>
      <c r="G1984" s="318" t="s">
        <v>505</v>
      </c>
      <c r="H1984" s="318"/>
      <c r="I1984" s="545">
        <v>65.81</v>
      </c>
    </row>
    <row r="1985" ht="0.95" customHeight="1" spans="1:9">
      <c r="A1985" s="533"/>
      <c r="B1985" s="534"/>
      <c r="C1985" s="534"/>
      <c r="D1985" s="534"/>
      <c r="E1985" s="534"/>
      <c r="F1985" s="534"/>
      <c r="G1985" s="534"/>
      <c r="H1985" s="534"/>
      <c r="I1985" s="426"/>
    </row>
    <row r="1986" ht="18" customHeight="1" spans="1:9">
      <c r="A1986" s="525"/>
      <c r="B1986" s="307" t="s">
        <v>490</v>
      </c>
      <c r="C1986" s="526" t="s">
        <v>491</v>
      </c>
      <c r="D1986" s="526" t="s">
        <v>492</v>
      </c>
      <c r="E1986" s="527" t="s">
        <v>493</v>
      </c>
      <c r="F1986" s="307" t="s">
        <v>494</v>
      </c>
      <c r="G1986" s="307" t="s">
        <v>495</v>
      </c>
      <c r="H1986" s="307" t="s">
        <v>496</v>
      </c>
      <c r="I1986" s="543" t="s">
        <v>497</v>
      </c>
    </row>
    <row r="1987" ht="26.1" customHeight="1" spans="1:9">
      <c r="A1987" s="414" t="s">
        <v>498</v>
      </c>
      <c r="B1987" s="311" t="s">
        <v>1424</v>
      </c>
      <c r="C1987" s="309" t="s">
        <v>83</v>
      </c>
      <c r="D1987" s="309" t="s">
        <v>1425</v>
      </c>
      <c r="E1987" s="310" t="s">
        <v>502</v>
      </c>
      <c r="F1987" s="528">
        <v>1</v>
      </c>
      <c r="G1987" s="312"/>
      <c r="H1987" s="312">
        <v>0.58</v>
      </c>
      <c r="I1987" s="419">
        <v>0.58</v>
      </c>
    </row>
    <row r="1988" ht="24" customHeight="1" spans="1:9">
      <c r="A1988" s="529" t="s">
        <v>499</v>
      </c>
      <c r="B1988" s="284" t="s">
        <v>1426</v>
      </c>
      <c r="C1988" s="282" t="s">
        <v>83</v>
      </c>
      <c r="D1988" s="282" t="s">
        <v>1427</v>
      </c>
      <c r="E1988" s="283" t="s">
        <v>502</v>
      </c>
      <c r="F1988" s="530">
        <v>0.01637</v>
      </c>
      <c r="G1988" s="530">
        <v>0</v>
      </c>
      <c r="H1988" s="305">
        <v>35.87</v>
      </c>
      <c r="I1988" s="544">
        <v>0.58</v>
      </c>
    </row>
    <row r="1989" spans="1:9">
      <c r="A1989" s="531"/>
      <c r="B1989" s="318"/>
      <c r="C1989" s="318"/>
      <c r="D1989" s="318"/>
      <c r="E1989" s="532">
        <v>0.58</v>
      </c>
      <c r="F1989" s="318" t="s">
        <v>503</v>
      </c>
      <c r="G1989" s="532">
        <v>0</v>
      </c>
      <c r="H1989" s="318" t="s">
        <v>504</v>
      </c>
      <c r="I1989" s="545">
        <v>0.58</v>
      </c>
    </row>
    <row r="1990" ht="15" spans="1:9">
      <c r="A1990" s="531"/>
      <c r="B1990" s="318"/>
      <c r="C1990" s="318"/>
      <c r="D1990" s="318"/>
      <c r="E1990" s="532">
        <v>0.13</v>
      </c>
      <c r="F1990" s="318"/>
      <c r="G1990" s="318" t="s">
        <v>505</v>
      </c>
      <c r="H1990" s="318"/>
      <c r="I1990" s="545">
        <v>0.71</v>
      </c>
    </row>
    <row r="1991" ht="0.95" customHeight="1" spans="1:9">
      <c r="A1991" s="533"/>
      <c r="B1991" s="534"/>
      <c r="C1991" s="534"/>
      <c r="D1991" s="534"/>
      <c r="E1991" s="534"/>
      <c r="F1991" s="534"/>
      <c r="G1991" s="534"/>
      <c r="H1991" s="534"/>
      <c r="I1991" s="426"/>
    </row>
    <row r="1992" ht="18" customHeight="1" spans="1:9">
      <c r="A1992" s="525"/>
      <c r="B1992" s="307" t="s">
        <v>490</v>
      </c>
      <c r="C1992" s="526" t="s">
        <v>491</v>
      </c>
      <c r="D1992" s="526" t="s">
        <v>492</v>
      </c>
      <c r="E1992" s="527" t="s">
        <v>493</v>
      </c>
      <c r="F1992" s="307" t="s">
        <v>494</v>
      </c>
      <c r="G1992" s="307" t="s">
        <v>495</v>
      </c>
      <c r="H1992" s="307" t="s">
        <v>496</v>
      </c>
      <c r="I1992" s="543" t="s">
        <v>497</v>
      </c>
    </row>
    <row r="1993" ht="26.1" customHeight="1" spans="1:9">
      <c r="A1993" s="414" t="s">
        <v>498</v>
      </c>
      <c r="B1993" s="311" t="s">
        <v>1428</v>
      </c>
      <c r="C1993" s="309" t="s">
        <v>83</v>
      </c>
      <c r="D1993" s="309" t="s">
        <v>1429</v>
      </c>
      <c r="E1993" s="310" t="s">
        <v>502</v>
      </c>
      <c r="F1993" s="528">
        <v>1</v>
      </c>
      <c r="G1993" s="312"/>
      <c r="H1993" s="312">
        <v>0.38</v>
      </c>
      <c r="I1993" s="419">
        <v>0.38</v>
      </c>
    </row>
    <row r="1994" ht="26.1" customHeight="1" spans="1:9">
      <c r="A1994" s="529" t="s">
        <v>499</v>
      </c>
      <c r="B1994" s="284" t="s">
        <v>1430</v>
      </c>
      <c r="C1994" s="282" t="s">
        <v>83</v>
      </c>
      <c r="D1994" s="282" t="s">
        <v>1431</v>
      </c>
      <c r="E1994" s="283" t="s">
        <v>502</v>
      </c>
      <c r="F1994" s="530">
        <v>0.01154</v>
      </c>
      <c r="G1994" s="530">
        <v>0</v>
      </c>
      <c r="H1994" s="305">
        <v>33.44</v>
      </c>
      <c r="I1994" s="544">
        <v>0.38</v>
      </c>
    </row>
    <row r="1995" spans="1:9">
      <c r="A1995" s="531"/>
      <c r="B1995" s="318"/>
      <c r="C1995" s="318"/>
      <c r="D1995" s="318"/>
      <c r="E1995" s="532">
        <v>0.38</v>
      </c>
      <c r="F1995" s="318" t="s">
        <v>503</v>
      </c>
      <c r="G1995" s="532">
        <v>0</v>
      </c>
      <c r="H1995" s="318" t="s">
        <v>504</v>
      </c>
      <c r="I1995" s="545">
        <v>0.38</v>
      </c>
    </row>
    <row r="1996" ht="15" spans="1:9">
      <c r="A1996" s="531"/>
      <c r="B1996" s="318"/>
      <c r="C1996" s="318"/>
      <c r="D1996" s="318"/>
      <c r="E1996" s="532">
        <v>0.08</v>
      </c>
      <c r="F1996" s="318"/>
      <c r="G1996" s="318" t="s">
        <v>505</v>
      </c>
      <c r="H1996" s="318"/>
      <c r="I1996" s="545">
        <v>0.46</v>
      </c>
    </row>
    <row r="1997" ht="0.95" customHeight="1" spans="1:9">
      <c r="A1997" s="533"/>
      <c r="B1997" s="534"/>
      <c r="C1997" s="534"/>
      <c r="D1997" s="534"/>
      <c r="E1997" s="534"/>
      <c r="F1997" s="534"/>
      <c r="G1997" s="534"/>
      <c r="H1997" s="534"/>
      <c r="I1997" s="426"/>
    </row>
    <row r="1998" ht="18" customHeight="1" spans="1:9">
      <c r="A1998" s="525"/>
      <c r="B1998" s="307" t="s">
        <v>490</v>
      </c>
      <c r="C1998" s="526" t="s">
        <v>491</v>
      </c>
      <c r="D1998" s="526" t="s">
        <v>492</v>
      </c>
      <c r="E1998" s="527" t="s">
        <v>493</v>
      </c>
      <c r="F1998" s="307" t="s">
        <v>494</v>
      </c>
      <c r="G1998" s="307" t="s">
        <v>495</v>
      </c>
      <c r="H1998" s="307" t="s">
        <v>496</v>
      </c>
      <c r="I1998" s="543" t="s">
        <v>497</v>
      </c>
    </row>
    <row r="1999" ht="26.1" customHeight="1" spans="1:9">
      <c r="A1999" s="414" t="s">
        <v>498</v>
      </c>
      <c r="B1999" s="311" t="s">
        <v>1432</v>
      </c>
      <c r="C1999" s="309" t="s">
        <v>83</v>
      </c>
      <c r="D1999" s="309" t="s">
        <v>1433</v>
      </c>
      <c r="E1999" s="310" t="s">
        <v>502</v>
      </c>
      <c r="F1999" s="528">
        <v>1</v>
      </c>
      <c r="G1999" s="312"/>
      <c r="H1999" s="312">
        <v>0.62</v>
      </c>
      <c r="I1999" s="419">
        <v>0.62</v>
      </c>
    </row>
    <row r="2000" ht="24" customHeight="1" spans="1:9">
      <c r="A2000" s="529" t="s">
        <v>499</v>
      </c>
      <c r="B2000" s="284" t="s">
        <v>1434</v>
      </c>
      <c r="C2000" s="282" t="s">
        <v>83</v>
      </c>
      <c r="D2000" s="282" t="s">
        <v>1435</v>
      </c>
      <c r="E2000" s="283" t="s">
        <v>502</v>
      </c>
      <c r="F2000" s="530">
        <v>0.0212</v>
      </c>
      <c r="G2000" s="530">
        <v>0</v>
      </c>
      <c r="H2000" s="305">
        <v>29.46</v>
      </c>
      <c r="I2000" s="544">
        <v>0.62</v>
      </c>
    </row>
    <row r="2001" spans="1:9">
      <c r="A2001" s="531"/>
      <c r="B2001" s="318"/>
      <c r="C2001" s="318"/>
      <c r="D2001" s="318"/>
      <c r="E2001" s="532">
        <v>0.62</v>
      </c>
      <c r="F2001" s="318" t="s">
        <v>503</v>
      </c>
      <c r="G2001" s="532">
        <v>0</v>
      </c>
      <c r="H2001" s="318" t="s">
        <v>504</v>
      </c>
      <c r="I2001" s="545">
        <v>0.62</v>
      </c>
    </row>
    <row r="2002" ht="15" spans="1:9">
      <c r="A2002" s="531"/>
      <c r="B2002" s="318"/>
      <c r="C2002" s="318"/>
      <c r="D2002" s="318"/>
      <c r="E2002" s="532">
        <v>0.14</v>
      </c>
      <c r="F2002" s="318"/>
      <c r="G2002" s="318" t="s">
        <v>505</v>
      </c>
      <c r="H2002" s="318"/>
      <c r="I2002" s="545">
        <v>0.76</v>
      </c>
    </row>
    <row r="2003" ht="0.95" customHeight="1" spans="1:9">
      <c r="A2003" s="533"/>
      <c r="B2003" s="534"/>
      <c r="C2003" s="534"/>
      <c r="D2003" s="534"/>
      <c r="E2003" s="534"/>
      <c r="F2003" s="534"/>
      <c r="G2003" s="534"/>
      <c r="H2003" s="534"/>
      <c r="I2003" s="426"/>
    </row>
    <row r="2004" ht="18" customHeight="1" spans="1:9">
      <c r="A2004" s="525"/>
      <c r="B2004" s="307" t="s">
        <v>490</v>
      </c>
      <c r="C2004" s="526" t="s">
        <v>491</v>
      </c>
      <c r="D2004" s="526" t="s">
        <v>492</v>
      </c>
      <c r="E2004" s="527" t="s">
        <v>493</v>
      </c>
      <c r="F2004" s="307" t="s">
        <v>494</v>
      </c>
      <c r="G2004" s="307" t="s">
        <v>495</v>
      </c>
      <c r="H2004" s="307" t="s">
        <v>496</v>
      </c>
      <c r="I2004" s="543" t="s">
        <v>497</v>
      </c>
    </row>
    <row r="2005" ht="26.1" customHeight="1" spans="1:9">
      <c r="A2005" s="414" t="s">
        <v>498</v>
      </c>
      <c r="B2005" s="311" t="s">
        <v>1436</v>
      </c>
      <c r="C2005" s="309" t="s">
        <v>83</v>
      </c>
      <c r="D2005" s="309" t="s">
        <v>1437</v>
      </c>
      <c r="E2005" s="310" t="s">
        <v>502</v>
      </c>
      <c r="F2005" s="528">
        <v>1</v>
      </c>
      <c r="G2005" s="312"/>
      <c r="H2005" s="312">
        <v>0.42</v>
      </c>
      <c r="I2005" s="419">
        <v>0.42</v>
      </c>
    </row>
    <row r="2006" ht="24" customHeight="1" spans="1:9">
      <c r="A2006" s="529" t="s">
        <v>499</v>
      </c>
      <c r="B2006" s="284" t="s">
        <v>1438</v>
      </c>
      <c r="C2006" s="282" t="s">
        <v>83</v>
      </c>
      <c r="D2006" s="282" t="s">
        <v>1439</v>
      </c>
      <c r="E2006" s="283" t="s">
        <v>502</v>
      </c>
      <c r="F2006" s="530">
        <v>0.01476</v>
      </c>
      <c r="G2006" s="530">
        <v>0</v>
      </c>
      <c r="H2006" s="305">
        <v>28.52</v>
      </c>
      <c r="I2006" s="544">
        <v>0.42</v>
      </c>
    </row>
    <row r="2007" spans="1:9">
      <c r="A2007" s="531"/>
      <c r="B2007" s="318"/>
      <c r="C2007" s="318"/>
      <c r="D2007" s="318"/>
      <c r="E2007" s="532">
        <v>0.42</v>
      </c>
      <c r="F2007" s="318" t="s">
        <v>503</v>
      </c>
      <c r="G2007" s="532">
        <v>0</v>
      </c>
      <c r="H2007" s="318" t="s">
        <v>504</v>
      </c>
      <c r="I2007" s="545">
        <v>0.42</v>
      </c>
    </row>
    <row r="2008" ht="15" spans="1:9">
      <c r="A2008" s="531"/>
      <c r="B2008" s="318"/>
      <c r="C2008" s="318"/>
      <c r="D2008" s="318"/>
      <c r="E2008" s="532">
        <v>0.09</v>
      </c>
      <c r="F2008" s="318"/>
      <c r="G2008" s="318" t="s">
        <v>505</v>
      </c>
      <c r="H2008" s="318"/>
      <c r="I2008" s="545">
        <v>0.51</v>
      </c>
    </row>
    <row r="2009" ht="0.95" customHeight="1" spans="1:9">
      <c r="A2009" s="533"/>
      <c r="B2009" s="534"/>
      <c r="C2009" s="534"/>
      <c r="D2009" s="534"/>
      <c r="E2009" s="534"/>
      <c r="F2009" s="534"/>
      <c r="G2009" s="534"/>
      <c r="H2009" s="534"/>
      <c r="I2009" s="426"/>
    </row>
    <row r="2010" ht="18" customHeight="1" spans="1:9">
      <c r="A2010" s="525"/>
      <c r="B2010" s="307" t="s">
        <v>490</v>
      </c>
      <c r="C2010" s="526" t="s">
        <v>491</v>
      </c>
      <c r="D2010" s="526" t="s">
        <v>492</v>
      </c>
      <c r="E2010" s="527" t="s">
        <v>493</v>
      </c>
      <c r="F2010" s="307" t="s">
        <v>494</v>
      </c>
      <c r="G2010" s="307" t="s">
        <v>495</v>
      </c>
      <c r="H2010" s="307" t="s">
        <v>496</v>
      </c>
      <c r="I2010" s="543" t="s">
        <v>497</v>
      </c>
    </row>
    <row r="2011" ht="26.1" customHeight="1" spans="1:9">
      <c r="A2011" s="414" t="s">
        <v>498</v>
      </c>
      <c r="B2011" s="311" t="s">
        <v>1440</v>
      </c>
      <c r="C2011" s="309" t="s">
        <v>83</v>
      </c>
      <c r="D2011" s="309" t="s">
        <v>1441</v>
      </c>
      <c r="E2011" s="310" t="s">
        <v>502</v>
      </c>
      <c r="F2011" s="528">
        <v>1</v>
      </c>
      <c r="G2011" s="312"/>
      <c r="H2011" s="312">
        <v>0.42</v>
      </c>
      <c r="I2011" s="419">
        <v>0.42</v>
      </c>
    </row>
    <row r="2012" ht="24" customHeight="1" spans="1:9">
      <c r="A2012" s="529" t="s">
        <v>499</v>
      </c>
      <c r="B2012" s="284" t="s">
        <v>1442</v>
      </c>
      <c r="C2012" s="282" t="s">
        <v>83</v>
      </c>
      <c r="D2012" s="282" t="s">
        <v>1443</v>
      </c>
      <c r="E2012" s="283" t="s">
        <v>502</v>
      </c>
      <c r="F2012" s="530">
        <v>0.01476</v>
      </c>
      <c r="G2012" s="530">
        <v>0</v>
      </c>
      <c r="H2012" s="305">
        <v>28.52</v>
      </c>
      <c r="I2012" s="544">
        <v>0.42</v>
      </c>
    </row>
    <row r="2013" spans="1:9">
      <c r="A2013" s="531"/>
      <c r="B2013" s="318"/>
      <c r="C2013" s="318"/>
      <c r="D2013" s="318"/>
      <c r="E2013" s="532">
        <v>0.42</v>
      </c>
      <c r="F2013" s="318" t="s">
        <v>503</v>
      </c>
      <c r="G2013" s="532">
        <v>0</v>
      </c>
      <c r="H2013" s="318" t="s">
        <v>504</v>
      </c>
      <c r="I2013" s="545">
        <v>0.42</v>
      </c>
    </row>
    <row r="2014" ht="15" spans="1:9">
      <c r="A2014" s="531"/>
      <c r="B2014" s="318"/>
      <c r="C2014" s="318"/>
      <c r="D2014" s="318"/>
      <c r="E2014" s="532">
        <v>0.09</v>
      </c>
      <c r="F2014" s="318"/>
      <c r="G2014" s="318" t="s">
        <v>505</v>
      </c>
      <c r="H2014" s="318"/>
      <c r="I2014" s="545">
        <v>0.51</v>
      </c>
    </row>
    <row r="2015" ht="0.95" customHeight="1" spans="1:9">
      <c r="A2015" s="533"/>
      <c r="B2015" s="534"/>
      <c r="C2015" s="534"/>
      <c r="D2015" s="534"/>
      <c r="E2015" s="534"/>
      <c r="F2015" s="534"/>
      <c r="G2015" s="534"/>
      <c r="H2015" s="534"/>
      <c r="I2015" s="426"/>
    </row>
    <row r="2016" ht="18" customHeight="1" spans="1:9">
      <c r="A2016" s="525"/>
      <c r="B2016" s="307" t="s">
        <v>490</v>
      </c>
      <c r="C2016" s="526" t="s">
        <v>491</v>
      </c>
      <c r="D2016" s="526" t="s">
        <v>492</v>
      </c>
      <c r="E2016" s="527" t="s">
        <v>493</v>
      </c>
      <c r="F2016" s="307" t="s">
        <v>494</v>
      </c>
      <c r="G2016" s="307" t="s">
        <v>495</v>
      </c>
      <c r="H2016" s="307" t="s">
        <v>496</v>
      </c>
      <c r="I2016" s="543" t="s">
        <v>497</v>
      </c>
    </row>
    <row r="2017" ht="26.1" customHeight="1" spans="1:9">
      <c r="A2017" s="414" t="s">
        <v>498</v>
      </c>
      <c r="B2017" s="311" t="s">
        <v>1444</v>
      </c>
      <c r="C2017" s="309" t="s">
        <v>83</v>
      </c>
      <c r="D2017" s="309" t="s">
        <v>1445</v>
      </c>
      <c r="E2017" s="310" t="s">
        <v>502</v>
      </c>
      <c r="F2017" s="528">
        <v>1</v>
      </c>
      <c r="G2017" s="312"/>
      <c r="H2017" s="312">
        <v>0.44</v>
      </c>
      <c r="I2017" s="419">
        <v>0.44</v>
      </c>
    </row>
    <row r="2018" ht="24" customHeight="1" spans="1:9">
      <c r="A2018" s="529" t="s">
        <v>499</v>
      </c>
      <c r="B2018" s="284" t="s">
        <v>1446</v>
      </c>
      <c r="C2018" s="282" t="s">
        <v>83</v>
      </c>
      <c r="D2018" s="282" t="s">
        <v>1447</v>
      </c>
      <c r="E2018" s="283" t="s">
        <v>502</v>
      </c>
      <c r="F2018" s="530">
        <v>0.0212</v>
      </c>
      <c r="G2018" s="530">
        <v>0</v>
      </c>
      <c r="H2018" s="305">
        <v>21.02</v>
      </c>
      <c r="I2018" s="544">
        <v>0.44</v>
      </c>
    </row>
    <row r="2019" spans="1:9">
      <c r="A2019" s="531"/>
      <c r="B2019" s="318"/>
      <c r="C2019" s="318"/>
      <c r="D2019" s="318"/>
      <c r="E2019" s="532">
        <v>0.44</v>
      </c>
      <c r="F2019" s="318" t="s">
        <v>503</v>
      </c>
      <c r="G2019" s="532">
        <v>0</v>
      </c>
      <c r="H2019" s="318" t="s">
        <v>504</v>
      </c>
      <c r="I2019" s="545">
        <v>0.44</v>
      </c>
    </row>
    <row r="2020" ht="15" spans="1:9">
      <c r="A2020" s="531"/>
      <c r="B2020" s="318"/>
      <c r="C2020" s="318"/>
      <c r="D2020" s="318"/>
      <c r="E2020" s="532">
        <v>0.09</v>
      </c>
      <c r="F2020" s="318"/>
      <c r="G2020" s="318" t="s">
        <v>505</v>
      </c>
      <c r="H2020" s="318"/>
      <c r="I2020" s="545">
        <v>0.53</v>
      </c>
    </row>
    <row r="2021" ht="0.95" customHeight="1" spans="1:9">
      <c r="A2021" s="533"/>
      <c r="B2021" s="534"/>
      <c r="C2021" s="534"/>
      <c r="D2021" s="534"/>
      <c r="E2021" s="534"/>
      <c r="F2021" s="534"/>
      <c r="G2021" s="534"/>
      <c r="H2021" s="534"/>
      <c r="I2021" s="426"/>
    </row>
    <row r="2022" ht="18" customHeight="1" spans="1:9">
      <c r="A2022" s="525"/>
      <c r="B2022" s="307" t="s">
        <v>490</v>
      </c>
      <c r="C2022" s="526" t="s">
        <v>491</v>
      </c>
      <c r="D2022" s="526" t="s">
        <v>492</v>
      </c>
      <c r="E2022" s="527" t="s">
        <v>493</v>
      </c>
      <c r="F2022" s="307" t="s">
        <v>494</v>
      </c>
      <c r="G2022" s="307" t="s">
        <v>495</v>
      </c>
      <c r="H2022" s="307" t="s">
        <v>496</v>
      </c>
      <c r="I2022" s="543" t="s">
        <v>497</v>
      </c>
    </row>
    <row r="2023" ht="26.1" customHeight="1" spans="1:9">
      <c r="A2023" s="414" t="s">
        <v>498</v>
      </c>
      <c r="B2023" s="311" t="s">
        <v>1448</v>
      </c>
      <c r="C2023" s="309" t="s">
        <v>83</v>
      </c>
      <c r="D2023" s="309" t="s">
        <v>1449</v>
      </c>
      <c r="E2023" s="310" t="s">
        <v>471</v>
      </c>
      <c r="F2023" s="528">
        <v>1</v>
      </c>
      <c r="G2023" s="312"/>
      <c r="H2023" s="312">
        <v>59.02</v>
      </c>
      <c r="I2023" s="419">
        <v>59.02</v>
      </c>
    </row>
    <row r="2024" ht="24" customHeight="1" spans="1:9">
      <c r="A2024" s="529" t="s">
        <v>499</v>
      </c>
      <c r="B2024" s="284" t="s">
        <v>1450</v>
      </c>
      <c r="C2024" s="282" t="s">
        <v>83</v>
      </c>
      <c r="D2024" s="282" t="s">
        <v>1451</v>
      </c>
      <c r="E2024" s="283" t="s">
        <v>471</v>
      </c>
      <c r="F2024" s="530">
        <v>0.01597</v>
      </c>
      <c r="G2024" s="530">
        <v>0</v>
      </c>
      <c r="H2024" s="305">
        <v>3695.93</v>
      </c>
      <c r="I2024" s="544">
        <v>59.02</v>
      </c>
    </row>
    <row r="2025" spans="1:9">
      <c r="A2025" s="531"/>
      <c r="B2025" s="318"/>
      <c r="C2025" s="318"/>
      <c r="D2025" s="318"/>
      <c r="E2025" s="532">
        <v>59.02</v>
      </c>
      <c r="F2025" s="318" t="s">
        <v>503</v>
      </c>
      <c r="G2025" s="532">
        <v>0</v>
      </c>
      <c r="H2025" s="318" t="s">
        <v>504</v>
      </c>
      <c r="I2025" s="545">
        <v>59.02</v>
      </c>
    </row>
    <row r="2026" ht="15" spans="1:9">
      <c r="A2026" s="531"/>
      <c r="B2026" s="318"/>
      <c r="C2026" s="318"/>
      <c r="D2026" s="318"/>
      <c r="E2026" s="532">
        <v>13.37</v>
      </c>
      <c r="F2026" s="318"/>
      <c r="G2026" s="318" t="s">
        <v>505</v>
      </c>
      <c r="H2026" s="318"/>
      <c r="I2026" s="545">
        <v>72.39</v>
      </c>
    </row>
    <row r="2027" ht="0.95" customHeight="1" spans="1:9">
      <c r="A2027" s="533"/>
      <c r="B2027" s="534"/>
      <c r="C2027" s="534"/>
      <c r="D2027" s="534"/>
      <c r="E2027" s="534"/>
      <c r="F2027" s="534"/>
      <c r="G2027" s="534"/>
      <c r="H2027" s="534"/>
      <c r="I2027" s="426"/>
    </row>
    <row r="2028" ht="18" customHeight="1" spans="1:9">
      <c r="A2028" s="525"/>
      <c r="B2028" s="307" t="s">
        <v>490</v>
      </c>
      <c r="C2028" s="526" t="s">
        <v>491</v>
      </c>
      <c r="D2028" s="526" t="s">
        <v>492</v>
      </c>
      <c r="E2028" s="527" t="s">
        <v>493</v>
      </c>
      <c r="F2028" s="307" t="s">
        <v>494</v>
      </c>
      <c r="G2028" s="307" t="s">
        <v>495</v>
      </c>
      <c r="H2028" s="307" t="s">
        <v>496</v>
      </c>
      <c r="I2028" s="543" t="s">
        <v>497</v>
      </c>
    </row>
    <row r="2029" ht="26.1" customHeight="1" spans="1:9">
      <c r="A2029" s="414" t="s">
        <v>498</v>
      </c>
      <c r="B2029" s="311" t="s">
        <v>1452</v>
      </c>
      <c r="C2029" s="309" t="s">
        <v>83</v>
      </c>
      <c r="D2029" s="309" t="s">
        <v>1453</v>
      </c>
      <c r="E2029" s="310" t="s">
        <v>502</v>
      </c>
      <c r="F2029" s="528">
        <v>1</v>
      </c>
      <c r="G2029" s="312"/>
      <c r="H2029" s="312">
        <v>0.33</v>
      </c>
      <c r="I2029" s="419">
        <v>0.33</v>
      </c>
    </row>
    <row r="2030" ht="24" customHeight="1" spans="1:9">
      <c r="A2030" s="529" t="s">
        <v>499</v>
      </c>
      <c r="B2030" s="284" t="s">
        <v>1454</v>
      </c>
      <c r="C2030" s="282" t="s">
        <v>83</v>
      </c>
      <c r="D2030" s="282" t="s">
        <v>1455</v>
      </c>
      <c r="E2030" s="283" t="s">
        <v>502</v>
      </c>
      <c r="F2030" s="530">
        <v>0.01154</v>
      </c>
      <c r="G2030" s="530">
        <v>0</v>
      </c>
      <c r="H2030" s="305">
        <v>28.71</v>
      </c>
      <c r="I2030" s="544">
        <v>0.33</v>
      </c>
    </row>
    <row r="2031" spans="1:9">
      <c r="A2031" s="531"/>
      <c r="B2031" s="318"/>
      <c r="C2031" s="318"/>
      <c r="D2031" s="318"/>
      <c r="E2031" s="532">
        <v>0.33</v>
      </c>
      <c r="F2031" s="318" t="s">
        <v>503</v>
      </c>
      <c r="G2031" s="532">
        <v>0</v>
      </c>
      <c r="H2031" s="318" t="s">
        <v>504</v>
      </c>
      <c r="I2031" s="545">
        <v>0.33</v>
      </c>
    </row>
    <row r="2032" ht="15" spans="1:9">
      <c r="A2032" s="531"/>
      <c r="B2032" s="318"/>
      <c r="C2032" s="318"/>
      <c r="D2032" s="318"/>
      <c r="E2032" s="532">
        <v>0.07</v>
      </c>
      <c r="F2032" s="318"/>
      <c r="G2032" s="318" t="s">
        <v>505</v>
      </c>
      <c r="H2032" s="318"/>
      <c r="I2032" s="545">
        <v>0.4</v>
      </c>
    </row>
    <row r="2033" ht="0.95" customHeight="1" spans="1:9">
      <c r="A2033" s="533"/>
      <c r="B2033" s="534"/>
      <c r="C2033" s="534"/>
      <c r="D2033" s="534"/>
      <c r="E2033" s="534"/>
      <c r="F2033" s="534"/>
      <c r="G2033" s="534"/>
      <c r="H2033" s="534"/>
      <c r="I2033" s="426"/>
    </row>
    <row r="2034" ht="18" customHeight="1" spans="1:9">
      <c r="A2034" s="525"/>
      <c r="B2034" s="307" t="s">
        <v>490</v>
      </c>
      <c r="C2034" s="526" t="s">
        <v>491</v>
      </c>
      <c r="D2034" s="526" t="s">
        <v>492</v>
      </c>
      <c r="E2034" s="527" t="s">
        <v>493</v>
      </c>
      <c r="F2034" s="307" t="s">
        <v>494</v>
      </c>
      <c r="G2034" s="307" t="s">
        <v>495</v>
      </c>
      <c r="H2034" s="307" t="s">
        <v>496</v>
      </c>
      <c r="I2034" s="543" t="s">
        <v>497</v>
      </c>
    </row>
    <row r="2035" ht="26.1" customHeight="1" spans="1:9">
      <c r="A2035" s="414" t="s">
        <v>498</v>
      </c>
      <c r="B2035" s="311" t="s">
        <v>1456</v>
      </c>
      <c r="C2035" s="309" t="s">
        <v>83</v>
      </c>
      <c r="D2035" s="309" t="s">
        <v>1457</v>
      </c>
      <c r="E2035" s="310" t="s">
        <v>471</v>
      </c>
      <c r="F2035" s="528">
        <v>1</v>
      </c>
      <c r="G2035" s="312"/>
      <c r="H2035" s="312">
        <v>106.54</v>
      </c>
      <c r="I2035" s="419">
        <v>106.54</v>
      </c>
    </row>
    <row r="2036" ht="24" customHeight="1" spans="1:9">
      <c r="A2036" s="529" t="s">
        <v>499</v>
      </c>
      <c r="B2036" s="284" t="s">
        <v>1458</v>
      </c>
      <c r="C2036" s="282" t="s">
        <v>83</v>
      </c>
      <c r="D2036" s="282" t="s">
        <v>1459</v>
      </c>
      <c r="E2036" s="283" t="s">
        <v>471</v>
      </c>
      <c r="F2036" s="530">
        <v>0.01354</v>
      </c>
      <c r="G2036" s="530">
        <v>0</v>
      </c>
      <c r="H2036" s="305">
        <v>7869.14</v>
      </c>
      <c r="I2036" s="544">
        <v>106.54</v>
      </c>
    </row>
    <row r="2037" spans="1:9">
      <c r="A2037" s="531"/>
      <c r="B2037" s="318"/>
      <c r="C2037" s="318"/>
      <c r="D2037" s="318"/>
      <c r="E2037" s="532">
        <v>106.54</v>
      </c>
      <c r="F2037" s="318" t="s">
        <v>503</v>
      </c>
      <c r="G2037" s="532">
        <v>0</v>
      </c>
      <c r="H2037" s="318" t="s">
        <v>504</v>
      </c>
      <c r="I2037" s="545">
        <v>106.54</v>
      </c>
    </row>
    <row r="2038" ht="15" spans="1:9">
      <c r="A2038" s="531"/>
      <c r="B2038" s="318"/>
      <c r="C2038" s="318"/>
      <c r="D2038" s="318"/>
      <c r="E2038" s="532">
        <v>24.15</v>
      </c>
      <c r="F2038" s="318"/>
      <c r="G2038" s="318" t="s">
        <v>505</v>
      </c>
      <c r="H2038" s="318"/>
      <c r="I2038" s="545">
        <v>130.69</v>
      </c>
    </row>
    <row r="2039" ht="0.95" customHeight="1" spans="1:9">
      <c r="A2039" s="533"/>
      <c r="B2039" s="534"/>
      <c r="C2039" s="534"/>
      <c r="D2039" s="534"/>
      <c r="E2039" s="534"/>
      <c r="F2039" s="534"/>
      <c r="G2039" s="534"/>
      <c r="H2039" s="534"/>
      <c r="I2039" s="426"/>
    </row>
    <row r="2040" ht="18" customHeight="1" spans="1:9">
      <c r="A2040" s="525"/>
      <c r="B2040" s="307" t="s">
        <v>490</v>
      </c>
      <c r="C2040" s="526" t="s">
        <v>491</v>
      </c>
      <c r="D2040" s="526" t="s">
        <v>492</v>
      </c>
      <c r="E2040" s="527" t="s">
        <v>493</v>
      </c>
      <c r="F2040" s="307" t="s">
        <v>494</v>
      </c>
      <c r="G2040" s="307" t="s">
        <v>495</v>
      </c>
      <c r="H2040" s="307" t="s">
        <v>496</v>
      </c>
      <c r="I2040" s="543" t="s">
        <v>497</v>
      </c>
    </row>
    <row r="2041" ht="24" customHeight="1" spans="1:9">
      <c r="A2041" s="414" t="s">
        <v>498</v>
      </c>
      <c r="B2041" s="311" t="s">
        <v>561</v>
      </c>
      <c r="C2041" s="309" t="s">
        <v>83</v>
      </c>
      <c r="D2041" s="309" t="s">
        <v>562</v>
      </c>
      <c r="E2041" s="310" t="s">
        <v>502</v>
      </c>
      <c r="F2041" s="528">
        <v>1</v>
      </c>
      <c r="G2041" s="312"/>
      <c r="H2041" s="312">
        <v>39.94</v>
      </c>
      <c r="I2041" s="419">
        <v>39.94</v>
      </c>
    </row>
    <row r="2042" ht="26.1" customHeight="1" spans="1:9">
      <c r="A2042" s="535" t="s">
        <v>512</v>
      </c>
      <c r="B2042" s="280" t="s">
        <v>1364</v>
      </c>
      <c r="C2042" s="278" t="s">
        <v>83</v>
      </c>
      <c r="D2042" s="278" t="s">
        <v>1365</v>
      </c>
      <c r="E2042" s="279" t="s">
        <v>502</v>
      </c>
      <c r="F2042" s="536">
        <v>1</v>
      </c>
      <c r="G2042" s="536">
        <v>0</v>
      </c>
      <c r="H2042" s="303">
        <v>1.07</v>
      </c>
      <c r="I2042" s="547">
        <v>1.07</v>
      </c>
    </row>
    <row r="2043" ht="26.1" customHeight="1" spans="1:9">
      <c r="A2043" s="529" t="s">
        <v>499</v>
      </c>
      <c r="B2043" s="284" t="s">
        <v>1155</v>
      </c>
      <c r="C2043" s="282" t="s">
        <v>83</v>
      </c>
      <c r="D2043" s="282" t="s">
        <v>1156</v>
      </c>
      <c r="E2043" s="283" t="s">
        <v>502</v>
      </c>
      <c r="F2043" s="530">
        <v>1</v>
      </c>
      <c r="G2043" s="530">
        <v>0</v>
      </c>
      <c r="H2043" s="305">
        <v>4.84</v>
      </c>
      <c r="I2043" s="544">
        <v>4.84</v>
      </c>
    </row>
    <row r="2044" ht="26.1" customHeight="1" spans="1:9">
      <c r="A2044" s="529" t="s">
        <v>499</v>
      </c>
      <c r="B2044" s="284" t="s">
        <v>1231</v>
      </c>
      <c r="C2044" s="282" t="s">
        <v>83</v>
      </c>
      <c r="D2044" s="282" t="s">
        <v>1232</v>
      </c>
      <c r="E2044" s="283" t="s">
        <v>502</v>
      </c>
      <c r="F2044" s="530">
        <v>1</v>
      </c>
      <c r="G2044" s="530">
        <v>0</v>
      </c>
      <c r="H2044" s="305">
        <v>1.26</v>
      </c>
      <c r="I2044" s="544">
        <v>1.26</v>
      </c>
    </row>
    <row r="2045" ht="26.1" customHeight="1" spans="1:9">
      <c r="A2045" s="529" t="s">
        <v>499</v>
      </c>
      <c r="B2045" s="284" t="s">
        <v>1229</v>
      </c>
      <c r="C2045" s="282" t="s">
        <v>83</v>
      </c>
      <c r="D2045" s="282" t="s">
        <v>1230</v>
      </c>
      <c r="E2045" s="283" t="s">
        <v>502</v>
      </c>
      <c r="F2045" s="530">
        <v>1</v>
      </c>
      <c r="G2045" s="530">
        <v>0</v>
      </c>
      <c r="H2045" s="305">
        <v>0.86</v>
      </c>
      <c r="I2045" s="544">
        <v>0.86</v>
      </c>
    </row>
    <row r="2046" ht="26.1" customHeight="1" spans="1:9">
      <c r="A2046" s="529" t="s">
        <v>499</v>
      </c>
      <c r="B2046" s="284" t="s">
        <v>1161</v>
      </c>
      <c r="C2046" s="282" t="s">
        <v>83</v>
      </c>
      <c r="D2046" s="282" t="s">
        <v>1162</v>
      </c>
      <c r="E2046" s="283" t="s">
        <v>502</v>
      </c>
      <c r="F2046" s="530">
        <v>1</v>
      </c>
      <c r="G2046" s="530">
        <v>0</v>
      </c>
      <c r="H2046" s="305">
        <v>1.43</v>
      </c>
      <c r="I2046" s="544">
        <v>1.43</v>
      </c>
    </row>
    <row r="2047" ht="24" customHeight="1" spans="1:9">
      <c r="A2047" s="529" t="s">
        <v>499</v>
      </c>
      <c r="B2047" s="284" t="s">
        <v>1366</v>
      </c>
      <c r="C2047" s="282" t="s">
        <v>83</v>
      </c>
      <c r="D2047" s="282" t="s">
        <v>1367</v>
      </c>
      <c r="E2047" s="283" t="s">
        <v>502</v>
      </c>
      <c r="F2047" s="530">
        <v>1</v>
      </c>
      <c r="G2047" s="530">
        <v>0</v>
      </c>
      <c r="H2047" s="305">
        <v>28.82</v>
      </c>
      <c r="I2047" s="544">
        <v>28.82</v>
      </c>
    </row>
    <row r="2048" ht="26.1" customHeight="1" spans="1:9">
      <c r="A2048" s="529" t="s">
        <v>499</v>
      </c>
      <c r="B2048" s="284" t="s">
        <v>1163</v>
      </c>
      <c r="C2048" s="282" t="s">
        <v>83</v>
      </c>
      <c r="D2048" s="282" t="s">
        <v>1164</v>
      </c>
      <c r="E2048" s="283" t="s">
        <v>502</v>
      </c>
      <c r="F2048" s="530">
        <v>1</v>
      </c>
      <c r="G2048" s="530">
        <v>0</v>
      </c>
      <c r="H2048" s="305">
        <v>1.58</v>
      </c>
      <c r="I2048" s="544">
        <v>1.58</v>
      </c>
    </row>
    <row r="2049" ht="26.1" customHeight="1" spans="1:9">
      <c r="A2049" s="529" t="s">
        <v>499</v>
      </c>
      <c r="B2049" s="284" t="s">
        <v>1153</v>
      </c>
      <c r="C2049" s="282" t="s">
        <v>83</v>
      </c>
      <c r="D2049" s="282" t="s">
        <v>1154</v>
      </c>
      <c r="E2049" s="283" t="s">
        <v>502</v>
      </c>
      <c r="F2049" s="530">
        <v>1</v>
      </c>
      <c r="G2049" s="530">
        <v>0</v>
      </c>
      <c r="H2049" s="305">
        <v>0.08</v>
      </c>
      <c r="I2049" s="544">
        <v>0.08</v>
      </c>
    </row>
    <row r="2050" spans="1:9">
      <c r="A2050" s="531"/>
      <c r="B2050" s="318"/>
      <c r="C2050" s="318"/>
      <c r="D2050" s="318"/>
      <c r="E2050" s="532">
        <v>29.89</v>
      </c>
      <c r="F2050" s="318" t="s">
        <v>503</v>
      </c>
      <c r="G2050" s="532">
        <v>0</v>
      </c>
      <c r="H2050" s="318" t="s">
        <v>504</v>
      </c>
      <c r="I2050" s="545">
        <v>29.89</v>
      </c>
    </row>
    <row r="2051" ht="15" spans="1:9">
      <c r="A2051" s="531"/>
      <c r="B2051" s="318"/>
      <c r="C2051" s="318"/>
      <c r="D2051" s="318"/>
      <c r="E2051" s="532">
        <v>9.05</v>
      </c>
      <c r="F2051" s="318"/>
      <c r="G2051" s="318" t="s">
        <v>505</v>
      </c>
      <c r="H2051" s="318"/>
      <c r="I2051" s="545">
        <v>48.99</v>
      </c>
    </row>
    <row r="2052" ht="0.95" customHeight="1" spans="1:9">
      <c r="A2052" s="533"/>
      <c r="B2052" s="534"/>
      <c r="C2052" s="534"/>
      <c r="D2052" s="534"/>
      <c r="E2052" s="534"/>
      <c r="F2052" s="534"/>
      <c r="G2052" s="534"/>
      <c r="H2052" s="534"/>
      <c r="I2052" s="426"/>
    </row>
    <row r="2053" ht="18" customHeight="1" spans="1:9">
      <c r="A2053" s="525"/>
      <c r="B2053" s="307" t="s">
        <v>490</v>
      </c>
      <c r="C2053" s="526" t="s">
        <v>491</v>
      </c>
      <c r="D2053" s="526" t="s">
        <v>492</v>
      </c>
      <c r="E2053" s="527" t="s">
        <v>493</v>
      </c>
      <c r="F2053" s="307" t="s">
        <v>494</v>
      </c>
      <c r="G2053" s="307" t="s">
        <v>495</v>
      </c>
      <c r="H2053" s="307" t="s">
        <v>496</v>
      </c>
      <c r="I2053" s="543" t="s">
        <v>497</v>
      </c>
    </row>
    <row r="2054" ht="26.1" customHeight="1" spans="1:9">
      <c r="A2054" s="414" t="s">
        <v>498</v>
      </c>
      <c r="B2054" s="311" t="s">
        <v>536</v>
      </c>
      <c r="C2054" s="309" t="s">
        <v>83</v>
      </c>
      <c r="D2054" s="309" t="s">
        <v>537</v>
      </c>
      <c r="E2054" s="310" t="s">
        <v>502</v>
      </c>
      <c r="F2054" s="528">
        <v>1</v>
      </c>
      <c r="G2054" s="312"/>
      <c r="H2054" s="312">
        <v>38.59</v>
      </c>
      <c r="I2054" s="419">
        <v>38.59</v>
      </c>
    </row>
    <row r="2055" ht="26.1" customHeight="1" spans="1:9">
      <c r="A2055" s="535" t="s">
        <v>512</v>
      </c>
      <c r="B2055" s="280" t="s">
        <v>1368</v>
      </c>
      <c r="C2055" s="278" t="s">
        <v>83</v>
      </c>
      <c r="D2055" s="278" t="s">
        <v>1369</v>
      </c>
      <c r="E2055" s="279" t="s">
        <v>502</v>
      </c>
      <c r="F2055" s="536">
        <v>1</v>
      </c>
      <c r="G2055" s="536">
        <v>0</v>
      </c>
      <c r="H2055" s="303">
        <v>0.51</v>
      </c>
      <c r="I2055" s="547">
        <v>0.51</v>
      </c>
    </row>
    <row r="2056" ht="26.1" customHeight="1" spans="1:9">
      <c r="A2056" s="529" t="s">
        <v>499</v>
      </c>
      <c r="B2056" s="284" t="s">
        <v>1163</v>
      </c>
      <c r="C2056" s="282" t="s">
        <v>83</v>
      </c>
      <c r="D2056" s="282" t="s">
        <v>1164</v>
      </c>
      <c r="E2056" s="283" t="s">
        <v>502</v>
      </c>
      <c r="F2056" s="530">
        <v>1</v>
      </c>
      <c r="G2056" s="530">
        <v>0</v>
      </c>
      <c r="H2056" s="305">
        <v>1.58</v>
      </c>
      <c r="I2056" s="544">
        <v>1.58</v>
      </c>
    </row>
    <row r="2057" ht="26.1" customHeight="1" spans="1:9">
      <c r="A2057" s="529" t="s">
        <v>499</v>
      </c>
      <c r="B2057" s="284" t="s">
        <v>1161</v>
      </c>
      <c r="C2057" s="282" t="s">
        <v>83</v>
      </c>
      <c r="D2057" s="282" t="s">
        <v>1162</v>
      </c>
      <c r="E2057" s="283" t="s">
        <v>502</v>
      </c>
      <c r="F2057" s="530">
        <v>1</v>
      </c>
      <c r="G2057" s="530">
        <v>0</v>
      </c>
      <c r="H2057" s="305">
        <v>1.43</v>
      </c>
      <c r="I2057" s="544">
        <v>1.43</v>
      </c>
    </row>
    <row r="2058" ht="26.1" customHeight="1" spans="1:9">
      <c r="A2058" s="529" t="s">
        <v>499</v>
      </c>
      <c r="B2058" s="284" t="s">
        <v>1153</v>
      </c>
      <c r="C2058" s="282" t="s">
        <v>83</v>
      </c>
      <c r="D2058" s="282" t="s">
        <v>1154</v>
      </c>
      <c r="E2058" s="283" t="s">
        <v>502</v>
      </c>
      <c r="F2058" s="530">
        <v>1</v>
      </c>
      <c r="G2058" s="530">
        <v>0</v>
      </c>
      <c r="H2058" s="305">
        <v>0.08</v>
      </c>
      <c r="I2058" s="544">
        <v>0.08</v>
      </c>
    </row>
    <row r="2059" ht="26.1" customHeight="1" spans="1:9">
      <c r="A2059" s="529" t="s">
        <v>499</v>
      </c>
      <c r="B2059" s="284" t="s">
        <v>1237</v>
      </c>
      <c r="C2059" s="282" t="s">
        <v>83</v>
      </c>
      <c r="D2059" s="282" t="s">
        <v>1238</v>
      </c>
      <c r="E2059" s="283" t="s">
        <v>502</v>
      </c>
      <c r="F2059" s="530">
        <v>1</v>
      </c>
      <c r="G2059" s="530">
        <v>0</v>
      </c>
      <c r="H2059" s="305">
        <v>0.31</v>
      </c>
      <c r="I2059" s="544">
        <v>0.31</v>
      </c>
    </row>
    <row r="2060" ht="26.1" customHeight="1" spans="1:9">
      <c r="A2060" s="529" t="s">
        <v>499</v>
      </c>
      <c r="B2060" s="284" t="s">
        <v>1241</v>
      </c>
      <c r="C2060" s="282" t="s">
        <v>83</v>
      </c>
      <c r="D2060" s="282" t="s">
        <v>1242</v>
      </c>
      <c r="E2060" s="283" t="s">
        <v>502</v>
      </c>
      <c r="F2060" s="530">
        <v>1</v>
      </c>
      <c r="G2060" s="530">
        <v>0</v>
      </c>
      <c r="H2060" s="305">
        <v>1.13</v>
      </c>
      <c r="I2060" s="544">
        <v>1.13</v>
      </c>
    </row>
    <row r="2061" ht="26.1" customHeight="1" spans="1:9">
      <c r="A2061" s="529" t="s">
        <v>499</v>
      </c>
      <c r="B2061" s="284" t="s">
        <v>1155</v>
      </c>
      <c r="C2061" s="282" t="s">
        <v>83</v>
      </c>
      <c r="D2061" s="282" t="s">
        <v>1156</v>
      </c>
      <c r="E2061" s="283" t="s">
        <v>502</v>
      </c>
      <c r="F2061" s="530">
        <v>1</v>
      </c>
      <c r="G2061" s="530">
        <v>0</v>
      </c>
      <c r="H2061" s="305">
        <v>4.84</v>
      </c>
      <c r="I2061" s="544">
        <v>4.84</v>
      </c>
    </row>
    <row r="2062" ht="24" customHeight="1" spans="1:9">
      <c r="A2062" s="529" t="s">
        <v>499</v>
      </c>
      <c r="B2062" s="284" t="s">
        <v>1370</v>
      </c>
      <c r="C2062" s="282" t="s">
        <v>83</v>
      </c>
      <c r="D2062" s="282" t="s">
        <v>1371</v>
      </c>
      <c r="E2062" s="283" t="s">
        <v>502</v>
      </c>
      <c r="F2062" s="530">
        <v>1</v>
      </c>
      <c r="G2062" s="530">
        <v>0</v>
      </c>
      <c r="H2062" s="305">
        <v>28.71</v>
      </c>
      <c r="I2062" s="544">
        <v>28.71</v>
      </c>
    </row>
    <row r="2063" spans="1:9">
      <c r="A2063" s="531"/>
      <c r="B2063" s="318"/>
      <c r="C2063" s="318"/>
      <c r="D2063" s="318"/>
      <c r="E2063" s="532">
        <v>29.22</v>
      </c>
      <c r="F2063" s="318" t="s">
        <v>503</v>
      </c>
      <c r="G2063" s="532">
        <v>0</v>
      </c>
      <c r="H2063" s="318" t="s">
        <v>504</v>
      </c>
      <c r="I2063" s="545">
        <v>29.22</v>
      </c>
    </row>
    <row r="2064" ht="15" spans="1:9">
      <c r="A2064" s="531"/>
      <c r="B2064" s="318"/>
      <c r="C2064" s="318"/>
      <c r="D2064" s="318"/>
      <c r="E2064" s="532">
        <v>8.74</v>
      </c>
      <c r="F2064" s="318"/>
      <c r="G2064" s="318" t="s">
        <v>505</v>
      </c>
      <c r="H2064" s="318"/>
      <c r="I2064" s="545">
        <v>47.33</v>
      </c>
    </row>
    <row r="2065" ht="0.95" customHeight="1" spans="1:9">
      <c r="A2065" s="533"/>
      <c r="B2065" s="534"/>
      <c r="C2065" s="534"/>
      <c r="D2065" s="534"/>
      <c r="E2065" s="534"/>
      <c r="F2065" s="534"/>
      <c r="G2065" s="534"/>
      <c r="H2065" s="534"/>
      <c r="I2065" s="426"/>
    </row>
    <row r="2066" ht="18" customHeight="1" spans="1:9">
      <c r="A2066" s="525"/>
      <c r="B2066" s="307" t="s">
        <v>490</v>
      </c>
      <c r="C2066" s="526" t="s">
        <v>491</v>
      </c>
      <c r="D2066" s="526" t="s">
        <v>492</v>
      </c>
      <c r="E2066" s="527" t="s">
        <v>493</v>
      </c>
      <c r="F2066" s="307" t="s">
        <v>494</v>
      </c>
      <c r="G2066" s="307" t="s">
        <v>495</v>
      </c>
      <c r="H2066" s="307" t="s">
        <v>496</v>
      </c>
      <c r="I2066" s="543" t="s">
        <v>497</v>
      </c>
    </row>
    <row r="2067" ht="26.1" customHeight="1" spans="1:9">
      <c r="A2067" s="414" t="s">
        <v>498</v>
      </c>
      <c r="B2067" s="311" t="s">
        <v>513</v>
      </c>
      <c r="C2067" s="309" t="s">
        <v>83</v>
      </c>
      <c r="D2067" s="309" t="s">
        <v>514</v>
      </c>
      <c r="E2067" s="310" t="s">
        <v>471</v>
      </c>
      <c r="F2067" s="528">
        <v>1</v>
      </c>
      <c r="G2067" s="312"/>
      <c r="H2067" s="312">
        <v>8821.83</v>
      </c>
      <c r="I2067" s="419">
        <v>8821.83</v>
      </c>
    </row>
    <row r="2068" ht="26.1" customHeight="1" spans="1:9">
      <c r="A2068" s="535" t="s">
        <v>512</v>
      </c>
      <c r="B2068" s="280" t="s">
        <v>1372</v>
      </c>
      <c r="C2068" s="278" t="s">
        <v>83</v>
      </c>
      <c r="D2068" s="278" t="s">
        <v>1373</v>
      </c>
      <c r="E2068" s="279" t="s">
        <v>471</v>
      </c>
      <c r="F2068" s="536">
        <v>1</v>
      </c>
      <c r="G2068" s="536">
        <v>0</v>
      </c>
      <c r="H2068" s="303">
        <v>130.12</v>
      </c>
      <c r="I2068" s="547">
        <v>130.12</v>
      </c>
    </row>
    <row r="2069" ht="26.1" customHeight="1" spans="1:9">
      <c r="A2069" s="529" t="s">
        <v>499</v>
      </c>
      <c r="B2069" s="284" t="s">
        <v>1460</v>
      </c>
      <c r="C2069" s="282" t="s">
        <v>83</v>
      </c>
      <c r="D2069" s="282" t="s">
        <v>1461</v>
      </c>
      <c r="E2069" s="283" t="s">
        <v>471</v>
      </c>
      <c r="F2069" s="530">
        <v>1</v>
      </c>
      <c r="G2069" s="530">
        <v>0</v>
      </c>
      <c r="H2069" s="305">
        <v>15.46</v>
      </c>
      <c r="I2069" s="544">
        <v>15.46</v>
      </c>
    </row>
    <row r="2070" ht="26.1" customHeight="1" spans="1:9">
      <c r="A2070" s="529" t="s">
        <v>499</v>
      </c>
      <c r="B2070" s="284" t="s">
        <v>1462</v>
      </c>
      <c r="C2070" s="282" t="s">
        <v>83</v>
      </c>
      <c r="D2070" s="282" t="s">
        <v>1463</v>
      </c>
      <c r="E2070" s="283" t="s">
        <v>471</v>
      </c>
      <c r="F2070" s="530">
        <v>1</v>
      </c>
      <c r="G2070" s="530">
        <v>0</v>
      </c>
      <c r="H2070" s="305">
        <v>15.46</v>
      </c>
      <c r="I2070" s="544">
        <v>15.46</v>
      </c>
    </row>
    <row r="2071" ht="26.1" customHeight="1" spans="1:9">
      <c r="A2071" s="529" t="s">
        <v>499</v>
      </c>
      <c r="B2071" s="284" t="s">
        <v>1464</v>
      </c>
      <c r="C2071" s="282" t="s">
        <v>83</v>
      </c>
      <c r="D2071" s="282" t="s">
        <v>1465</v>
      </c>
      <c r="E2071" s="283" t="s">
        <v>471</v>
      </c>
      <c r="F2071" s="530">
        <v>1</v>
      </c>
      <c r="G2071" s="530">
        <v>0</v>
      </c>
      <c r="H2071" s="305">
        <v>270.51</v>
      </c>
      <c r="I2071" s="544">
        <v>270.51</v>
      </c>
    </row>
    <row r="2072" ht="24" customHeight="1" spans="1:9">
      <c r="A2072" s="529" t="s">
        <v>499</v>
      </c>
      <c r="B2072" s="284" t="s">
        <v>1374</v>
      </c>
      <c r="C2072" s="282" t="s">
        <v>83</v>
      </c>
      <c r="D2072" s="282" t="s">
        <v>1375</v>
      </c>
      <c r="E2072" s="283" t="s">
        <v>471</v>
      </c>
      <c r="F2072" s="530">
        <v>1</v>
      </c>
      <c r="G2072" s="530">
        <v>0</v>
      </c>
      <c r="H2072" s="305">
        <v>8148.29</v>
      </c>
      <c r="I2072" s="544">
        <v>8148.29</v>
      </c>
    </row>
    <row r="2073" ht="26.1" customHeight="1" spans="1:9">
      <c r="A2073" s="529" t="s">
        <v>499</v>
      </c>
      <c r="B2073" s="284" t="s">
        <v>1466</v>
      </c>
      <c r="C2073" s="282" t="s">
        <v>83</v>
      </c>
      <c r="D2073" s="282" t="s">
        <v>1467</v>
      </c>
      <c r="E2073" s="283" t="s">
        <v>471</v>
      </c>
      <c r="F2073" s="530">
        <v>1</v>
      </c>
      <c r="G2073" s="530">
        <v>0</v>
      </c>
      <c r="H2073" s="305">
        <v>241.99</v>
      </c>
      <c r="I2073" s="544">
        <v>241.99</v>
      </c>
    </row>
    <row r="2074" spans="1:9">
      <c r="A2074" s="531"/>
      <c r="B2074" s="318"/>
      <c r="C2074" s="318"/>
      <c r="D2074" s="318"/>
      <c r="E2074" s="532">
        <v>8278.41</v>
      </c>
      <c r="F2074" s="318" t="s">
        <v>503</v>
      </c>
      <c r="G2074" s="532">
        <v>0</v>
      </c>
      <c r="H2074" s="318" t="s">
        <v>504</v>
      </c>
      <c r="I2074" s="545">
        <v>8278.41</v>
      </c>
    </row>
    <row r="2075" ht="15" spans="1:9">
      <c r="A2075" s="531"/>
      <c r="B2075" s="318"/>
      <c r="C2075" s="318"/>
      <c r="D2075" s="318"/>
      <c r="E2075" s="532">
        <v>1999.9</v>
      </c>
      <c r="F2075" s="318"/>
      <c r="G2075" s="318" t="s">
        <v>505</v>
      </c>
      <c r="H2075" s="318"/>
      <c r="I2075" s="545">
        <v>10821.73</v>
      </c>
    </row>
    <row r="2076" ht="0.95" customHeight="1" spans="1:9">
      <c r="A2076" s="533"/>
      <c r="B2076" s="534"/>
      <c r="C2076" s="534"/>
      <c r="D2076" s="534"/>
      <c r="E2076" s="534"/>
      <c r="F2076" s="534"/>
      <c r="G2076" s="534"/>
      <c r="H2076" s="534"/>
      <c r="I2076" s="426"/>
    </row>
    <row r="2077" ht="18" customHeight="1" spans="1:9">
      <c r="A2077" s="525"/>
      <c r="B2077" s="307" t="s">
        <v>490</v>
      </c>
      <c r="C2077" s="526" t="s">
        <v>491</v>
      </c>
      <c r="D2077" s="526" t="s">
        <v>492</v>
      </c>
      <c r="E2077" s="527" t="s">
        <v>493</v>
      </c>
      <c r="F2077" s="307" t="s">
        <v>494</v>
      </c>
      <c r="G2077" s="307" t="s">
        <v>495</v>
      </c>
      <c r="H2077" s="307" t="s">
        <v>496</v>
      </c>
      <c r="I2077" s="543" t="s">
        <v>497</v>
      </c>
    </row>
    <row r="2078" ht="26.1" customHeight="1" spans="1:9">
      <c r="A2078" s="414" t="s">
        <v>498</v>
      </c>
      <c r="B2078" s="311" t="s">
        <v>517</v>
      </c>
      <c r="C2078" s="309" t="s">
        <v>60</v>
      </c>
      <c r="D2078" s="309" t="s">
        <v>518</v>
      </c>
      <c r="E2078" s="310" t="s">
        <v>431</v>
      </c>
      <c r="F2078" s="528">
        <v>1</v>
      </c>
      <c r="G2078" s="312"/>
      <c r="H2078" s="312">
        <v>3097.02</v>
      </c>
      <c r="I2078" s="419">
        <v>3097.02</v>
      </c>
    </row>
    <row r="2079" ht="26.1" customHeight="1" spans="1:9">
      <c r="A2079" s="535" t="s">
        <v>512</v>
      </c>
      <c r="B2079" s="280" t="s">
        <v>1468</v>
      </c>
      <c r="C2079" s="278" t="s">
        <v>83</v>
      </c>
      <c r="D2079" s="278" t="s">
        <v>1469</v>
      </c>
      <c r="E2079" s="279" t="s">
        <v>471</v>
      </c>
      <c r="F2079" s="536">
        <v>0.125</v>
      </c>
      <c r="G2079" s="536">
        <v>0</v>
      </c>
      <c r="H2079" s="303">
        <v>24776.18</v>
      </c>
      <c r="I2079" s="547">
        <v>3097.02</v>
      </c>
    </row>
    <row r="2080" spans="1:9">
      <c r="A2080" s="531"/>
      <c r="B2080" s="318"/>
      <c r="C2080" s="318"/>
      <c r="D2080" s="318"/>
      <c r="E2080" s="532">
        <v>3042.73</v>
      </c>
      <c r="F2080" s="318" t="s">
        <v>503</v>
      </c>
      <c r="G2080" s="532">
        <v>0</v>
      </c>
      <c r="H2080" s="318" t="s">
        <v>504</v>
      </c>
      <c r="I2080" s="545">
        <v>3042.73</v>
      </c>
    </row>
    <row r="2081" ht="15" spans="1:9">
      <c r="A2081" s="531"/>
      <c r="B2081" s="318"/>
      <c r="C2081" s="318"/>
      <c r="D2081" s="318"/>
      <c r="E2081" s="532">
        <v>702.09</v>
      </c>
      <c r="F2081" s="318"/>
      <c r="G2081" s="318" t="s">
        <v>505</v>
      </c>
      <c r="H2081" s="318"/>
      <c r="I2081" s="545">
        <v>3799.11</v>
      </c>
    </row>
    <row r="2082" ht="0.95" customHeight="1" spans="1:9">
      <c r="A2082" s="533"/>
      <c r="B2082" s="534"/>
      <c r="C2082" s="534"/>
      <c r="D2082" s="534"/>
      <c r="E2082" s="534"/>
      <c r="F2082" s="534"/>
      <c r="G2082" s="534"/>
      <c r="H2082" s="534"/>
      <c r="I2082" s="426"/>
    </row>
    <row r="2083" ht="18" customHeight="1" spans="1:9">
      <c r="A2083" s="525"/>
      <c r="B2083" s="307" t="s">
        <v>490</v>
      </c>
      <c r="C2083" s="526" t="s">
        <v>491</v>
      </c>
      <c r="D2083" s="526" t="s">
        <v>492</v>
      </c>
      <c r="E2083" s="527" t="s">
        <v>493</v>
      </c>
      <c r="F2083" s="307" t="s">
        <v>494</v>
      </c>
      <c r="G2083" s="307" t="s">
        <v>495</v>
      </c>
      <c r="H2083" s="307" t="s">
        <v>496</v>
      </c>
      <c r="I2083" s="543" t="s">
        <v>497</v>
      </c>
    </row>
    <row r="2084" ht="26.1" customHeight="1" spans="1:9">
      <c r="A2084" s="414" t="s">
        <v>498</v>
      </c>
      <c r="B2084" s="311" t="s">
        <v>1468</v>
      </c>
      <c r="C2084" s="309" t="s">
        <v>83</v>
      </c>
      <c r="D2084" s="309" t="s">
        <v>1469</v>
      </c>
      <c r="E2084" s="310" t="s">
        <v>471</v>
      </c>
      <c r="F2084" s="528">
        <v>1</v>
      </c>
      <c r="G2084" s="312"/>
      <c r="H2084" s="312">
        <v>24776.18</v>
      </c>
      <c r="I2084" s="419">
        <v>24776.18</v>
      </c>
    </row>
    <row r="2085" ht="26.1" customHeight="1" spans="1:9">
      <c r="A2085" s="535" t="s">
        <v>512</v>
      </c>
      <c r="B2085" s="280" t="s">
        <v>1376</v>
      </c>
      <c r="C2085" s="278" t="s">
        <v>83</v>
      </c>
      <c r="D2085" s="278" t="s">
        <v>1377</v>
      </c>
      <c r="E2085" s="279" t="s">
        <v>471</v>
      </c>
      <c r="F2085" s="536">
        <v>1</v>
      </c>
      <c r="G2085" s="536">
        <v>0</v>
      </c>
      <c r="H2085" s="303">
        <v>267.7</v>
      </c>
      <c r="I2085" s="547">
        <v>267.7</v>
      </c>
    </row>
    <row r="2086" ht="26.1" customHeight="1" spans="1:9">
      <c r="A2086" s="529" t="s">
        <v>499</v>
      </c>
      <c r="B2086" s="284" t="s">
        <v>1462</v>
      </c>
      <c r="C2086" s="282" t="s">
        <v>83</v>
      </c>
      <c r="D2086" s="282" t="s">
        <v>1463</v>
      </c>
      <c r="E2086" s="283" t="s">
        <v>471</v>
      </c>
      <c r="F2086" s="530">
        <v>1</v>
      </c>
      <c r="G2086" s="530">
        <v>0</v>
      </c>
      <c r="H2086" s="305">
        <v>15.46</v>
      </c>
      <c r="I2086" s="544">
        <v>15.46</v>
      </c>
    </row>
    <row r="2087" ht="26.1" customHeight="1" spans="1:9">
      <c r="A2087" s="529" t="s">
        <v>499</v>
      </c>
      <c r="B2087" s="284" t="s">
        <v>1470</v>
      </c>
      <c r="C2087" s="282" t="s">
        <v>83</v>
      </c>
      <c r="D2087" s="282" t="s">
        <v>1471</v>
      </c>
      <c r="E2087" s="283" t="s">
        <v>471</v>
      </c>
      <c r="F2087" s="530">
        <v>1</v>
      </c>
      <c r="G2087" s="530">
        <v>0</v>
      </c>
      <c r="H2087" s="305">
        <v>146</v>
      </c>
      <c r="I2087" s="544">
        <v>146</v>
      </c>
    </row>
    <row r="2088" ht="24" customHeight="1" spans="1:9">
      <c r="A2088" s="529" t="s">
        <v>499</v>
      </c>
      <c r="B2088" s="284" t="s">
        <v>1378</v>
      </c>
      <c r="C2088" s="282" t="s">
        <v>83</v>
      </c>
      <c r="D2088" s="282" t="s">
        <v>1379</v>
      </c>
      <c r="E2088" s="283" t="s">
        <v>471</v>
      </c>
      <c r="F2088" s="530">
        <v>1</v>
      </c>
      <c r="G2088" s="530">
        <v>0</v>
      </c>
      <c r="H2088" s="305">
        <v>24074.16</v>
      </c>
      <c r="I2088" s="544">
        <v>24074.16</v>
      </c>
    </row>
    <row r="2089" ht="26.1" customHeight="1" spans="1:9">
      <c r="A2089" s="529" t="s">
        <v>499</v>
      </c>
      <c r="B2089" s="284" t="s">
        <v>1464</v>
      </c>
      <c r="C2089" s="282" t="s">
        <v>83</v>
      </c>
      <c r="D2089" s="282" t="s">
        <v>1465</v>
      </c>
      <c r="E2089" s="283" t="s">
        <v>471</v>
      </c>
      <c r="F2089" s="530">
        <v>1</v>
      </c>
      <c r="G2089" s="530">
        <v>0</v>
      </c>
      <c r="H2089" s="305">
        <v>270.51</v>
      </c>
      <c r="I2089" s="544">
        <v>270.51</v>
      </c>
    </row>
    <row r="2090" ht="26.1" customHeight="1" spans="1:9">
      <c r="A2090" s="529" t="s">
        <v>499</v>
      </c>
      <c r="B2090" s="284" t="s">
        <v>1472</v>
      </c>
      <c r="C2090" s="282" t="s">
        <v>83</v>
      </c>
      <c r="D2090" s="282" t="s">
        <v>1473</v>
      </c>
      <c r="E2090" s="283" t="s">
        <v>471</v>
      </c>
      <c r="F2090" s="530">
        <v>1</v>
      </c>
      <c r="G2090" s="530">
        <v>0</v>
      </c>
      <c r="H2090" s="305">
        <v>2.35</v>
      </c>
      <c r="I2090" s="544">
        <v>2.35</v>
      </c>
    </row>
    <row r="2091" spans="1:9">
      <c r="A2091" s="531"/>
      <c r="B2091" s="318"/>
      <c r="C2091" s="318"/>
      <c r="D2091" s="318"/>
      <c r="E2091" s="532">
        <v>24341.86</v>
      </c>
      <c r="F2091" s="318" t="s">
        <v>503</v>
      </c>
      <c r="G2091" s="532">
        <v>0</v>
      </c>
      <c r="H2091" s="318" t="s">
        <v>504</v>
      </c>
      <c r="I2091" s="545">
        <v>24341.86</v>
      </c>
    </row>
    <row r="2092" ht="15" spans="1:9">
      <c r="A2092" s="531"/>
      <c r="B2092" s="318"/>
      <c r="C2092" s="318"/>
      <c r="D2092" s="318"/>
      <c r="E2092" s="532">
        <v>5616.76</v>
      </c>
      <c r="F2092" s="318"/>
      <c r="G2092" s="318" t="s">
        <v>505</v>
      </c>
      <c r="H2092" s="318"/>
      <c r="I2092" s="545">
        <v>30392.94</v>
      </c>
    </row>
    <row r="2093" ht="0.95" customHeight="1" spans="1:9">
      <c r="A2093" s="533"/>
      <c r="B2093" s="534"/>
      <c r="C2093" s="534"/>
      <c r="D2093" s="534"/>
      <c r="E2093" s="534"/>
      <c r="F2093" s="534"/>
      <c r="G2093" s="534"/>
      <c r="H2093" s="534"/>
      <c r="I2093" s="426"/>
    </row>
    <row r="2094" ht="18" customHeight="1" spans="1:9">
      <c r="A2094" s="525"/>
      <c r="B2094" s="307" t="s">
        <v>490</v>
      </c>
      <c r="C2094" s="526" t="s">
        <v>491</v>
      </c>
      <c r="D2094" s="526" t="s">
        <v>492</v>
      </c>
      <c r="E2094" s="527" t="s">
        <v>493</v>
      </c>
      <c r="F2094" s="307" t="s">
        <v>494</v>
      </c>
      <c r="G2094" s="307" t="s">
        <v>495</v>
      </c>
      <c r="H2094" s="307" t="s">
        <v>496</v>
      </c>
      <c r="I2094" s="543" t="s">
        <v>497</v>
      </c>
    </row>
    <row r="2095" ht="39" customHeight="1" spans="1:9">
      <c r="A2095" s="414" t="s">
        <v>498</v>
      </c>
      <c r="B2095" s="311" t="s">
        <v>967</v>
      </c>
      <c r="C2095" s="309" t="s">
        <v>94</v>
      </c>
      <c r="D2095" s="309" t="s">
        <v>968</v>
      </c>
      <c r="E2095" s="310" t="s">
        <v>123</v>
      </c>
      <c r="F2095" s="528">
        <v>1</v>
      </c>
      <c r="G2095" s="312"/>
      <c r="H2095" s="312">
        <v>13.76</v>
      </c>
      <c r="I2095" s="419">
        <v>13.76</v>
      </c>
    </row>
    <row r="2096" ht="24" customHeight="1" spans="1:9">
      <c r="A2096" s="535" t="s">
        <v>512</v>
      </c>
      <c r="B2096" s="280" t="s">
        <v>618</v>
      </c>
      <c r="C2096" s="278" t="s">
        <v>94</v>
      </c>
      <c r="D2096" s="278" t="s">
        <v>619</v>
      </c>
      <c r="E2096" s="279" t="s">
        <v>286</v>
      </c>
      <c r="F2096" s="536">
        <v>0.244</v>
      </c>
      <c r="G2096" s="536">
        <v>0</v>
      </c>
      <c r="H2096" s="303">
        <v>8.51</v>
      </c>
      <c r="I2096" s="547">
        <v>2.07</v>
      </c>
    </row>
    <row r="2097" ht="51.95" customHeight="1" spans="1:9">
      <c r="A2097" s="529" t="s">
        <v>499</v>
      </c>
      <c r="B2097" s="284" t="s">
        <v>596</v>
      </c>
      <c r="C2097" s="282" t="s">
        <v>94</v>
      </c>
      <c r="D2097" s="282" t="s">
        <v>597</v>
      </c>
      <c r="E2097" s="283" t="s">
        <v>286</v>
      </c>
      <c r="F2097" s="530">
        <v>0.4</v>
      </c>
      <c r="G2097" s="530">
        <v>0</v>
      </c>
      <c r="H2097" s="305">
        <v>6.95</v>
      </c>
      <c r="I2097" s="544">
        <v>2.78</v>
      </c>
    </row>
    <row r="2098" ht="26.1" customHeight="1" spans="1:9">
      <c r="A2098" s="529" t="s">
        <v>499</v>
      </c>
      <c r="B2098" s="284" t="s">
        <v>602</v>
      </c>
      <c r="C2098" s="282" t="s">
        <v>94</v>
      </c>
      <c r="D2098" s="282" t="s">
        <v>603</v>
      </c>
      <c r="E2098" s="283" t="s">
        <v>502</v>
      </c>
      <c r="F2098" s="530">
        <v>0.17</v>
      </c>
      <c r="G2098" s="530">
        <v>3</v>
      </c>
      <c r="H2098" s="305">
        <v>20.19</v>
      </c>
      <c r="I2098" s="544">
        <v>3.53</v>
      </c>
    </row>
    <row r="2099" ht="26.1" customHeight="1" spans="1:9">
      <c r="A2099" s="529" t="s">
        <v>499</v>
      </c>
      <c r="B2099" s="284" t="s">
        <v>840</v>
      </c>
      <c r="C2099" s="282" t="s">
        <v>94</v>
      </c>
      <c r="D2099" s="282" t="s">
        <v>841</v>
      </c>
      <c r="E2099" s="283" t="s">
        <v>502</v>
      </c>
      <c r="F2099" s="530">
        <v>0.17</v>
      </c>
      <c r="G2099" s="530">
        <v>3</v>
      </c>
      <c r="H2099" s="305">
        <v>27.92</v>
      </c>
      <c r="I2099" s="544">
        <v>4.88</v>
      </c>
    </row>
    <row r="2100" ht="26.1" customHeight="1" spans="1:9">
      <c r="A2100" s="529" t="s">
        <v>499</v>
      </c>
      <c r="B2100" s="284" t="s">
        <v>598</v>
      </c>
      <c r="C2100" s="282" t="s">
        <v>94</v>
      </c>
      <c r="D2100" s="282" t="s">
        <v>599</v>
      </c>
      <c r="E2100" s="283" t="s">
        <v>167</v>
      </c>
      <c r="F2100" s="530">
        <v>0.033</v>
      </c>
      <c r="G2100" s="530">
        <v>0</v>
      </c>
      <c r="H2100" s="305">
        <v>15.35</v>
      </c>
      <c r="I2100" s="544">
        <v>0.5</v>
      </c>
    </row>
    <row r="2101" spans="1:9">
      <c r="A2101" s="531"/>
      <c r="B2101" s="318"/>
      <c r="C2101" s="318"/>
      <c r="D2101" s="318"/>
      <c r="E2101" s="532">
        <v>8.41</v>
      </c>
      <c r="F2101" s="318" t="s">
        <v>503</v>
      </c>
      <c r="G2101" s="532">
        <v>0</v>
      </c>
      <c r="H2101" s="318" t="s">
        <v>504</v>
      </c>
      <c r="I2101" s="545">
        <v>8.41</v>
      </c>
    </row>
    <row r="2102" ht="15" spans="1:9">
      <c r="A2102" s="531"/>
      <c r="B2102" s="318"/>
      <c r="C2102" s="318"/>
      <c r="D2102" s="318"/>
      <c r="E2102" s="532">
        <v>3.11</v>
      </c>
      <c r="F2102" s="318"/>
      <c r="G2102" s="318" t="s">
        <v>505</v>
      </c>
      <c r="H2102" s="318"/>
      <c r="I2102" s="545">
        <v>16.87</v>
      </c>
    </row>
    <row r="2103" ht="0.95" customHeight="1" spans="1:9">
      <c r="A2103" s="533"/>
      <c r="B2103" s="534"/>
      <c r="C2103" s="534"/>
      <c r="D2103" s="534"/>
      <c r="E2103" s="534"/>
      <c r="F2103" s="534"/>
      <c r="G2103" s="534"/>
      <c r="H2103" s="534"/>
      <c r="I2103" s="426"/>
    </row>
    <row r="2104" ht="18" customHeight="1" spans="1:9">
      <c r="A2104" s="525"/>
      <c r="B2104" s="307" t="s">
        <v>490</v>
      </c>
      <c r="C2104" s="526" t="s">
        <v>491</v>
      </c>
      <c r="D2104" s="526" t="s">
        <v>492</v>
      </c>
      <c r="E2104" s="527" t="s">
        <v>493</v>
      </c>
      <c r="F2104" s="307" t="s">
        <v>494</v>
      </c>
      <c r="G2104" s="307" t="s">
        <v>495</v>
      </c>
      <c r="H2104" s="307" t="s">
        <v>496</v>
      </c>
      <c r="I2104" s="543" t="s">
        <v>497</v>
      </c>
    </row>
    <row r="2105" ht="26.1" customHeight="1" spans="1:9">
      <c r="A2105" s="414" t="s">
        <v>498</v>
      </c>
      <c r="B2105" s="311" t="s">
        <v>887</v>
      </c>
      <c r="C2105" s="309" t="s">
        <v>83</v>
      </c>
      <c r="D2105" s="309" t="s">
        <v>888</v>
      </c>
      <c r="E2105" s="310" t="s">
        <v>286</v>
      </c>
      <c r="F2105" s="528">
        <v>1</v>
      </c>
      <c r="G2105" s="312"/>
      <c r="H2105" s="312">
        <v>40.2</v>
      </c>
      <c r="I2105" s="419">
        <v>40.2</v>
      </c>
    </row>
    <row r="2106" ht="39" customHeight="1" spans="1:9">
      <c r="A2106" s="535" t="s">
        <v>512</v>
      </c>
      <c r="B2106" s="280" t="s">
        <v>959</v>
      </c>
      <c r="C2106" s="278" t="s">
        <v>83</v>
      </c>
      <c r="D2106" s="278" t="s">
        <v>960</v>
      </c>
      <c r="E2106" s="279" t="s">
        <v>523</v>
      </c>
      <c r="F2106" s="536">
        <v>0.022</v>
      </c>
      <c r="G2106" s="536">
        <v>0</v>
      </c>
      <c r="H2106" s="303">
        <v>44.39</v>
      </c>
      <c r="I2106" s="547">
        <v>0.97</v>
      </c>
    </row>
    <row r="2107" ht="26.1" customHeight="1" spans="1:9">
      <c r="A2107" s="535" t="s">
        <v>512</v>
      </c>
      <c r="B2107" s="280" t="s">
        <v>818</v>
      </c>
      <c r="C2107" s="278" t="s">
        <v>83</v>
      </c>
      <c r="D2107" s="278" t="s">
        <v>819</v>
      </c>
      <c r="E2107" s="279" t="s">
        <v>502</v>
      </c>
      <c r="F2107" s="536">
        <v>0.032</v>
      </c>
      <c r="G2107" s="536">
        <v>0</v>
      </c>
      <c r="H2107" s="303">
        <v>32.25</v>
      </c>
      <c r="I2107" s="547">
        <v>1.03</v>
      </c>
    </row>
    <row r="2108" ht="24" customHeight="1" spans="1:9">
      <c r="A2108" s="535" t="s">
        <v>512</v>
      </c>
      <c r="B2108" s="280" t="s">
        <v>524</v>
      </c>
      <c r="C2108" s="278" t="s">
        <v>83</v>
      </c>
      <c r="D2108" s="278" t="s">
        <v>525</v>
      </c>
      <c r="E2108" s="279" t="s">
        <v>502</v>
      </c>
      <c r="F2108" s="536">
        <v>0.083</v>
      </c>
      <c r="G2108" s="536">
        <v>0</v>
      </c>
      <c r="H2108" s="303">
        <v>39.2</v>
      </c>
      <c r="I2108" s="547">
        <v>3.25</v>
      </c>
    </row>
    <row r="2109" ht="39" customHeight="1" spans="1:9">
      <c r="A2109" s="535" t="s">
        <v>512</v>
      </c>
      <c r="B2109" s="280" t="s">
        <v>961</v>
      </c>
      <c r="C2109" s="278" t="s">
        <v>83</v>
      </c>
      <c r="D2109" s="278" t="s">
        <v>962</v>
      </c>
      <c r="E2109" s="279" t="s">
        <v>756</v>
      </c>
      <c r="F2109" s="536">
        <v>0.088</v>
      </c>
      <c r="G2109" s="536">
        <v>0</v>
      </c>
      <c r="H2109" s="303">
        <v>42.76</v>
      </c>
      <c r="I2109" s="547">
        <v>3.76</v>
      </c>
    </row>
    <row r="2110" ht="24" customHeight="1" spans="1:9">
      <c r="A2110" s="529" t="s">
        <v>499</v>
      </c>
      <c r="B2110" s="284" t="s">
        <v>1086</v>
      </c>
      <c r="C2110" s="282" t="s">
        <v>83</v>
      </c>
      <c r="D2110" s="282" t="s">
        <v>1087</v>
      </c>
      <c r="E2110" s="283" t="s">
        <v>167</v>
      </c>
      <c r="F2110" s="530">
        <v>0.012</v>
      </c>
      <c r="G2110" s="530">
        <v>0</v>
      </c>
      <c r="H2110" s="305">
        <v>19.17</v>
      </c>
      <c r="I2110" s="544">
        <v>0.23</v>
      </c>
    </row>
    <row r="2111" ht="26.1" customHeight="1" spans="1:9">
      <c r="A2111" s="529" t="s">
        <v>499</v>
      </c>
      <c r="B2111" s="284" t="s">
        <v>1025</v>
      </c>
      <c r="C2111" s="282" t="s">
        <v>83</v>
      </c>
      <c r="D2111" s="282" t="s">
        <v>1026</v>
      </c>
      <c r="E2111" s="283" t="s">
        <v>286</v>
      </c>
      <c r="F2111" s="530">
        <v>2.342</v>
      </c>
      <c r="G2111" s="530">
        <v>0</v>
      </c>
      <c r="H2111" s="305">
        <v>8.71</v>
      </c>
      <c r="I2111" s="544">
        <v>20.39</v>
      </c>
    </row>
    <row r="2112" ht="39" customHeight="1" spans="1:9">
      <c r="A2112" s="529" t="s">
        <v>499</v>
      </c>
      <c r="B2112" s="284" t="s">
        <v>1474</v>
      </c>
      <c r="C2112" s="282" t="s">
        <v>83</v>
      </c>
      <c r="D2112" s="282" t="s">
        <v>1475</v>
      </c>
      <c r="E2112" s="283" t="s">
        <v>69</v>
      </c>
      <c r="F2112" s="530">
        <v>0.136</v>
      </c>
      <c r="G2112" s="530">
        <v>0</v>
      </c>
      <c r="H2112" s="305">
        <v>77.73</v>
      </c>
      <c r="I2112" s="544">
        <v>10.57</v>
      </c>
    </row>
    <row r="2113" spans="1:9">
      <c r="A2113" s="531"/>
      <c r="B2113" s="318"/>
      <c r="C2113" s="318"/>
      <c r="D2113" s="318"/>
      <c r="E2113" s="532">
        <v>6.86</v>
      </c>
      <c r="F2113" s="318" t="s">
        <v>503</v>
      </c>
      <c r="G2113" s="532">
        <v>0</v>
      </c>
      <c r="H2113" s="318" t="s">
        <v>504</v>
      </c>
      <c r="I2113" s="545">
        <v>6.86</v>
      </c>
    </row>
    <row r="2114" ht="15" spans="1:9">
      <c r="A2114" s="531"/>
      <c r="B2114" s="318"/>
      <c r="C2114" s="318"/>
      <c r="D2114" s="318"/>
      <c r="E2114" s="532">
        <v>9.11</v>
      </c>
      <c r="F2114" s="318"/>
      <c r="G2114" s="318" t="s">
        <v>505</v>
      </c>
      <c r="H2114" s="318"/>
      <c r="I2114" s="545">
        <v>49.31</v>
      </c>
    </row>
    <row r="2115" ht="0.95" customHeight="1" spans="1:9">
      <c r="A2115" s="533"/>
      <c r="B2115" s="534"/>
      <c r="C2115" s="534"/>
      <c r="D2115" s="534"/>
      <c r="E2115" s="534"/>
      <c r="F2115" s="534"/>
      <c r="G2115" s="534"/>
      <c r="H2115" s="534"/>
      <c r="I2115" s="426"/>
    </row>
    <row r="2116" ht="18" customHeight="1" spans="1:9">
      <c r="A2116" s="525"/>
      <c r="B2116" s="307" t="s">
        <v>490</v>
      </c>
      <c r="C2116" s="526" t="s">
        <v>491</v>
      </c>
      <c r="D2116" s="526" t="s">
        <v>492</v>
      </c>
      <c r="E2116" s="527" t="s">
        <v>493</v>
      </c>
      <c r="F2116" s="307" t="s">
        <v>494</v>
      </c>
      <c r="G2116" s="307" t="s">
        <v>495</v>
      </c>
      <c r="H2116" s="307" t="s">
        <v>496</v>
      </c>
      <c r="I2116" s="543" t="s">
        <v>497</v>
      </c>
    </row>
    <row r="2117" ht="26.1" customHeight="1" spans="1:9">
      <c r="A2117" s="414" t="s">
        <v>498</v>
      </c>
      <c r="B2117" s="311" t="s">
        <v>893</v>
      </c>
      <c r="C2117" s="309" t="s">
        <v>83</v>
      </c>
      <c r="D2117" s="309" t="s">
        <v>894</v>
      </c>
      <c r="E2117" s="310" t="s">
        <v>69</v>
      </c>
      <c r="F2117" s="528">
        <v>1</v>
      </c>
      <c r="G2117" s="312"/>
      <c r="H2117" s="312">
        <v>83.12</v>
      </c>
      <c r="I2117" s="419">
        <v>83.12</v>
      </c>
    </row>
    <row r="2118" ht="26.1" customHeight="1" spans="1:9">
      <c r="A2118" s="535" t="s">
        <v>512</v>
      </c>
      <c r="B2118" s="280" t="s">
        <v>818</v>
      </c>
      <c r="C2118" s="278" t="s">
        <v>83</v>
      </c>
      <c r="D2118" s="278" t="s">
        <v>819</v>
      </c>
      <c r="E2118" s="279" t="s">
        <v>502</v>
      </c>
      <c r="F2118" s="536">
        <v>0.005</v>
      </c>
      <c r="G2118" s="536">
        <v>0</v>
      </c>
      <c r="H2118" s="303">
        <v>32.25</v>
      </c>
      <c r="I2118" s="547">
        <v>0.16</v>
      </c>
    </row>
    <row r="2119" ht="24" customHeight="1" spans="1:9">
      <c r="A2119" s="535" t="s">
        <v>512</v>
      </c>
      <c r="B2119" s="280" t="s">
        <v>524</v>
      </c>
      <c r="C2119" s="278" t="s">
        <v>83</v>
      </c>
      <c r="D2119" s="278" t="s">
        <v>525</v>
      </c>
      <c r="E2119" s="279" t="s">
        <v>502</v>
      </c>
      <c r="F2119" s="536">
        <v>0.005</v>
      </c>
      <c r="G2119" s="536">
        <v>0</v>
      </c>
      <c r="H2119" s="303">
        <v>39.2</v>
      </c>
      <c r="I2119" s="547">
        <v>0.19</v>
      </c>
    </row>
    <row r="2120" ht="39" customHeight="1" spans="1:9">
      <c r="A2120" s="535" t="s">
        <v>512</v>
      </c>
      <c r="B2120" s="280" t="s">
        <v>961</v>
      </c>
      <c r="C2120" s="278" t="s">
        <v>83</v>
      </c>
      <c r="D2120" s="278" t="s">
        <v>962</v>
      </c>
      <c r="E2120" s="279" t="s">
        <v>756</v>
      </c>
      <c r="F2120" s="536">
        <v>0.022</v>
      </c>
      <c r="G2120" s="536">
        <v>0</v>
      </c>
      <c r="H2120" s="303">
        <v>42.76</v>
      </c>
      <c r="I2120" s="547">
        <v>0.94</v>
      </c>
    </row>
    <row r="2121" ht="39" customHeight="1" spans="1:9">
      <c r="A2121" s="535" t="s">
        <v>512</v>
      </c>
      <c r="B2121" s="280" t="s">
        <v>959</v>
      </c>
      <c r="C2121" s="278" t="s">
        <v>83</v>
      </c>
      <c r="D2121" s="278" t="s">
        <v>960</v>
      </c>
      <c r="E2121" s="279" t="s">
        <v>523</v>
      </c>
      <c r="F2121" s="536">
        <v>0.005</v>
      </c>
      <c r="G2121" s="536">
        <v>0</v>
      </c>
      <c r="H2121" s="303">
        <v>44.39</v>
      </c>
      <c r="I2121" s="547">
        <v>0.22</v>
      </c>
    </row>
    <row r="2122" ht="39" customHeight="1" spans="1:9">
      <c r="A2122" s="529" t="s">
        <v>499</v>
      </c>
      <c r="B2122" s="284" t="s">
        <v>1474</v>
      </c>
      <c r="C2122" s="282" t="s">
        <v>83</v>
      </c>
      <c r="D2122" s="282" t="s">
        <v>1475</v>
      </c>
      <c r="E2122" s="283" t="s">
        <v>69</v>
      </c>
      <c r="F2122" s="530">
        <v>1.05</v>
      </c>
      <c r="G2122" s="530">
        <v>0</v>
      </c>
      <c r="H2122" s="305">
        <v>77.73</v>
      </c>
      <c r="I2122" s="544">
        <v>81.61</v>
      </c>
    </row>
    <row r="2123" spans="1:9">
      <c r="A2123" s="531"/>
      <c r="B2123" s="318"/>
      <c r="C2123" s="318"/>
      <c r="D2123" s="318"/>
      <c r="E2123" s="532">
        <v>1.15</v>
      </c>
      <c r="F2123" s="318" t="s">
        <v>503</v>
      </c>
      <c r="G2123" s="532">
        <v>0</v>
      </c>
      <c r="H2123" s="318" t="s">
        <v>504</v>
      </c>
      <c r="I2123" s="545">
        <v>1.15</v>
      </c>
    </row>
    <row r="2124" ht="15" spans="1:9">
      <c r="A2124" s="531"/>
      <c r="B2124" s="318"/>
      <c r="C2124" s="318"/>
      <c r="D2124" s="318"/>
      <c r="E2124" s="532">
        <v>18.84</v>
      </c>
      <c r="F2124" s="318"/>
      <c r="G2124" s="318" t="s">
        <v>505</v>
      </c>
      <c r="H2124" s="318"/>
      <c r="I2124" s="545">
        <v>101.96</v>
      </c>
    </row>
    <row r="2125" ht="0.95" customHeight="1" spans="1:9">
      <c r="A2125" s="533"/>
      <c r="B2125" s="534"/>
      <c r="C2125" s="534"/>
      <c r="D2125" s="534"/>
      <c r="E2125" s="534"/>
      <c r="F2125" s="534"/>
      <c r="G2125" s="534"/>
      <c r="H2125" s="534"/>
      <c r="I2125" s="426"/>
    </row>
    <row r="2126" ht="18" customHeight="1" spans="1:9">
      <c r="A2126" s="525"/>
      <c r="B2126" s="307" t="s">
        <v>490</v>
      </c>
      <c r="C2126" s="526" t="s">
        <v>491</v>
      </c>
      <c r="D2126" s="526" t="s">
        <v>492</v>
      </c>
      <c r="E2126" s="527" t="s">
        <v>493</v>
      </c>
      <c r="F2126" s="307" t="s">
        <v>494</v>
      </c>
      <c r="G2126" s="307" t="s">
        <v>495</v>
      </c>
      <c r="H2126" s="307" t="s">
        <v>496</v>
      </c>
      <c r="I2126" s="543" t="s">
        <v>497</v>
      </c>
    </row>
    <row r="2127" ht="39" customHeight="1" spans="1:9">
      <c r="A2127" s="414" t="s">
        <v>498</v>
      </c>
      <c r="B2127" s="311" t="s">
        <v>816</v>
      </c>
      <c r="C2127" s="309" t="s">
        <v>83</v>
      </c>
      <c r="D2127" s="309" t="s">
        <v>817</v>
      </c>
      <c r="E2127" s="310" t="s">
        <v>69</v>
      </c>
      <c r="F2127" s="528">
        <v>1</v>
      </c>
      <c r="G2127" s="312"/>
      <c r="H2127" s="312">
        <v>181.57</v>
      </c>
      <c r="I2127" s="419">
        <v>181.57</v>
      </c>
    </row>
    <row r="2128" ht="24" customHeight="1" spans="1:9">
      <c r="A2128" s="535" t="s">
        <v>512</v>
      </c>
      <c r="B2128" s="280" t="s">
        <v>524</v>
      </c>
      <c r="C2128" s="278" t="s">
        <v>83</v>
      </c>
      <c r="D2128" s="278" t="s">
        <v>525</v>
      </c>
      <c r="E2128" s="279" t="s">
        <v>502</v>
      </c>
      <c r="F2128" s="536">
        <v>1.18</v>
      </c>
      <c r="G2128" s="536">
        <v>0</v>
      </c>
      <c r="H2128" s="303">
        <v>39.2</v>
      </c>
      <c r="I2128" s="547">
        <v>46.25</v>
      </c>
    </row>
    <row r="2129" ht="39" customHeight="1" spans="1:9">
      <c r="A2129" s="535" t="s">
        <v>512</v>
      </c>
      <c r="B2129" s="280" t="s">
        <v>959</v>
      </c>
      <c r="C2129" s="278" t="s">
        <v>83</v>
      </c>
      <c r="D2129" s="278" t="s">
        <v>960</v>
      </c>
      <c r="E2129" s="279" t="s">
        <v>523</v>
      </c>
      <c r="F2129" s="536">
        <v>0.063</v>
      </c>
      <c r="G2129" s="536">
        <v>0</v>
      </c>
      <c r="H2129" s="303">
        <v>44.39</v>
      </c>
      <c r="I2129" s="547">
        <v>2.79</v>
      </c>
    </row>
    <row r="2130" ht="39" customHeight="1" spans="1:9">
      <c r="A2130" s="535" t="s">
        <v>512</v>
      </c>
      <c r="B2130" s="280" t="s">
        <v>961</v>
      </c>
      <c r="C2130" s="278" t="s">
        <v>83</v>
      </c>
      <c r="D2130" s="278" t="s">
        <v>962</v>
      </c>
      <c r="E2130" s="279" t="s">
        <v>756</v>
      </c>
      <c r="F2130" s="536">
        <v>0.255</v>
      </c>
      <c r="G2130" s="536">
        <v>0</v>
      </c>
      <c r="H2130" s="303">
        <v>42.76</v>
      </c>
      <c r="I2130" s="547">
        <v>10.9</v>
      </c>
    </row>
    <row r="2131" ht="26.1" customHeight="1" spans="1:9">
      <c r="A2131" s="535" t="s">
        <v>512</v>
      </c>
      <c r="B2131" s="280" t="s">
        <v>818</v>
      </c>
      <c r="C2131" s="278" t="s">
        <v>83</v>
      </c>
      <c r="D2131" s="278" t="s">
        <v>819</v>
      </c>
      <c r="E2131" s="279" t="s">
        <v>502</v>
      </c>
      <c r="F2131" s="536">
        <v>0.25</v>
      </c>
      <c r="G2131" s="536">
        <v>0</v>
      </c>
      <c r="H2131" s="303">
        <v>32.25</v>
      </c>
      <c r="I2131" s="547">
        <v>8.06</v>
      </c>
    </row>
    <row r="2132" ht="26.1" customHeight="1" spans="1:9">
      <c r="A2132" s="529" t="s">
        <v>499</v>
      </c>
      <c r="B2132" s="284" t="s">
        <v>1025</v>
      </c>
      <c r="C2132" s="282" t="s">
        <v>83</v>
      </c>
      <c r="D2132" s="282" t="s">
        <v>1026</v>
      </c>
      <c r="E2132" s="283" t="s">
        <v>286</v>
      </c>
      <c r="F2132" s="530">
        <v>2.308</v>
      </c>
      <c r="G2132" s="530">
        <v>0</v>
      </c>
      <c r="H2132" s="305">
        <v>8.71</v>
      </c>
      <c r="I2132" s="544">
        <v>20.1</v>
      </c>
    </row>
    <row r="2133" ht="26.1" customHeight="1" spans="1:9">
      <c r="A2133" s="529" t="s">
        <v>499</v>
      </c>
      <c r="B2133" s="284" t="s">
        <v>1029</v>
      </c>
      <c r="C2133" s="282" t="s">
        <v>83</v>
      </c>
      <c r="D2133" s="282" t="s">
        <v>1030</v>
      </c>
      <c r="E2133" s="283" t="s">
        <v>286</v>
      </c>
      <c r="F2133" s="530">
        <v>9.237</v>
      </c>
      <c r="G2133" s="530">
        <v>0</v>
      </c>
      <c r="H2133" s="305">
        <v>3.05</v>
      </c>
      <c r="I2133" s="544">
        <v>28.17</v>
      </c>
    </row>
    <row r="2134" ht="39" customHeight="1" spans="1:9">
      <c r="A2134" s="529" t="s">
        <v>499</v>
      </c>
      <c r="B2134" s="284" t="s">
        <v>1476</v>
      </c>
      <c r="C2134" s="282" t="s">
        <v>83</v>
      </c>
      <c r="D2134" s="282" t="s">
        <v>1477</v>
      </c>
      <c r="E2134" s="283" t="s">
        <v>69</v>
      </c>
      <c r="F2134" s="530">
        <v>1.336</v>
      </c>
      <c r="G2134" s="530">
        <v>0</v>
      </c>
      <c r="H2134" s="305">
        <v>45.9</v>
      </c>
      <c r="I2134" s="544">
        <v>61.32</v>
      </c>
    </row>
    <row r="2135" ht="24" customHeight="1" spans="1:9">
      <c r="A2135" s="529" t="s">
        <v>499</v>
      </c>
      <c r="B2135" s="284" t="s">
        <v>1086</v>
      </c>
      <c r="C2135" s="282" t="s">
        <v>83</v>
      </c>
      <c r="D2135" s="282" t="s">
        <v>1087</v>
      </c>
      <c r="E2135" s="283" t="s">
        <v>167</v>
      </c>
      <c r="F2135" s="530">
        <v>0.208</v>
      </c>
      <c r="G2135" s="530">
        <v>0</v>
      </c>
      <c r="H2135" s="305">
        <v>19.17</v>
      </c>
      <c r="I2135" s="544">
        <v>3.98</v>
      </c>
    </row>
    <row r="2136" spans="1:9">
      <c r="A2136" s="531"/>
      <c r="B2136" s="318"/>
      <c r="C2136" s="318"/>
      <c r="D2136" s="318"/>
      <c r="E2136" s="532">
        <v>51.05</v>
      </c>
      <c r="F2136" s="318" t="s">
        <v>503</v>
      </c>
      <c r="G2136" s="532">
        <v>0</v>
      </c>
      <c r="H2136" s="318" t="s">
        <v>504</v>
      </c>
      <c r="I2136" s="545">
        <v>51.05</v>
      </c>
    </row>
    <row r="2137" ht="15" spans="1:9">
      <c r="A2137" s="531"/>
      <c r="B2137" s="318"/>
      <c r="C2137" s="318"/>
      <c r="D2137" s="318"/>
      <c r="E2137" s="532">
        <v>41.16</v>
      </c>
      <c r="F2137" s="318"/>
      <c r="G2137" s="318" t="s">
        <v>505</v>
      </c>
      <c r="H2137" s="318"/>
      <c r="I2137" s="545">
        <v>222.73</v>
      </c>
    </row>
    <row r="2138" ht="0.95" customHeight="1" spans="1:9">
      <c r="A2138" s="533"/>
      <c r="B2138" s="534"/>
      <c r="C2138" s="534"/>
      <c r="D2138" s="534"/>
      <c r="E2138" s="534"/>
      <c r="F2138" s="534"/>
      <c r="G2138" s="534"/>
      <c r="H2138" s="534"/>
      <c r="I2138" s="426"/>
    </row>
    <row r="2139" ht="18" customHeight="1" spans="1:9">
      <c r="A2139" s="525"/>
      <c r="B2139" s="307" t="s">
        <v>490</v>
      </c>
      <c r="C2139" s="526" t="s">
        <v>491</v>
      </c>
      <c r="D2139" s="526" t="s">
        <v>492</v>
      </c>
      <c r="E2139" s="527" t="s">
        <v>493</v>
      </c>
      <c r="F2139" s="307" t="s">
        <v>494</v>
      </c>
      <c r="G2139" s="307" t="s">
        <v>495</v>
      </c>
      <c r="H2139" s="307" t="s">
        <v>496</v>
      </c>
      <c r="I2139" s="543" t="s">
        <v>497</v>
      </c>
    </row>
    <row r="2140" ht="26.1" customHeight="1" spans="1:9">
      <c r="A2140" s="414" t="s">
        <v>498</v>
      </c>
      <c r="B2140" s="311" t="s">
        <v>889</v>
      </c>
      <c r="C2140" s="309" t="s">
        <v>83</v>
      </c>
      <c r="D2140" s="309" t="s">
        <v>890</v>
      </c>
      <c r="E2140" s="310" t="s">
        <v>69</v>
      </c>
      <c r="F2140" s="528">
        <v>1</v>
      </c>
      <c r="G2140" s="312"/>
      <c r="H2140" s="312">
        <v>169.31</v>
      </c>
      <c r="I2140" s="419">
        <v>169.31</v>
      </c>
    </row>
    <row r="2141" ht="26.1" customHeight="1" spans="1:9">
      <c r="A2141" s="535" t="s">
        <v>512</v>
      </c>
      <c r="B2141" s="280" t="s">
        <v>818</v>
      </c>
      <c r="C2141" s="278" t="s">
        <v>83</v>
      </c>
      <c r="D2141" s="278" t="s">
        <v>819</v>
      </c>
      <c r="E2141" s="279" t="s">
        <v>502</v>
      </c>
      <c r="F2141" s="536">
        <v>0.202</v>
      </c>
      <c r="G2141" s="536">
        <v>0</v>
      </c>
      <c r="H2141" s="303">
        <v>32.25</v>
      </c>
      <c r="I2141" s="547">
        <v>6.51</v>
      </c>
    </row>
    <row r="2142" ht="39" customHeight="1" spans="1:9">
      <c r="A2142" s="535" t="s">
        <v>512</v>
      </c>
      <c r="B2142" s="280" t="s">
        <v>961</v>
      </c>
      <c r="C2142" s="278" t="s">
        <v>83</v>
      </c>
      <c r="D2142" s="278" t="s">
        <v>962</v>
      </c>
      <c r="E2142" s="279" t="s">
        <v>756</v>
      </c>
      <c r="F2142" s="536">
        <v>0.237</v>
      </c>
      <c r="G2142" s="536">
        <v>0</v>
      </c>
      <c r="H2142" s="303">
        <v>42.76</v>
      </c>
      <c r="I2142" s="547">
        <v>10.13</v>
      </c>
    </row>
    <row r="2143" ht="24" customHeight="1" spans="1:9">
      <c r="A2143" s="535" t="s">
        <v>512</v>
      </c>
      <c r="B2143" s="280" t="s">
        <v>524</v>
      </c>
      <c r="C2143" s="278" t="s">
        <v>83</v>
      </c>
      <c r="D2143" s="278" t="s">
        <v>525</v>
      </c>
      <c r="E2143" s="279" t="s">
        <v>502</v>
      </c>
      <c r="F2143" s="536">
        <v>0.911</v>
      </c>
      <c r="G2143" s="536">
        <v>0</v>
      </c>
      <c r="H2143" s="303">
        <v>39.2</v>
      </c>
      <c r="I2143" s="547">
        <v>35.71</v>
      </c>
    </row>
    <row r="2144" ht="39" customHeight="1" spans="1:9">
      <c r="A2144" s="535" t="s">
        <v>512</v>
      </c>
      <c r="B2144" s="280" t="s">
        <v>959</v>
      </c>
      <c r="C2144" s="278" t="s">
        <v>83</v>
      </c>
      <c r="D2144" s="278" t="s">
        <v>960</v>
      </c>
      <c r="E2144" s="279" t="s">
        <v>523</v>
      </c>
      <c r="F2144" s="536">
        <v>0.05</v>
      </c>
      <c r="G2144" s="536">
        <v>0</v>
      </c>
      <c r="H2144" s="303">
        <v>44.39</v>
      </c>
      <c r="I2144" s="547">
        <v>2.21</v>
      </c>
    </row>
    <row r="2145" ht="26.1" customHeight="1" spans="1:9">
      <c r="A2145" s="529" t="s">
        <v>499</v>
      </c>
      <c r="B2145" s="284" t="s">
        <v>1029</v>
      </c>
      <c r="C2145" s="282" t="s">
        <v>83</v>
      </c>
      <c r="D2145" s="282" t="s">
        <v>1030</v>
      </c>
      <c r="E2145" s="283" t="s">
        <v>286</v>
      </c>
      <c r="F2145" s="530">
        <v>6.952</v>
      </c>
      <c r="G2145" s="530">
        <v>0</v>
      </c>
      <c r="H2145" s="305">
        <v>3.05</v>
      </c>
      <c r="I2145" s="544">
        <v>21.2</v>
      </c>
    </row>
    <row r="2146" ht="24" customHeight="1" spans="1:9">
      <c r="A2146" s="529" t="s">
        <v>499</v>
      </c>
      <c r="B2146" s="284" t="s">
        <v>1086</v>
      </c>
      <c r="C2146" s="282" t="s">
        <v>83</v>
      </c>
      <c r="D2146" s="282" t="s">
        <v>1087</v>
      </c>
      <c r="E2146" s="283" t="s">
        <v>167</v>
      </c>
      <c r="F2146" s="530">
        <v>0.159</v>
      </c>
      <c r="G2146" s="530">
        <v>0</v>
      </c>
      <c r="H2146" s="305">
        <v>19.17</v>
      </c>
      <c r="I2146" s="544">
        <v>3.04</v>
      </c>
    </row>
    <row r="2147" ht="26.1" customHeight="1" spans="1:9">
      <c r="A2147" s="529" t="s">
        <v>499</v>
      </c>
      <c r="B2147" s="284" t="s">
        <v>1025</v>
      </c>
      <c r="C2147" s="282" t="s">
        <v>83</v>
      </c>
      <c r="D2147" s="282" t="s">
        <v>1026</v>
      </c>
      <c r="E2147" s="283" t="s">
        <v>286</v>
      </c>
      <c r="F2147" s="530">
        <v>0.166</v>
      </c>
      <c r="G2147" s="530">
        <v>0</v>
      </c>
      <c r="H2147" s="305">
        <v>8.71</v>
      </c>
      <c r="I2147" s="544">
        <v>1.44</v>
      </c>
    </row>
    <row r="2148" ht="39" customHeight="1" spans="1:9">
      <c r="A2148" s="529" t="s">
        <v>499</v>
      </c>
      <c r="B2148" s="284" t="s">
        <v>1474</v>
      </c>
      <c r="C2148" s="282" t="s">
        <v>83</v>
      </c>
      <c r="D2148" s="282" t="s">
        <v>1475</v>
      </c>
      <c r="E2148" s="283" t="s">
        <v>69</v>
      </c>
      <c r="F2148" s="530">
        <v>1.146</v>
      </c>
      <c r="G2148" s="530">
        <v>0</v>
      </c>
      <c r="H2148" s="305">
        <v>77.73</v>
      </c>
      <c r="I2148" s="544">
        <v>89.07</v>
      </c>
    </row>
    <row r="2149" spans="1:9">
      <c r="A2149" s="531"/>
      <c r="B2149" s="318"/>
      <c r="C2149" s="318"/>
      <c r="D2149" s="318"/>
      <c r="E2149" s="532">
        <v>41.01</v>
      </c>
      <c r="F2149" s="318" t="s">
        <v>503</v>
      </c>
      <c r="G2149" s="532">
        <v>0</v>
      </c>
      <c r="H2149" s="318" t="s">
        <v>504</v>
      </c>
      <c r="I2149" s="545">
        <v>41.01</v>
      </c>
    </row>
    <row r="2150" ht="15" spans="1:9">
      <c r="A2150" s="531"/>
      <c r="B2150" s="318"/>
      <c r="C2150" s="318"/>
      <c r="D2150" s="318"/>
      <c r="E2150" s="532">
        <v>38.38</v>
      </c>
      <c r="F2150" s="318"/>
      <c r="G2150" s="318" t="s">
        <v>505</v>
      </c>
      <c r="H2150" s="318"/>
      <c r="I2150" s="545">
        <v>207.69</v>
      </c>
    </row>
    <row r="2151" ht="0.95" customHeight="1" spans="1:9">
      <c r="A2151" s="533"/>
      <c r="B2151" s="534"/>
      <c r="C2151" s="534"/>
      <c r="D2151" s="534"/>
      <c r="E2151" s="534"/>
      <c r="F2151" s="534"/>
      <c r="G2151" s="534"/>
      <c r="H2151" s="534"/>
      <c r="I2151" s="426"/>
    </row>
    <row r="2152" ht="18" customHeight="1" spans="1:9">
      <c r="A2152" s="525"/>
      <c r="B2152" s="307" t="s">
        <v>490</v>
      </c>
      <c r="C2152" s="526" t="s">
        <v>491</v>
      </c>
      <c r="D2152" s="526" t="s">
        <v>492</v>
      </c>
      <c r="E2152" s="527" t="s">
        <v>493</v>
      </c>
      <c r="F2152" s="307" t="s">
        <v>494</v>
      </c>
      <c r="G2152" s="307" t="s">
        <v>495</v>
      </c>
      <c r="H2152" s="307" t="s">
        <v>496</v>
      </c>
      <c r="I2152" s="543" t="s">
        <v>497</v>
      </c>
    </row>
    <row r="2153" ht="39" customHeight="1" spans="1:9">
      <c r="A2153" s="414" t="s">
        <v>498</v>
      </c>
      <c r="B2153" s="311" t="s">
        <v>1478</v>
      </c>
      <c r="C2153" s="309" t="s">
        <v>83</v>
      </c>
      <c r="D2153" s="309" t="s">
        <v>1479</v>
      </c>
      <c r="E2153" s="310" t="s">
        <v>123</v>
      </c>
      <c r="F2153" s="528">
        <v>1</v>
      </c>
      <c r="G2153" s="312"/>
      <c r="H2153" s="312">
        <v>575.93</v>
      </c>
      <c r="I2153" s="419">
        <v>575.93</v>
      </c>
    </row>
    <row r="2154" ht="24" customHeight="1" spans="1:9">
      <c r="A2154" s="535" t="s">
        <v>512</v>
      </c>
      <c r="B2154" s="280" t="s">
        <v>519</v>
      </c>
      <c r="C2154" s="278" t="s">
        <v>83</v>
      </c>
      <c r="D2154" s="278" t="s">
        <v>520</v>
      </c>
      <c r="E2154" s="279" t="s">
        <v>502</v>
      </c>
      <c r="F2154" s="536">
        <v>2.5492</v>
      </c>
      <c r="G2154" s="536">
        <v>0</v>
      </c>
      <c r="H2154" s="303">
        <v>31.39</v>
      </c>
      <c r="I2154" s="547">
        <v>80.01</v>
      </c>
    </row>
    <row r="2155" ht="51.95" customHeight="1" spans="1:9">
      <c r="A2155" s="535" t="s">
        <v>512</v>
      </c>
      <c r="B2155" s="280" t="s">
        <v>794</v>
      </c>
      <c r="C2155" s="278" t="s">
        <v>83</v>
      </c>
      <c r="D2155" s="278" t="s">
        <v>795</v>
      </c>
      <c r="E2155" s="279" t="s">
        <v>756</v>
      </c>
      <c r="F2155" s="536">
        <v>0.4931</v>
      </c>
      <c r="G2155" s="536">
        <v>0</v>
      </c>
      <c r="H2155" s="303">
        <v>0.4</v>
      </c>
      <c r="I2155" s="547">
        <v>0.19</v>
      </c>
    </row>
    <row r="2156" ht="51.95" customHeight="1" spans="1:9">
      <c r="A2156" s="535" t="s">
        <v>512</v>
      </c>
      <c r="B2156" s="280" t="s">
        <v>792</v>
      </c>
      <c r="C2156" s="278" t="s">
        <v>83</v>
      </c>
      <c r="D2156" s="278" t="s">
        <v>793</v>
      </c>
      <c r="E2156" s="279" t="s">
        <v>523</v>
      </c>
      <c r="F2156" s="536">
        <v>1.1138</v>
      </c>
      <c r="G2156" s="536">
        <v>0</v>
      </c>
      <c r="H2156" s="303">
        <v>2.22</v>
      </c>
      <c r="I2156" s="547">
        <v>2.47</v>
      </c>
    </row>
    <row r="2157" ht="26.1" customHeight="1" spans="1:9">
      <c r="A2157" s="535" t="s">
        <v>512</v>
      </c>
      <c r="B2157" s="280" t="s">
        <v>796</v>
      </c>
      <c r="C2157" s="278" t="s">
        <v>83</v>
      </c>
      <c r="D2157" s="278" t="s">
        <v>797</v>
      </c>
      <c r="E2157" s="279" t="s">
        <v>502</v>
      </c>
      <c r="F2157" s="536">
        <v>1.6069</v>
      </c>
      <c r="G2157" s="536">
        <v>0</v>
      </c>
      <c r="H2157" s="303">
        <v>34.29</v>
      </c>
      <c r="I2157" s="547">
        <v>55.1</v>
      </c>
    </row>
    <row r="2158" ht="26.1" customHeight="1" spans="1:9">
      <c r="A2158" s="529" t="s">
        <v>499</v>
      </c>
      <c r="B2158" s="284" t="s">
        <v>1195</v>
      </c>
      <c r="C2158" s="282" t="s">
        <v>83</v>
      </c>
      <c r="D2158" s="282" t="s">
        <v>1196</v>
      </c>
      <c r="E2158" s="283" t="s">
        <v>123</v>
      </c>
      <c r="F2158" s="530">
        <v>0.6302</v>
      </c>
      <c r="G2158" s="530">
        <v>0</v>
      </c>
      <c r="H2158" s="305">
        <v>88.64</v>
      </c>
      <c r="I2158" s="544">
        <v>55.86</v>
      </c>
    </row>
    <row r="2159" ht="24" customHeight="1" spans="1:9">
      <c r="A2159" s="529" t="s">
        <v>499</v>
      </c>
      <c r="B2159" s="284" t="s">
        <v>800</v>
      </c>
      <c r="C2159" s="282" t="s">
        <v>83</v>
      </c>
      <c r="D2159" s="282" t="s">
        <v>801</v>
      </c>
      <c r="E2159" s="283" t="s">
        <v>167</v>
      </c>
      <c r="F2159" s="530">
        <v>420.1527</v>
      </c>
      <c r="G2159" s="530">
        <v>0</v>
      </c>
      <c r="H2159" s="305">
        <v>0.68</v>
      </c>
      <c r="I2159" s="544">
        <v>285.7</v>
      </c>
    </row>
    <row r="2160" ht="26.1" customHeight="1" spans="1:9">
      <c r="A2160" s="529" t="s">
        <v>499</v>
      </c>
      <c r="B2160" s="284" t="s">
        <v>790</v>
      </c>
      <c r="C2160" s="282" t="s">
        <v>83</v>
      </c>
      <c r="D2160" s="282" t="s">
        <v>791</v>
      </c>
      <c r="E2160" s="283" t="s">
        <v>123</v>
      </c>
      <c r="F2160" s="530">
        <v>0.5882</v>
      </c>
      <c r="G2160" s="530">
        <v>0</v>
      </c>
      <c r="H2160" s="305">
        <v>124.89</v>
      </c>
      <c r="I2160" s="544">
        <v>73.46</v>
      </c>
    </row>
    <row r="2161" ht="24" customHeight="1" spans="1:9">
      <c r="A2161" s="529" t="s">
        <v>499</v>
      </c>
      <c r="B2161" s="284" t="s">
        <v>1193</v>
      </c>
      <c r="C2161" s="282" t="s">
        <v>83</v>
      </c>
      <c r="D2161" s="282" t="s">
        <v>1194</v>
      </c>
      <c r="E2161" s="283" t="s">
        <v>167</v>
      </c>
      <c r="F2161" s="530">
        <v>15.1255</v>
      </c>
      <c r="G2161" s="530">
        <v>0</v>
      </c>
      <c r="H2161" s="305">
        <v>1.53</v>
      </c>
      <c r="I2161" s="544">
        <v>23.14</v>
      </c>
    </row>
    <row r="2162" spans="1:9">
      <c r="A2162" s="531"/>
      <c r="B2162" s="318"/>
      <c r="C2162" s="318"/>
      <c r="D2162" s="318"/>
      <c r="E2162" s="532">
        <v>95.61</v>
      </c>
      <c r="F2162" s="318" t="s">
        <v>503</v>
      </c>
      <c r="G2162" s="532">
        <v>0</v>
      </c>
      <c r="H2162" s="318" t="s">
        <v>504</v>
      </c>
      <c r="I2162" s="545">
        <v>95.61</v>
      </c>
    </row>
    <row r="2163" ht="15" spans="1:9">
      <c r="A2163" s="531"/>
      <c r="B2163" s="318"/>
      <c r="C2163" s="318"/>
      <c r="D2163" s="318"/>
      <c r="E2163" s="532">
        <v>130.56</v>
      </c>
      <c r="F2163" s="318"/>
      <c r="G2163" s="318" t="s">
        <v>505</v>
      </c>
      <c r="H2163" s="318"/>
      <c r="I2163" s="545">
        <v>706.49</v>
      </c>
    </row>
    <row r="2164" ht="0.95" customHeight="1" spans="1:9">
      <c r="A2164" s="533"/>
      <c r="B2164" s="534"/>
      <c r="C2164" s="534"/>
      <c r="D2164" s="534"/>
      <c r="E2164" s="534"/>
      <c r="F2164" s="534"/>
      <c r="G2164" s="534"/>
      <c r="H2164" s="534"/>
      <c r="I2164" s="426"/>
    </row>
    <row r="2165" ht="18" customHeight="1" spans="1:9">
      <c r="A2165" s="525"/>
      <c r="B2165" s="307" t="s">
        <v>490</v>
      </c>
      <c r="C2165" s="526" t="s">
        <v>491</v>
      </c>
      <c r="D2165" s="526" t="s">
        <v>492</v>
      </c>
      <c r="E2165" s="527" t="s">
        <v>493</v>
      </c>
      <c r="F2165" s="307" t="s">
        <v>494</v>
      </c>
      <c r="G2165" s="307" t="s">
        <v>495</v>
      </c>
      <c r="H2165" s="307" t="s">
        <v>496</v>
      </c>
      <c r="I2165" s="543" t="s">
        <v>497</v>
      </c>
    </row>
    <row r="2166" ht="26.1" customHeight="1" spans="1:9">
      <c r="A2166" s="414" t="s">
        <v>498</v>
      </c>
      <c r="B2166" s="311" t="s">
        <v>1017</v>
      </c>
      <c r="C2166" s="309" t="s">
        <v>83</v>
      </c>
      <c r="D2166" s="309" t="s">
        <v>1018</v>
      </c>
      <c r="E2166" s="310" t="s">
        <v>123</v>
      </c>
      <c r="F2166" s="528">
        <v>1</v>
      </c>
      <c r="G2166" s="312"/>
      <c r="H2166" s="312">
        <v>1145.33</v>
      </c>
      <c r="I2166" s="419">
        <v>1145.33</v>
      </c>
    </row>
    <row r="2167" ht="24" customHeight="1" spans="1:9">
      <c r="A2167" s="535" t="s">
        <v>512</v>
      </c>
      <c r="B2167" s="280" t="s">
        <v>534</v>
      </c>
      <c r="C2167" s="278" t="s">
        <v>83</v>
      </c>
      <c r="D2167" s="278" t="s">
        <v>535</v>
      </c>
      <c r="E2167" s="279" t="s">
        <v>502</v>
      </c>
      <c r="F2167" s="536">
        <v>7.4148</v>
      </c>
      <c r="G2167" s="536">
        <v>0</v>
      </c>
      <c r="H2167" s="303">
        <v>40.1</v>
      </c>
      <c r="I2167" s="547">
        <v>297.33</v>
      </c>
    </row>
    <row r="2168" ht="39" customHeight="1" spans="1:9">
      <c r="A2168" s="535" t="s">
        <v>512</v>
      </c>
      <c r="B2168" s="280" t="s">
        <v>1478</v>
      </c>
      <c r="C2168" s="278" t="s">
        <v>83</v>
      </c>
      <c r="D2168" s="278" t="s">
        <v>1479</v>
      </c>
      <c r="E2168" s="279" t="s">
        <v>123</v>
      </c>
      <c r="F2168" s="536">
        <v>1.203</v>
      </c>
      <c r="G2168" s="536">
        <v>0</v>
      </c>
      <c r="H2168" s="303">
        <v>575.93</v>
      </c>
      <c r="I2168" s="547">
        <v>692.84</v>
      </c>
    </row>
    <row r="2169" ht="24" customHeight="1" spans="1:9">
      <c r="A2169" s="535" t="s">
        <v>512</v>
      </c>
      <c r="B2169" s="280" t="s">
        <v>519</v>
      </c>
      <c r="C2169" s="278" t="s">
        <v>83</v>
      </c>
      <c r="D2169" s="278" t="s">
        <v>520</v>
      </c>
      <c r="E2169" s="279" t="s">
        <v>502</v>
      </c>
      <c r="F2169" s="536">
        <v>4.9432</v>
      </c>
      <c r="G2169" s="536">
        <v>0</v>
      </c>
      <c r="H2169" s="303">
        <v>31.39</v>
      </c>
      <c r="I2169" s="547">
        <v>155.16</v>
      </c>
    </row>
    <row r="2170" spans="1:9">
      <c r="A2170" s="531"/>
      <c r="B2170" s="318"/>
      <c r="C2170" s="318"/>
      <c r="D2170" s="318"/>
      <c r="E2170" s="532">
        <v>444.12</v>
      </c>
      <c r="F2170" s="318" t="s">
        <v>503</v>
      </c>
      <c r="G2170" s="532">
        <v>0</v>
      </c>
      <c r="H2170" s="318" t="s">
        <v>504</v>
      </c>
      <c r="I2170" s="545">
        <v>444.12</v>
      </c>
    </row>
    <row r="2171" ht="15" spans="1:9">
      <c r="A2171" s="531"/>
      <c r="B2171" s="318"/>
      <c r="C2171" s="318"/>
      <c r="D2171" s="318"/>
      <c r="E2171" s="532">
        <v>259.64</v>
      </c>
      <c r="F2171" s="318"/>
      <c r="G2171" s="318" t="s">
        <v>505</v>
      </c>
      <c r="H2171" s="318"/>
      <c r="I2171" s="545">
        <v>1404.97</v>
      </c>
    </row>
    <row r="2172" ht="0.95" customHeight="1" spans="1:9">
      <c r="A2172" s="533"/>
      <c r="B2172" s="534"/>
      <c r="C2172" s="534"/>
      <c r="D2172" s="534"/>
      <c r="E2172" s="534"/>
      <c r="F2172" s="534"/>
      <c r="G2172" s="534"/>
      <c r="H2172" s="534"/>
      <c r="I2172" s="426"/>
    </row>
    <row r="2173" ht="18" customHeight="1" spans="1:9">
      <c r="A2173" s="525"/>
      <c r="B2173" s="307" t="s">
        <v>490</v>
      </c>
      <c r="C2173" s="526" t="s">
        <v>491</v>
      </c>
      <c r="D2173" s="526" t="s">
        <v>492</v>
      </c>
      <c r="E2173" s="527" t="s">
        <v>493</v>
      </c>
      <c r="F2173" s="307" t="s">
        <v>494</v>
      </c>
      <c r="G2173" s="307" t="s">
        <v>495</v>
      </c>
      <c r="H2173" s="307" t="s">
        <v>496</v>
      </c>
      <c r="I2173" s="543" t="s">
        <v>497</v>
      </c>
    </row>
    <row r="2174" ht="39" customHeight="1" spans="1:9">
      <c r="A2174" s="414" t="s">
        <v>498</v>
      </c>
      <c r="B2174" s="311" t="s">
        <v>920</v>
      </c>
      <c r="C2174" s="309" t="s">
        <v>83</v>
      </c>
      <c r="D2174" s="309" t="s">
        <v>921</v>
      </c>
      <c r="E2174" s="310" t="s">
        <v>756</v>
      </c>
      <c r="F2174" s="528">
        <v>1</v>
      </c>
      <c r="G2174" s="312"/>
      <c r="H2174" s="312">
        <v>34.36</v>
      </c>
      <c r="I2174" s="419">
        <v>34.36</v>
      </c>
    </row>
    <row r="2175" ht="39" customHeight="1" spans="1:9">
      <c r="A2175" s="535" t="s">
        <v>512</v>
      </c>
      <c r="B2175" s="280" t="s">
        <v>1480</v>
      </c>
      <c r="C2175" s="278" t="s">
        <v>83</v>
      </c>
      <c r="D2175" s="278" t="s">
        <v>1481</v>
      </c>
      <c r="E2175" s="279" t="s">
        <v>502</v>
      </c>
      <c r="F2175" s="536">
        <v>1</v>
      </c>
      <c r="G2175" s="536">
        <v>0</v>
      </c>
      <c r="H2175" s="303">
        <v>0.07</v>
      </c>
      <c r="I2175" s="547">
        <v>0.07</v>
      </c>
    </row>
    <row r="2176" ht="24" customHeight="1" spans="1:9">
      <c r="A2176" s="535" t="s">
        <v>512</v>
      </c>
      <c r="B2176" s="280" t="s">
        <v>1482</v>
      </c>
      <c r="C2176" s="278" t="s">
        <v>83</v>
      </c>
      <c r="D2176" s="278" t="s">
        <v>1483</v>
      </c>
      <c r="E2176" s="279" t="s">
        <v>502</v>
      </c>
      <c r="F2176" s="536">
        <v>1</v>
      </c>
      <c r="G2176" s="536">
        <v>0</v>
      </c>
      <c r="H2176" s="303">
        <v>33.98</v>
      </c>
      <c r="I2176" s="547">
        <v>33.98</v>
      </c>
    </row>
    <row r="2177" ht="39" customHeight="1" spans="1:9">
      <c r="A2177" s="535" t="s">
        <v>512</v>
      </c>
      <c r="B2177" s="280" t="s">
        <v>1484</v>
      </c>
      <c r="C2177" s="278" t="s">
        <v>83</v>
      </c>
      <c r="D2177" s="278" t="s">
        <v>1485</v>
      </c>
      <c r="E2177" s="279" t="s">
        <v>502</v>
      </c>
      <c r="F2177" s="536">
        <v>1</v>
      </c>
      <c r="G2177" s="536">
        <v>0</v>
      </c>
      <c r="H2177" s="303">
        <v>0.31</v>
      </c>
      <c r="I2177" s="547">
        <v>0.31</v>
      </c>
    </row>
    <row r="2178" spans="1:9">
      <c r="A2178" s="531"/>
      <c r="B2178" s="318"/>
      <c r="C2178" s="318"/>
      <c r="D2178" s="318"/>
      <c r="E2178" s="532">
        <v>25.15</v>
      </c>
      <c r="F2178" s="318" t="s">
        <v>503</v>
      </c>
      <c r="G2178" s="532">
        <v>0</v>
      </c>
      <c r="H2178" s="318" t="s">
        <v>504</v>
      </c>
      <c r="I2178" s="545">
        <v>25.15</v>
      </c>
    </row>
    <row r="2179" ht="15" spans="1:9">
      <c r="A2179" s="531"/>
      <c r="B2179" s="318"/>
      <c r="C2179" s="318"/>
      <c r="D2179" s="318"/>
      <c r="E2179" s="532">
        <v>7.78</v>
      </c>
      <c r="F2179" s="318"/>
      <c r="G2179" s="318" t="s">
        <v>505</v>
      </c>
      <c r="H2179" s="318"/>
      <c r="I2179" s="545">
        <v>42.14</v>
      </c>
    </row>
    <row r="2180" ht="0.95" customHeight="1" spans="1:9">
      <c r="A2180" s="533"/>
      <c r="B2180" s="534"/>
      <c r="C2180" s="534"/>
      <c r="D2180" s="534"/>
      <c r="E2180" s="534"/>
      <c r="F2180" s="534"/>
      <c r="G2180" s="534"/>
      <c r="H2180" s="534"/>
      <c r="I2180" s="426"/>
    </row>
    <row r="2181" ht="18" customHeight="1" spans="1:9">
      <c r="A2181" s="525"/>
      <c r="B2181" s="307" t="s">
        <v>490</v>
      </c>
      <c r="C2181" s="526" t="s">
        <v>491</v>
      </c>
      <c r="D2181" s="526" t="s">
        <v>492</v>
      </c>
      <c r="E2181" s="527" t="s">
        <v>493</v>
      </c>
      <c r="F2181" s="307" t="s">
        <v>494</v>
      </c>
      <c r="G2181" s="307" t="s">
        <v>495</v>
      </c>
      <c r="H2181" s="307" t="s">
        <v>496</v>
      </c>
      <c r="I2181" s="543" t="s">
        <v>497</v>
      </c>
    </row>
    <row r="2182" ht="39" customHeight="1" spans="1:9">
      <c r="A2182" s="414" t="s">
        <v>498</v>
      </c>
      <c r="B2182" s="311" t="s">
        <v>922</v>
      </c>
      <c r="C2182" s="309" t="s">
        <v>83</v>
      </c>
      <c r="D2182" s="309" t="s">
        <v>923</v>
      </c>
      <c r="E2182" s="310" t="s">
        <v>523</v>
      </c>
      <c r="F2182" s="528">
        <v>1</v>
      </c>
      <c r="G2182" s="312"/>
      <c r="H2182" s="312">
        <v>35.55</v>
      </c>
      <c r="I2182" s="419">
        <v>35.55</v>
      </c>
    </row>
    <row r="2183" ht="24" customHeight="1" spans="1:9">
      <c r="A2183" s="535" t="s">
        <v>512</v>
      </c>
      <c r="B2183" s="280" t="s">
        <v>1482</v>
      </c>
      <c r="C2183" s="278" t="s">
        <v>83</v>
      </c>
      <c r="D2183" s="278" t="s">
        <v>1483</v>
      </c>
      <c r="E2183" s="279" t="s">
        <v>502</v>
      </c>
      <c r="F2183" s="536">
        <v>1</v>
      </c>
      <c r="G2183" s="536">
        <v>0</v>
      </c>
      <c r="H2183" s="303">
        <v>33.98</v>
      </c>
      <c r="I2183" s="547">
        <v>33.98</v>
      </c>
    </row>
    <row r="2184" ht="39" customHeight="1" spans="1:9">
      <c r="A2184" s="535" t="s">
        <v>512</v>
      </c>
      <c r="B2184" s="280" t="s">
        <v>1486</v>
      </c>
      <c r="C2184" s="278" t="s">
        <v>83</v>
      </c>
      <c r="D2184" s="278" t="s">
        <v>1487</v>
      </c>
      <c r="E2184" s="279" t="s">
        <v>502</v>
      </c>
      <c r="F2184" s="536">
        <v>1</v>
      </c>
      <c r="G2184" s="536">
        <v>0</v>
      </c>
      <c r="H2184" s="303">
        <v>0.9</v>
      </c>
      <c r="I2184" s="547">
        <v>0.9</v>
      </c>
    </row>
    <row r="2185" ht="39" customHeight="1" spans="1:9">
      <c r="A2185" s="535" t="s">
        <v>512</v>
      </c>
      <c r="B2185" s="280" t="s">
        <v>1488</v>
      </c>
      <c r="C2185" s="278" t="s">
        <v>83</v>
      </c>
      <c r="D2185" s="278" t="s">
        <v>1489</v>
      </c>
      <c r="E2185" s="279" t="s">
        <v>502</v>
      </c>
      <c r="F2185" s="536">
        <v>1</v>
      </c>
      <c r="G2185" s="536">
        <v>0</v>
      </c>
      <c r="H2185" s="303">
        <v>0.29</v>
      </c>
      <c r="I2185" s="547">
        <v>0.29</v>
      </c>
    </row>
    <row r="2186" ht="39" customHeight="1" spans="1:9">
      <c r="A2186" s="535" t="s">
        <v>512</v>
      </c>
      <c r="B2186" s="280" t="s">
        <v>1480</v>
      </c>
      <c r="C2186" s="278" t="s">
        <v>83</v>
      </c>
      <c r="D2186" s="278" t="s">
        <v>1481</v>
      </c>
      <c r="E2186" s="279" t="s">
        <v>502</v>
      </c>
      <c r="F2186" s="536">
        <v>1</v>
      </c>
      <c r="G2186" s="536">
        <v>0</v>
      </c>
      <c r="H2186" s="303">
        <v>0.07</v>
      </c>
      <c r="I2186" s="547">
        <v>0.07</v>
      </c>
    </row>
    <row r="2187" ht="39" customHeight="1" spans="1:9">
      <c r="A2187" s="535" t="s">
        <v>512</v>
      </c>
      <c r="B2187" s="280" t="s">
        <v>1484</v>
      </c>
      <c r="C2187" s="278" t="s">
        <v>83</v>
      </c>
      <c r="D2187" s="278" t="s">
        <v>1485</v>
      </c>
      <c r="E2187" s="279" t="s">
        <v>502</v>
      </c>
      <c r="F2187" s="536">
        <v>1</v>
      </c>
      <c r="G2187" s="536">
        <v>0</v>
      </c>
      <c r="H2187" s="303">
        <v>0.31</v>
      </c>
      <c r="I2187" s="547">
        <v>0.31</v>
      </c>
    </row>
    <row r="2188" spans="1:9">
      <c r="A2188" s="531"/>
      <c r="B2188" s="318"/>
      <c r="C2188" s="318"/>
      <c r="D2188" s="318"/>
      <c r="E2188" s="532">
        <v>25.15</v>
      </c>
      <c r="F2188" s="318" t="s">
        <v>503</v>
      </c>
      <c r="G2188" s="532">
        <v>0</v>
      </c>
      <c r="H2188" s="318" t="s">
        <v>504</v>
      </c>
      <c r="I2188" s="545">
        <v>25.15</v>
      </c>
    </row>
    <row r="2189" ht="15" spans="1:9">
      <c r="A2189" s="531"/>
      <c r="B2189" s="318"/>
      <c r="C2189" s="318"/>
      <c r="D2189" s="318"/>
      <c r="E2189" s="532">
        <v>8.05</v>
      </c>
      <c r="F2189" s="318"/>
      <c r="G2189" s="318" t="s">
        <v>505</v>
      </c>
      <c r="H2189" s="318"/>
      <c r="I2189" s="545">
        <v>43.6</v>
      </c>
    </row>
    <row r="2190" ht="0.95" customHeight="1" spans="1:9">
      <c r="A2190" s="533"/>
      <c r="B2190" s="534"/>
      <c r="C2190" s="534"/>
      <c r="D2190" s="534"/>
      <c r="E2190" s="534"/>
      <c r="F2190" s="534"/>
      <c r="G2190" s="534"/>
      <c r="H2190" s="534"/>
      <c r="I2190" s="426"/>
    </row>
    <row r="2191" ht="18" customHeight="1" spans="1:9">
      <c r="A2191" s="525"/>
      <c r="B2191" s="307" t="s">
        <v>490</v>
      </c>
      <c r="C2191" s="526" t="s">
        <v>491</v>
      </c>
      <c r="D2191" s="526" t="s">
        <v>492</v>
      </c>
      <c r="E2191" s="527" t="s">
        <v>493</v>
      </c>
      <c r="F2191" s="307" t="s">
        <v>494</v>
      </c>
      <c r="G2191" s="307" t="s">
        <v>495</v>
      </c>
      <c r="H2191" s="307" t="s">
        <v>496</v>
      </c>
      <c r="I2191" s="543" t="s">
        <v>497</v>
      </c>
    </row>
    <row r="2192" ht="39" customHeight="1" spans="1:9">
      <c r="A2192" s="414" t="s">
        <v>498</v>
      </c>
      <c r="B2192" s="311" t="s">
        <v>1484</v>
      </c>
      <c r="C2192" s="309" t="s">
        <v>83</v>
      </c>
      <c r="D2192" s="309" t="s">
        <v>1485</v>
      </c>
      <c r="E2192" s="310" t="s">
        <v>502</v>
      </c>
      <c r="F2192" s="528">
        <v>1</v>
      </c>
      <c r="G2192" s="312"/>
      <c r="H2192" s="312">
        <v>0.31</v>
      </c>
      <c r="I2192" s="419">
        <v>0.31</v>
      </c>
    </row>
    <row r="2193" ht="26.1" customHeight="1" spans="1:9">
      <c r="A2193" s="529" t="s">
        <v>499</v>
      </c>
      <c r="B2193" s="284" t="s">
        <v>1490</v>
      </c>
      <c r="C2193" s="282" t="s">
        <v>83</v>
      </c>
      <c r="D2193" s="282" t="s">
        <v>1491</v>
      </c>
      <c r="E2193" s="283" t="s">
        <v>103</v>
      </c>
      <c r="F2193" s="530">
        <v>6.4e-5</v>
      </c>
      <c r="G2193" s="530">
        <v>0</v>
      </c>
      <c r="H2193" s="305">
        <v>4919.97</v>
      </c>
      <c r="I2193" s="544">
        <v>0.31</v>
      </c>
    </row>
    <row r="2194" spans="1:9">
      <c r="A2194" s="531"/>
      <c r="B2194" s="318"/>
      <c r="C2194" s="318"/>
      <c r="D2194" s="318"/>
      <c r="E2194" s="532">
        <v>0</v>
      </c>
      <c r="F2194" s="318" t="s">
        <v>503</v>
      </c>
      <c r="G2194" s="532">
        <v>0</v>
      </c>
      <c r="H2194" s="318" t="s">
        <v>504</v>
      </c>
      <c r="I2194" s="545">
        <v>0</v>
      </c>
    </row>
    <row r="2195" ht="15" spans="1:9">
      <c r="A2195" s="531"/>
      <c r="B2195" s="318"/>
      <c r="C2195" s="318"/>
      <c r="D2195" s="318"/>
      <c r="E2195" s="532">
        <v>0.07</v>
      </c>
      <c r="F2195" s="318"/>
      <c r="G2195" s="318" t="s">
        <v>505</v>
      </c>
      <c r="H2195" s="318"/>
      <c r="I2195" s="545">
        <v>0.38</v>
      </c>
    </row>
    <row r="2196" ht="0.95" customHeight="1" spans="1:9">
      <c r="A2196" s="533"/>
      <c r="B2196" s="534"/>
      <c r="C2196" s="534"/>
      <c r="D2196" s="534"/>
      <c r="E2196" s="534"/>
      <c r="F2196" s="534"/>
      <c r="G2196" s="534"/>
      <c r="H2196" s="534"/>
      <c r="I2196" s="426"/>
    </row>
    <row r="2197" ht="18" customHeight="1" spans="1:9">
      <c r="A2197" s="525"/>
      <c r="B2197" s="307" t="s">
        <v>490</v>
      </c>
      <c r="C2197" s="526" t="s">
        <v>491</v>
      </c>
      <c r="D2197" s="526" t="s">
        <v>492</v>
      </c>
      <c r="E2197" s="527" t="s">
        <v>493</v>
      </c>
      <c r="F2197" s="307" t="s">
        <v>494</v>
      </c>
      <c r="G2197" s="307" t="s">
        <v>495</v>
      </c>
      <c r="H2197" s="307" t="s">
        <v>496</v>
      </c>
      <c r="I2197" s="543" t="s">
        <v>497</v>
      </c>
    </row>
    <row r="2198" ht="39" customHeight="1" spans="1:9">
      <c r="A2198" s="414" t="s">
        <v>498</v>
      </c>
      <c r="B2198" s="311" t="s">
        <v>1480</v>
      </c>
      <c r="C2198" s="309" t="s">
        <v>83</v>
      </c>
      <c r="D2198" s="309" t="s">
        <v>1481</v>
      </c>
      <c r="E2198" s="310" t="s">
        <v>502</v>
      </c>
      <c r="F2198" s="528">
        <v>1</v>
      </c>
      <c r="G2198" s="312"/>
      <c r="H2198" s="312">
        <v>0.07</v>
      </c>
      <c r="I2198" s="419">
        <v>0.07</v>
      </c>
    </row>
    <row r="2199" ht="26.1" customHeight="1" spans="1:9">
      <c r="A2199" s="529" t="s">
        <v>499</v>
      </c>
      <c r="B2199" s="284" t="s">
        <v>1490</v>
      </c>
      <c r="C2199" s="282" t="s">
        <v>83</v>
      </c>
      <c r="D2199" s="282" t="s">
        <v>1491</v>
      </c>
      <c r="E2199" s="283" t="s">
        <v>103</v>
      </c>
      <c r="F2199" s="530">
        <v>1.48e-5</v>
      </c>
      <c r="G2199" s="530">
        <v>0</v>
      </c>
      <c r="H2199" s="305">
        <v>4919.97</v>
      </c>
      <c r="I2199" s="544">
        <v>0.07</v>
      </c>
    </row>
    <row r="2200" spans="1:9">
      <c r="A2200" s="531"/>
      <c r="B2200" s="318"/>
      <c r="C2200" s="318"/>
      <c r="D2200" s="318"/>
      <c r="E2200" s="532">
        <v>0</v>
      </c>
      <c r="F2200" s="318" t="s">
        <v>503</v>
      </c>
      <c r="G2200" s="532">
        <v>0</v>
      </c>
      <c r="H2200" s="318" t="s">
        <v>504</v>
      </c>
      <c r="I2200" s="545">
        <v>0</v>
      </c>
    </row>
    <row r="2201" ht="15" spans="1:9">
      <c r="A2201" s="531"/>
      <c r="B2201" s="318"/>
      <c r="C2201" s="318"/>
      <c r="D2201" s="318"/>
      <c r="E2201" s="532">
        <v>0.01</v>
      </c>
      <c r="F2201" s="318"/>
      <c r="G2201" s="318" t="s">
        <v>505</v>
      </c>
      <c r="H2201" s="318"/>
      <c r="I2201" s="545">
        <v>0.08</v>
      </c>
    </row>
    <row r="2202" ht="0.95" customHeight="1" spans="1:9">
      <c r="A2202" s="533"/>
      <c r="B2202" s="534"/>
      <c r="C2202" s="534"/>
      <c r="D2202" s="534"/>
      <c r="E2202" s="534"/>
      <c r="F2202" s="534"/>
      <c r="G2202" s="534"/>
      <c r="H2202" s="534"/>
      <c r="I2202" s="426"/>
    </row>
    <row r="2203" ht="18" customHeight="1" spans="1:9">
      <c r="A2203" s="525"/>
      <c r="B2203" s="307" t="s">
        <v>490</v>
      </c>
      <c r="C2203" s="526" t="s">
        <v>491</v>
      </c>
      <c r="D2203" s="526" t="s">
        <v>492</v>
      </c>
      <c r="E2203" s="527" t="s">
        <v>493</v>
      </c>
      <c r="F2203" s="307" t="s">
        <v>494</v>
      </c>
      <c r="G2203" s="307" t="s">
        <v>495</v>
      </c>
      <c r="H2203" s="307" t="s">
        <v>496</v>
      </c>
      <c r="I2203" s="543" t="s">
        <v>497</v>
      </c>
    </row>
    <row r="2204" ht="39" customHeight="1" spans="1:9">
      <c r="A2204" s="414" t="s">
        <v>498</v>
      </c>
      <c r="B2204" s="311" t="s">
        <v>1488</v>
      </c>
      <c r="C2204" s="309" t="s">
        <v>83</v>
      </c>
      <c r="D2204" s="309" t="s">
        <v>1489</v>
      </c>
      <c r="E2204" s="310" t="s">
        <v>502</v>
      </c>
      <c r="F2204" s="528">
        <v>1</v>
      </c>
      <c r="G2204" s="312"/>
      <c r="H2204" s="312">
        <v>0.29</v>
      </c>
      <c r="I2204" s="419">
        <v>0.29</v>
      </c>
    </row>
    <row r="2205" ht="26.1" customHeight="1" spans="1:9">
      <c r="A2205" s="529" t="s">
        <v>499</v>
      </c>
      <c r="B2205" s="284" t="s">
        <v>1490</v>
      </c>
      <c r="C2205" s="282" t="s">
        <v>83</v>
      </c>
      <c r="D2205" s="282" t="s">
        <v>1491</v>
      </c>
      <c r="E2205" s="283" t="s">
        <v>103</v>
      </c>
      <c r="F2205" s="530">
        <v>6e-5</v>
      </c>
      <c r="G2205" s="530">
        <v>0</v>
      </c>
      <c r="H2205" s="305">
        <v>4919.97</v>
      </c>
      <c r="I2205" s="544">
        <v>0.29</v>
      </c>
    </row>
    <row r="2206" spans="1:9">
      <c r="A2206" s="531"/>
      <c r="B2206" s="318"/>
      <c r="C2206" s="318"/>
      <c r="D2206" s="318"/>
      <c r="E2206" s="532">
        <v>0</v>
      </c>
      <c r="F2206" s="318" t="s">
        <v>503</v>
      </c>
      <c r="G2206" s="532">
        <v>0</v>
      </c>
      <c r="H2206" s="318" t="s">
        <v>504</v>
      </c>
      <c r="I2206" s="545">
        <v>0</v>
      </c>
    </row>
    <row r="2207" ht="15" spans="1:9">
      <c r="A2207" s="531"/>
      <c r="B2207" s="318"/>
      <c r="C2207" s="318"/>
      <c r="D2207" s="318"/>
      <c r="E2207" s="532">
        <v>0.06</v>
      </c>
      <c r="F2207" s="318"/>
      <c r="G2207" s="318" t="s">
        <v>505</v>
      </c>
      <c r="H2207" s="318"/>
      <c r="I2207" s="545">
        <v>0.35</v>
      </c>
    </row>
    <row r="2208" ht="0.95" customHeight="1" spans="1:9">
      <c r="A2208" s="533"/>
      <c r="B2208" s="534"/>
      <c r="C2208" s="534"/>
      <c r="D2208" s="534"/>
      <c r="E2208" s="534"/>
      <c r="F2208" s="534"/>
      <c r="G2208" s="534"/>
      <c r="H2208" s="534"/>
      <c r="I2208" s="426"/>
    </row>
    <row r="2209" ht="18" customHeight="1" spans="1:9">
      <c r="A2209" s="525"/>
      <c r="B2209" s="307" t="s">
        <v>490</v>
      </c>
      <c r="C2209" s="526" t="s">
        <v>491</v>
      </c>
      <c r="D2209" s="526" t="s">
        <v>492</v>
      </c>
      <c r="E2209" s="527" t="s">
        <v>493</v>
      </c>
      <c r="F2209" s="307" t="s">
        <v>494</v>
      </c>
      <c r="G2209" s="307" t="s">
        <v>495</v>
      </c>
      <c r="H2209" s="307" t="s">
        <v>496</v>
      </c>
      <c r="I2209" s="543" t="s">
        <v>497</v>
      </c>
    </row>
    <row r="2210" ht="39" customHeight="1" spans="1:9">
      <c r="A2210" s="414" t="s">
        <v>498</v>
      </c>
      <c r="B2210" s="311" t="s">
        <v>1486</v>
      </c>
      <c r="C2210" s="309" t="s">
        <v>83</v>
      </c>
      <c r="D2210" s="309" t="s">
        <v>1487</v>
      </c>
      <c r="E2210" s="310" t="s">
        <v>502</v>
      </c>
      <c r="F2210" s="528">
        <v>1</v>
      </c>
      <c r="G2210" s="312"/>
      <c r="H2210" s="312">
        <v>0.9</v>
      </c>
      <c r="I2210" s="419">
        <v>0.9</v>
      </c>
    </row>
    <row r="2211" ht="26.1" customHeight="1" spans="1:9">
      <c r="A2211" s="529" t="s">
        <v>499</v>
      </c>
      <c r="B2211" s="284" t="s">
        <v>1257</v>
      </c>
      <c r="C2211" s="282" t="s">
        <v>83</v>
      </c>
      <c r="D2211" s="282" t="s">
        <v>1258</v>
      </c>
      <c r="E2211" s="283" t="s">
        <v>1259</v>
      </c>
      <c r="F2211" s="530">
        <v>0.78</v>
      </c>
      <c r="G2211" s="530">
        <v>0</v>
      </c>
      <c r="H2211" s="305">
        <v>1.16</v>
      </c>
      <c r="I2211" s="544">
        <v>0.9</v>
      </c>
    </row>
    <row r="2212" spans="1:9">
      <c r="A2212" s="531"/>
      <c r="B2212" s="318"/>
      <c r="C2212" s="318"/>
      <c r="D2212" s="318"/>
      <c r="E2212" s="532">
        <v>0</v>
      </c>
      <c r="F2212" s="318" t="s">
        <v>503</v>
      </c>
      <c r="G2212" s="532">
        <v>0</v>
      </c>
      <c r="H2212" s="318" t="s">
        <v>504</v>
      </c>
      <c r="I2212" s="545">
        <v>0</v>
      </c>
    </row>
    <row r="2213" ht="15" spans="1:9">
      <c r="A2213" s="531"/>
      <c r="B2213" s="318"/>
      <c r="C2213" s="318"/>
      <c r="D2213" s="318"/>
      <c r="E2213" s="532">
        <v>0.2</v>
      </c>
      <c r="F2213" s="318"/>
      <c r="G2213" s="318" t="s">
        <v>505</v>
      </c>
      <c r="H2213" s="318"/>
      <c r="I2213" s="545">
        <v>1.1</v>
      </c>
    </row>
    <row r="2214" ht="0.95" customHeight="1" spans="1:9">
      <c r="A2214" s="533"/>
      <c r="B2214" s="534"/>
      <c r="C2214" s="534"/>
      <c r="D2214" s="534"/>
      <c r="E2214" s="534"/>
      <c r="F2214" s="534"/>
      <c r="G2214" s="534"/>
      <c r="H2214" s="534"/>
      <c r="I2214" s="426"/>
    </row>
    <row r="2215" ht="18" customHeight="1" spans="1:9">
      <c r="A2215" s="525"/>
      <c r="B2215" s="307" t="s">
        <v>490</v>
      </c>
      <c r="C2215" s="526" t="s">
        <v>491</v>
      </c>
      <c r="D2215" s="526" t="s">
        <v>492</v>
      </c>
      <c r="E2215" s="527" t="s">
        <v>493</v>
      </c>
      <c r="F2215" s="307" t="s">
        <v>494</v>
      </c>
      <c r="G2215" s="307" t="s">
        <v>495</v>
      </c>
      <c r="H2215" s="307" t="s">
        <v>496</v>
      </c>
      <c r="I2215" s="543" t="s">
        <v>497</v>
      </c>
    </row>
    <row r="2216" ht="39" customHeight="1" spans="1:9">
      <c r="A2216" s="414" t="s">
        <v>498</v>
      </c>
      <c r="B2216" s="311" t="s">
        <v>759</v>
      </c>
      <c r="C2216" s="309" t="s">
        <v>83</v>
      </c>
      <c r="D2216" s="309" t="s">
        <v>760</v>
      </c>
      <c r="E2216" s="310" t="s">
        <v>756</v>
      </c>
      <c r="F2216" s="528">
        <v>1</v>
      </c>
      <c r="G2216" s="312"/>
      <c r="H2216" s="312">
        <v>122.73</v>
      </c>
      <c r="I2216" s="419">
        <v>122.73</v>
      </c>
    </row>
    <row r="2217" ht="39" customHeight="1" spans="1:9">
      <c r="A2217" s="535" t="s">
        <v>512</v>
      </c>
      <c r="B2217" s="280" t="s">
        <v>1492</v>
      </c>
      <c r="C2217" s="278" t="s">
        <v>83</v>
      </c>
      <c r="D2217" s="278" t="s">
        <v>1493</v>
      </c>
      <c r="E2217" s="279" t="s">
        <v>502</v>
      </c>
      <c r="F2217" s="536">
        <v>1</v>
      </c>
      <c r="G2217" s="536">
        <v>0</v>
      </c>
      <c r="H2217" s="303">
        <v>51.81</v>
      </c>
      <c r="I2217" s="547">
        <v>51.81</v>
      </c>
    </row>
    <row r="2218" ht="51.95" customHeight="1" spans="1:9">
      <c r="A2218" s="535" t="s">
        <v>512</v>
      </c>
      <c r="B2218" s="280" t="s">
        <v>1494</v>
      </c>
      <c r="C2218" s="278" t="s">
        <v>83</v>
      </c>
      <c r="D2218" s="278" t="s">
        <v>1495</v>
      </c>
      <c r="E2218" s="279" t="s">
        <v>502</v>
      </c>
      <c r="F2218" s="536">
        <v>1</v>
      </c>
      <c r="G2218" s="536">
        <v>0</v>
      </c>
      <c r="H2218" s="303">
        <v>7.38</v>
      </c>
      <c r="I2218" s="547">
        <v>7.38</v>
      </c>
    </row>
    <row r="2219" ht="24" customHeight="1" spans="1:9">
      <c r="A2219" s="535" t="s">
        <v>512</v>
      </c>
      <c r="B2219" s="280" t="s">
        <v>1496</v>
      </c>
      <c r="C2219" s="278" t="s">
        <v>83</v>
      </c>
      <c r="D2219" s="278" t="s">
        <v>1497</v>
      </c>
      <c r="E2219" s="279" t="s">
        <v>502</v>
      </c>
      <c r="F2219" s="536">
        <v>1</v>
      </c>
      <c r="G2219" s="536">
        <v>0</v>
      </c>
      <c r="H2219" s="303">
        <v>45.28</v>
      </c>
      <c r="I2219" s="547">
        <v>45.28</v>
      </c>
    </row>
    <row r="2220" ht="39" customHeight="1" spans="1:9">
      <c r="A2220" s="535" t="s">
        <v>512</v>
      </c>
      <c r="B2220" s="280" t="s">
        <v>1498</v>
      </c>
      <c r="C2220" s="278" t="s">
        <v>83</v>
      </c>
      <c r="D2220" s="278" t="s">
        <v>1499</v>
      </c>
      <c r="E2220" s="279" t="s">
        <v>502</v>
      </c>
      <c r="F2220" s="536">
        <v>1</v>
      </c>
      <c r="G2220" s="536">
        <v>0</v>
      </c>
      <c r="H2220" s="303">
        <v>18.26</v>
      </c>
      <c r="I2220" s="547">
        <v>18.26</v>
      </c>
    </row>
    <row r="2221" spans="1:9">
      <c r="A2221" s="531"/>
      <c r="B2221" s="318"/>
      <c r="C2221" s="318"/>
      <c r="D2221" s="318"/>
      <c r="E2221" s="532">
        <v>36.45</v>
      </c>
      <c r="F2221" s="318" t="s">
        <v>503</v>
      </c>
      <c r="G2221" s="532">
        <v>0</v>
      </c>
      <c r="H2221" s="318" t="s">
        <v>504</v>
      </c>
      <c r="I2221" s="545">
        <v>36.45</v>
      </c>
    </row>
    <row r="2222" ht="15" spans="1:9">
      <c r="A2222" s="531"/>
      <c r="B2222" s="318"/>
      <c r="C2222" s="318"/>
      <c r="D2222" s="318"/>
      <c r="E2222" s="532">
        <v>27.82</v>
      </c>
      <c r="F2222" s="318"/>
      <c r="G2222" s="318" t="s">
        <v>505</v>
      </c>
      <c r="H2222" s="318"/>
      <c r="I2222" s="545">
        <v>150.55</v>
      </c>
    </row>
    <row r="2223" ht="0.95" customHeight="1" spans="1:9">
      <c r="A2223" s="533"/>
      <c r="B2223" s="534"/>
      <c r="C2223" s="534"/>
      <c r="D2223" s="534"/>
      <c r="E2223" s="534"/>
      <c r="F2223" s="534"/>
      <c r="G2223" s="534"/>
      <c r="H2223" s="534"/>
      <c r="I2223" s="426"/>
    </row>
    <row r="2224" ht="18" customHeight="1" spans="1:9">
      <c r="A2224" s="525"/>
      <c r="B2224" s="307" t="s">
        <v>490</v>
      </c>
      <c r="C2224" s="526" t="s">
        <v>491</v>
      </c>
      <c r="D2224" s="526" t="s">
        <v>492</v>
      </c>
      <c r="E2224" s="527" t="s">
        <v>493</v>
      </c>
      <c r="F2224" s="307" t="s">
        <v>494</v>
      </c>
      <c r="G2224" s="307" t="s">
        <v>495</v>
      </c>
      <c r="H2224" s="307" t="s">
        <v>496</v>
      </c>
      <c r="I2224" s="543" t="s">
        <v>497</v>
      </c>
    </row>
    <row r="2225" ht="39" customHeight="1" spans="1:9">
      <c r="A2225" s="414" t="s">
        <v>498</v>
      </c>
      <c r="B2225" s="311" t="s">
        <v>761</v>
      </c>
      <c r="C2225" s="309" t="s">
        <v>83</v>
      </c>
      <c r="D2225" s="309" t="s">
        <v>762</v>
      </c>
      <c r="E2225" s="310" t="s">
        <v>523</v>
      </c>
      <c r="F2225" s="528">
        <v>1</v>
      </c>
      <c r="G2225" s="312"/>
      <c r="H2225" s="312">
        <v>235.65</v>
      </c>
      <c r="I2225" s="419">
        <v>235.65</v>
      </c>
    </row>
    <row r="2226" ht="24" customHeight="1" spans="1:9">
      <c r="A2226" s="535" t="s">
        <v>512</v>
      </c>
      <c r="B2226" s="280" t="s">
        <v>1496</v>
      </c>
      <c r="C2226" s="278" t="s">
        <v>83</v>
      </c>
      <c r="D2226" s="278" t="s">
        <v>1497</v>
      </c>
      <c r="E2226" s="279" t="s">
        <v>502</v>
      </c>
      <c r="F2226" s="536">
        <v>1</v>
      </c>
      <c r="G2226" s="536">
        <v>0</v>
      </c>
      <c r="H2226" s="303">
        <v>45.28</v>
      </c>
      <c r="I2226" s="547">
        <v>45.28</v>
      </c>
    </row>
    <row r="2227" ht="39" customHeight="1" spans="1:9">
      <c r="A2227" s="535" t="s">
        <v>512</v>
      </c>
      <c r="B2227" s="280" t="s">
        <v>1500</v>
      </c>
      <c r="C2227" s="278" t="s">
        <v>83</v>
      </c>
      <c r="D2227" s="278" t="s">
        <v>1501</v>
      </c>
      <c r="E2227" s="279" t="s">
        <v>502</v>
      </c>
      <c r="F2227" s="536">
        <v>1</v>
      </c>
      <c r="G2227" s="536">
        <v>0</v>
      </c>
      <c r="H2227" s="303">
        <v>83.29</v>
      </c>
      <c r="I2227" s="547">
        <v>83.29</v>
      </c>
    </row>
    <row r="2228" ht="39" customHeight="1" spans="1:9">
      <c r="A2228" s="535" t="s">
        <v>512</v>
      </c>
      <c r="B2228" s="280" t="s">
        <v>1492</v>
      </c>
      <c r="C2228" s="278" t="s">
        <v>83</v>
      </c>
      <c r="D2228" s="278" t="s">
        <v>1493</v>
      </c>
      <c r="E2228" s="279" t="s">
        <v>502</v>
      </c>
      <c r="F2228" s="536">
        <v>1</v>
      </c>
      <c r="G2228" s="536">
        <v>0</v>
      </c>
      <c r="H2228" s="303">
        <v>51.81</v>
      </c>
      <c r="I2228" s="547">
        <v>51.81</v>
      </c>
    </row>
    <row r="2229" ht="51.95" customHeight="1" spans="1:9">
      <c r="A2229" s="535" t="s">
        <v>512</v>
      </c>
      <c r="B2229" s="280" t="s">
        <v>1502</v>
      </c>
      <c r="C2229" s="278" t="s">
        <v>83</v>
      </c>
      <c r="D2229" s="278" t="s">
        <v>1503</v>
      </c>
      <c r="E2229" s="279" t="s">
        <v>502</v>
      </c>
      <c r="F2229" s="536">
        <v>1</v>
      </c>
      <c r="G2229" s="536">
        <v>0</v>
      </c>
      <c r="H2229" s="303">
        <v>29.63</v>
      </c>
      <c r="I2229" s="547">
        <v>29.63</v>
      </c>
    </row>
    <row r="2230" ht="39" customHeight="1" spans="1:9">
      <c r="A2230" s="535" t="s">
        <v>512</v>
      </c>
      <c r="B2230" s="280" t="s">
        <v>1498</v>
      </c>
      <c r="C2230" s="278" t="s">
        <v>83</v>
      </c>
      <c r="D2230" s="278" t="s">
        <v>1499</v>
      </c>
      <c r="E2230" s="279" t="s">
        <v>502</v>
      </c>
      <c r="F2230" s="536">
        <v>1</v>
      </c>
      <c r="G2230" s="536">
        <v>0</v>
      </c>
      <c r="H2230" s="303">
        <v>18.26</v>
      </c>
      <c r="I2230" s="547">
        <v>18.26</v>
      </c>
    </row>
    <row r="2231" ht="51.95" customHeight="1" spans="1:9">
      <c r="A2231" s="535" t="s">
        <v>512</v>
      </c>
      <c r="B2231" s="280" t="s">
        <v>1494</v>
      </c>
      <c r="C2231" s="278" t="s">
        <v>83</v>
      </c>
      <c r="D2231" s="278" t="s">
        <v>1495</v>
      </c>
      <c r="E2231" s="279" t="s">
        <v>502</v>
      </c>
      <c r="F2231" s="536">
        <v>1</v>
      </c>
      <c r="G2231" s="536">
        <v>0</v>
      </c>
      <c r="H2231" s="303">
        <v>7.38</v>
      </c>
      <c r="I2231" s="547">
        <v>7.38</v>
      </c>
    </row>
    <row r="2232" spans="1:9">
      <c r="A2232" s="531"/>
      <c r="B2232" s="318"/>
      <c r="C2232" s="318"/>
      <c r="D2232" s="318"/>
      <c r="E2232" s="532">
        <v>36.45</v>
      </c>
      <c r="F2232" s="318" t="s">
        <v>503</v>
      </c>
      <c r="G2232" s="532">
        <v>0</v>
      </c>
      <c r="H2232" s="318" t="s">
        <v>504</v>
      </c>
      <c r="I2232" s="545">
        <v>36.45</v>
      </c>
    </row>
    <row r="2233" ht="15" spans="1:9">
      <c r="A2233" s="531"/>
      <c r="B2233" s="318"/>
      <c r="C2233" s="318"/>
      <c r="D2233" s="318"/>
      <c r="E2233" s="532">
        <v>53.42</v>
      </c>
      <c r="F2233" s="318"/>
      <c r="G2233" s="318" t="s">
        <v>505</v>
      </c>
      <c r="H2233" s="318"/>
      <c r="I2233" s="545">
        <v>289.07</v>
      </c>
    </row>
    <row r="2234" ht="0.95" customHeight="1" spans="1:9">
      <c r="A2234" s="533"/>
      <c r="B2234" s="534"/>
      <c r="C2234" s="534"/>
      <c r="D2234" s="534"/>
      <c r="E2234" s="534"/>
      <c r="F2234" s="534"/>
      <c r="G2234" s="534"/>
      <c r="H2234" s="534"/>
      <c r="I2234" s="426"/>
    </row>
    <row r="2235" ht="18" customHeight="1" spans="1:9">
      <c r="A2235" s="525"/>
      <c r="B2235" s="307" t="s">
        <v>490</v>
      </c>
      <c r="C2235" s="526" t="s">
        <v>491</v>
      </c>
      <c r="D2235" s="526" t="s">
        <v>492</v>
      </c>
      <c r="E2235" s="527" t="s">
        <v>493</v>
      </c>
      <c r="F2235" s="307" t="s">
        <v>494</v>
      </c>
      <c r="G2235" s="307" t="s">
        <v>495</v>
      </c>
      <c r="H2235" s="307" t="s">
        <v>496</v>
      </c>
      <c r="I2235" s="543" t="s">
        <v>497</v>
      </c>
    </row>
    <row r="2236" ht="39" customHeight="1" spans="1:9">
      <c r="A2236" s="414" t="s">
        <v>498</v>
      </c>
      <c r="B2236" s="311" t="s">
        <v>1492</v>
      </c>
      <c r="C2236" s="309" t="s">
        <v>83</v>
      </c>
      <c r="D2236" s="309" t="s">
        <v>1493</v>
      </c>
      <c r="E2236" s="310" t="s">
        <v>502</v>
      </c>
      <c r="F2236" s="528">
        <v>1</v>
      </c>
      <c r="G2236" s="312"/>
      <c r="H2236" s="312">
        <v>51.81</v>
      </c>
      <c r="I2236" s="419">
        <v>51.81</v>
      </c>
    </row>
    <row r="2237" ht="39" customHeight="1" spans="1:9">
      <c r="A2237" s="529" t="s">
        <v>499</v>
      </c>
      <c r="B2237" s="284" t="s">
        <v>1504</v>
      </c>
      <c r="C2237" s="282" t="s">
        <v>83</v>
      </c>
      <c r="D2237" s="282" t="s">
        <v>1505</v>
      </c>
      <c r="E2237" s="283" t="s">
        <v>103</v>
      </c>
      <c r="F2237" s="530">
        <v>4e-5</v>
      </c>
      <c r="G2237" s="530">
        <v>0</v>
      </c>
      <c r="H2237" s="305">
        <v>1295335.74</v>
      </c>
      <c r="I2237" s="544">
        <v>51.81</v>
      </c>
    </row>
    <row r="2238" spans="1:9">
      <c r="A2238" s="531"/>
      <c r="B2238" s="318"/>
      <c r="C2238" s="318"/>
      <c r="D2238" s="318"/>
      <c r="E2238" s="532">
        <v>0</v>
      </c>
      <c r="F2238" s="318" t="s">
        <v>503</v>
      </c>
      <c r="G2238" s="532">
        <v>0</v>
      </c>
      <c r="H2238" s="318" t="s">
        <v>504</v>
      </c>
      <c r="I2238" s="545">
        <v>0</v>
      </c>
    </row>
    <row r="2239" ht="15" spans="1:9">
      <c r="A2239" s="531"/>
      <c r="B2239" s="318"/>
      <c r="C2239" s="318"/>
      <c r="D2239" s="318"/>
      <c r="E2239" s="532">
        <v>11.74</v>
      </c>
      <c r="F2239" s="318"/>
      <c r="G2239" s="318" t="s">
        <v>505</v>
      </c>
      <c r="H2239" s="318"/>
      <c r="I2239" s="545">
        <v>63.55</v>
      </c>
    </row>
    <row r="2240" ht="0.95" customHeight="1" spans="1:9">
      <c r="A2240" s="533"/>
      <c r="B2240" s="534"/>
      <c r="C2240" s="534"/>
      <c r="D2240" s="534"/>
      <c r="E2240" s="534"/>
      <c r="F2240" s="534"/>
      <c r="G2240" s="534"/>
      <c r="H2240" s="534"/>
      <c r="I2240" s="426"/>
    </row>
    <row r="2241" ht="18" customHeight="1" spans="1:9">
      <c r="A2241" s="525"/>
      <c r="B2241" s="307" t="s">
        <v>490</v>
      </c>
      <c r="C2241" s="526" t="s">
        <v>491</v>
      </c>
      <c r="D2241" s="526" t="s">
        <v>492</v>
      </c>
      <c r="E2241" s="527" t="s">
        <v>493</v>
      </c>
      <c r="F2241" s="307" t="s">
        <v>494</v>
      </c>
      <c r="G2241" s="307" t="s">
        <v>495</v>
      </c>
      <c r="H2241" s="307" t="s">
        <v>496</v>
      </c>
      <c r="I2241" s="543" t="s">
        <v>497</v>
      </c>
    </row>
    <row r="2242" ht="51.95" customHeight="1" spans="1:9">
      <c r="A2242" s="414" t="s">
        <v>498</v>
      </c>
      <c r="B2242" s="311" t="s">
        <v>1494</v>
      </c>
      <c r="C2242" s="309" t="s">
        <v>83</v>
      </c>
      <c r="D2242" s="309" t="s">
        <v>1495</v>
      </c>
      <c r="E2242" s="310" t="s">
        <v>502</v>
      </c>
      <c r="F2242" s="528">
        <v>1</v>
      </c>
      <c r="G2242" s="312"/>
      <c r="H2242" s="312">
        <v>7.38</v>
      </c>
      <c r="I2242" s="419">
        <v>7.38</v>
      </c>
    </row>
    <row r="2243" ht="39" customHeight="1" spans="1:9">
      <c r="A2243" s="529" t="s">
        <v>499</v>
      </c>
      <c r="B2243" s="284" t="s">
        <v>1504</v>
      </c>
      <c r="C2243" s="282" t="s">
        <v>83</v>
      </c>
      <c r="D2243" s="282" t="s">
        <v>1505</v>
      </c>
      <c r="E2243" s="283" t="s">
        <v>103</v>
      </c>
      <c r="F2243" s="530">
        <v>5.7e-6</v>
      </c>
      <c r="G2243" s="530">
        <v>0</v>
      </c>
      <c r="H2243" s="305">
        <v>1295335.74</v>
      </c>
      <c r="I2243" s="544">
        <v>7.38</v>
      </c>
    </row>
    <row r="2244" spans="1:9">
      <c r="A2244" s="531"/>
      <c r="B2244" s="318"/>
      <c r="C2244" s="318"/>
      <c r="D2244" s="318"/>
      <c r="E2244" s="532">
        <v>0</v>
      </c>
      <c r="F2244" s="318" t="s">
        <v>503</v>
      </c>
      <c r="G2244" s="532">
        <v>0</v>
      </c>
      <c r="H2244" s="318" t="s">
        <v>504</v>
      </c>
      <c r="I2244" s="545">
        <v>0</v>
      </c>
    </row>
    <row r="2245" ht="15" spans="1:9">
      <c r="A2245" s="531"/>
      <c r="B2245" s="318"/>
      <c r="C2245" s="318"/>
      <c r="D2245" s="318"/>
      <c r="E2245" s="532">
        <v>1.67</v>
      </c>
      <c r="F2245" s="318"/>
      <c r="G2245" s="318" t="s">
        <v>505</v>
      </c>
      <c r="H2245" s="318"/>
      <c r="I2245" s="545">
        <v>9.05</v>
      </c>
    </row>
    <row r="2246" ht="0.95" customHeight="1" spans="1:9">
      <c r="A2246" s="533"/>
      <c r="B2246" s="534"/>
      <c r="C2246" s="534"/>
      <c r="D2246" s="534"/>
      <c r="E2246" s="534"/>
      <c r="F2246" s="534"/>
      <c r="G2246" s="534"/>
      <c r="H2246" s="534"/>
      <c r="I2246" s="426"/>
    </row>
    <row r="2247" ht="18" customHeight="1" spans="1:9">
      <c r="A2247" s="525"/>
      <c r="B2247" s="307" t="s">
        <v>490</v>
      </c>
      <c r="C2247" s="526" t="s">
        <v>491</v>
      </c>
      <c r="D2247" s="526" t="s">
        <v>492</v>
      </c>
      <c r="E2247" s="527" t="s">
        <v>493</v>
      </c>
      <c r="F2247" s="307" t="s">
        <v>494</v>
      </c>
      <c r="G2247" s="307" t="s">
        <v>495</v>
      </c>
      <c r="H2247" s="307" t="s">
        <v>496</v>
      </c>
      <c r="I2247" s="543" t="s">
        <v>497</v>
      </c>
    </row>
    <row r="2248" ht="39" customHeight="1" spans="1:9">
      <c r="A2248" s="414" t="s">
        <v>498</v>
      </c>
      <c r="B2248" s="311" t="s">
        <v>1498</v>
      </c>
      <c r="C2248" s="309" t="s">
        <v>83</v>
      </c>
      <c r="D2248" s="309" t="s">
        <v>1499</v>
      </c>
      <c r="E2248" s="310" t="s">
        <v>502</v>
      </c>
      <c r="F2248" s="528">
        <v>1</v>
      </c>
      <c r="G2248" s="312"/>
      <c r="H2248" s="312">
        <v>18.26</v>
      </c>
      <c r="I2248" s="419">
        <v>18.26</v>
      </c>
    </row>
    <row r="2249" ht="39" customHeight="1" spans="1:9">
      <c r="A2249" s="529" t="s">
        <v>499</v>
      </c>
      <c r="B2249" s="284" t="s">
        <v>1504</v>
      </c>
      <c r="C2249" s="282" t="s">
        <v>83</v>
      </c>
      <c r="D2249" s="282" t="s">
        <v>1505</v>
      </c>
      <c r="E2249" s="283" t="s">
        <v>103</v>
      </c>
      <c r="F2249" s="530">
        <v>1.41e-5</v>
      </c>
      <c r="G2249" s="530">
        <v>0</v>
      </c>
      <c r="H2249" s="305">
        <v>1295335.74</v>
      </c>
      <c r="I2249" s="544">
        <v>18.26</v>
      </c>
    </row>
    <row r="2250" spans="1:9">
      <c r="A2250" s="531"/>
      <c r="B2250" s="318"/>
      <c r="C2250" s="318"/>
      <c r="D2250" s="318"/>
      <c r="E2250" s="532">
        <v>0</v>
      </c>
      <c r="F2250" s="318" t="s">
        <v>503</v>
      </c>
      <c r="G2250" s="532">
        <v>0</v>
      </c>
      <c r="H2250" s="318" t="s">
        <v>504</v>
      </c>
      <c r="I2250" s="545">
        <v>0</v>
      </c>
    </row>
    <row r="2251" ht="15" spans="1:9">
      <c r="A2251" s="531"/>
      <c r="B2251" s="318"/>
      <c r="C2251" s="318"/>
      <c r="D2251" s="318"/>
      <c r="E2251" s="532">
        <v>4.13</v>
      </c>
      <c r="F2251" s="318"/>
      <c r="G2251" s="318" t="s">
        <v>505</v>
      </c>
      <c r="H2251" s="318"/>
      <c r="I2251" s="545">
        <v>22.39</v>
      </c>
    </row>
    <row r="2252" ht="0.95" customHeight="1" spans="1:9">
      <c r="A2252" s="533"/>
      <c r="B2252" s="534"/>
      <c r="C2252" s="534"/>
      <c r="D2252" s="534"/>
      <c r="E2252" s="534"/>
      <c r="F2252" s="534"/>
      <c r="G2252" s="534"/>
      <c r="H2252" s="534"/>
      <c r="I2252" s="426"/>
    </row>
    <row r="2253" ht="18" customHeight="1" spans="1:9">
      <c r="A2253" s="525"/>
      <c r="B2253" s="307" t="s">
        <v>490</v>
      </c>
      <c r="C2253" s="526" t="s">
        <v>491</v>
      </c>
      <c r="D2253" s="526" t="s">
        <v>492</v>
      </c>
      <c r="E2253" s="527" t="s">
        <v>493</v>
      </c>
      <c r="F2253" s="307" t="s">
        <v>494</v>
      </c>
      <c r="G2253" s="307" t="s">
        <v>495</v>
      </c>
      <c r="H2253" s="307" t="s">
        <v>496</v>
      </c>
      <c r="I2253" s="543" t="s">
        <v>497</v>
      </c>
    </row>
    <row r="2254" ht="39" customHeight="1" spans="1:9">
      <c r="A2254" s="414" t="s">
        <v>498</v>
      </c>
      <c r="B2254" s="311" t="s">
        <v>1500</v>
      </c>
      <c r="C2254" s="309" t="s">
        <v>83</v>
      </c>
      <c r="D2254" s="309" t="s">
        <v>1501</v>
      </c>
      <c r="E2254" s="310" t="s">
        <v>502</v>
      </c>
      <c r="F2254" s="528">
        <v>1</v>
      </c>
      <c r="G2254" s="312"/>
      <c r="H2254" s="312">
        <v>83.29</v>
      </c>
      <c r="I2254" s="419">
        <v>83.29</v>
      </c>
    </row>
    <row r="2255" ht="39" customHeight="1" spans="1:9">
      <c r="A2255" s="529" t="s">
        <v>499</v>
      </c>
      <c r="B2255" s="284" t="s">
        <v>1504</v>
      </c>
      <c r="C2255" s="282" t="s">
        <v>83</v>
      </c>
      <c r="D2255" s="282" t="s">
        <v>1505</v>
      </c>
      <c r="E2255" s="283" t="s">
        <v>103</v>
      </c>
      <c r="F2255" s="530">
        <v>6.43e-5</v>
      </c>
      <c r="G2255" s="530">
        <v>0</v>
      </c>
      <c r="H2255" s="305">
        <v>1295335.74</v>
      </c>
      <c r="I2255" s="544">
        <v>83.29</v>
      </c>
    </row>
    <row r="2256" spans="1:9">
      <c r="A2256" s="531"/>
      <c r="B2256" s="318"/>
      <c r="C2256" s="318"/>
      <c r="D2256" s="318"/>
      <c r="E2256" s="532">
        <v>0</v>
      </c>
      <c r="F2256" s="318" t="s">
        <v>503</v>
      </c>
      <c r="G2256" s="532">
        <v>0</v>
      </c>
      <c r="H2256" s="318" t="s">
        <v>504</v>
      </c>
      <c r="I2256" s="545">
        <v>0</v>
      </c>
    </row>
    <row r="2257" ht="15" spans="1:9">
      <c r="A2257" s="531"/>
      <c r="B2257" s="318"/>
      <c r="C2257" s="318"/>
      <c r="D2257" s="318"/>
      <c r="E2257" s="532">
        <v>18.88</v>
      </c>
      <c r="F2257" s="318"/>
      <c r="G2257" s="318" t="s">
        <v>505</v>
      </c>
      <c r="H2257" s="318"/>
      <c r="I2257" s="545">
        <v>102.17</v>
      </c>
    </row>
    <row r="2258" ht="0.95" customHeight="1" spans="1:9">
      <c r="A2258" s="533"/>
      <c r="B2258" s="534"/>
      <c r="C2258" s="534"/>
      <c r="D2258" s="534"/>
      <c r="E2258" s="534"/>
      <c r="F2258" s="534"/>
      <c r="G2258" s="534"/>
      <c r="H2258" s="534"/>
      <c r="I2258" s="426"/>
    </row>
    <row r="2259" ht="18" customHeight="1" spans="1:9">
      <c r="A2259" s="525"/>
      <c r="B2259" s="307" t="s">
        <v>490</v>
      </c>
      <c r="C2259" s="526" t="s">
        <v>491</v>
      </c>
      <c r="D2259" s="526" t="s">
        <v>492</v>
      </c>
      <c r="E2259" s="527" t="s">
        <v>493</v>
      </c>
      <c r="F2259" s="307" t="s">
        <v>494</v>
      </c>
      <c r="G2259" s="307" t="s">
        <v>495</v>
      </c>
      <c r="H2259" s="307" t="s">
        <v>496</v>
      </c>
      <c r="I2259" s="543" t="s">
        <v>497</v>
      </c>
    </row>
    <row r="2260" ht="51.95" customHeight="1" spans="1:9">
      <c r="A2260" s="414" t="s">
        <v>498</v>
      </c>
      <c r="B2260" s="311" t="s">
        <v>1502</v>
      </c>
      <c r="C2260" s="309" t="s">
        <v>83</v>
      </c>
      <c r="D2260" s="309" t="s">
        <v>1503</v>
      </c>
      <c r="E2260" s="310" t="s">
        <v>502</v>
      </c>
      <c r="F2260" s="528">
        <v>1</v>
      </c>
      <c r="G2260" s="312"/>
      <c r="H2260" s="312">
        <v>29.63</v>
      </c>
      <c r="I2260" s="419">
        <v>29.63</v>
      </c>
    </row>
    <row r="2261" ht="26.1" customHeight="1" spans="1:9">
      <c r="A2261" s="529" t="s">
        <v>499</v>
      </c>
      <c r="B2261" s="284" t="s">
        <v>1300</v>
      </c>
      <c r="C2261" s="282" t="s">
        <v>83</v>
      </c>
      <c r="D2261" s="282" t="s">
        <v>1301</v>
      </c>
      <c r="E2261" s="283" t="s">
        <v>827</v>
      </c>
      <c r="F2261" s="530">
        <v>4.85</v>
      </c>
      <c r="G2261" s="530">
        <v>0</v>
      </c>
      <c r="H2261" s="305">
        <v>6.11</v>
      </c>
      <c r="I2261" s="544">
        <v>29.63</v>
      </c>
    </row>
    <row r="2262" spans="1:9">
      <c r="A2262" s="531"/>
      <c r="B2262" s="318"/>
      <c r="C2262" s="318"/>
      <c r="D2262" s="318"/>
      <c r="E2262" s="532">
        <v>0</v>
      </c>
      <c r="F2262" s="318" t="s">
        <v>503</v>
      </c>
      <c r="G2262" s="532">
        <v>0</v>
      </c>
      <c r="H2262" s="318" t="s">
        <v>504</v>
      </c>
      <c r="I2262" s="545">
        <v>0</v>
      </c>
    </row>
    <row r="2263" ht="15" spans="1:9">
      <c r="A2263" s="531"/>
      <c r="B2263" s="318"/>
      <c r="C2263" s="318"/>
      <c r="D2263" s="318"/>
      <c r="E2263" s="532">
        <v>6.71</v>
      </c>
      <c r="F2263" s="318"/>
      <c r="G2263" s="318" t="s">
        <v>505</v>
      </c>
      <c r="H2263" s="318"/>
      <c r="I2263" s="545">
        <v>36.34</v>
      </c>
    </row>
    <row r="2264" ht="0.95" customHeight="1" spans="1:9">
      <c r="A2264" s="533"/>
      <c r="B2264" s="534"/>
      <c r="C2264" s="534"/>
      <c r="D2264" s="534"/>
      <c r="E2264" s="534"/>
      <c r="F2264" s="534"/>
      <c r="G2264" s="534"/>
      <c r="H2264" s="534"/>
      <c r="I2264" s="426"/>
    </row>
    <row r="2265" ht="18" customHeight="1" spans="1:9">
      <c r="A2265" s="525"/>
      <c r="B2265" s="307" t="s">
        <v>490</v>
      </c>
      <c r="C2265" s="526" t="s">
        <v>491</v>
      </c>
      <c r="D2265" s="526" t="s">
        <v>492</v>
      </c>
      <c r="E2265" s="527" t="s">
        <v>493</v>
      </c>
      <c r="F2265" s="307" t="s">
        <v>494</v>
      </c>
      <c r="G2265" s="307" t="s">
        <v>495</v>
      </c>
      <c r="H2265" s="307" t="s">
        <v>496</v>
      </c>
      <c r="I2265" s="543" t="s">
        <v>497</v>
      </c>
    </row>
    <row r="2266" ht="39" customHeight="1" spans="1:9">
      <c r="A2266" s="414" t="s">
        <v>498</v>
      </c>
      <c r="B2266" s="311" t="s">
        <v>1506</v>
      </c>
      <c r="C2266" s="309" t="s">
        <v>83</v>
      </c>
      <c r="D2266" s="309" t="s">
        <v>1507</v>
      </c>
      <c r="E2266" s="310" t="s">
        <v>756</v>
      </c>
      <c r="F2266" s="528">
        <v>1</v>
      </c>
      <c r="G2266" s="312"/>
      <c r="H2266" s="312">
        <v>194.23</v>
      </c>
      <c r="I2266" s="419">
        <v>194.23</v>
      </c>
    </row>
    <row r="2267" ht="24" customHeight="1" spans="1:9">
      <c r="A2267" s="535" t="s">
        <v>512</v>
      </c>
      <c r="B2267" s="280" t="s">
        <v>1496</v>
      </c>
      <c r="C2267" s="278" t="s">
        <v>83</v>
      </c>
      <c r="D2267" s="278" t="s">
        <v>1497</v>
      </c>
      <c r="E2267" s="279" t="s">
        <v>502</v>
      </c>
      <c r="F2267" s="536">
        <v>1</v>
      </c>
      <c r="G2267" s="536">
        <v>0</v>
      </c>
      <c r="H2267" s="303">
        <v>45.28</v>
      </c>
      <c r="I2267" s="547">
        <v>45.28</v>
      </c>
    </row>
    <row r="2268" ht="39" customHeight="1" spans="1:9">
      <c r="A2268" s="535" t="s">
        <v>512</v>
      </c>
      <c r="B2268" s="280" t="s">
        <v>1508</v>
      </c>
      <c r="C2268" s="278" t="s">
        <v>83</v>
      </c>
      <c r="D2268" s="278" t="s">
        <v>1509</v>
      </c>
      <c r="E2268" s="279" t="s">
        <v>502</v>
      </c>
      <c r="F2268" s="536">
        <v>1</v>
      </c>
      <c r="G2268" s="536">
        <v>0</v>
      </c>
      <c r="H2268" s="303">
        <v>35.12</v>
      </c>
      <c r="I2268" s="547">
        <v>35.12</v>
      </c>
    </row>
    <row r="2269" ht="39" customHeight="1" spans="1:9">
      <c r="A2269" s="535" t="s">
        <v>512</v>
      </c>
      <c r="B2269" s="280" t="s">
        <v>1510</v>
      </c>
      <c r="C2269" s="278" t="s">
        <v>83</v>
      </c>
      <c r="D2269" s="278" t="s">
        <v>1511</v>
      </c>
      <c r="E2269" s="279" t="s">
        <v>502</v>
      </c>
      <c r="F2269" s="536">
        <v>1</v>
      </c>
      <c r="G2269" s="536">
        <v>0</v>
      </c>
      <c r="H2269" s="303">
        <v>14.19</v>
      </c>
      <c r="I2269" s="547">
        <v>14.19</v>
      </c>
    </row>
    <row r="2270" ht="39" customHeight="1" spans="1:9">
      <c r="A2270" s="535" t="s">
        <v>512</v>
      </c>
      <c r="B2270" s="280" t="s">
        <v>1512</v>
      </c>
      <c r="C2270" s="278" t="s">
        <v>83</v>
      </c>
      <c r="D2270" s="278" t="s">
        <v>1513</v>
      </c>
      <c r="E2270" s="279" t="s">
        <v>502</v>
      </c>
      <c r="F2270" s="536">
        <v>1</v>
      </c>
      <c r="G2270" s="536">
        <v>0</v>
      </c>
      <c r="H2270" s="303">
        <v>99.64</v>
      </c>
      <c r="I2270" s="547">
        <v>99.64</v>
      </c>
    </row>
    <row r="2271" spans="1:9">
      <c r="A2271" s="531"/>
      <c r="B2271" s="318"/>
      <c r="C2271" s="318"/>
      <c r="D2271" s="318"/>
      <c r="E2271" s="532">
        <v>36.45</v>
      </c>
      <c r="F2271" s="318" t="s">
        <v>503</v>
      </c>
      <c r="G2271" s="532">
        <v>0</v>
      </c>
      <c r="H2271" s="318" t="s">
        <v>504</v>
      </c>
      <c r="I2271" s="545">
        <v>36.45</v>
      </c>
    </row>
    <row r="2272" ht="15" spans="1:9">
      <c r="A2272" s="531"/>
      <c r="B2272" s="318"/>
      <c r="C2272" s="318"/>
      <c r="D2272" s="318"/>
      <c r="E2272" s="532">
        <v>44.03</v>
      </c>
      <c r="F2272" s="318"/>
      <c r="G2272" s="318" t="s">
        <v>505</v>
      </c>
      <c r="H2272" s="318"/>
      <c r="I2272" s="545">
        <v>238.26</v>
      </c>
    </row>
    <row r="2273" ht="0.95" customHeight="1" spans="1:9">
      <c r="A2273" s="533"/>
      <c r="B2273" s="534"/>
      <c r="C2273" s="534"/>
      <c r="D2273" s="534"/>
      <c r="E2273" s="534"/>
      <c r="F2273" s="534"/>
      <c r="G2273" s="534"/>
      <c r="H2273" s="534"/>
      <c r="I2273" s="426"/>
    </row>
    <row r="2274" ht="18" customHeight="1" spans="1:9">
      <c r="A2274" s="525"/>
      <c r="B2274" s="307" t="s">
        <v>490</v>
      </c>
      <c r="C2274" s="526" t="s">
        <v>491</v>
      </c>
      <c r="D2274" s="526" t="s">
        <v>492</v>
      </c>
      <c r="E2274" s="527" t="s">
        <v>493</v>
      </c>
      <c r="F2274" s="307" t="s">
        <v>494</v>
      </c>
      <c r="G2274" s="307" t="s">
        <v>495</v>
      </c>
      <c r="H2274" s="307" t="s">
        <v>496</v>
      </c>
      <c r="I2274" s="543" t="s">
        <v>497</v>
      </c>
    </row>
    <row r="2275" ht="39" customHeight="1" spans="1:9">
      <c r="A2275" s="414" t="s">
        <v>498</v>
      </c>
      <c r="B2275" s="311" t="s">
        <v>1514</v>
      </c>
      <c r="C2275" s="309" t="s">
        <v>83</v>
      </c>
      <c r="D2275" s="309" t="s">
        <v>1515</v>
      </c>
      <c r="E2275" s="310" t="s">
        <v>523</v>
      </c>
      <c r="F2275" s="528">
        <v>1</v>
      </c>
      <c r="G2275" s="312"/>
      <c r="H2275" s="312">
        <v>369.48</v>
      </c>
      <c r="I2275" s="419">
        <v>369.48</v>
      </c>
    </row>
    <row r="2276" ht="39" customHeight="1" spans="1:9">
      <c r="A2276" s="535" t="s">
        <v>512</v>
      </c>
      <c r="B2276" s="280" t="s">
        <v>1510</v>
      </c>
      <c r="C2276" s="278" t="s">
        <v>83</v>
      </c>
      <c r="D2276" s="278" t="s">
        <v>1511</v>
      </c>
      <c r="E2276" s="279" t="s">
        <v>502</v>
      </c>
      <c r="F2276" s="536">
        <v>1</v>
      </c>
      <c r="G2276" s="536">
        <v>0</v>
      </c>
      <c r="H2276" s="303">
        <v>14.19</v>
      </c>
      <c r="I2276" s="547">
        <v>14.19</v>
      </c>
    </row>
    <row r="2277" ht="39" customHeight="1" spans="1:9">
      <c r="A2277" s="535" t="s">
        <v>512</v>
      </c>
      <c r="B2277" s="280" t="s">
        <v>1516</v>
      </c>
      <c r="C2277" s="278" t="s">
        <v>83</v>
      </c>
      <c r="D2277" s="278" t="s">
        <v>1517</v>
      </c>
      <c r="E2277" s="279" t="s">
        <v>502</v>
      </c>
      <c r="F2277" s="536">
        <v>1</v>
      </c>
      <c r="G2277" s="536">
        <v>0</v>
      </c>
      <c r="H2277" s="303">
        <v>15.08</v>
      </c>
      <c r="I2277" s="547">
        <v>15.08</v>
      </c>
    </row>
    <row r="2278" ht="39" customHeight="1" spans="1:9">
      <c r="A2278" s="535" t="s">
        <v>512</v>
      </c>
      <c r="B2278" s="280" t="s">
        <v>1518</v>
      </c>
      <c r="C2278" s="278" t="s">
        <v>83</v>
      </c>
      <c r="D2278" s="278" t="s">
        <v>1519</v>
      </c>
      <c r="E2278" s="279" t="s">
        <v>502</v>
      </c>
      <c r="F2278" s="536">
        <v>1</v>
      </c>
      <c r="G2278" s="536">
        <v>0</v>
      </c>
      <c r="H2278" s="303">
        <v>160.17</v>
      </c>
      <c r="I2278" s="547">
        <v>160.17</v>
      </c>
    </row>
    <row r="2279" ht="39" customHeight="1" spans="1:9">
      <c r="A2279" s="535" t="s">
        <v>512</v>
      </c>
      <c r="B2279" s="280" t="s">
        <v>1512</v>
      </c>
      <c r="C2279" s="278" t="s">
        <v>83</v>
      </c>
      <c r="D2279" s="278" t="s">
        <v>1513</v>
      </c>
      <c r="E2279" s="279" t="s">
        <v>502</v>
      </c>
      <c r="F2279" s="536">
        <v>1</v>
      </c>
      <c r="G2279" s="536">
        <v>0</v>
      </c>
      <c r="H2279" s="303">
        <v>99.64</v>
      </c>
      <c r="I2279" s="547">
        <v>99.64</v>
      </c>
    </row>
    <row r="2280" ht="24" customHeight="1" spans="1:9">
      <c r="A2280" s="535" t="s">
        <v>512</v>
      </c>
      <c r="B2280" s="280" t="s">
        <v>1496</v>
      </c>
      <c r="C2280" s="278" t="s">
        <v>83</v>
      </c>
      <c r="D2280" s="278" t="s">
        <v>1497</v>
      </c>
      <c r="E2280" s="279" t="s">
        <v>502</v>
      </c>
      <c r="F2280" s="536">
        <v>1</v>
      </c>
      <c r="G2280" s="536">
        <v>0</v>
      </c>
      <c r="H2280" s="303">
        <v>45.28</v>
      </c>
      <c r="I2280" s="547">
        <v>45.28</v>
      </c>
    </row>
    <row r="2281" ht="39" customHeight="1" spans="1:9">
      <c r="A2281" s="535" t="s">
        <v>512</v>
      </c>
      <c r="B2281" s="280" t="s">
        <v>1508</v>
      </c>
      <c r="C2281" s="278" t="s">
        <v>83</v>
      </c>
      <c r="D2281" s="278" t="s">
        <v>1509</v>
      </c>
      <c r="E2281" s="279" t="s">
        <v>502</v>
      </c>
      <c r="F2281" s="536">
        <v>1</v>
      </c>
      <c r="G2281" s="536">
        <v>0</v>
      </c>
      <c r="H2281" s="303">
        <v>35.12</v>
      </c>
      <c r="I2281" s="547">
        <v>35.12</v>
      </c>
    </row>
    <row r="2282" spans="1:9">
      <c r="A2282" s="531"/>
      <c r="B2282" s="318"/>
      <c r="C2282" s="318"/>
      <c r="D2282" s="318"/>
      <c r="E2282" s="532">
        <v>36.45</v>
      </c>
      <c r="F2282" s="318" t="s">
        <v>503</v>
      </c>
      <c r="G2282" s="532">
        <v>0</v>
      </c>
      <c r="H2282" s="318" t="s">
        <v>504</v>
      </c>
      <c r="I2282" s="545">
        <v>36.45</v>
      </c>
    </row>
    <row r="2283" ht="15" spans="1:9">
      <c r="A2283" s="531"/>
      <c r="B2283" s="318"/>
      <c r="C2283" s="318"/>
      <c r="D2283" s="318"/>
      <c r="E2283" s="532">
        <v>83.76</v>
      </c>
      <c r="F2283" s="318"/>
      <c r="G2283" s="318" t="s">
        <v>505</v>
      </c>
      <c r="H2283" s="318"/>
      <c r="I2283" s="545">
        <v>453.24</v>
      </c>
    </row>
    <row r="2284" ht="0.95" customHeight="1" spans="1:9">
      <c r="A2284" s="533"/>
      <c r="B2284" s="534"/>
      <c r="C2284" s="534"/>
      <c r="D2284" s="534"/>
      <c r="E2284" s="534"/>
      <c r="F2284" s="534"/>
      <c r="G2284" s="534"/>
      <c r="H2284" s="534"/>
      <c r="I2284" s="426"/>
    </row>
    <row r="2285" ht="18" customHeight="1" spans="1:9">
      <c r="A2285" s="525"/>
      <c r="B2285" s="307" t="s">
        <v>490</v>
      </c>
      <c r="C2285" s="526" t="s">
        <v>491</v>
      </c>
      <c r="D2285" s="526" t="s">
        <v>492</v>
      </c>
      <c r="E2285" s="527" t="s">
        <v>493</v>
      </c>
      <c r="F2285" s="307" t="s">
        <v>494</v>
      </c>
      <c r="G2285" s="307" t="s">
        <v>495</v>
      </c>
      <c r="H2285" s="307" t="s">
        <v>496</v>
      </c>
      <c r="I2285" s="543" t="s">
        <v>497</v>
      </c>
    </row>
    <row r="2286" ht="39" customHeight="1" spans="1:9">
      <c r="A2286" s="414" t="s">
        <v>498</v>
      </c>
      <c r="B2286" s="311" t="s">
        <v>1512</v>
      </c>
      <c r="C2286" s="309" t="s">
        <v>83</v>
      </c>
      <c r="D2286" s="309" t="s">
        <v>1513</v>
      </c>
      <c r="E2286" s="310" t="s">
        <v>502</v>
      </c>
      <c r="F2286" s="528">
        <v>1</v>
      </c>
      <c r="G2286" s="312"/>
      <c r="H2286" s="312">
        <v>99.64</v>
      </c>
      <c r="I2286" s="419">
        <v>99.64</v>
      </c>
    </row>
    <row r="2287" ht="39" customHeight="1" spans="1:9">
      <c r="A2287" s="529" t="s">
        <v>499</v>
      </c>
      <c r="B2287" s="284" t="s">
        <v>1520</v>
      </c>
      <c r="C2287" s="282" t="s">
        <v>83</v>
      </c>
      <c r="D2287" s="282" t="s">
        <v>1521</v>
      </c>
      <c r="E2287" s="283" t="s">
        <v>103</v>
      </c>
      <c r="F2287" s="530">
        <v>4e-5</v>
      </c>
      <c r="G2287" s="530">
        <v>0</v>
      </c>
      <c r="H2287" s="305">
        <v>2491030.28</v>
      </c>
      <c r="I2287" s="544">
        <v>99.64</v>
      </c>
    </row>
    <row r="2288" spans="1:9">
      <c r="A2288" s="531"/>
      <c r="B2288" s="318"/>
      <c r="C2288" s="318"/>
      <c r="D2288" s="318"/>
      <c r="E2288" s="532">
        <v>0</v>
      </c>
      <c r="F2288" s="318" t="s">
        <v>503</v>
      </c>
      <c r="G2288" s="532">
        <v>0</v>
      </c>
      <c r="H2288" s="318" t="s">
        <v>504</v>
      </c>
      <c r="I2288" s="545">
        <v>0</v>
      </c>
    </row>
    <row r="2289" ht="15" spans="1:9">
      <c r="A2289" s="531"/>
      <c r="B2289" s="318"/>
      <c r="C2289" s="318"/>
      <c r="D2289" s="318"/>
      <c r="E2289" s="532">
        <v>22.58</v>
      </c>
      <c r="F2289" s="318"/>
      <c r="G2289" s="318" t="s">
        <v>505</v>
      </c>
      <c r="H2289" s="318"/>
      <c r="I2289" s="545">
        <v>122.22</v>
      </c>
    </row>
    <row r="2290" ht="0.95" customHeight="1" spans="1:9">
      <c r="A2290" s="533"/>
      <c r="B2290" s="534"/>
      <c r="C2290" s="534"/>
      <c r="D2290" s="534"/>
      <c r="E2290" s="534"/>
      <c r="F2290" s="534"/>
      <c r="G2290" s="534"/>
      <c r="H2290" s="534"/>
      <c r="I2290" s="426"/>
    </row>
    <row r="2291" ht="18" customHeight="1" spans="1:9">
      <c r="A2291" s="525"/>
      <c r="B2291" s="307" t="s">
        <v>490</v>
      </c>
      <c r="C2291" s="526" t="s">
        <v>491</v>
      </c>
      <c r="D2291" s="526" t="s">
        <v>492</v>
      </c>
      <c r="E2291" s="527" t="s">
        <v>493</v>
      </c>
      <c r="F2291" s="307" t="s">
        <v>494</v>
      </c>
      <c r="G2291" s="307" t="s">
        <v>495</v>
      </c>
      <c r="H2291" s="307" t="s">
        <v>496</v>
      </c>
      <c r="I2291" s="543" t="s">
        <v>497</v>
      </c>
    </row>
    <row r="2292" ht="39" customHeight="1" spans="1:9">
      <c r="A2292" s="414" t="s">
        <v>498</v>
      </c>
      <c r="B2292" s="311" t="s">
        <v>1510</v>
      </c>
      <c r="C2292" s="309" t="s">
        <v>83</v>
      </c>
      <c r="D2292" s="309" t="s">
        <v>1511</v>
      </c>
      <c r="E2292" s="310" t="s">
        <v>502</v>
      </c>
      <c r="F2292" s="528">
        <v>1</v>
      </c>
      <c r="G2292" s="312"/>
      <c r="H2292" s="312">
        <v>14.19</v>
      </c>
      <c r="I2292" s="419">
        <v>14.19</v>
      </c>
    </row>
    <row r="2293" ht="39" customHeight="1" spans="1:9">
      <c r="A2293" s="529" t="s">
        <v>499</v>
      </c>
      <c r="B2293" s="284" t="s">
        <v>1520</v>
      </c>
      <c r="C2293" s="282" t="s">
        <v>83</v>
      </c>
      <c r="D2293" s="282" t="s">
        <v>1521</v>
      </c>
      <c r="E2293" s="283" t="s">
        <v>103</v>
      </c>
      <c r="F2293" s="530">
        <v>5.7e-6</v>
      </c>
      <c r="G2293" s="530">
        <v>0</v>
      </c>
      <c r="H2293" s="305">
        <v>2491030.28</v>
      </c>
      <c r="I2293" s="544">
        <v>14.19</v>
      </c>
    </row>
    <row r="2294" spans="1:9">
      <c r="A2294" s="531"/>
      <c r="B2294" s="318"/>
      <c r="C2294" s="318"/>
      <c r="D2294" s="318"/>
      <c r="E2294" s="532">
        <v>0</v>
      </c>
      <c r="F2294" s="318" t="s">
        <v>503</v>
      </c>
      <c r="G2294" s="532">
        <v>0</v>
      </c>
      <c r="H2294" s="318" t="s">
        <v>504</v>
      </c>
      <c r="I2294" s="545">
        <v>0</v>
      </c>
    </row>
    <row r="2295" ht="15" spans="1:9">
      <c r="A2295" s="531"/>
      <c r="B2295" s="318"/>
      <c r="C2295" s="318"/>
      <c r="D2295" s="318"/>
      <c r="E2295" s="532">
        <v>3.21</v>
      </c>
      <c r="F2295" s="318"/>
      <c r="G2295" s="318" t="s">
        <v>505</v>
      </c>
      <c r="H2295" s="318"/>
      <c r="I2295" s="545">
        <v>17.4</v>
      </c>
    </row>
    <row r="2296" ht="0.95" customHeight="1" spans="1:9">
      <c r="A2296" s="533"/>
      <c r="B2296" s="534"/>
      <c r="C2296" s="534"/>
      <c r="D2296" s="534"/>
      <c r="E2296" s="534"/>
      <c r="F2296" s="534"/>
      <c r="G2296" s="534"/>
      <c r="H2296" s="534"/>
      <c r="I2296" s="426"/>
    </row>
    <row r="2297" ht="18" customHeight="1" spans="1:9">
      <c r="A2297" s="525"/>
      <c r="B2297" s="307" t="s">
        <v>490</v>
      </c>
      <c r="C2297" s="526" t="s">
        <v>491</v>
      </c>
      <c r="D2297" s="526" t="s">
        <v>492</v>
      </c>
      <c r="E2297" s="527" t="s">
        <v>493</v>
      </c>
      <c r="F2297" s="307" t="s">
        <v>494</v>
      </c>
      <c r="G2297" s="307" t="s">
        <v>495</v>
      </c>
      <c r="H2297" s="307" t="s">
        <v>496</v>
      </c>
      <c r="I2297" s="543" t="s">
        <v>497</v>
      </c>
    </row>
    <row r="2298" ht="39" customHeight="1" spans="1:9">
      <c r="A2298" s="414" t="s">
        <v>498</v>
      </c>
      <c r="B2298" s="311" t="s">
        <v>1508</v>
      </c>
      <c r="C2298" s="309" t="s">
        <v>83</v>
      </c>
      <c r="D2298" s="309" t="s">
        <v>1509</v>
      </c>
      <c r="E2298" s="310" t="s">
        <v>502</v>
      </c>
      <c r="F2298" s="528">
        <v>1</v>
      </c>
      <c r="G2298" s="312"/>
      <c r="H2298" s="312">
        <v>35.12</v>
      </c>
      <c r="I2298" s="419">
        <v>35.12</v>
      </c>
    </row>
    <row r="2299" ht="39" customHeight="1" spans="1:9">
      <c r="A2299" s="529" t="s">
        <v>499</v>
      </c>
      <c r="B2299" s="284" t="s">
        <v>1520</v>
      </c>
      <c r="C2299" s="282" t="s">
        <v>83</v>
      </c>
      <c r="D2299" s="282" t="s">
        <v>1521</v>
      </c>
      <c r="E2299" s="283" t="s">
        <v>103</v>
      </c>
      <c r="F2299" s="530">
        <v>1.41e-5</v>
      </c>
      <c r="G2299" s="530">
        <v>0</v>
      </c>
      <c r="H2299" s="305">
        <v>2491030.28</v>
      </c>
      <c r="I2299" s="544">
        <v>35.12</v>
      </c>
    </row>
    <row r="2300" spans="1:9">
      <c r="A2300" s="531"/>
      <c r="B2300" s="318"/>
      <c r="C2300" s="318"/>
      <c r="D2300" s="318"/>
      <c r="E2300" s="532">
        <v>0</v>
      </c>
      <c r="F2300" s="318" t="s">
        <v>503</v>
      </c>
      <c r="G2300" s="532">
        <v>0</v>
      </c>
      <c r="H2300" s="318" t="s">
        <v>504</v>
      </c>
      <c r="I2300" s="545">
        <v>0</v>
      </c>
    </row>
    <row r="2301" ht="15" spans="1:9">
      <c r="A2301" s="531"/>
      <c r="B2301" s="318"/>
      <c r="C2301" s="318"/>
      <c r="D2301" s="318"/>
      <c r="E2301" s="532">
        <v>7.96</v>
      </c>
      <c r="F2301" s="318"/>
      <c r="G2301" s="318" t="s">
        <v>505</v>
      </c>
      <c r="H2301" s="318"/>
      <c r="I2301" s="545">
        <v>43.08</v>
      </c>
    </row>
    <row r="2302" ht="0.95" customHeight="1" spans="1:9">
      <c r="A2302" s="533"/>
      <c r="B2302" s="534"/>
      <c r="C2302" s="534"/>
      <c r="D2302" s="534"/>
      <c r="E2302" s="534"/>
      <c r="F2302" s="534"/>
      <c r="G2302" s="534"/>
      <c r="H2302" s="534"/>
      <c r="I2302" s="426"/>
    </row>
    <row r="2303" ht="18" customHeight="1" spans="1:9">
      <c r="A2303" s="525"/>
      <c r="B2303" s="307" t="s">
        <v>490</v>
      </c>
      <c r="C2303" s="526" t="s">
        <v>491</v>
      </c>
      <c r="D2303" s="526" t="s">
        <v>492</v>
      </c>
      <c r="E2303" s="527" t="s">
        <v>493</v>
      </c>
      <c r="F2303" s="307" t="s">
        <v>494</v>
      </c>
      <c r="G2303" s="307" t="s">
        <v>495</v>
      </c>
      <c r="H2303" s="307" t="s">
        <v>496</v>
      </c>
      <c r="I2303" s="543" t="s">
        <v>497</v>
      </c>
    </row>
    <row r="2304" ht="39" customHeight="1" spans="1:9">
      <c r="A2304" s="414" t="s">
        <v>498</v>
      </c>
      <c r="B2304" s="311" t="s">
        <v>1518</v>
      </c>
      <c r="C2304" s="309" t="s">
        <v>83</v>
      </c>
      <c r="D2304" s="309" t="s">
        <v>1519</v>
      </c>
      <c r="E2304" s="310" t="s">
        <v>502</v>
      </c>
      <c r="F2304" s="528">
        <v>1</v>
      </c>
      <c r="G2304" s="312"/>
      <c r="H2304" s="312">
        <v>160.17</v>
      </c>
      <c r="I2304" s="419">
        <v>160.17</v>
      </c>
    </row>
    <row r="2305" ht="39" customHeight="1" spans="1:9">
      <c r="A2305" s="529" t="s">
        <v>499</v>
      </c>
      <c r="B2305" s="284" t="s">
        <v>1520</v>
      </c>
      <c r="C2305" s="282" t="s">
        <v>83</v>
      </c>
      <c r="D2305" s="282" t="s">
        <v>1521</v>
      </c>
      <c r="E2305" s="283" t="s">
        <v>103</v>
      </c>
      <c r="F2305" s="530">
        <v>6.43e-5</v>
      </c>
      <c r="G2305" s="530">
        <v>0</v>
      </c>
      <c r="H2305" s="305">
        <v>2491030.28</v>
      </c>
      <c r="I2305" s="544">
        <v>160.17</v>
      </c>
    </row>
    <row r="2306" spans="1:9">
      <c r="A2306" s="531"/>
      <c r="B2306" s="318"/>
      <c r="C2306" s="318"/>
      <c r="D2306" s="318"/>
      <c r="E2306" s="532">
        <v>0</v>
      </c>
      <c r="F2306" s="318" t="s">
        <v>503</v>
      </c>
      <c r="G2306" s="532">
        <v>0</v>
      </c>
      <c r="H2306" s="318" t="s">
        <v>504</v>
      </c>
      <c r="I2306" s="545">
        <v>0</v>
      </c>
    </row>
    <row r="2307" ht="15" spans="1:9">
      <c r="A2307" s="531"/>
      <c r="B2307" s="318"/>
      <c r="C2307" s="318"/>
      <c r="D2307" s="318"/>
      <c r="E2307" s="532">
        <v>36.31</v>
      </c>
      <c r="F2307" s="318"/>
      <c r="G2307" s="318" t="s">
        <v>505</v>
      </c>
      <c r="H2307" s="318"/>
      <c r="I2307" s="545">
        <v>196.48</v>
      </c>
    </row>
    <row r="2308" ht="0.95" customHeight="1" spans="1:9">
      <c r="A2308" s="533"/>
      <c r="B2308" s="534"/>
      <c r="C2308" s="534"/>
      <c r="D2308" s="534"/>
      <c r="E2308" s="534"/>
      <c r="F2308" s="534"/>
      <c r="G2308" s="534"/>
      <c r="H2308" s="534"/>
      <c r="I2308" s="426"/>
    </row>
    <row r="2309" ht="18" customHeight="1" spans="1:9">
      <c r="A2309" s="525"/>
      <c r="B2309" s="307" t="s">
        <v>490</v>
      </c>
      <c r="C2309" s="526" t="s">
        <v>491</v>
      </c>
      <c r="D2309" s="526" t="s">
        <v>492</v>
      </c>
      <c r="E2309" s="527" t="s">
        <v>493</v>
      </c>
      <c r="F2309" s="307" t="s">
        <v>494</v>
      </c>
      <c r="G2309" s="307" t="s">
        <v>495</v>
      </c>
      <c r="H2309" s="307" t="s">
        <v>496</v>
      </c>
      <c r="I2309" s="543" t="s">
        <v>497</v>
      </c>
    </row>
    <row r="2310" ht="39" customHeight="1" spans="1:9">
      <c r="A2310" s="414" t="s">
        <v>498</v>
      </c>
      <c r="B2310" s="311" t="s">
        <v>1516</v>
      </c>
      <c r="C2310" s="309" t="s">
        <v>83</v>
      </c>
      <c r="D2310" s="309" t="s">
        <v>1517</v>
      </c>
      <c r="E2310" s="310" t="s">
        <v>502</v>
      </c>
      <c r="F2310" s="528">
        <v>1</v>
      </c>
      <c r="G2310" s="312"/>
      <c r="H2310" s="312">
        <v>15.08</v>
      </c>
      <c r="I2310" s="419">
        <v>15.08</v>
      </c>
    </row>
    <row r="2311" ht="26.1" customHeight="1" spans="1:9">
      <c r="A2311" s="529" t="s">
        <v>499</v>
      </c>
      <c r="B2311" s="284" t="s">
        <v>1257</v>
      </c>
      <c r="C2311" s="282" t="s">
        <v>83</v>
      </c>
      <c r="D2311" s="282" t="s">
        <v>1258</v>
      </c>
      <c r="E2311" s="283" t="s">
        <v>1259</v>
      </c>
      <c r="F2311" s="530">
        <v>13</v>
      </c>
      <c r="G2311" s="530">
        <v>0</v>
      </c>
      <c r="H2311" s="305">
        <v>1.16</v>
      </c>
      <c r="I2311" s="544">
        <v>15.08</v>
      </c>
    </row>
    <row r="2312" spans="1:9">
      <c r="A2312" s="531"/>
      <c r="B2312" s="318"/>
      <c r="C2312" s="318"/>
      <c r="D2312" s="318"/>
      <c r="E2312" s="532">
        <v>0</v>
      </c>
      <c r="F2312" s="318" t="s">
        <v>503</v>
      </c>
      <c r="G2312" s="532">
        <v>0</v>
      </c>
      <c r="H2312" s="318" t="s">
        <v>504</v>
      </c>
      <c r="I2312" s="545">
        <v>0</v>
      </c>
    </row>
    <row r="2313" ht="15" spans="1:9">
      <c r="A2313" s="531"/>
      <c r="B2313" s="318"/>
      <c r="C2313" s="318"/>
      <c r="D2313" s="318"/>
      <c r="E2313" s="532">
        <v>3.41</v>
      </c>
      <c r="F2313" s="318"/>
      <c r="G2313" s="318" t="s">
        <v>505</v>
      </c>
      <c r="H2313" s="318"/>
      <c r="I2313" s="545">
        <v>18.49</v>
      </c>
    </row>
    <row r="2314" ht="0.95" customHeight="1" spans="1:9">
      <c r="A2314" s="533"/>
      <c r="B2314" s="534"/>
      <c r="C2314" s="534"/>
      <c r="D2314" s="534"/>
      <c r="E2314" s="534"/>
      <c r="F2314" s="534"/>
      <c r="G2314" s="534"/>
      <c r="H2314" s="534"/>
      <c r="I2314" s="426"/>
    </row>
    <row r="2315" ht="18" customHeight="1" spans="1:9">
      <c r="A2315" s="525"/>
      <c r="B2315" s="307" t="s">
        <v>490</v>
      </c>
      <c r="C2315" s="526" t="s">
        <v>491</v>
      </c>
      <c r="D2315" s="526" t="s">
        <v>492</v>
      </c>
      <c r="E2315" s="527" t="s">
        <v>493</v>
      </c>
      <c r="F2315" s="307" t="s">
        <v>494</v>
      </c>
      <c r="G2315" s="307" t="s">
        <v>495</v>
      </c>
      <c r="H2315" s="307" t="s">
        <v>496</v>
      </c>
      <c r="I2315" s="543" t="s">
        <v>497</v>
      </c>
    </row>
    <row r="2316" ht="65.1" customHeight="1" spans="1:9">
      <c r="A2316" s="414" t="s">
        <v>498</v>
      </c>
      <c r="B2316" s="311" t="s">
        <v>754</v>
      </c>
      <c r="C2316" s="309" t="s">
        <v>83</v>
      </c>
      <c r="D2316" s="309" t="s">
        <v>755</v>
      </c>
      <c r="E2316" s="310" t="s">
        <v>756</v>
      </c>
      <c r="F2316" s="528">
        <v>1</v>
      </c>
      <c r="G2316" s="312"/>
      <c r="H2316" s="312">
        <v>101.05</v>
      </c>
      <c r="I2316" s="419">
        <v>101.05</v>
      </c>
    </row>
    <row r="2317" ht="65.1" customHeight="1" spans="1:9">
      <c r="A2317" s="535" t="s">
        <v>512</v>
      </c>
      <c r="B2317" s="280" t="s">
        <v>1522</v>
      </c>
      <c r="C2317" s="278" t="s">
        <v>83</v>
      </c>
      <c r="D2317" s="278" t="s">
        <v>1523</v>
      </c>
      <c r="E2317" s="279" t="s">
        <v>502</v>
      </c>
      <c r="F2317" s="536">
        <v>1</v>
      </c>
      <c r="G2317" s="536">
        <v>0</v>
      </c>
      <c r="H2317" s="303">
        <v>27.32</v>
      </c>
      <c r="I2317" s="547">
        <v>27.32</v>
      </c>
    </row>
    <row r="2318" ht="26.1" customHeight="1" spans="1:9">
      <c r="A2318" s="535" t="s">
        <v>512</v>
      </c>
      <c r="B2318" s="280" t="s">
        <v>1524</v>
      </c>
      <c r="C2318" s="278" t="s">
        <v>83</v>
      </c>
      <c r="D2318" s="278" t="s">
        <v>1525</v>
      </c>
      <c r="E2318" s="279" t="s">
        <v>502</v>
      </c>
      <c r="F2318" s="536">
        <v>1</v>
      </c>
      <c r="G2318" s="536">
        <v>0</v>
      </c>
      <c r="H2318" s="303">
        <v>59.64</v>
      </c>
      <c r="I2318" s="547">
        <v>59.64</v>
      </c>
    </row>
    <row r="2319" ht="65.1" customHeight="1" spans="1:9">
      <c r="A2319" s="535" t="s">
        <v>512</v>
      </c>
      <c r="B2319" s="280" t="s">
        <v>1526</v>
      </c>
      <c r="C2319" s="278" t="s">
        <v>83</v>
      </c>
      <c r="D2319" s="278" t="s">
        <v>1527</v>
      </c>
      <c r="E2319" s="279" t="s">
        <v>502</v>
      </c>
      <c r="F2319" s="536">
        <v>1</v>
      </c>
      <c r="G2319" s="536">
        <v>0</v>
      </c>
      <c r="H2319" s="303">
        <v>4.05</v>
      </c>
      <c r="I2319" s="547">
        <v>4.05</v>
      </c>
    </row>
    <row r="2320" ht="65.1" customHeight="1" spans="1:9">
      <c r="A2320" s="535" t="s">
        <v>512</v>
      </c>
      <c r="B2320" s="280" t="s">
        <v>1528</v>
      </c>
      <c r="C2320" s="278" t="s">
        <v>83</v>
      </c>
      <c r="D2320" s="278" t="s">
        <v>1529</v>
      </c>
      <c r="E2320" s="279" t="s">
        <v>502</v>
      </c>
      <c r="F2320" s="536">
        <v>1</v>
      </c>
      <c r="G2320" s="536">
        <v>0</v>
      </c>
      <c r="H2320" s="303">
        <v>10.04</v>
      </c>
      <c r="I2320" s="547">
        <v>10.04</v>
      </c>
    </row>
    <row r="2321" spans="1:9">
      <c r="A2321" s="531"/>
      <c r="B2321" s="318"/>
      <c r="C2321" s="318"/>
      <c r="D2321" s="318"/>
      <c r="E2321" s="532">
        <v>50.81</v>
      </c>
      <c r="F2321" s="318" t="s">
        <v>503</v>
      </c>
      <c r="G2321" s="532">
        <v>0</v>
      </c>
      <c r="H2321" s="318" t="s">
        <v>504</v>
      </c>
      <c r="I2321" s="545">
        <v>50.81</v>
      </c>
    </row>
    <row r="2322" ht="15" spans="1:9">
      <c r="A2322" s="531"/>
      <c r="B2322" s="318"/>
      <c r="C2322" s="318"/>
      <c r="D2322" s="318"/>
      <c r="E2322" s="532">
        <v>22.9</v>
      </c>
      <c r="F2322" s="318"/>
      <c r="G2322" s="318" t="s">
        <v>505</v>
      </c>
      <c r="H2322" s="318"/>
      <c r="I2322" s="545">
        <v>123.95</v>
      </c>
    </row>
    <row r="2323" ht="0.95" customHeight="1" spans="1:9">
      <c r="A2323" s="533"/>
      <c r="B2323" s="534"/>
      <c r="C2323" s="534"/>
      <c r="D2323" s="534"/>
      <c r="E2323" s="534"/>
      <c r="F2323" s="534"/>
      <c r="G2323" s="534"/>
      <c r="H2323" s="534"/>
      <c r="I2323" s="426"/>
    </row>
    <row r="2324" ht="18" customHeight="1" spans="1:9">
      <c r="A2324" s="525"/>
      <c r="B2324" s="307" t="s">
        <v>490</v>
      </c>
      <c r="C2324" s="526" t="s">
        <v>491</v>
      </c>
      <c r="D2324" s="526" t="s">
        <v>492</v>
      </c>
      <c r="E2324" s="527" t="s">
        <v>493</v>
      </c>
      <c r="F2324" s="307" t="s">
        <v>494</v>
      </c>
      <c r="G2324" s="307" t="s">
        <v>495</v>
      </c>
      <c r="H2324" s="307" t="s">
        <v>496</v>
      </c>
      <c r="I2324" s="543" t="s">
        <v>497</v>
      </c>
    </row>
    <row r="2325" ht="65.1" customHeight="1" spans="1:9">
      <c r="A2325" s="414" t="s">
        <v>498</v>
      </c>
      <c r="B2325" s="311" t="s">
        <v>752</v>
      </c>
      <c r="C2325" s="309" t="s">
        <v>83</v>
      </c>
      <c r="D2325" s="309" t="s">
        <v>753</v>
      </c>
      <c r="E2325" s="310" t="s">
        <v>523</v>
      </c>
      <c r="F2325" s="528">
        <v>1</v>
      </c>
      <c r="G2325" s="312"/>
      <c r="H2325" s="312">
        <v>308.81</v>
      </c>
      <c r="I2325" s="419">
        <v>308.81</v>
      </c>
    </row>
    <row r="2326" ht="65.1" customHeight="1" spans="1:9">
      <c r="A2326" s="535" t="s">
        <v>512</v>
      </c>
      <c r="B2326" s="280" t="s">
        <v>1526</v>
      </c>
      <c r="C2326" s="278" t="s">
        <v>83</v>
      </c>
      <c r="D2326" s="278" t="s">
        <v>1527</v>
      </c>
      <c r="E2326" s="279" t="s">
        <v>502</v>
      </c>
      <c r="F2326" s="536">
        <v>1</v>
      </c>
      <c r="G2326" s="536">
        <v>0</v>
      </c>
      <c r="H2326" s="303">
        <v>4.05</v>
      </c>
      <c r="I2326" s="547">
        <v>4.05</v>
      </c>
    </row>
    <row r="2327" ht="65.1" customHeight="1" spans="1:9">
      <c r="A2327" s="535" t="s">
        <v>512</v>
      </c>
      <c r="B2327" s="280" t="s">
        <v>1530</v>
      </c>
      <c r="C2327" s="278" t="s">
        <v>83</v>
      </c>
      <c r="D2327" s="278" t="s">
        <v>1531</v>
      </c>
      <c r="E2327" s="279" t="s">
        <v>502</v>
      </c>
      <c r="F2327" s="536">
        <v>1</v>
      </c>
      <c r="G2327" s="536">
        <v>0</v>
      </c>
      <c r="H2327" s="303">
        <v>161.48</v>
      </c>
      <c r="I2327" s="547">
        <v>161.48</v>
      </c>
    </row>
    <row r="2328" ht="26.1" customHeight="1" spans="1:9">
      <c r="A2328" s="535" t="s">
        <v>512</v>
      </c>
      <c r="B2328" s="280" t="s">
        <v>1524</v>
      </c>
      <c r="C2328" s="278" t="s">
        <v>83</v>
      </c>
      <c r="D2328" s="278" t="s">
        <v>1525</v>
      </c>
      <c r="E2328" s="279" t="s">
        <v>502</v>
      </c>
      <c r="F2328" s="536">
        <v>1</v>
      </c>
      <c r="G2328" s="536">
        <v>0</v>
      </c>
      <c r="H2328" s="303">
        <v>59.64</v>
      </c>
      <c r="I2328" s="547">
        <v>59.64</v>
      </c>
    </row>
    <row r="2329" ht="65.1" customHeight="1" spans="1:9">
      <c r="A2329" s="535" t="s">
        <v>512</v>
      </c>
      <c r="B2329" s="280" t="s">
        <v>1522</v>
      </c>
      <c r="C2329" s="278" t="s">
        <v>83</v>
      </c>
      <c r="D2329" s="278" t="s">
        <v>1523</v>
      </c>
      <c r="E2329" s="279" t="s">
        <v>502</v>
      </c>
      <c r="F2329" s="536">
        <v>1</v>
      </c>
      <c r="G2329" s="536">
        <v>0</v>
      </c>
      <c r="H2329" s="303">
        <v>27.32</v>
      </c>
      <c r="I2329" s="547">
        <v>27.32</v>
      </c>
    </row>
    <row r="2330" ht="65.1" customHeight="1" spans="1:9">
      <c r="A2330" s="535" t="s">
        <v>512</v>
      </c>
      <c r="B2330" s="280" t="s">
        <v>1528</v>
      </c>
      <c r="C2330" s="278" t="s">
        <v>83</v>
      </c>
      <c r="D2330" s="278" t="s">
        <v>1529</v>
      </c>
      <c r="E2330" s="279" t="s">
        <v>502</v>
      </c>
      <c r="F2330" s="536">
        <v>1</v>
      </c>
      <c r="G2330" s="536">
        <v>0</v>
      </c>
      <c r="H2330" s="303">
        <v>10.04</v>
      </c>
      <c r="I2330" s="547">
        <v>10.04</v>
      </c>
    </row>
    <row r="2331" ht="65.1" customHeight="1" spans="1:9">
      <c r="A2331" s="535" t="s">
        <v>512</v>
      </c>
      <c r="B2331" s="280" t="s">
        <v>1532</v>
      </c>
      <c r="C2331" s="278" t="s">
        <v>83</v>
      </c>
      <c r="D2331" s="278" t="s">
        <v>1533</v>
      </c>
      <c r="E2331" s="279" t="s">
        <v>502</v>
      </c>
      <c r="F2331" s="536">
        <v>1</v>
      </c>
      <c r="G2331" s="536">
        <v>0</v>
      </c>
      <c r="H2331" s="303">
        <v>46.28</v>
      </c>
      <c r="I2331" s="547">
        <v>46.28</v>
      </c>
    </row>
    <row r="2332" spans="1:9">
      <c r="A2332" s="531"/>
      <c r="B2332" s="318"/>
      <c r="C2332" s="318"/>
      <c r="D2332" s="318"/>
      <c r="E2332" s="532">
        <v>50.81</v>
      </c>
      <c r="F2332" s="318" t="s">
        <v>503</v>
      </c>
      <c r="G2332" s="532">
        <v>0</v>
      </c>
      <c r="H2332" s="318" t="s">
        <v>504</v>
      </c>
      <c r="I2332" s="545">
        <v>50.81</v>
      </c>
    </row>
    <row r="2333" ht="15" spans="1:9">
      <c r="A2333" s="531"/>
      <c r="B2333" s="318"/>
      <c r="C2333" s="318"/>
      <c r="D2333" s="318"/>
      <c r="E2333" s="532">
        <v>70</v>
      </c>
      <c r="F2333" s="318"/>
      <c r="G2333" s="318" t="s">
        <v>505</v>
      </c>
      <c r="H2333" s="318"/>
      <c r="I2333" s="545">
        <v>378.81</v>
      </c>
    </row>
    <row r="2334" ht="0.95" customHeight="1" spans="1:9">
      <c r="A2334" s="533"/>
      <c r="B2334" s="534"/>
      <c r="C2334" s="534"/>
      <c r="D2334" s="534"/>
      <c r="E2334" s="534"/>
      <c r="F2334" s="534"/>
      <c r="G2334" s="534"/>
      <c r="H2334" s="534"/>
      <c r="I2334" s="426"/>
    </row>
    <row r="2335" ht="18" customHeight="1" spans="1:9">
      <c r="A2335" s="525"/>
      <c r="B2335" s="307" t="s">
        <v>490</v>
      </c>
      <c r="C2335" s="526" t="s">
        <v>491</v>
      </c>
      <c r="D2335" s="526" t="s">
        <v>492</v>
      </c>
      <c r="E2335" s="527" t="s">
        <v>493</v>
      </c>
      <c r="F2335" s="307" t="s">
        <v>494</v>
      </c>
      <c r="G2335" s="307" t="s">
        <v>495</v>
      </c>
      <c r="H2335" s="307" t="s">
        <v>496</v>
      </c>
      <c r="I2335" s="543" t="s">
        <v>497</v>
      </c>
    </row>
    <row r="2336" ht="65.1" customHeight="1" spans="1:9">
      <c r="A2336" s="414" t="s">
        <v>498</v>
      </c>
      <c r="B2336" s="311" t="s">
        <v>1522</v>
      </c>
      <c r="C2336" s="309" t="s">
        <v>83</v>
      </c>
      <c r="D2336" s="309" t="s">
        <v>1523</v>
      </c>
      <c r="E2336" s="310" t="s">
        <v>502</v>
      </c>
      <c r="F2336" s="528">
        <v>1</v>
      </c>
      <c r="G2336" s="312"/>
      <c r="H2336" s="312">
        <v>27.32</v>
      </c>
      <c r="I2336" s="419">
        <v>27.32</v>
      </c>
    </row>
    <row r="2337" ht="51.95" customHeight="1" spans="1:9">
      <c r="A2337" s="529" t="s">
        <v>499</v>
      </c>
      <c r="B2337" s="284" t="s">
        <v>1534</v>
      </c>
      <c r="C2337" s="282" t="s">
        <v>83</v>
      </c>
      <c r="D2337" s="282" t="s">
        <v>1535</v>
      </c>
      <c r="E2337" s="283" t="s">
        <v>103</v>
      </c>
      <c r="F2337" s="530">
        <v>3.43e-5</v>
      </c>
      <c r="G2337" s="530">
        <v>0</v>
      </c>
      <c r="H2337" s="305">
        <v>565808.09</v>
      </c>
      <c r="I2337" s="544">
        <v>19.4</v>
      </c>
    </row>
    <row r="2338" ht="65.1" customHeight="1" spans="1:9">
      <c r="A2338" s="529" t="s">
        <v>499</v>
      </c>
      <c r="B2338" s="284" t="s">
        <v>1536</v>
      </c>
      <c r="C2338" s="282" t="s">
        <v>83</v>
      </c>
      <c r="D2338" s="282" t="s">
        <v>1537</v>
      </c>
      <c r="E2338" s="283" t="s">
        <v>103</v>
      </c>
      <c r="F2338" s="530">
        <v>5.51e-5</v>
      </c>
      <c r="G2338" s="530">
        <v>0</v>
      </c>
      <c r="H2338" s="305">
        <v>143750</v>
      </c>
      <c r="I2338" s="544">
        <v>7.92</v>
      </c>
    </row>
    <row r="2339" spans="1:9">
      <c r="A2339" s="531"/>
      <c r="B2339" s="318"/>
      <c r="C2339" s="318"/>
      <c r="D2339" s="318"/>
      <c r="E2339" s="532">
        <v>0</v>
      </c>
      <c r="F2339" s="318" t="s">
        <v>503</v>
      </c>
      <c r="G2339" s="532">
        <v>0</v>
      </c>
      <c r="H2339" s="318" t="s">
        <v>504</v>
      </c>
      <c r="I2339" s="545">
        <v>0</v>
      </c>
    </row>
    <row r="2340" ht="15" spans="1:9">
      <c r="A2340" s="531"/>
      <c r="B2340" s="318"/>
      <c r="C2340" s="318"/>
      <c r="D2340" s="318"/>
      <c r="E2340" s="532">
        <v>6.19</v>
      </c>
      <c r="F2340" s="318"/>
      <c r="G2340" s="318" t="s">
        <v>505</v>
      </c>
      <c r="H2340" s="318"/>
      <c r="I2340" s="545">
        <v>33.51</v>
      </c>
    </row>
    <row r="2341" ht="0.95" customHeight="1" spans="1:9">
      <c r="A2341" s="533"/>
      <c r="B2341" s="534"/>
      <c r="C2341" s="534"/>
      <c r="D2341" s="534"/>
      <c r="E2341" s="534"/>
      <c r="F2341" s="534"/>
      <c r="G2341" s="534"/>
      <c r="H2341" s="534"/>
      <c r="I2341" s="426"/>
    </row>
    <row r="2342" ht="18" customHeight="1" spans="1:9">
      <c r="A2342" s="525"/>
      <c r="B2342" s="307" t="s">
        <v>490</v>
      </c>
      <c r="C2342" s="526" t="s">
        <v>491</v>
      </c>
      <c r="D2342" s="526" t="s">
        <v>492</v>
      </c>
      <c r="E2342" s="527" t="s">
        <v>493</v>
      </c>
      <c r="F2342" s="307" t="s">
        <v>494</v>
      </c>
      <c r="G2342" s="307" t="s">
        <v>495</v>
      </c>
      <c r="H2342" s="307" t="s">
        <v>496</v>
      </c>
      <c r="I2342" s="543" t="s">
        <v>497</v>
      </c>
    </row>
    <row r="2343" ht="65.1" customHeight="1" spans="1:9">
      <c r="A2343" s="414" t="s">
        <v>498</v>
      </c>
      <c r="B2343" s="311" t="s">
        <v>1526</v>
      </c>
      <c r="C2343" s="309" t="s">
        <v>83</v>
      </c>
      <c r="D2343" s="309" t="s">
        <v>1527</v>
      </c>
      <c r="E2343" s="310" t="s">
        <v>502</v>
      </c>
      <c r="F2343" s="528">
        <v>1</v>
      </c>
      <c r="G2343" s="312"/>
      <c r="H2343" s="312">
        <v>4.05</v>
      </c>
      <c r="I2343" s="419">
        <v>4.05</v>
      </c>
    </row>
    <row r="2344" ht="65.1" customHeight="1" spans="1:9">
      <c r="A2344" s="529" t="s">
        <v>499</v>
      </c>
      <c r="B2344" s="284" t="s">
        <v>1536</v>
      </c>
      <c r="C2344" s="282" t="s">
        <v>83</v>
      </c>
      <c r="D2344" s="282" t="s">
        <v>1537</v>
      </c>
      <c r="E2344" s="283" t="s">
        <v>103</v>
      </c>
      <c r="F2344" s="530">
        <v>5.8e-6</v>
      </c>
      <c r="G2344" s="530">
        <v>0</v>
      </c>
      <c r="H2344" s="305">
        <v>143750</v>
      </c>
      <c r="I2344" s="544">
        <v>0.83</v>
      </c>
    </row>
    <row r="2345" ht="51.95" customHeight="1" spans="1:9">
      <c r="A2345" s="529" t="s">
        <v>499</v>
      </c>
      <c r="B2345" s="284" t="s">
        <v>1534</v>
      </c>
      <c r="C2345" s="282" t="s">
        <v>83</v>
      </c>
      <c r="D2345" s="282" t="s">
        <v>1535</v>
      </c>
      <c r="E2345" s="283" t="s">
        <v>103</v>
      </c>
      <c r="F2345" s="530">
        <v>5.7e-6</v>
      </c>
      <c r="G2345" s="530">
        <v>0</v>
      </c>
      <c r="H2345" s="305">
        <v>565808.09</v>
      </c>
      <c r="I2345" s="544">
        <v>3.22</v>
      </c>
    </row>
    <row r="2346" spans="1:9">
      <c r="A2346" s="531"/>
      <c r="B2346" s="318"/>
      <c r="C2346" s="318"/>
      <c r="D2346" s="318"/>
      <c r="E2346" s="532">
        <v>0</v>
      </c>
      <c r="F2346" s="318" t="s">
        <v>503</v>
      </c>
      <c r="G2346" s="532">
        <v>0</v>
      </c>
      <c r="H2346" s="318" t="s">
        <v>504</v>
      </c>
      <c r="I2346" s="545">
        <v>0</v>
      </c>
    </row>
    <row r="2347" ht="15" spans="1:9">
      <c r="A2347" s="531"/>
      <c r="B2347" s="318"/>
      <c r="C2347" s="318"/>
      <c r="D2347" s="318"/>
      <c r="E2347" s="532">
        <v>0.91</v>
      </c>
      <c r="F2347" s="318"/>
      <c r="G2347" s="318" t="s">
        <v>505</v>
      </c>
      <c r="H2347" s="318"/>
      <c r="I2347" s="545">
        <v>4.96</v>
      </c>
    </row>
    <row r="2348" ht="0.95" customHeight="1" spans="1:9">
      <c r="A2348" s="533"/>
      <c r="B2348" s="534"/>
      <c r="C2348" s="534"/>
      <c r="D2348" s="534"/>
      <c r="E2348" s="534"/>
      <c r="F2348" s="534"/>
      <c r="G2348" s="534"/>
      <c r="H2348" s="534"/>
      <c r="I2348" s="426"/>
    </row>
    <row r="2349" ht="18" customHeight="1" spans="1:9">
      <c r="A2349" s="525"/>
      <c r="B2349" s="307" t="s">
        <v>490</v>
      </c>
      <c r="C2349" s="526" t="s">
        <v>491</v>
      </c>
      <c r="D2349" s="526" t="s">
        <v>492</v>
      </c>
      <c r="E2349" s="527" t="s">
        <v>493</v>
      </c>
      <c r="F2349" s="307" t="s">
        <v>494</v>
      </c>
      <c r="G2349" s="307" t="s">
        <v>495</v>
      </c>
      <c r="H2349" s="307" t="s">
        <v>496</v>
      </c>
      <c r="I2349" s="543" t="s">
        <v>497</v>
      </c>
    </row>
    <row r="2350" ht="65.1" customHeight="1" spans="1:9">
      <c r="A2350" s="414" t="s">
        <v>498</v>
      </c>
      <c r="B2350" s="311" t="s">
        <v>1528</v>
      </c>
      <c r="C2350" s="309" t="s">
        <v>83</v>
      </c>
      <c r="D2350" s="309" t="s">
        <v>1529</v>
      </c>
      <c r="E2350" s="310" t="s">
        <v>502</v>
      </c>
      <c r="F2350" s="528">
        <v>1</v>
      </c>
      <c r="G2350" s="312"/>
      <c r="H2350" s="312">
        <v>10.04</v>
      </c>
      <c r="I2350" s="419">
        <v>10.04</v>
      </c>
    </row>
    <row r="2351" ht="51.95" customHeight="1" spans="1:9">
      <c r="A2351" s="529" t="s">
        <v>499</v>
      </c>
      <c r="B2351" s="284" t="s">
        <v>1534</v>
      </c>
      <c r="C2351" s="282" t="s">
        <v>83</v>
      </c>
      <c r="D2351" s="282" t="s">
        <v>1535</v>
      </c>
      <c r="E2351" s="283" t="s">
        <v>103</v>
      </c>
      <c r="F2351" s="530">
        <v>1.41e-5</v>
      </c>
      <c r="G2351" s="530">
        <v>0</v>
      </c>
      <c r="H2351" s="305">
        <v>565808.09</v>
      </c>
      <c r="I2351" s="544">
        <v>7.97</v>
      </c>
    </row>
    <row r="2352" ht="65.1" customHeight="1" spans="1:9">
      <c r="A2352" s="529" t="s">
        <v>499</v>
      </c>
      <c r="B2352" s="284" t="s">
        <v>1536</v>
      </c>
      <c r="C2352" s="282" t="s">
        <v>83</v>
      </c>
      <c r="D2352" s="282" t="s">
        <v>1537</v>
      </c>
      <c r="E2352" s="283" t="s">
        <v>103</v>
      </c>
      <c r="F2352" s="530">
        <v>1.44e-5</v>
      </c>
      <c r="G2352" s="530">
        <v>0</v>
      </c>
      <c r="H2352" s="305">
        <v>143750</v>
      </c>
      <c r="I2352" s="544">
        <v>2.07</v>
      </c>
    </row>
    <row r="2353" spans="1:9">
      <c r="A2353" s="531"/>
      <c r="B2353" s="318"/>
      <c r="C2353" s="318"/>
      <c r="D2353" s="318"/>
      <c r="E2353" s="532">
        <v>0</v>
      </c>
      <c r="F2353" s="318" t="s">
        <v>503</v>
      </c>
      <c r="G2353" s="532">
        <v>0</v>
      </c>
      <c r="H2353" s="318" t="s">
        <v>504</v>
      </c>
      <c r="I2353" s="545">
        <v>0</v>
      </c>
    </row>
    <row r="2354" ht="15" spans="1:9">
      <c r="A2354" s="531"/>
      <c r="B2354" s="318"/>
      <c r="C2354" s="318"/>
      <c r="D2354" s="318"/>
      <c r="E2354" s="532">
        <v>2.27</v>
      </c>
      <c r="F2354" s="318"/>
      <c r="G2354" s="318" t="s">
        <v>505</v>
      </c>
      <c r="H2354" s="318"/>
      <c r="I2354" s="545">
        <v>12.31</v>
      </c>
    </row>
    <row r="2355" ht="0.95" customHeight="1" spans="1:9">
      <c r="A2355" s="533"/>
      <c r="B2355" s="534"/>
      <c r="C2355" s="534"/>
      <c r="D2355" s="534"/>
      <c r="E2355" s="534"/>
      <c r="F2355" s="534"/>
      <c r="G2355" s="534"/>
      <c r="H2355" s="534"/>
      <c r="I2355" s="426"/>
    </row>
    <row r="2356" ht="18" customHeight="1" spans="1:9">
      <c r="A2356" s="525"/>
      <c r="B2356" s="307" t="s">
        <v>490</v>
      </c>
      <c r="C2356" s="526" t="s">
        <v>491</v>
      </c>
      <c r="D2356" s="526" t="s">
        <v>492</v>
      </c>
      <c r="E2356" s="527" t="s">
        <v>493</v>
      </c>
      <c r="F2356" s="307" t="s">
        <v>494</v>
      </c>
      <c r="G2356" s="307" t="s">
        <v>495</v>
      </c>
      <c r="H2356" s="307" t="s">
        <v>496</v>
      </c>
      <c r="I2356" s="543" t="s">
        <v>497</v>
      </c>
    </row>
    <row r="2357" ht="65.1" customHeight="1" spans="1:9">
      <c r="A2357" s="414" t="s">
        <v>498</v>
      </c>
      <c r="B2357" s="311" t="s">
        <v>1532</v>
      </c>
      <c r="C2357" s="309" t="s">
        <v>83</v>
      </c>
      <c r="D2357" s="309" t="s">
        <v>1533</v>
      </c>
      <c r="E2357" s="310" t="s">
        <v>502</v>
      </c>
      <c r="F2357" s="528">
        <v>1</v>
      </c>
      <c r="G2357" s="312"/>
      <c r="H2357" s="312">
        <v>46.28</v>
      </c>
      <c r="I2357" s="419">
        <v>46.28</v>
      </c>
    </row>
    <row r="2358" ht="51.95" customHeight="1" spans="1:9">
      <c r="A2358" s="529" t="s">
        <v>499</v>
      </c>
      <c r="B2358" s="284" t="s">
        <v>1534</v>
      </c>
      <c r="C2358" s="282" t="s">
        <v>83</v>
      </c>
      <c r="D2358" s="282" t="s">
        <v>1535</v>
      </c>
      <c r="E2358" s="283" t="s">
        <v>103</v>
      </c>
      <c r="F2358" s="530">
        <v>6.43e-5</v>
      </c>
      <c r="G2358" s="530">
        <v>0</v>
      </c>
      <c r="H2358" s="305">
        <v>565808.09</v>
      </c>
      <c r="I2358" s="544">
        <v>36.38</v>
      </c>
    </row>
    <row r="2359" ht="65.1" customHeight="1" spans="1:9">
      <c r="A2359" s="529" t="s">
        <v>499</v>
      </c>
      <c r="B2359" s="284" t="s">
        <v>1536</v>
      </c>
      <c r="C2359" s="282" t="s">
        <v>83</v>
      </c>
      <c r="D2359" s="282" t="s">
        <v>1537</v>
      </c>
      <c r="E2359" s="283" t="s">
        <v>103</v>
      </c>
      <c r="F2359" s="530">
        <v>6.89e-5</v>
      </c>
      <c r="G2359" s="530">
        <v>0</v>
      </c>
      <c r="H2359" s="305">
        <v>143750</v>
      </c>
      <c r="I2359" s="544">
        <v>9.9</v>
      </c>
    </row>
    <row r="2360" spans="1:9">
      <c r="A2360" s="531"/>
      <c r="B2360" s="318"/>
      <c r="C2360" s="318"/>
      <c r="D2360" s="318"/>
      <c r="E2360" s="532">
        <v>0</v>
      </c>
      <c r="F2360" s="318" t="s">
        <v>503</v>
      </c>
      <c r="G2360" s="532">
        <v>0</v>
      </c>
      <c r="H2360" s="318" t="s">
        <v>504</v>
      </c>
      <c r="I2360" s="545">
        <v>0</v>
      </c>
    </row>
    <row r="2361" ht="15" spans="1:9">
      <c r="A2361" s="531"/>
      <c r="B2361" s="318"/>
      <c r="C2361" s="318"/>
      <c r="D2361" s="318"/>
      <c r="E2361" s="532">
        <v>10.49</v>
      </c>
      <c r="F2361" s="318"/>
      <c r="G2361" s="318" t="s">
        <v>505</v>
      </c>
      <c r="H2361" s="318"/>
      <c r="I2361" s="545">
        <v>56.77</v>
      </c>
    </row>
    <row r="2362" ht="0.95" customHeight="1" spans="1:9">
      <c r="A2362" s="533"/>
      <c r="B2362" s="534"/>
      <c r="C2362" s="534"/>
      <c r="D2362" s="534"/>
      <c r="E2362" s="534"/>
      <c r="F2362" s="534"/>
      <c r="G2362" s="534"/>
      <c r="H2362" s="534"/>
      <c r="I2362" s="426"/>
    </row>
    <row r="2363" ht="18" customHeight="1" spans="1:9">
      <c r="A2363" s="525"/>
      <c r="B2363" s="307" t="s">
        <v>490</v>
      </c>
      <c r="C2363" s="526" t="s">
        <v>491</v>
      </c>
      <c r="D2363" s="526" t="s">
        <v>492</v>
      </c>
      <c r="E2363" s="527" t="s">
        <v>493</v>
      </c>
      <c r="F2363" s="307" t="s">
        <v>494</v>
      </c>
      <c r="G2363" s="307" t="s">
        <v>495</v>
      </c>
      <c r="H2363" s="307" t="s">
        <v>496</v>
      </c>
      <c r="I2363" s="543" t="s">
        <v>497</v>
      </c>
    </row>
    <row r="2364" ht="65.1" customHeight="1" spans="1:9">
      <c r="A2364" s="414" t="s">
        <v>498</v>
      </c>
      <c r="B2364" s="311" t="s">
        <v>1530</v>
      </c>
      <c r="C2364" s="309" t="s">
        <v>83</v>
      </c>
      <c r="D2364" s="309" t="s">
        <v>1531</v>
      </c>
      <c r="E2364" s="310" t="s">
        <v>502</v>
      </c>
      <c r="F2364" s="528">
        <v>1</v>
      </c>
      <c r="G2364" s="312"/>
      <c r="H2364" s="312">
        <v>161.48</v>
      </c>
      <c r="I2364" s="419">
        <v>161.48</v>
      </c>
    </row>
    <row r="2365" ht="26.1" customHeight="1" spans="1:9">
      <c r="A2365" s="529" t="s">
        <v>499</v>
      </c>
      <c r="B2365" s="284" t="s">
        <v>1300</v>
      </c>
      <c r="C2365" s="282" t="s">
        <v>83</v>
      </c>
      <c r="D2365" s="282" t="s">
        <v>1301</v>
      </c>
      <c r="E2365" s="283" t="s">
        <v>827</v>
      </c>
      <c r="F2365" s="530">
        <v>26.43</v>
      </c>
      <c r="G2365" s="530">
        <v>0</v>
      </c>
      <c r="H2365" s="305">
        <v>6.11</v>
      </c>
      <c r="I2365" s="544">
        <v>161.48</v>
      </c>
    </row>
    <row r="2366" spans="1:9">
      <c r="A2366" s="531"/>
      <c r="B2366" s="318"/>
      <c r="C2366" s="318"/>
      <c r="D2366" s="318"/>
      <c r="E2366" s="532">
        <v>0</v>
      </c>
      <c r="F2366" s="318" t="s">
        <v>503</v>
      </c>
      <c r="G2366" s="532">
        <v>0</v>
      </c>
      <c r="H2366" s="318" t="s">
        <v>504</v>
      </c>
      <c r="I2366" s="545">
        <v>0</v>
      </c>
    </row>
    <row r="2367" ht="15" spans="1:9">
      <c r="A2367" s="531"/>
      <c r="B2367" s="318"/>
      <c r="C2367" s="318"/>
      <c r="D2367" s="318"/>
      <c r="E2367" s="532">
        <v>36.6</v>
      </c>
      <c r="F2367" s="318"/>
      <c r="G2367" s="318" t="s">
        <v>505</v>
      </c>
      <c r="H2367" s="318"/>
      <c r="I2367" s="545">
        <v>198.08</v>
      </c>
    </row>
    <row r="2368" ht="0.95" customHeight="1" spans="1:9">
      <c r="A2368" s="533"/>
      <c r="B2368" s="534"/>
      <c r="C2368" s="534"/>
      <c r="D2368" s="534"/>
      <c r="E2368" s="534"/>
      <c r="F2368" s="534"/>
      <c r="G2368" s="534"/>
      <c r="H2368" s="534"/>
      <c r="I2368" s="426"/>
    </row>
    <row r="2369" ht="18" customHeight="1" spans="1:9">
      <c r="A2369" s="525"/>
      <c r="B2369" s="307" t="s">
        <v>490</v>
      </c>
      <c r="C2369" s="526" t="s">
        <v>491</v>
      </c>
      <c r="D2369" s="526" t="s">
        <v>492</v>
      </c>
      <c r="E2369" s="527" t="s">
        <v>493</v>
      </c>
      <c r="F2369" s="307" t="s">
        <v>494</v>
      </c>
      <c r="G2369" s="307" t="s">
        <v>495</v>
      </c>
      <c r="H2369" s="307" t="s">
        <v>496</v>
      </c>
      <c r="I2369" s="543" t="s">
        <v>497</v>
      </c>
    </row>
    <row r="2370" ht="24" customHeight="1" spans="1:9">
      <c r="A2370" s="414" t="s">
        <v>498</v>
      </c>
      <c r="B2370" s="311" t="s">
        <v>1058</v>
      </c>
      <c r="C2370" s="309" t="s">
        <v>83</v>
      </c>
      <c r="D2370" s="309" t="s">
        <v>1059</v>
      </c>
      <c r="E2370" s="310" t="s">
        <v>502</v>
      </c>
      <c r="F2370" s="528">
        <v>1</v>
      </c>
      <c r="G2370" s="312"/>
      <c r="H2370" s="312">
        <v>40.23</v>
      </c>
      <c r="I2370" s="419">
        <v>40.23</v>
      </c>
    </row>
    <row r="2371" ht="26.1" customHeight="1" spans="1:9">
      <c r="A2371" s="535" t="s">
        <v>512</v>
      </c>
      <c r="B2371" s="280" t="s">
        <v>1380</v>
      </c>
      <c r="C2371" s="278" t="s">
        <v>83</v>
      </c>
      <c r="D2371" s="278" t="s">
        <v>1381</v>
      </c>
      <c r="E2371" s="279" t="s">
        <v>502</v>
      </c>
      <c r="F2371" s="536">
        <v>1</v>
      </c>
      <c r="G2371" s="536">
        <v>0</v>
      </c>
      <c r="H2371" s="303">
        <v>0.62</v>
      </c>
      <c r="I2371" s="547">
        <v>0.62</v>
      </c>
    </row>
    <row r="2372" ht="26.1" customHeight="1" spans="1:9">
      <c r="A2372" s="529" t="s">
        <v>499</v>
      </c>
      <c r="B2372" s="284" t="s">
        <v>1163</v>
      </c>
      <c r="C2372" s="282" t="s">
        <v>83</v>
      </c>
      <c r="D2372" s="282" t="s">
        <v>1164</v>
      </c>
      <c r="E2372" s="283" t="s">
        <v>502</v>
      </c>
      <c r="F2372" s="530">
        <v>1</v>
      </c>
      <c r="G2372" s="530">
        <v>0</v>
      </c>
      <c r="H2372" s="305">
        <v>1.58</v>
      </c>
      <c r="I2372" s="544">
        <v>1.58</v>
      </c>
    </row>
    <row r="2373" ht="26.1" customHeight="1" spans="1:9">
      <c r="A2373" s="529" t="s">
        <v>499</v>
      </c>
      <c r="B2373" s="284" t="s">
        <v>1165</v>
      </c>
      <c r="C2373" s="282" t="s">
        <v>83</v>
      </c>
      <c r="D2373" s="282" t="s">
        <v>1166</v>
      </c>
      <c r="E2373" s="283" t="s">
        <v>502</v>
      </c>
      <c r="F2373" s="530">
        <v>1</v>
      </c>
      <c r="G2373" s="530">
        <v>0</v>
      </c>
      <c r="H2373" s="305">
        <v>1.31</v>
      </c>
      <c r="I2373" s="544">
        <v>1.31</v>
      </c>
    </row>
    <row r="2374" ht="24" customHeight="1" spans="1:9">
      <c r="A2374" s="529" t="s">
        <v>499</v>
      </c>
      <c r="B2374" s="284" t="s">
        <v>1382</v>
      </c>
      <c r="C2374" s="282" t="s">
        <v>83</v>
      </c>
      <c r="D2374" s="282" t="s">
        <v>1383</v>
      </c>
      <c r="E2374" s="283" t="s">
        <v>502</v>
      </c>
      <c r="F2374" s="530">
        <v>1</v>
      </c>
      <c r="G2374" s="530">
        <v>0</v>
      </c>
      <c r="H2374" s="305">
        <v>29.59</v>
      </c>
      <c r="I2374" s="544">
        <v>29.59</v>
      </c>
    </row>
    <row r="2375" ht="26.1" customHeight="1" spans="1:9">
      <c r="A2375" s="529" t="s">
        <v>499</v>
      </c>
      <c r="B2375" s="284" t="s">
        <v>1161</v>
      </c>
      <c r="C2375" s="282" t="s">
        <v>83</v>
      </c>
      <c r="D2375" s="282" t="s">
        <v>1162</v>
      </c>
      <c r="E2375" s="283" t="s">
        <v>502</v>
      </c>
      <c r="F2375" s="530">
        <v>1</v>
      </c>
      <c r="G2375" s="530">
        <v>0</v>
      </c>
      <c r="H2375" s="305">
        <v>1.43</v>
      </c>
      <c r="I2375" s="544">
        <v>1.43</v>
      </c>
    </row>
    <row r="2376" ht="26.1" customHeight="1" spans="1:9">
      <c r="A2376" s="529" t="s">
        <v>499</v>
      </c>
      <c r="B2376" s="284" t="s">
        <v>1157</v>
      </c>
      <c r="C2376" s="282" t="s">
        <v>83</v>
      </c>
      <c r="D2376" s="282" t="s">
        <v>1158</v>
      </c>
      <c r="E2376" s="283" t="s">
        <v>502</v>
      </c>
      <c r="F2376" s="530">
        <v>1</v>
      </c>
      <c r="G2376" s="530">
        <v>0</v>
      </c>
      <c r="H2376" s="305">
        <v>0.78</v>
      </c>
      <c r="I2376" s="544">
        <v>0.78</v>
      </c>
    </row>
    <row r="2377" ht="26.1" customHeight="1" spans="1:9">
      <c r="A2377" s="529" t="s">
        <v>499</v>
      </c>
      <c r="B2377" s="284" t="s">
        <v>1153</v>
      </c>
      <c r="C2377" s="282" t="s">
        <v>83</v>
      </c>
      <c r="D2377" s="282" t="s">
        <v>1154</v>
      </c>
      <c r="E2377" s="283" t="s">
        <v>502</v>
      </c>
      <c r="F2377" s="530">
        <v>1</v>
      </c>
      <c r="G2377" s="530">
        <v>0</v>
      </c>
      <c r="H2377" s="305">
        <v>0.08</v>
      </c>
      <c r="I2377" s="544">
        <v>0.08</v>
      </c>
    </row>
    <row r="2378" ht="26.1" customHeight="1" spans="1:9">
      <c r="A2378" s="529" t="s">
        <v>499</v>
      </c>
      <c r="B2378" s="284" t="s">
        <v>1155</v>
      </c>
      <c r="C2378" s="282" t="s">
        <v>83</v>
      </c>
      <c r="D2378" s="282" t="s">
        <v>1156</v>
      </c>
      <c r="E2378" s="283" t="s">
        <v>502</v>
      </c>
      <c r="F2378" s="530">
        <v>1</v>
      </c>
      <c r="G2378" s="530">
        <v>0</v>
      </c>
      <c r="H2378" s="305">
        <v>4.84</v>
      </c>
      <c r="I2378" s="544">
        <v>4.84</v>
      </c>
    </row>
    <row r="2379" spans="1:9">
      <c r="A2379" s="531"/>
      <c r="B2379" s="318"/>
      <c r="C2379" s="318"/>
      <c r="D2379" s="318"/>
      <c r="E2379" s="532">
        <v>30.21</v>
      </c>
      <c r="F2379" s="318" t="s">
        <v>503</v>
      </c>
      <c r="G2379" s="532">
        <v>0</v>
      </c>
      <c r="H2379" s="318" t="s">
        <v>504</v>
      </c>
      <c r="I2379" s="545">
        <v>30.21</v>
      </c>
    </row>
    <row r="2380" ht="15" spans="1:9">
      <c r="A2380" s="531"/>
      <c r="B2380" s="318"/>
      <c r="C2380" s="318"/>
      <c r="D2380" s="318"/>
      <c r="E2380" s="532">
        <v>9.12</v>
      </c>
      <c r="F2380" s="318"/>
      <c r="G2380" s="318" t="s">
        <v>505</v>
      </c>
      <c r="H2380" s="318"/>
      <c r="I2380" s="545">
        <v>49.35</v>
      </c>
    </row>
    <row r="2381" ht="0.95" customHeight="1" spans="1:9">
      <c r="A2381" s="533"/>
      <c r="B2381" s="534"/>
      <c r="C2381" s="534"/>
      <c r="D2381" s="534"/>
      <c r="E2381" s="534"/>
      <c r="F2381" s="534"/>
      <c r="G2381" s="534"/>
      <c r="H2381" s="534"/>
      <c r="I2381" s="426"/>
    </row>
    <row r="2382" ht="18" customHeight="1" spans="1:9">
      <c r="A2382" s="525"/>
      <c r="B2382" s="307" t="s">
        <v>490</v>
      </c>
      <c r="C2382" s="526" t="s">
        <v>491</v>
      </c>
      <c r="D2382" s="526" t="s">
        <v>492</v>
      </c>
      <c r="E2382" s="527" t="s">
        <v>493</v>
      </c>
      <c r="F2382" s="307" t="s">
        <v>494</v>
      </c>
      <c r="G2382" s="307" t="s">
        <v>495</v>
      </c>
      <c r="H2382" s="307" t="s">
        <v>496</v>
      </c>
      <c r="I2382" s="543" t="s">
        <v>497</v>
      </c>
    </row>
    <row r="2383" ht="51.95" customHeight="1" spans="1:9">
      <c r="A2383" s="414" t="s">
        <v>498</v>
      </c>
      <c r="B2383" s="311" t="s">
        <v>945</v>
      </c>
      <c r="C2383" s="309" t="s">
        <v>60</v>
      </c>
      <c r="D2383" s="309" t="s">
        <v>946</v>
      </c>
      <c r="E2383" s="310" t="s">
        <v>103</v>
      </c>
      <c r="F2383" s="528">
        <v>1</v>
      </c>
      <c r="G2383" s="312"/>
      <c r="H2383" s="312">
        <v>247.83</v>
      </c>
      <c r="I2383" s="419">
        <v>247.83</v>
      </c>
    </row>
    <row r="2384" ht="26.1" customHeight="1" spans="1:9">
      <c r="A2384" s="535" t="s">
        <v>512</v>
      </c>
      <c r="B2384" s="280" t="s">
        <v>818</v>
      </c>
      <c r="C2384" s="278" t="s">
        <v>83</v>
      </c>
      <c r="D2384" s="278" t="s">
        <v>819</v>
      </c>
      <c r="E2384" s="279" t="s">
        <v>502</v>
      </c>
      <c r="F2384" s="536">
        <v>0.8</v>
      </c>
      <c r="G2384" s="536">
        <v>0</v>
      </c>
      <c r="H2384" s="303">
        <v>32.25</v>
      </c>
      <c r="I2384" s="547">
        <v>25.8</v>
      </c>
    </row>
    <row r="2385" ht="24" customHeight="1" spans="1:9">
      <c r="A2385" s="535" t="s">
        <v>512</v>
      </c>
      <c r="B2385" s="280" t="s">
        <v>524</v>
      </c>
      <c r="C2385" s="278" t="s">
        <v>83</v>
      </c>
      <c r="D2385" s="278" t="s">
        <v>525</v>
      </c>
      <c r="E2385" s="279" t="s">
        <v>502</v>
      </c>
      <c r="F2385" s="536">
        <v>1.7</v>
      </c>
      <c r="G2385" s="536">
        <v>0</v>
      </c>
      <c r="H2385" s="303">
        <v>39.2</v>
      </c>
      <c r="I2385" s="547">
        <v>66.64</v>
      </c>
    </row>
    <row r="2386" ht="39" customHeight="1" spans="1:9">
      <c r="A2386" s="535" t="s">
        <v>512</v>
      </c>
      <c r="B2386" s="280" t="s">
        <v>1506</v>
      </c>
      <c r="C2386" s="278" t="s">
        <v>83</v>
      </c>
      <c r="D2386" s="278" t="s">
        <v>1507</v>
      </c>
      <c r="E2386" s="279" t="s">
        <v>756</v>
      </c>
      <c r="F2386" s="536">
        <v>0.0785</v>
      </c>
      <c r="G2386" s="536">
        <v>0</v>
      </c>
      <c r="H2386" s="303">
        <v>194.23</v>
      </c>
      <c r="I2386" s="547">
        <v>15.24</v>
      </c>
    </row>
    <row r="2387" ht="39" customHeight="1" spans="1:9">
      <c r="A2387" s="535" t="s">
        <v>512</v>
      </c>
      <c r="B2387" s="280" t="s">
        <v>1514</v>
      </c>
      <c r="C2387" s="278" t="s">
        <v>83</v>
      </c>
      <c r="D2387" s="278" t="s">
        <v>1515</v>
      </c>
      <c r="E2387" s="279" t="s">
        <v>523</v>
      </c>
      <c r="F2387" s="536">
        <v>0.06</v>
      </c>
      <c r="G2387" s="536">
        <v>0</v>
      </c>
      <c r="H2387" s="303">
        <v>369.48</v>
      </c>
      <c r="I2387" s="547">
        <v>22.16</v>
      </c>
    </row>
    <row r="2388" ht="26.1" customHeight="1" spans="1:9">
      <c r="A2388" s="529" t="s">
        <v>499</v>
      </c>
      <c r="B2388" s="284" t="s">
        <v>1538</v>
      </c>
      <c r="C2388" s="282" t="s">
        <v>83</v>
      </c>
      <c r="D2388" s="282" t="s">
        <v>1539</v>
      </c>
      <c r="E2388" s="283" t="s">
        <v>913</v>
      </c>
      <c r="F2388" s="530">
        <v>0.02</v>
      </c>
      <c r="G2388" s="530">
        <v>0</v>
      </c>
      <c r="H2388" s="305">
        <v>62.77</v>
      </c>
      <c r="I2388" s="544">
        <v>1.25</v>
      </c>
    </row>
    <row r="2389" ht="26.1" customHeight="1" spans="1:9">
      <c r="A2389" s="529" t="s">
        <v>499</v>
      </c>
      <c r="B2389" s="284" t="s">
        <v>930</v>
      </c>
      <c r="C2389" s="282" t="s">
        <v>83</v>
      </c>
      <c r="D2389" s="282" t="s">
        <v>931</v>
      </c>
      <c r="E2389" s="283" t="s">
        <v>167</v>
      </c>
      <c r="F2389" s="530">
        <v>0.6</v>
      </c>
      <c r="G2389" s="530">
        <v>0</v>
      </c>
      <c r="H2389" s="305">
        <v>19.17</v>
      </c>
      <c r="I2389" s="544">
        <v>11.5</v>
      </c>
    </row>
    <row r="2390" ht="39" customHeight="1" spans="1:9">
      <c r="A2390" s="529" t="s">
        <v>499</v>
      </c>
      <c r="B2390" s="284" t="s">
        <v>936</v>
      </c>
      <c r="C2390" s="282" t="s">
        <v>83</v>
      </c>
      <c r="D2390" s="282" t="s">
        <v>937</v>
      </c>
      <c r="E2390" s="283" t="s">
        <v>286</v>
      </c>
      <c r="F2390" s="530">
        <v>4.16</v>
      </c>
      <c r="G2390" s="530">
        <v>0</v>
      </c>
      <c r="H2390" s="305">
        <v>25.3</v>
      </c>
      <c r="I2390" s="544">
        <v>105.24</v>
      </c>
    </row>
    <row r="2391" spans="1:9">
      <c r="A2391" s="531"/>
      <c r="B2391" s="318"/>
      <c r="C2391" s="318"/>
      <c r="D2391" s="318"/>
      <c r="E2391" s="532">
        <v>72.98</v>
      </c>
      <c r="F2391" s="318" t="s">
        <v>503</v>
      </c>
      <c r="G2391" s="532">
        <v>0</v>
      </c>
      <c r="H2391" s="318" t="s">
        <v>504</v>
      </c>
      <c r="I2391" s="545">
        <v>72.98</v>
      </c>
    </row>
    <row r="2392" ht="15" spans="1:9">
      <c r="A2392" s="531"/>
      <c r="B2392" s="318"/>
      <c r="C2392" s="318"/>
      <c r="D2392" s="318"/>
      <c r="E2392" s="532">
        <v>56.18</v>
      </c>
      <c r="F2392" s="318"/>
      <c r="G2392" s="318" t="s">
        <v>505</v>
      </c>
      <c r="H2392" s="318"/>
      <c r="I2392" s="545">
        <v>304.01</v>
      </c>
    </row>
    <row r="2393" ht="0.95" customHeight="1" spans="1:9">
      <c r="A2393" s="533"/>
      <c r="B2393" s="534"/>
      <c r="C2393" s="534"/>
      <c r="D2393" s="534"/>
      <c r="E2393" s="534"/>
      <c r="F2393" s="534"/>
      <c r="G2393" s="534"/>
      <c r="H2393" s="534"/>
      <c r="I2393" s="426"/>
    </row>
    <row r="2394" ht="18" customHeight="1" spans="1:9">
      <c r="A2394" s="525"/>
      <c r="B2394" s="307" t="s">
        <v>490</v>
      </c>
      <c r="C2394" s="526" t="s">
        <v>491</v>
      </c>
      <c r="D2394" s="526" t="s">
        <v>492</v>
      </c>
      <c r="E2394" s="527" t="s">
        <v>493</v>
      </c>
      <c r="F2394" s="307" t="s">
        <v>494</v>
      </c>
      <c r="G2394" s="307" t="s">
        <v>495</v>
      </c>
      <c r="H2394" s="307" t="s">
        <v>496</v>
      </c>
      <c r="I2394" s="543" t="s">
        <v>497</v>
      </c>
    </row>
    <row r="2395" ht="24" customHeight="1" spans="1:9">
      <c r="A2395" s="414" t="s">
        <v>498</v>
      </c>
      <c r="B2395" s="311" t="s">
        <v>757</v>
      </c>
      <c r="C2395" s="309" t="s">
        <v>83</v>
      </c>
      <c r="D2395" s="309" t="s">
        <v>758</v>
      </c>
      <c r="E2395" s="310" t="s">
        <v>502</v>
      </c>
      <c r="F2395" s="528">
        <v>1</v>
      </c>
      <c r="G2395" s="312"/>
      <c r="H2395" s="312">
        <v>32.66</v>
      </c>
      <c r="I2395" s="419">
        <v>32.66</v>
      </c>
    </row>
    <row r="2396" ht="26.1" customHeight="1" spans="1:9">
      <c r="A2396" s="535" t="s">
        <v>512</v>
      </c>
      <c r="B2396" s="280" t="s">
        <v>1384</v>
      </c>
      <c r="C2396" s="278" t="s">
        <v>83</v>
      </c>
      <c r="D2396" s="278" t="s">
        <v>1385</v>
      </c>
      <c r="E2396" s="279" t="s">
        <v>502</v>
      </c>
      <c r="F2396" s="536">
        <v>1</v>
      </c>
      <c r="G2396" s="536">
        <v>0</v>
      </c>
      <c r="H2396" s="303">
        <v>0.11</v>
      </c>
      <c r="I2396" s="547">
        <v>0.11</v>
      </c>
    </row>
    <row r="2397" ht="26.1" customHeight="1" spans="1:9">
      <c r="A2397" s="529" t="s">
        <v>499</v>
      </c>
      <c r="B2397" s="284" t="s">
        <v>1153</v>
      </c>
      <c r="C2397" s="282" t="s">
        <v>83</v>
      </c>
      <c r="D2397" s="282" t="s">
        <v>1154</v>
      </c>
      <c r="E2397" s="283" t="s">
        <v>502</v>
      </c>
      <c r="F2397" s="530">
        <v>1</v>
      </c>
      <c r="G2397" s="530">
        <v>0</v>
      </c>
      <c r="H2397" s="305">
        <v>0.08</v>
      </c>
      <c r="I2397" s="544">
        <v>0.08</v>
      </c>
    </row>
    <row r="2398" ht="26.1" customHeight="1" spans="1:9">
      <c r="A2398" s="529" t="s">
        <v>499</v>
      </c>
      <c r="B2398" s="284" t="s">
        <v>1163</v>
      </c>
      <c r="C2398" s="282" t="s">
        <v>83</v>
      </c>
      <c r="D2398" s="282" t="s">
        <v>1164</v>
      </c>
      <c r="E2398" s="283" t="s">
        <v>502</v>
      </c>
      <c r="F2398" s="530">
        <v>1</v>
      </c>
      <c r="G2398" s="530">
        <v>0</v>
      </c>
      <c r="H2398" s="305">
        <v>1.58</v>
      </c>
      <c r="I2398" s="544">
        <v>1.58</v>
      </c>
    </row>
    <row r="2399" ht="26.1" customHeight="1" spans="1:9">
      <c r="A2399" s="529" t="s">
        <v>499</v>
      </c>
      <c r="B2399" s="284" t="s">
        <v>1157</v>
      </c>
      <c r="C2399" s="282" t="s">
        <v>83</v>
      </c>
      <c r="D2399" s="282" t="s">
        <v>1158</v>
      </c>
      <c r="E2399" s="283" t="s">
        <v>502</v>
      </c>
      <c r="F2399" s="530">
        <v>1</v>
      </c>
      <c r="G2399" s="530">
        <v>0</v>
      </c>
      <c r="H2399" s="305">
        <v>0.78</v>
      </c>
      <c r="I2399" s="544">
        <v>0.78</v>
      </c>
    </row>
    <row r="2400" ht="24" customHeight="1" spans="1:9">
      <c r="A2400" s="529" t="s">
        <v>499</v>
      </c>
      <c r="B2400" s="284" t="s">
        <v>1386</v>
      </c>
      <c r="C2400" s="282" t="s">
        <v>83</v>
      </c>
      <c r="D2400" s="282" t="s">
        <v>1387</v>
      </c>
      <c r="E2400" s="283" t="s">
        <v>502</v>
      </c>
      <c r="F2400" s="530">
        <v>1</v>
      </c>
      <c r="G2400" s="530">
        <v>0</v>
      </c>
      <c r="H2400" s="305">
        <v>22.53</v>
      </c>
      <c r="I2400" s="544">
        <v>22.53</v>
      </c>
    </row>
    <row r="2401" ht="26.1" customHeight="1" spans="1:9">
      <c r="A2401" s="529" t="s">
        <v>499</v>
      </c>
      <c r="B2401" s="284" t="s">
        <v>1165</v>
      </c>
      <c r="C2401" s="282" t="s">
        <v>83</v>
      </c>
      <c r="D2401" s="282" t="s">
        <v>1166</v>
      </c>
      <c r="E2401" s="283" t="s">
        <v>502</v>
      </c>
      <c r="F2401" s="530">
        <v>1</v>
      </c>
      <c r="G2401" s="530">
        <v>0</v>
      </c>
      <c r="H2401" s="305">
        <v>1.31</v>
      </c>
      <c r="I2401" s="544">
        <v>1.31</v>
      </c>
    </row>
    <row r="2402" ht="26.1" customHeight="1" spans="1:9">
      <c r="A2402" s="529" t="s">
        <v>499</v>
      </c>
      <c r="B2402" s="284" t="s">
        <v>1155</v>
      </c>
      <c r="C2402" s="282" t="s">
        <v>83</v>
      </c>
      <c r="D2402" s="282" t="s">
        <v>1156</v>
      </c>
      <c r="E2402" s="283" t="s">
        <v>502</v>
      </c>
      <c r="F2402" s="530">
        <v>1</v>
      </c>
      <c r="G2402" s="530">
        <v>0</v>
      </c>
      <c r="H2402" s="305">
        <v>4.84</v>
      </c>
      <c r="I2402" s="544">
        <v>4.84</v>
      </c>
    </row>
    <row r="2403" ht="26.1" customHeight="1" spans="1:9">
      <c r="A2403" s="529" t="s">
        <v>499</v>
      </c>
      <c r="B2403" s="284" t="s">
        <v>1161</v>
      </c>
      <c r="C2403" s="282" t="s">
        <v>83</v>
      </c>
      <c r="D2403" s="282" t="s">
        <v>1162</v>
      </c>
      <c r="E2403" s="283" t="s">
        <v>502</v>
      </c>
      <c r="F2403" s="530">
        <v>1</v>
      </c>
      <c r="G2403" s="530">
        <v>0</v>
      </c>
      <c r="H2403" s="305">
        <v>1.43</v>
      </c>
      <c r="I2403" s="544">
        <v>1.43</v>
      </c>
    </row>
    <row r="2404" spans="1:9">
      <c r="A2404" s="531"/>
      <c r="B2404" s="318"/>
      <c r="C2404" s="318"/>
      <c r="D2404" s="318"/>
      <c r="E2404" s="532">
        <v>22.64</v>
      </c>
      <c r="F2404" s="318" t="s">
        <v>503</v>
      </c>
      <c r="G2404" s="532">
        <v>0</v>
      </c>
      <c r="H2404" s="318" t="s">
        <v>504</v>
      </c>
      <c r="I2404" s="545">
        <v>22.64</v>
      </c>
    </row>
    <row r="2405" ht="15" spans="1:9">
      <c r="A2405" s="531"/>
      <c r="B2405" s="318"/>
      <c r="C2405" s="318"/>
      <c r="D2405" s="318"/>
      <c r="E2405" s="532">
        <v>7.4</v>
      </c>
      <c r="F2405" s="318"/>
      <c r="G2405" s="318" t="s">
        <v>505</v>
      </c>
      <c r="H2405" s="318"/>
      <c r="I2405" s="545">
        <v>40.06</v>
      </c>
    </row>
    <row r="2406" ht="0.95" customHeight="1" spans="1:9">
      <c r="A2406" s="533"/>
      <c r="B2406" s="534"/>
      <c r="C2406" s="534"/>
      <c r="D2406" s="534"/>
      <c r="E2406" s="534"/>
      <c r="F2406" s="534"/>
      <c r="G2406" s="534"/>
      <c r="H2406" s="534"/>
      <c r="I2406" s="426"/>
    </row>
    <row r="2407" ht="18" customHeight="1" spans="1:9">
      <c r="A2407" s="525"/>
      <c r="B2407" s="307" t="s">
        <v>490</v>
      </c>
      <c r="C2407" s="526" t="s">
        <v>491</v>
      </c>
      <c r="D2407" s="526" t="s">
        <v>492</v>
      </c>
      <c r="E2407" s="527" t="s">
        <v>493</v>
      </c>
      <c r="F2407" s="307" t="s">
        <v>494</v>
      </c>
      <c r="G2407" s="307" t="s">
        <v>495</v>
      </c>
      <c r="H2407" s="307" t="s">
        <v>496</v>
      </c>
      <c r="I2407" s="543" t="s">
        <v>497</v>
      </c>
    </row>
    <row r="2408" ht="65.1" customHeight="1" spans="1:9">
      <c r="A2408" s="414" t="s">
        <v>498</v>
      </c>
      <c r="B2408" s="311" t="s">
        <v>612</v>
      </c>
      <c r="C2408" s="309" t="s">
        <v>94</v>
      </c>
      <c r="D2408" s="309" t="s">
        <v>613</v>
      </c>
      <c r="E2408" s="310" t="s">
        <v>123</v>
      </c>
      <c r="F2408" s="528">
        <v>1</v>
      </c>
      <c r="G2408" s="312"/>
      <c r="H2408" s="312">
        <v>91.97</v>
      </c>
      <c r="I2408" s="419">
        <v>91.97</v>
      </c>
    </row>
    <row r="2409" ht="39" customHeight="1" spans="1:9">
      <c r="A2409" s="535" t="s">
        <v>512</v>
      </c>
      <c r="B2409" s="280" t="s">
        <v>1540</v>
      </c>
      <c r="C2409" s="278" t="s">
        <v>94</v>
      </c>
      <c r="D2409" s="278" t="s">
        <v>1541</v>
      </c>
      <c r="E2409" s="279" t="s">
        <v>502</v>
      </c>
      <c r="F2409" s="536">
        <v>0.3</v>
      </c>
      <c r="G2409" s="536">
        <v>0</v>
      </c>
      <c r="H2409" s="303">
        <v>1.77</v>
      </c>
      <c r="I2409" s="547">
        <v>0.53</v>
      </c>
    </row>
    <row r="2410" ht="39" customHeight="1" spans="1:9">
      <c r="A2410" s="535" t="s">
        <v>512</v>
      </c>
      <c r="B2410" s="280" t="s">
        <v>1542</v>
      </c>
      <c r="C2410" s="278" t="s">
        <v>94</v>
      </c>
      <c r="D2410" s="278" t="s">
        <v>1541</v>
      </c>
      <c r="E2410" s="279" t="s">
        <v>502</v>
      </c>
      <c r="F2410" s="536">
        <v>0.7</v>
      </c>
      <c r="G2410" s="536">
        <v>0</v>
      </c>
      <c r="H2410" s="303">
        <v>0.47</v>
      </c>
      <c r="I2410" s="547">
        <v>0.32</v>
      </c>
    </row>
    <row r="2411" ht="26.1" customHeight="1" spans="1:9">
      <c r="A2411" s="529" t="s">
        <v>499</v>
      </c>
      <c r="B2411" s="284" t="s">
        <v>602</v>
      </c>
      <c r="C2411" s="282" t="s">
        <v>94</v>
      </c>
      <c r="D2411" s="282" t="s">
        <v>603</v>
      </c>
      <c r="E2411" s="283" t="s">
        <v>502</v>
      </c>
      <c r="F2411" s="530">
        <v>3</v>
      </c>
      <c r="G2411" s="530">
        <v>3</v>
      </c>
      <c r="H2411" s="305">
        <v>20.19</v>
      </c>
      <c r="I2411" s="544">
        <v>62.38</v>
      </c>
    </row>
    <row r="2412" ht="26.1" customHeight="1" spans="1:9">
      <c r="A2412" s="529" t="s">
        <v>499</v>
      </c>
      <c r="B2412" s="284" t="s">
        <v>840</v>
      </c>
      <c r="C2412" s="282" t="s">
        <v>94</v>
      </c>
      <c r="D2412" s="282" t="s">
        <v>841</v>
      </c>
      <c r="E2412" s="283" t="s">
        <v>502</v>
      </c>
      <c r="F2412" s="530">
        <v>0.5</v>
      </c>
      <c r="G2412" s="530">
        <v>3</v>
      </c>
      <c r="H2412" s="305">
        <v>27.92</v>
      </c>
      <c r="I2412" s="544">
        <v>14.37</v>
      </c>
    </row>
    <row r="2413" ht="26.1" customHeight="1" spans="1:9">
      <c r="A2413" s="529" t="s">
        <v>499</v>
      </c>
      <c r="B2413" s="284" t="s">
        <v>1543</v>
      </c>
      <c r="C2413" s="282" t="s">
        <v>94</v>
      </c>
      <c r="D2413" s="282" t="s">
        <v>1544</v>
      </c>
      <c r="E2413" s="283" t="s">
        <v>502</v>
      </c>
      <c r="F2413" s="530">
        <v>0.5</v>
      </c>
      <c r="G2413" s="530">
        <v>3</v>
      </c>
      <c r="H2413" s="305">
        <v>27.92</v>
      </c>
      <c r="I2413" s="544">
        <v>14.37</v>
      </c>
    </row>
    <row r="2414" spans="1:9">
      <c r="A2414" s="531"/>
      <c r="B2414" s="318"/>
      <c r="C2414" s="318"/>
      <c r="D2414" s="318"/>
      <c r="E2414" s="532">
        <v>91.12</v>
      </c>
      <c r="F2414" s="318" t="s">
        <v>503</v>
      </c>
      <c r="G2414" s="532">
        <v>0</v>
      </c>
      <c r="H2414" s="318" t="s">
        <v>504</v>
      </c>
      <c r="I2414" s="545">
        <v>91.12</v>
      </c>
    </row>
    <row r="2415" ht="15" spans="1:9">
      <c r="A2415" s="531"/>
      <c r="B2415" s="318"/>
      <c r="C2415" s="318"/>
      <c r="D2415" s="318"/>
      <c r="E2415" s="532">
        <v>20.84</v>
      </c>
      <c r="F2415" s="318"/>
      <c r="G2415" s="318" t="s">
        <v>505</v>
      </c>
      <c r="H2415" s="318"/>
      <c r="I2415" s="545">
        <v>112.81</v>
      </c>
    </row>
    <row r="2416" ht="0.95" customHeight="1" spans="1:9">
      <c r="A2416" s="533"/>
      <c r="B2416" s="534"/>
      <c r="C2416" s="534"/>
      <c r="D2416" s="534"/>
      <c r="E2416" s="534"/>
      <c r="F2416" s="534"/>
      <c r="G2416" s="534"/>
      <c r="H2416" s="534"/>
      <c r="I2416" s="426"/>
    </row>
    <row r="2417" ht="18" customHeight="1" spans="1:9">
      <c r="A2417" s="525"/>
      <c r="B2417" s="307" t="s">
        <v>490</v>
      </c>
      <c r="C2417" s="526" t="s">
        <v>491</v>
      </c>
      <c r="D2417" s="526" t="s">
        <v>492</v>
      </c>
      <c r="E2417" s="527" t="s">
        <v>493</v>
      </c>
      <c r="F2417" s="307" t="s">
        <v>494</v>
      </c>
      <c r="G2417" s="307" t="s">
        <v>495</v>
      </c>
      <c r="H2417" s="307" t="s">
        <v>496</v>
      </c>
      <c r="I2417" s="543" t="s">
        <v>497</v>
      </c>
    </row>
    <row r="2418" ht="51.95" customHeight="1" spans="1:9">
      <c r="A2418" s="414" t="s">
        <v>498</v>
      </c>
      <c r="B2418" s="311" t="s">
        <v>1545</v>
      </c>
      <c r="C2418" s="309" t="s">
        <v>83</v>
      </c>
      <c r="D2418" s="309" t="s">
        <v>1546</v>
      </c>
      <c r="E2418" s="310" t="s">
        <v>523</v>
      </c>
      <c r="F2418" s="528">
        <v>1</v>
      </c>
      <c r="G2418" s="312"/>
      <c r="H2418" s="312">
        <v>5.47</v>
      </c>
      <c r="I2418" s="419">
        <v>5.47</v>
      </c>
    </row>
    <row r="2419" ht="51.95" customHeight="1" spans="1:9">
      <c r="A2419" s="535" t="s">
        <v>512</v>
      </c>
      <c r="B2419" s="280" t="s">
        <v>1547</v>
      </c>
      <c r="C2419" s="278" t="s">
        <v>83</v>
      </c>
      <c r="D2419" s="278" t="s">
        <v>1548</v>
      </c>
      <c r="E2419" s="279" t="s">
        <v>502</v>
      </c>
      <c r="F2419" s="536">
        <v>1</v>
      </c>
      <c r="G2419" s="536">
        <v>0</v>
      </c>
      <c r="H2419" s="303">
        <v>5.12</v>
      </c>
      <c r="I2419" s="547">
        <v>5.12</v>
      </c>
    </row>
    <row r="2420" ht="51.95" customHeight="1" spans="1:9">
      <c r="A2420" s="535" t="s">
        <v>512</v>
      </c>
      <c r="B2420" s="280" t="s">
        <v>1549</v>
      </c>
      <c r="C2420" s="278" t="s">
        <v>83</v>
      </c>
      <c r="D2420" s="278" t="s">
        <v>1550</v>
      </c>
      <c r="E2420" s="279" t="s">
        <v>502</v>
      </c>
      <c r="F2420" s="536">
        <v>1</v>
      </c>
      <c r="G2420" s="536">
        <v>0</v>
      </c>
      <c r="H2420" s="303">
        <v>0.03</v>
      </c>
      <c r="I2420" s="547">
        <v>0.03</v>
      </c>
    </row>
    <row r="2421" ht="51.95" customHeight="1" spans="1:9">
      <c r="A2421" s="535" t="s">
        <v>512</v>
      </c>
      <c r="B2421" s="280" t="s">
        <v>1551</v>
      </c>
      <c r="C2421" s="278" t="s">
        <v>83</v>
      </c>
      <c r="D2421" s="278" t="s">
        <v>1552</v>
      </c>
      <c r="E2421" s="279" t="s">
        <v>502</v>
      </c>
      <c r="F2421" s="536">
        <v>1</v>
      </c>
      <c r="G2421" s="536">
        <v>0</v>
      </c>
      <c r="H2421" s="303">
        <v>0.19</v>
      </c>
      <c r="I2421" s="547">
        <v>0.19</v>
      </c>
    </row>
    <row r="2422" ht="51.95" customHeight="1" spans="1:9">
      <c r="A2422" s="535" t="s">
        <v>512</v>
      </c>
      <c r="B2422" s="280" t="s">
        <v>1553</v>
      </c>
      <c r="C2422" s="278" t="s">
        <v>83</v>
      </c>
      <c r="D2422" s="278" t="s">
        <v>1554</v>
      </c>
      <c r="E2422" s="279" t="s">
        <v>502</v>
      </c>
      <c r="F2422" s="536">
        <v>1</v>
      </c>
      <c r="G2422" s="536">
        <v>0</v>
      </c>
      <c r="H2422" s="303">
        <v>0.13</v>
      </c>
      <c r="I2422" s="547">
        <v>0.13</v>
      </c>
    </row>
    <row r="2423" spans="1:9">
      <c r="A2423" s="531"/>
      <c r="B2423" s="318"/>
      <c r="C2423" s="318"/>
      <c r="D2423" s="318"/>
      <c r="E2423" s="532">
        <v>0</v>
      </c>
      <c r="F2423" s="318" t="s">
        <v>503</v>
      </c>
      <c r="G2423" s="532">
        <v>0</v>
      </c>
      <c r="H2423" s="318" t="s">
        <v>504</v>
      </c>
      <c r="I2423" s="545">
        <v>0</v>
      </c>
    </row>
    <row r="2424" ht="15" spans="1:9">
      <c r="A2424" s="531"/>
      <c r="B2424" s="318"/>
      <c r="C2424" s="318"/>
      <c r="D2424" s="318"/>
      <c r="E2424" s="532">
        <v>1.24</v>
      </c>
      <c r="F2424" s="318"/>
      <c r="G2424" s="318" t="s">
        <v>505</v>
      </c>
      <c r="H2424" s="318"/>
      <c r="I2424" s="545">
        <v>6.71</v>
      </c>
    </row>
    <row r="2425" ht="0.95" customHeight="1" spans="1:9">
      <c r="A2425" s="533"/>
      <c r="B2425" s="534"/>
      <c r="C2425" s="534"/>
      <c r="D2425" s="534"/>
      <c r="E2425" s="534"/>
      <c r="F2425" s="534"/>
      <c r="G2425" s="534"/>
      <c r="H2425" s="534"/>
      <c r="I2425" s="426"/>
    </row>
    <row r="2426" ht="18" customHeight="1" spans="1:9">
      <c r="A2426" s="525"/>
      <c r="B2426" s="307" t="s">
        <v>490</v>
      </c>
      <c r="C2426" s="526" t="s">
        <v>491</v>
      </c>
      <c r="D2426" s="526" t="s">
        <v>492</v>
      </c>
      <c r="E2426" s="527" t="s">
        <v>493</v>
      </c>
      <c r="F2426" s="307" t="s">
        <v>494</v>
      </c>
      <c r="G2426" s="307" t="s">
        <v>495</v>
      </c>
      <c r="H2426" s="307" t="s">
        <v>496</v>
      </c>
      <c r="I2426" s="543" t="s">
        <v>497</v>
      </c>
    </row>
    <row r="2427" ht="51.95" customHeight="1" spans="1:9">
      <c r="A2427" s="414" t="s">
        <v>498</v>
      </c>
      <c r="B2427" s="311" t="s">
        <v>1551</v>
      </c>
      <c r="C2427" s="309" t="s">
        <v>83</v>
      </c>
      <c r="D2427" s="309" t="s">
        <v>1552</v>
      </c>
      <c r="E2427" s="310" t="s">
        <v>502</v>
      </c>
      <c r="F2427" s="528">
        <v>1</v>
      </c>
      <c r="G2427" s="312"/>
      <c r="H2427" s="312">
        <v>0.19</v>
      </c>
      <c r="I2427" s="419">
        <v>0.19</v>
      </c>
    </row>
    <row r="2428" ht="51.95" customHeight="1" spans="1:9">
      <c r="A2428" s="529" t="s">
        <v>499</v>
      </c>
      <c r="B2428" s="284" t="s">
        <v>1555</v>
      </c>
      <c r="C2428" s="282" t="s">
        <v>83</v>
      </c>
      <c r="D2428" s="282" t="s">
        <v>1556</v>
      </c>
      <c r="E2428" s="283" t="s">
        <v>103</v>
      </c>
      <c r="F2428" s="530">
        <v>7.2e-5</v>
      </c>
      <c r="G2428" s="530">
        <v>0</v>
      </c>
      <c r="H2428" s="305">
        <v>2699</v>
      </c>
      <c r="I2428" s="544">
        <v>0.19</v>
      </c>
    </row>
    <row r="2429" spans="1:9">
      <c r="A2429" s="531"/>
      <c r="B2429" s="318"/>
      <c r="C2429" s="318"/>
      <c r="D2429" s="318"/>
      <c r="E2429" s="532">
        <v>0</v>
      </c>
      <c r="F2429" s="318" t="s">
        <v>503</v>
      </c>
      <c r="G2429" s="532">
        <v>0</v>
      </c>
      <c r="H2429" s="318" t="s">
        <v>504</v>
      </c>
      <c r="I2429" s="545">
        <v>0</v>
      </c>
    </row>
    <row r="2430" ht="15" spans="1:9">
      <c r="A2430" s="531"/>
      <c r="B2430" s="318"/>
      <c r="C2430" s="318"/>
      <c r="D2430" s="318"/>
      <c r="E2430" s="532">
        <v>0.04</v>
      </c>
      <c r="F2430" s="318"/>
      <c r="G2430" s="318" t="s">
        <v>505</v>
      </c>
      <c r="H2430" s="318"/>
      <c r="I2430" s="545">
        <v>0.23</v>
      </c>
    </row>
    <row r="2431" ht="0.95" customHeight="1" spans="1:9">
      <c r="A2431" s="533"/>
      <c r="B2431" s="534"/>
      <c r="C2431" s="534"/>
      <c r="D2431" s="534"/>
      <c r="E2431" s="534"/>
      <c r="F2431" s="534"/>
      <c r="G2431" s="534"/>
      <c r="H2431" s="534"/>
      <c r="I2431" s="426"/>
    </row>
    <row r="2432" ht="18" customHeight="1" spans="1:9">
      <c r="A2432" s="525"/>
      <c r="B2432" s="307" t="s">
        <v>490</v>
      </c>
      <c r="C2432" s="526" t="s">
        <v>491</v>
      </c>
      <c r="D2432" s="526" t="s">
        <v>492</v>
      </c>
      <c r="E2432" s="527" t="s">
        <v>493</v>
      </c>
      <c r="F2432" s="307" t="s">
        <v>494</v>
      </c>
      <c r="G2432" s="307" t="s">
        <v>495</v>
      </c>
      <c r="H2432" s="307" t="s">
        <v>496</v>
      </c>
      <c r="I2432" s="543" t="s">
        <v>497</v>
      </c>
    </row>
    <row r="2433" ht="51.95" customHeight="1" spans="1:9">
      <c r="A2433" s="414" t="s">
        <v>498</v>
      </c>
      <c r="B2433" s="311" t="s">
        <v>1549</v>
      </c>
      <c r="C2433" s="309" t="s">
        <v>83</v>
      </c>
      <c r="D2433" s="309" t="s">
        <v>1550</v>
      </c>
      <c r="E2433" s="310" t="s">
        <v>502</v>
      </c>
      <c r="F2433" s="528">
        <v>1</v>
      </c>
      <c r="G2433" s="312"/>
      <c r="H2433" s="312">
        <v>0.03</v>
      </c>
      <c r="I2433" s="419">
        <v>0.03</v>
      </c>
    </row>
    <row r="2434" ht="51.95" customHeight="1" spans="1:9">
      <c r="A2434" s="529" t="s">
        <v>499</v>
      </c>
      <c r="B2434" s="284" t="s">
        <v>1555</v>
      </c>
      <c r="C2434" s="282" t="s">
        <v>83</v>
      </c>
      <c r="D2434" s="282" t="s">
        <v>1556</v>
      </c>
      <c r="E2434" s="283" t="s">
        <v>103</v>
      </c>
      <c r="F2434" s="530">
        <v>1.48e-5</v>
      </c>
      <c r="G2434" s="530">
        <v>0</v>
      </c>
      <c r="H2434" s="305">
        <v>2699</v>
      </c>
      <c r="I2434" s="544">
        <v>0.03</v>
      </c>
    </row>
    <row r="2435" spans="1:9">
      <c r="A2435" s="531"/>
      <c r="B2435" s="318"/>
      <c r="C2435" s="318"/>
      <c r="D2435" s="318"/>
      <c r="E2435" s="532">
        <v>0</v>
      </c>
      <c r="F2435" s="318" t="s">
        <v>503</v>
      </c>
      <c r="G2435" s="532">
        <v>0</v>
      </c>
      <c r="H2435" s="318" t="s">
        <v>504</v>
      </c>
      <c r="I2435" s="545">
        <v>0</v>
      </c>
    </row>
    <row r="2436" ht="15" spans="1:9">
      <c r="A2436" s="531"/>
      <c r="B2436" s="318"/>
      <c r="C2436" s="318"/>
      <c r="D2436" s="318"/>
      <c r="E2436" s="532">
        <v>0</v>
      </c>
      <c r="F2436" s="318"/>
      <c r="G2436" s="318" t="s">
        <v>505</v>
      </c>
      <c r="H2436" s="318"/>
      <c r="I2436" s="545">
        <v>0.03</v>
      </c>
    </row>
    <row r="2437" ht="0.95" customHeight="1" spans="1:9">
      <c r="A2437" s="533"/>
      <c r="B2437" s="534"/>
      <c r="C2437" s="534"/>
      <c r="D2437" s="534"/>
      <c r="E2437" s="534"/>
      <c r="F2437" s="534"/>
      <c r="G2437" s="534"/>
      <c r="H2437" s="534"/>
      <c r="I2437" s="426"/>
    </row>
    <row r="2438" ht="18" customHeight="1" spans="1:9">
      <c r="A2438" s="525"/>
      <c r="B2438" s="307" t="s">
        <v>490</v>
      </c>
      <c r="C2438" s="526" t="s">
        <v>491</v>
      </c>
      <c r="D2438" s="526" t="s">
        <v>492</v>
      </c>
      <c r="E2438" s="527" t="s">
        <v>493</v>
      </c>
      <c r="F2438" s="307" t="s">
        <v>494</v>
      </c>
      <c r="G2438" s="307" t="s">
        <v>495</v>
      </c>
      <c r="H2438" s="307" t="s">
        <v>496</v>
      </c>
      <c r="I2438" s="543" t="s">
        <v>497</v>
      </c>
    </row>
    <row r="2439" ht="51.95" customHeight="1" spans="1:9">
      <c r="A2439" s="414" t="s">
        <v>498</v>
      </c>
      <c r="B2439" s="311" t="s">
        <v>1553</v>
      </c>
      <c r="C2439" s="309" t="s">
        <v>83</v>
      </c>
      <c r="D2439" s="309" t="s">
        <v>1554</v>
      </c>
      <c r="E2439" s="310" t="s">
        <v>502</v>
      </c>
      <c r="F2439" s="528">
        <v>1</v>
      </c>
      <c r="G2439" s="312"/>
      <c r="H2439" s="312">
        <v>0.13</v>
      </c>
      <c r="I2439" s="419">
        <v>0.13</v>
      </c>
    </row>
    <row r="2440" ht="51.95" customHeight="1" spans="1:9">
      <c r="A2440" s="529" t="s">
        <v>499</v>
      </c>
      <c r="B2440" s="284" t="s">
        <v>1555</v>
      </c>
      <c r="C2440" s="282" t="s">
        <v>83</v>
      </c>
      <c r="D2440" s="282" t="s">
        <v>1556</v>
      </c>
      <c r="E2440" s="283" t="s">
        <v>103</v>
      </c>
      <c r="F2440" s="530">
        <v>5e-5</v>
      </c>
      <c r="G2440" s="530">
        <v>0</v>
      </c>
      <c r="H2440" s="305">
        <v>2699</v>
      </c>
      <c r="I2440" s="544">
        <v>0.13</v>
      </c>
    </row>
    <row r="2441" spans="1:9">
      <c r="A2441" s="531"/>
      <c r="B2441" s="318"/>
      <c r="C2441" s="318"/>
      <c r="D2441" s="318"/>
      <c r="E2441" s="532">
        <v>0</v>
      </c>
      <c r="F2441" s="318" t="s">
        <v>503</v>
      </c>
      <c r="G2441" s="532">
        <v>0</v>
      </c>
      <c r="H2441" s="318" t="s">
        <v>504</v>
      </c>
      <c r="I2441" s="545">
        <v>0</v>
      </c>
    </row>
    <row r="2442" ht="15" spans="1:9">
      <c r="A2442" s="531"/>
      <c r="B2442" s="318"/>
      <c r="C2442" s="318"/>
      <c r="D2442" s="318"/>
      <c r="E2442" s="532">
        <v>0.02</v>
      </c>
      <c r="F2442" s="318"/>
      <c r="G2442" s="318" t="s">
        <v>505</v>
      </c>
      <c r="H2442" s="318"/>
      <c r="I2442" s="545">
        <v>0.15</v>
      </c>
    </row>
    <row r="2443" ht="0.95" customHeight="1" spans="1:9">
      <c r="A2443" s="533"/>
      <c r="B2443" s="534"/>
      <c r="C2443" s="534"/>
      <c r="D2443" s="534"/>
      <c r="E2443" s="534"/>
      <c r="F2443" s="534"/>
      <c r="G2443" s="534"/>
      <c r="H2443" s="534"/>
      <c r="I2443" s="426"/>
    </row>
    <row r="2444" ht="18" customHeight="1" spans="1:9">
      <c r="A2444" s="525"/>
      <c r="B2444" s="307" t="s">
        <v>490</v>
      </c>
      <c r="C2444" s="526" t="s">
        <v>491</v>
      </c>
      <c r="D2444" s="526" t="s">
        <v>492</v>
      </c>
      <c r="E2444" s="527" t="s">
        <v>493</v>
      </c>
      <c r="F2444" s="307" t="s">
        <v>494</v>
      </c>
      <c r="G2444" s="307" t="s">
        <v>495</v>
      </c>
      <c r="H2444" s="307" t="s">
        <v>496</v>
      </c>
      <c r="I2444" s="543" t="s">
        <v>497</v>
      </c>
    </row>
    <row r="2445" ht="51.95" customHeight="1" spans="1:9">
      <c r="A2445" s="414" t="s">
        <v>498</v>
      </c>
      <c r="B2445" s="311" t="s">
        <v>1547</v>
      </c>
      <c r="C2445" s="309" t="s">
        <v>83</v>
      </c>
      <c r="D2445" s="309" t="s">
        <v>1548</v>
      </c>
      <c r="E2445" s="310" t="s">
        <v>502</v>
      </c>
      <c r="F2445" s="528">
        <v>1</v>
      </c>
      <c r="G2445" s="312"/>
      <c r="H2445" s="312">
        <v>5.12</v>
      </c>
      <c r="I2445" s="419">
        <v>5.12</v>
      </c>
    </row>
    <row r="2446" ht="26.1" customHeight="1" spans="1:9">
      <c r="A2446" s="529" t="s">
        <v>499</v>
      </c>
      <c r="B2446" s="284" t="s">
        <v>1257</v>
      </c>
      <c r="C2446" s="282" t="s">
        <v>83</v>
      </c>
      <c r="D2446" s="282" t="s">
        <v>1258</v>
      </c>
      <c r="E2446" s="283" t="s">
        <v>1259</v>
      </c>
      <c r="F2446" s="530">
        <v>4.42</v>
      </c>
      <c r="G2446" s="530">
        <v>0</v>
      </c>
      <c r="H2446" s="305">
        <v>1.16</v>
      </c>
      <c r="I2446" s="544">
        <v>5.12</v>
      </c>
    </row>
    <row r="2447" spans="1:9">
      <c r="A2447" s="531"/>
      <c r="B2447" s="318"/>
      <c r="C2447" s="318"/>
      <c r="D2447" s="318"/>
      <c r="E2447" s="532">
        <v>0</v>
      </c>
      <c r="F2447" s="318" t="s">
        <v>503</v>
      </c>
      <c r="G2447" s="532">
        <v>0</v>
      </c>
      <c r="H2447" s="318" t="s">
        <v>504</v>
      </c>
      <c r="I2447" s="545">
        <v>0</v>
      </c>
    </row>
    <row r="2448" ht="15" spans="1:9">
      <c r="A2448" s="531"/>
      <c r="B2448" s="318"/>
      <c r="C2448" s="318"/>
      <c r="D2448" s="318"/>
      <c r="E2448" s="532">
        <v>1.16</v>
      </c>
      <c r="F2448" s="318"/>
      <c r="G2448" s="318" t="s">
        <v>505</v>
      </c>
      <c r="H2448" s="318"/>
      <c r="I2448" s="545">
        <v>6.28</v>
      </c>
    </row>
    <row r="2449" ht="0.95" customHeight="1" spans="1:9">
      <c r="A2449" s="533"/>
      <c r="B2449" s="534"/>
      <c r="C2449" s="534"/>
      <c r="D2449" s="534"/>
      <c r="E2449" s="534"/>
      <c r="F2449" s="534"/>
      <c r="G2449" s="534"/>
      <c r="H2449" s="534"/>
      <c r="I2449" s="426"/>
    </row>
    <row r="2450" ht="18" customHeight="1" spans="1:9">
      <c r="A2450" s="525"/>
      <c r="B2450" s="307" t="s">
        <v>490</v>
      </c>
      <c r="C2450" s="526" t="s">
        <v>491</v>
      </c>
      <c r="D2450" s="526" t="s">
        <v>492</v>
      </c>
      <c r="E2450" s="527" t="s">
        <v>493</v>
      </c>
      <c r="F2450" s="307" t="s">
        <v>494</v>
      </c>
      <c r="G2450" s="307" t="s">
        <v>495</v>
      </c>
      <c r="H2450" s="307" t="s">
        <v>496</v>
      </c>
      <c r="I2450" s="543" t="s">
        <v>497</v>
      </c>
    </row>
    <row r="2451" ht="26.1" customHeight="1" spans="1:9">
      <c r="A2451" s="414" t="s">
        <v>498</v>
      </c>
      <c r="B2451" s="311" t="s">
        <v>859</v>
      </c>
      <c r="C2451" s="309" t="s">
        <v>83</v>
      </c>
      <c r="D2451" s="309" t="s">
        <v>860</v>
      </c>
      <c r="E2451" s="310" t="s">
        <v>69</v>
      </c>
      <c r="F2451" s="528">
        <v>1</v>
      </c>
      <c r="G2451" s="312"/>
      <c r="H2451" s="312">
        <v>2.87</v>
      </c>
      <c r="I2451" s="419">
        <v>2.87</v>
      </c>
    </row>
    <row r="2452" ht="51.95" customHeight="1" spans="1:9">
      <c r="A2452" s="535" t="s">
        <v>512</v>
      </c>
      <c r="B2452" s="280" t="s">
        <v>1545</v>
      </c>
      <c r="C2452" s="278" t="s">
        <v>83</v>
      </c>
      <c r="D2452" s="278" t="s">
        <v>1546</v>
      </c>
      <c r="E2452" s="279" t="s">
        <v>523</v>
      </c>
      <c r="F2452" s="536">
        <v>0.015</v>
      </c>
      <c r="G2452" s="536">
        <v>0</v>
      </c>
      <c r="H2452" s="303">
        <v>5.47</v>
      </c>
      <c r="I2452" s="547">
        <v>0.08</v>
      </c>
    </row>
    <row r="2453" ht="24" customHeight="1" spans="1:9">
      <c r="A2453" s="535" t="s">
        <v>512</v>
      </c>
      <c r="B2453" s="280" t="s">
        <v>519</v>
      </c>
      <c r="C2453" s="278" t="s">
        <v>83</v>
      </c>
      <c r="D2453" s="278" t="s">
        <v>520</v>
      </c>
      <c r="E2453" s="279" t="s">
        <v>502</v>
      </c>
      <c r="F2453" s="536">
        <v>0.089</v>
      </c>
      <c r="G2453" s="536">
        <v>0</v>
      </c>
      <c r="H2453" s="303">
        <v>31.39</v>
      </c>
      <c r="I2453" s="547">
        <v>2.79</v>
      </c>
    </row>
    <row r="2454" spans="1:9">
      <c r="A2454" s="531"/>
      <c r="B2454" s="318"/>
      <c r="C2454" s="318"/>
      <c r="D2454" s="318"/>
      <c r="E2454" s="532">
        <v>1.9</v>
      </c>
      <c r="F2454" s="318" t="s">
        <v>503</v>
      </c>
      <c r="G2454" s="532">
        <v>0</v>
      </c>
      <c r="H2454" s="318" t="s">
        <v>504</v>
      </c>
      <c r="I2454" s="545">
        <v>1.9</v>
      </c>
    </row>
    <row r="2455" ht="15" spans="1:9">
      <c r="A2455" s="531"/>
      <c r="B2455" s="318"/>
      <c r="C2455" s="318"/>
      <c r="D2455" s="318"/>
      <c r="E2455" s="532">
        <v>0.65</v>
      </c>
      <c r="F2455" s="318"/>
      <c r="G2455" s="318" t="s">
        <v>505</v>
      </c>
      <c r="H2455" s="318"/>
      <c r="I2455" s="545">
        <v>3.52</v>
      </c>
    </row>
    <row r="2456" ht="0.95" customHeight="1" spans="1:9">
      <c r="A2456" s="533"/>
      <c r="B2456" s="534"/>
      <c r="C2456" s="534"/>
      <c r="D2456" s="534"/>
      <c r="E2456" s="534"/>
      <c r="F2456" s="534"/>
      <c r="G2456" s="534"/>
      <c r="H2456" s="534"/>
      <c r="I2456" s="426"/>
    </row>
    <row r="2457" ht="18" customHeight="1" spans="1:9">
      <c r="A2457" s="525"/>
      <c r="B2457" s="307" t="s">
        <v>490</v>
      </c>
      <c r="C2457" s="526" t="s">
        <v>491</v>
      </c>
      <c r="D2457" s="526" t="s">
        <v>492</v>
      </c>
      <c r="E2457" s="527" t="s">
        <v>493</v>
      </c>
      <c r="F2457" s="307" t="s">
        <v>494</v>
      </c>
      <c r="G2457" s="307" t="s">
        <v>495</v>
      </c>
      <c r="H2457" s="307" t="s">
        <v>496</v>
      </c>
      <c r="I2457" s="543" t="s">
        <v>497</v>
      </c>
    </row>
    <row r="2458" ht="26.1" customHeight="1" spans="1:9">
      <c r="A2458" s="414" t="s">
        <v>498</v>
      </c>
      <c r="B2458" s="311" t="s">
        <v>1117</v>
      </c>
      <c r="C2458" s="309" t="s">
        <v>83</v>
      </c>
      <c r="D2458" s="309" t="s">
        <v>1118</v>
      </c>
      <c r="E2458" s="310" t="s">
        <v>502</v>
      </c>
      <c r="F2458" s="528">
        <v>1</v>
      </c>
      <c r="G2458" s="312"/>
      <c r="H2458" s="312">
        <v>41.98</v>
      </c>
      <c r="I2458" s="419">
        <v>41.98</v>
      </c>
    </row>
    <row r="2459" ht="26.1" customHeight="1" spans="1:9">
      <c r="A2459" s="535" t="s">
        <v>512</v>
      </c>
      <c r="B2459" s="280" t="s">
        <v>1388</v>
      </c>
      <c r="C2459" s="278" t="s">
        <v>83</v>
      </c>
      <c r="D2459" s="278" t="s">
        <v>1389</v>
      </c>
      <c r="E2459" s="279" t="s">
        <v>502</v>
      </c>
      <c r="F2459" s="536">
        <v>1</v>
      </c>
      <c r="G2459" s="536">
        <v>0</v>
      </c>
      <c r="H2459" s="303">
        <v>0.37</v>
      </c>
      <c r="I2459" s="547">
        <v>0.37</v>
      </c>
    </row>
    <row r="2460" ht="24" customHeight="1" spans="1:9">
      <c r="A2460" s="529" t="s">
        <v>499</v>
      </c>
      <c r="B2460" s="284" t="s">
        <v>1390</v>
      </c>
      <c r="C2460" s="282" t="s">
        <v>83</v>
      </c>
      <c r="D2460" s="282" t="s">
        <v>1391</v>
      </c>
      <c r="E2460" s="283" t="s">
        <v>502</v>
      </c>
      <c r="F2460" s="530">
        <v>1</v>
      </c>
      <c r="G2460" s="530">
        <v>0</v>
      </c>
      <c r="H2460" s="305">
        <v>32.78</v>
      </c>
      <c r="I2460" s="544">
        <v>32.78</v>
      </c>
    </row>
    <row r="2461" ht="26.1" customHeight="1" spans="1:9">
      <c r="A2461" s="529" t="s">
        <v>499</v>
      </c>
      <c r="B2461" s="284" t="s">
        <v>1153</v>
      </c>
      <c r="C2461" s="282" t="s">
        <v>83</v>
      </c>
      <c r="D2461" s="282" t="s">
        <v>1154</v>
      </c>
      <c r="E2461" s="283" t="s">
        <v>502</v>
      </c>
      <c r="F2461" s="530">
        <v>1</v>
      </c>
      <c r="G2461" s="530">
        <v>0</v>
      </c>
      <c r="H2461" s="305">
        <v>0.08</v>
      </c>
      <c r="I2461" s="544">
        <v>0.08</v>
      </c>
    </row>
    <row r="2462" ht="26.1" customHeight="1" spans="1:9">
      <c r="A2462" s="529" t="s">
        <v>499</v>
      </c>
      <c r="B2462" s="284" t="s">
        <v>1163</v>
      </c>
      <c r="C2462" s="282" t="s">
        <v>83</v>
      </c>
      <c r="D2462" s="282" t="s">
        <v>1164</v>
      </c>
      <c r="E2462" s="283" t="s">
        <v>502</v>
      </c>
      <c r="F2462" s="530">
        <v>1</v>
      </c>
      <c r="G2462" s="530">
        <v>0</v>
      </c>
      <c r="H2462" s="305">
        <v>1.58</v>
      </c>
      <c r="I2462" s="544">
        <v>1.58</v>
      </c>
    </row>
    <row r="2463" ht="26.1" customHeight="1" spans="1:9">
      <c r="A2463" s="529" t="s">
        <v>499</v>
      </c>
      <c r="B2463" s="284" t="s">
        <v>1219</v>
      </c>
      <c r="C2463" s="282" t="s">
        <v>83</v>
      </c>
      <c r="D2463" s="282" t="s">
        <v>1220</v>
      </c>
      <c r="E2463" s="283" t="s">
        <v>502</v>
      </c>
      <c r="F2463" s="530">
        <v>1</v>
      </c>
      <c r="G2463" s="530">
        <v>0</v>
      </c>
      <c r="H2463" s="305">
        <v>0.01</v>
      </c>
      <c r="I2463" s="544">
        <v>0.01</v>
      </c>
    </row>
    <row r="2464" ht="26.1" customHeight="1" spans="1:9">
      <c r="A2464" s="529" t="s">
        <v>499</v>
      </c>
      <c r="B2464" s="284" t="s">
        <v>1217</v>
      </c>
      <c r="C2464" s="282" t="s">
        <v>83</v>
      </c>
      <c r="D2464" s="282" t="s">
        <v>1218</v>
      </c>
      <c r="E2464" s="283" t="s">
        <v>502</v>
      </c>
      <c r="F2464" s="530">
        <v>1</v>
      </c>
      <c r="G2464" s="530">
        <v>0</v>
      </c>
      <c r="H2464" s="305">
        <v>0.89</v>
      </c>
      <c r="I2464" s="544">
        <v>0.89</v>
      </c>
    </row>
    <row r="2465" ht="26.1" customHeight="1" spans="1:9">
      <c r="A2465" s="529" t="s">
        <v>499</v>
      </c>
      <c r="B2465" s="284" t="s">
        <v>1161</v>
      </c>
      <c r="C2465" s="282" t="s">
        <v>83</v>
      </c>
      <c r="D2465" s="282" t="s">
        <v>1162</v>
      </c>
      <c r="E2465" s="283" t="s">
        <v>502</v>
      </c>
      <c r="F2465" s="530">
        <v>1</v>
      </c>
      <c r="G2465" s="530">
        <v>0</v>
      </c>
      <c r="H2465" s="305">
        <v>1.43</v>
      </c>
      <c r="I2465" s="544">
        <v>1.43</v>
      </c>
    </row>
    <row r="2466" ht="26.1" customHeight="1" spans="1:9">
      <c r="A2466" s="529" t="s">
        <v>499</v>
      </c>
      <c r="B2466" s="284" t="s">
        <v>1155</v>
      </c>
      <c r="C2466" s="282" t="s">
        <v>83</v>
      </c>
      <c r="D2466" s="282" t="s">
        <v>1156</v>
      </c>
      <c r="E2466" s="283" t="s">
        <v>502</v>
      </c>
      <c r="F2466" s="530">
        <v>1</v>
      </c>
      <c r="G2466" s="530">
        <v>0</v>
      </c>
      <c r="H2466" s="305">
        <v>4.84</v>
      </c>
      <c r="I2466" s="544">
        <v>4.84</v>
      </c>
    </row>
    <row r="2467" spans="1:9">
      <c r="A2467" s="531"/>
      <c r="B2467" s="318"/>
      <c r="C2467" s="318"/>
      <c r="D2467" s="318"/>
      <c r="E2467" s="532">
        <v>33.15</v>
      </c>
      <c r="F2467" s="318" t="s">
        <v>503</v>
      </c>
      <c r="G2467" s="532">
        <v>0</v>
      </c>
      <c r="H2467" s="318" t="s">
        <v>504</v>
      </c>
      <c r="I2467" s="545">
        <v>33.15</v>
      </c>
    </row>
    <row r="2468" ht="15" spans="1:9">
      <c r="A2468" s="531"/>
      <c r="B2468" s="318"/>
      <c r="C2468" s="318"/>
      <c r="D2468" s="318"/>
      <c r="E2468" s="532">
        <v>9.51</v>
      </c>
      <c r="F2468" s="318"/>
      <c r="G2468" s="318" t="s">
        <v>505</v>
      </c>
      <c r="H2468" s="318"/>
      <c r="I2468" s="545">
        <v>51.49</v>
      </c>
    </row>
    <row r="2469" ht="0.95" customHeight="1" spans="1:9">
      <c r="A2469" s="533"/>
      <c r="B2469" s="534"/>
      <c r="C2469" s="534"/>
      <c r="D2469" s="534"/>
      <c r="E2469" s="534"/>
      <c r="F2469" s="534"/>
      <c r="G2469" s="534"/>
      <c r="H2469" s="534"/>
      <c r="I2469" s="426"/>
    </row>
    <row r="2470" ht="18" customHeight="1" spans="1:9">
      <c r="A2470" s="525"/>
      <c r="B2470" s="307" t="s">
        <v>490</v>
      </c>
      <c r="C2470" s="526" t="s">
        <v>491</v>
      </c>
      <c r="D2470" s="526" t="s">
        <v>492</v>
      </c>
      <c r="E2470" s="527" t="s">
        <v>493</v>
      </c>
      <c r="F2470" s="307" t="s">
        <v>494</v>
      </c>
      <c r="G2470" s="307" t="s">
        <v>495</v>
      </c>
      <c r="H2470" s="307" t="s">
        <v>496</v>
      </c>
      <c r="I2470" s="543" t="s">
        <v>497</v>
      </c>
    </row>
    <row r="2471" ht="24" customHeight="1" spans="1:9">
      <c r="A2471" s="414" t="s">
        <v>498</v>
      </c>
      <c r="B2471" s="311" t="s">
        <v>1304</v>
      </c>
      <c r="C2471" s="309" t="s">
        <v>83</v>
      </c>
      <c r="D2471" s="309" t="s">
        <v>1305</v>
      </c>
      <c r="E2471" s="310" t="s">
        <v>502</v>
      </c>
      <c r="F2471" s="528">
        <v>1</v>
      </c>
      <c r="G2471" s="312"/>
      <c r="H2471" s="312">
        <v>54.69</v>
      </c>
      <c r="I2471" s="419">
        <v>54.69</v>
      </c>
    </row>
    <row r="2472" ht="26.1" customHeight="1" spans="1:9">
      <c r="A2472" s="535" t="s">
        <v>512</v>
      </c>
      <c r="B2472" s="280" t="s">
        <v>1392</v>
      </c>
      <c r="C2472" s="278" t="s">
        <v>83</v>
      </c>
      <c r="D2472" s="278" t="s">
        <v>1393</v>
      </c>
      <c r="E2472" s="279" t="s">
        <v>502</v>
      </c>
      <c r="F2472" s="536">
        <v>1</v>
      </c>
      <c r="G2472" s="536">
        <v>0</v>
      </c>
      <c r="H2472" s="303">
        <v>0.23</v>
      </c>
      <c r="I2472" s="547">
        <v>0.23</v>
      </c>
    </row>
    <row r="2473" ht="26.1" customHeight="1" spans="1:9">
      <c r="A2473" s="529" t="s">
        <v>499</v>
      </c>
      <c r="B2473" s="284" t="s">
        <v>1163</v>
      </c>
      <c r="C2473" s="282" t="s">
        <v>83</v>
      </c>
      <c r="D2473" s="282" t="s">
        <v>1164</v>
      </c>
      <c r="E2473" s="283" t="s">
        <v>502</v>
      </c>
      <c r="F2473" s="530">
        <v>1</v>
      </c>
      <c r="G2473" s="530">
        <v>0</v>
      </c>
      <c r="H2473" s="305">
        <v>1.58</v>
      </c>
      <c r="I2473" s="544">
        <v>1.58</v>
      </c>
    </row>
    <row r="2474" ht="26.1" customHeight="1" spans="1:9">
      <c r="A2474" s="529" t="s">
        <v>499</v>
      </c>
      <c r="B2474" s="284" t="s">
        <v>1219</v>
      </c>
      <c r="C2474" s="282" t="s">
        <v>83</v>
      </c>
      <c r="D2474" s="282" t="s">
        <v>1220</v>
      </c>
      <c r="E2474" s="283" t="s">
        <v>502</v>
      </c>
      <c r="F2474" s="530">
        <v>1</v>
      </c>
      <c r="G2474" s="530">
        <v>0</v>
      </c>
      <c r="H2474" s="305">
        <v>0.01</v>
      </c>
      <c r="I2474" s="544">
        <v>0.01</v>
      </c>
    </row>
    <row r="2475" ht="24" customHeight="1" spans="1:9">
      <c r="A2475" s="529" t="s">
        <v>499</v>
      </c>
      <c r="B2475" s="284" t="s">
        <v>1394</v>
      </c>
      <c r="C2475" s="282" t="s">
        <v>83</v>
      </c>
      <c r="D2475" s="282" t="s">
        <v>1395</v>
      </c>
      <c r="E2475" s="283" t="s">
        <v>502</v>
      </c>
      <c r="F2475" s="530">
        <v>1</v>
      </c>
      <c r="G2475" s="530">
        <v>0</v>
      </c>
      <c r="H2475" s="305">
        <v>45.63</v>
      </c>
      <c r="I2475" s="544">
        <v>45.63</v>
      </c>
    </row>
    <row r="2476" ht="26.1" customHeight="1" spans="1:9">
      <c r="A2476" s="529" t="s">
        <v>499</v>
      </c>
      <c r="B2476" s="284" t="s">
        <v>1153</v>
      </c>
      <c r="C2476" s="282" t="s">
        <v>83</v>
      </c>
      <c r="D2476" s="282" t="s">
        <v>1154</v>
      </c>
      <c r="E2476" s="283" t="s">
        <v>502</v>
      </c>
      <c r="F2476" s="530">
        <v>1</v>
      </c>
      <c r="G2476" s="530">
        <v>0</v>
      </c>
      <c r="H2476" s="305">
        <v>0.08</v>
      </c>
      <c r="I2476" s="544">
        <v>0.08</v>
      </c>
    </row>
    <row r="2477" ht="26.1" customHeight="1" spans="1:9">
      <c r="A2477" s="529" t="s">
        <v>499</v>
      </c>
      <c r="B2477" s="284" t="s">
        <v>1155</v>
      </c>
      <c r="C2477" s="282" t="s">
        <v>83</v>
      </c>
      <c r="D2477" s="282" t="s">
        <v>1156</v>
      </c>
      <c r="E2477" s="283" t="s">
        <v>502</v>
      </c>
      <c r="F2477" s="530">
        <v>1</v>
      </c>
      <c r="G2477" s="530">
        <v>0</v>
      </c>
      <c r="H2477" s="305">
        <v>4.84</v>
      </c>
      <c r="I2477" s="544">
        <v>4.84</v>
      </c>
    </row>
    <row r="2478" ht="26.1" customHeight="1" spans="1:9">
      <c r="A2478" s="529" t="s">
        <v>499</v>
      </c>
      <c r="B2478" s="284" t="s">
        <v>1161</v>
      </c>
      <c r="C2478" s="282" t="s">
        <v>83</v>
      </c>
      <c r="D2478" s="282" t="s">
        <v>1162</v>
      </c>
      <c r="E2478" s="283" t="s">
        <v>502</v>
      </c>
      <c r="F2478" s="530">
        <v>1</v>
      </c>
      <c r="G2478" s="530">
        <v>0</v>
      </c>
      <c r="H2478" s="305">
        <v>1.43</v>
      </c>
      <c r="I2478" s="544">
        <v>1.43</v>
      </c>
    </row>
    <row r="2479" ht="26.1" customHeight="1" spans="1:9">
      <c r="A2479" s="529" t="s">
        <v>499</v>
      </c>
      <c r="B2479" s="284" t="s">
        <v>1217</v>
      </c>
      <c r="C2479" s="282" t="s">
        <v>83</v>
      </c>
      <c r="D2479" s="282" t="s">
        <v>1218</v>
      </c>
      <c r="E2479" s="283" t="s">
        <v>502</v>
      </c>
      <c r="F2479" s="530">
        <v>1</v>
      </c>
      <c r="G2479" s="530">
        <v>0</v>
      </c>
      <c r="H2479" s="305">
        <v>0.89</v>
      </c>
      <c r="I2479" s="544">
        <v>0.89</v>
      </c>
    </row>
    <row r="2480" spans="1:9">
      <c r="A2480" s="531"/>
      <c r="B2480" s="318"/>
      <c r="C2480" s="318"/>
      <c r="D2480" s="318"/>
      <c r="E2480" s="532">
        <v>45.86</v>
      </c>
      <c r="F2480" s="318" t="s">
        <v>503</v>
      </c>
      <c r="G2480" s="532">
        <v>0</v>
      </c>
      <c r="H2480" s="318" t="s">
        <v>504</v>
      </c>
      <c r="I2480" s="545">
        <v>45.86</v>
      </c>
    </row>
    <row r="2481" ht="15" spans="1:9">
      <c r="A2481" s="531"/>
      <c r="B2481" s="318"/>
      <c r="C2481" s="318"/>
      <c r="D2481" s="318"/>
      <c r="E2481" s="532">
        <v>12.39</v>
      </c>
      <c r="F2481" s="318"/>
      <c r="G2481" s="318" t="s">
        <v>505</v>
      </c>
      <c r="H2481" s="318"/>
      <c r="I2481" s="545">
        <v>67.08</v>
      </c>
    </row>
    <row r="2482" ht="0.95" customHeight="1" spans="1:9">
      <c r="A2482" s="533"/>
      <c r="B2482" s="534"/>
      <c r="C2482" s="534"/>
      <c r="D2482" s="534"/>
      <c r="E2482" s="534"/>
      <c r="F2482" s="534"/>
      <c r="G2482" s="534"/>
      <c r="H2482" s="534"/>
      <c r="I2482" s="426"/>
    </row>
    <row r="2483" ht="18" customHeight="1" spans="1:9">
      <c r="A2483" s="525"/>
      <c r="B2483" s="307" t="s">
        <v>490</v>
      </c>
      <c r="C2483" s="526" t="s">
        <v>491</v>
      </c>
      <c r="D2483" s="526" t="s">
        <v>492</v>
      </c>
      <c r="E2483" s="527" t="s">
        <v>493</v>
      </c>
      <c r="F2483" s="307" t="s">
        <v>494</v>
      </c>
      <c r="G2483" s="307" t="s">
        <v>495</v>
      </c>
      <c r="H2483" s="307" t="s">
        <v>496</v>
      </c>
      <c r="I2483" s="543" t="s">
        <v>497</v>
      </c>
    </row>
    <row r="2484" ht="26.1" customHeight="1" spans="1:9">
      <c r="A2484" s="414" t="s">
        <v>498</v>
      </c>
      <c r="B2484" s="311" t="s">
        <v>1288</v>
      </c>
      <c r="C2484" s="309" t="s">
        <v>83</v>
      </c>
      <c r="D2484" s="309" t="s">
        <v>1289</v>
      </c>
      <c r="E2484" s="310" t="s">
        <v>502</v>
      </c>
      <c r="F2484" s="528">
        <v>1</v>
      </c>
      <c r="G2484" s="312"/>
      <c r="H2484" s="312">
        <v>46.18</v>
      </c>
      <c r="I2484" s="419">
        <v>46.18</v>
      </c>
    </row>
    <row r="2485" ht="26.1" customHeight="1" spans="1:9">
      <c r="A2485" s="535" t="s">
        <v>512</v>
      </c>
      <c r="B2485" s="280" t="s">
        <v>1396</v>
      </c>
      <c r="C2485" s="278" t="s">
        <v>83</v>
      </c>
      <c r="D2485" s="278" t="s">
        <v>1397</v>
      </c>
      <c r="E2485" s="279" t="s">
        <v>502</v>
      </c>
      <c r="F2485" s="536">
        <v>1</v>
      </c>
      <c r="G2485" s="536">
        <v>0</v>
      </c>
      <c r="H2485" s="303">
        <v>0.18</v>
      </c>
      <c r="I2485" s="547">
        <v>0.18</v>
      </c>
    </row>
    <row r="2486" ht="26.1" customHeight="1" spans="1:9">
      <c r="A2486" s="529" t="s">
        <v>499</v>
      </c>
      <c r="B2486" s="284" t="s">
        <v>1153</v>
      </c>
      <c r="C2486" s="282" t="s">
        <v>83</v>
      </c>
      <c r="D2486" s="282" t="s">
        <v>1154</v>
      </c>
      <c r="E2486" s="283" t="s">
        <v>502</v>
      </c>
      <c r="F2486" s="530">
        <v>1</v>
      </c>
      <c r="G2486" s="530">
        <v>0</v>
      </c>
      <c r="H2486" s="305">
        <v>0.08</v>
      </c>
      <c r="I2486" s="544">
        <v>0.08</v>
      </c>
    </row>
    <row r="2487" ht="26.1" customHeight="1" spans="1:9">
      <c r="A2487" s="529" t="s">
        <v>499</v>
      </c>
      <c r="B2487" s="284" t="s">
        <v>1217</v>
      </c>
      <c r="C2487" s="282" t="s">
        <v>83</v>
      </c>
      <c r="D2487" s="282" t="s">
        <v>1218</v>
      </c>
      <c r="E2487" s="283" t="s">
        <v>502</v>
      </c>
      <c r="F2487" s="530">
        <v>1</v>
      </c>
      <c r="G2487" s="530">
        <v>0</v>
      </c>
      <c r="H2487" s="305">
        <v>0.89</v>
      </c>
      <c r="I2487" s="544">
        <v>0.89</v>
      </c>
    </row>
    <row r="2488" ht="26.1" customHeight="1" spans="1:9">
      <c r="A2488" s="529" t="s">
        <v>499</v>
      </c>
      <c r="B2488" s="284" t="s">
        <v>1219</v>
      </c>
      <c r="C2488" s="282" t="s">
        <v>83</v>
      </c>
      <c r="D2488" s="282" t="s">
        <v>1220</v>
      </c>
      <c r="E2488" s="283" t="s">
        <v>502</v>
      </c>
      <c r="F2488" s="530">
        <v>1</v>
      </c>
      <c r="G2488" s="530">
        <v>0</v>
      </c>
      <c r="H2488" s="305">
        <v>0.01</v>
      </c>
      <c r="I2488" s="544">
        <v>0.01</v>
      </c>
    </row>
    <row r="2489" ht="26.1" customHeight="1" spans="1:9">
      <c r="A2489" s="529" t="s">
        <v>499</v>
      </c>
      <c r="B2489" s="284" t="s">
        <v>1155</v>
      </c>
      <c r="C2489" s="282" t="s">
        <v>83</v>
      </c>
      <c r="D2489" s="282" t="s">
        <v>1156</v>
      </c>
      <c r="E2489" s="283" t="s">
        <v>502</v>
      </c>
      <c r="F2489" s="530">
        <v>1</v>
      </c>
      <c r="G2489" s="530">
        <v>0</v>
      </c>
      <c r="H2489" s="305">
        <v>4.84</v>
      </c>
      <c r="I2489" s="544">
        <v>4.84</v>
      </c>
    </row>
    <row r="2490" ht="26.1" customHeight="1" spans="1:9">
      <c r="A2490" s="529" t="s">
        <v>499</v>
      </c>
      <c r="B2490" s="284" t="s">
        <v>1161</v>
      </c>
      <c r="C2490" s="282" t="s">
        <v>83</v>
      </c>
      <c r="D2490" s="282" t="s">
        <v>1162</v>
      </c>
      <c r="E2490" s="283" t="s">
        <v>502</v>
      </c>
      <c r="F2490" s="530">
        <v>1</v>
      </c>
      <c r="G2490" s="530">
        <v>0</v>
      </c>
      <c r="H2490" s="305">
        <v>1.43</v>
      </c>
      <c r="I2490" s="544">
        <v>1.43</v>
      </c>
    </row>
    <row r="2491" ht="24" customHeight="1" spans="1:9">
      <c r="A2491" s="529" t="s">
        <v>499</v>
      </c>
      <c r="B2491" s="284" t="s">
        <v>1398</v>
      </c>
      <c r="C2491" s="282" t="s">
        <v>83</v>
      </c>
      <c r="D2491" s="282" t="s">
        <v>1399</v>
      </c>
      <c r="E2491" s="283" t="s">
        <v>502</v>
      </c>
      <c r="F2491" s="530">
        <v>1</v>
      </c>
      <c r="G2491" s="530">
        <v>0</v>
      </c>
      <c r="H2491" s="305">
        <v>37.17</v>
      </c>
      <c r="I2491" s="544">
        <v>37.17</v>
      </c>
    </row>
    <row r="2492" ht="26.1" customHeight="1" spans="1:9">
      <c r="A2492" s="529" t="s">
        <v>499</v>
      </c>
      <c r="B2492" s="284" t="s">
        <v>1163</v>
      </c>
      <c r="C2492" s="282" t="s">
        <v>83</v>
      </c>
      <c r="D2492" s="282" t="s">
        <v>1164</v>
      </c>
      <c r="E2492" s="283" t="s">
        <v>502</v>
      </c>
      <c r="F2492" s="530">
        <v>1</v>
      </c>
      <c r="G2492" s="530">
        <v>0</v>
      </c>
      <c r="H2492" s="305">
        <v>1.58</v>
      </c>
      <c r="I2492" s="544">
        <v>1.58</v>
      </c>
    </row>
    <row r="2493" spans="1:9">
      <c r="A2493" s="531"/>
      <c r="B2493" s="318"/>
      <c r="C2493" s="318"/>
      <c r="D2493" s="318"/>
      <c r="E2493" s="532">
        <v>37.35</v>
      </c>
      <c r="F2493" s="318" t="s">
        <v>503</v>
      </c>
      <c r="G2493" s="532">
        <v>0</v>
      </c>
      <c r="H2493" s="318" t="s">
        <v>504</v>
      </c>
      <c r="I2493" s="545">
        <v>37.35</v>
      </c>
    </row>
    <row r="2494" ht="15" spans="1:9">
      <c r="A2494" s="531"/>
      <c r="B2494" s="318"/>
      <c r="C2494" s="318"/>
      <c r="D2494" s="318"/>
      <c r="E2494" s="532">
        <v>10.46</v>
      </c>
      <c r="F2494" s="318"/>
      <c r="G2494" s="318" t="s">
        <v>505</v>
      </c>
      <c r="H2494" s="318"/>
      <c r="I2494" s="545">
        <v>56.64</v>
      </c>
    </row>
    <row r="2495" ht="0.95" customHeight="1" spans="1:9">
      <c r="A2495" s="533"/>
      <c r="B2495" s="534"/>
      <c r="C2495" s="534"/>
      <c r="D2495" s="534"/>
      <c r="E2495" s="534"/>
      <c r="F2495" s="534"/>
      <c r="G2495" s="534"/>
      <c r="H2495" s="534"/>
      <c r="I2495" s="426"/>
    </row>
    <row r="2496" ht="18" customHeight="1" spans="1:9">
      <c r="A2496" s="525"/>
      <c r="B2496" s="307" t="s">
        <v>490</v>
      </c>
      <c r="C2496" s="526" t="s">
        <v>491</v>
      </c>
      <c r="D2496" s="526" t="s">
        <v>492</v>
      </c>
      <c r="E2496" s="527" t="s">
        <v>493</v>
      </c>
      <c r="F2496" s="307" t="s">
        <v>494</v>
      </c>
      <c r="G2496" s="307" t="s">
        <v>495</v>
      </c>
      <c r="H2496" s="307" t="s">
        <v>496</v>
      </c>
      <c r="I2496" s="543" t="s">
        <v>497</v>
      </c>
    </row>
    <row r="2497" ht="26.1" customHeight="1" spans="1:9">
      <c r="A2497" s="414" t="s">
        <v>498</v>
      </c>
      <c r="B2497" s="311" t="s">
        <v>1524</v>
      </c>
      <c r="C2497" s="309" t="s">
        <v>83</v>
      </c>
      <c r="D2497" s="309" t="s">
        <v>1525</v>
      </c>
      <c r="E2497" s="310" t="s">
        <v>502</v>
      </c>
      <c r="F2497" s="528">
        <v>1</v>
      </c>
      <c r="G2497" s="312"/>
      <c r="H2497" s="312">
        <v>59.64</v>
      </c>
      <c r="I2497" s="419">
        <v>59.64</v>
      </c>
    </row>
    <row r="2498" ht="26.1" customHeight="1" spans="1:9">
      <c r="A2498" s="535" t="s">
        <v>512</v>
      </c>
      <c r="B2498" s="280" t="s">
        <v>1400</v>
      </c>
      <c r="C2498" s="278" t="s">
        <v>83</v>
      </c>
      <c r="D2498" s="278" t="s">
        <v>1401</v>
      </c>
      <c r="E2498" s="279" t="s">
        <v>502</v>
      </c>
      <c r="F2498" s="536">
        <v>1</v>
      </c>
      <c r="G2498" s="536">
        <v>0</v>
      </c>
      <c r="H2498" s="303">
        <v>0.81</v>
      </c>
      <c r="I2498" s="547">
        <v>0.81</v>
      </c>
    </row>
    <row r="2499" ht="26.1" customHeight="1" spans="1:9">
      <c r="A2499" s="529" t="s">
        <v>499</v>
      </c>
      <c r="B2499" s="284" t="s">
        <v>1161</v>
      </c>
      <c r="C2499" s="282" t="s">
        <v>83</v>
      </c>
      <c r="D2499" s="282" t="s">
        <v>1162</v>
      </c>
      <c r="E2499" s="283" t="s">
        <v>502</v>
      </c>
      <c r="F2499" s="530">
        <v>1</v>
      </c>
      <c r="G2499" s="530">
        <v>0</v>
      </c>
      <c r="H2499" s="305">
        <v>1.43</v>
      </c>
      <c r="I2499" s="544">
        <v>1.43</v>
      </c>
    </row>
    <row r="2500" ht="26.1" customHeight="1" spans="1:9">
      <c r="A2500" s="529" t="s">
        <v>499</v>
      </c>
      <c r="B2500" s="284" t="s">
        <v>1217</v>
      </c>
      <c r="C2500" s="282" t="s">
        <v>83</v>
      </c>
      <c r="D2500" s="282" t="s">
        <v>1218</v>
      </c>
      <c r="E2500" s="283" t="s">
        <v>502</v>
      </c>
      <c r="F2500" s="530">
        <v>1</v>
      </c>
      <c r="G2500" s="530">
        <v>0</v>
      </c>
      <c r="H2500" s="305">
        <v>0.89</v>
      </c>
      <c r="I2500" s="544">
        <v>0.89</v>
      </c>
    </row>
    <row r="2501" ht="26.1" customHeight="1" spans="1:9">
      <c r="A2501" s="529" t="s">
        <v>499</v>
      </c>
      <c r="B2501" s="284" t="s">
        <v>1219</v>
      </c>
      <c r="C2501" s="282" t="s">
        <v>83</v>
      </c>
      <c r="D2501" s="282" t="s">
        <v>1220</v>
      </c>
      <c r="E2501" s="283" t="s">
        <v>502</v>
      </c>
      <c r="F2501" s="530">
        <v>1</v>
      </c>
      <c r="G2501" s="530">
        <v>0</v>
      </c>
      <c r="H2501" s="305">
        <v>0.01</v>
      </c>
      <c r="I2501" s="544">
        <v>0.01</v>
      </c>
    </row>
    <row r="2502" ht="26.1" customHeight="1" spans="1:9">
      <c r="A2502" s="529" t="s">
        <v>499</v>
      </c>
      <c r="B2502" s="284" t="s">
        <v>1153</v>
      </c>
      <c r="C2502" s="282" t="s">
        <v>83</v>
      </c>
      <c r="D2502" s="282" t="s">
        <v>1154</v>
      </c>
      <c r="E2502" s="283" t="s">
        <v>502</v>
      </c>
      <c r="F2502" s="530">
        <v>1</v>
      </c>
      <c r="G2502" s="530">
        <v>0</v>
      </c>
      <c r="H2502" s="305">
        <v>0.08</v>
      </c>
      <c r="I2502" s="544">
        <v>0.08</v>
      </c>
    </row>
    <row r="2503" ht="26.1" customHeight="1" spans="1:9">
      <c r="A2503" s="529" t="s">
        <v>499</v>
      </c>
      <c r="B2503" s="284" t="s">
        <v>1402</v>
      </c>
      <c r="C2503" s="282" t="s">
        <v>83</v>
      </c>
      <c r="D2503" s="282" t="s">
        <v>1403</v>
      </c>
      <c r="E2503" s="283" t="s">
        <v>502</v>
      </c>
      <c r="F2503" s="530">
        <v>1</v>
      </c>
      <c r="G2503" s="530">
        <v>0</v>
      </c>
      <c r="H2503" s="305">
        <v>50</v>
      </c>
      <c r="I2503" s="544">
        <v>50</v>
      </c>
    </row>
    <row r="2504" ht="26.1" customHeight="1" spans="1:9">
      <c r="A2504" s="529" t="s">
        <v>499</v>
      </c>
      <c r="B2504" s="284" t="s">
        <v>1155</v>
      </c>
      <c r="C2504" s="282" t="s">
        <v>83</v>
      </c>
      <c r="D2504" s="282" t="s">
        <v>1156</v>
      </c>
      <c r="E2504" s="283" t="s">
        <v>502</v>
      </c>
      <c r="F2504" s="530">
        <v>1</v>
      </c>
      <c r="G2504" s="530">
        <v>0</v>
      </c>
      <c r="H2504" s="305">
        <v>4.84</v>
      </c>
      <c r="I2504" s="544">
        <v>4.84</v>
      </c>
    </row>
    <row r="2505" ht="26.1" customHeight="1" spans="1:9">
      <c r="A2505" s="529" t="s">
        <v>499</v>
      </c>
      <c r="B2505" s="284" t="s">
        <v>1163</v>
      </c>
      <c r="C2505" s="282" t="s">
        <v>83</v>
      </c>
      <c r="D2505" s="282" t="s">
        <v>1164</v>
      </c>
      <c r="E2505" s="283" t="s">
        <v>502</v>
      </c>
      <c r="F2505" s="530">
        <v>1</v>
      </c>
      <c r="G2505" s="530">
        <v>0</v>
      </c>
      <c r="H2505" s="305">
        <v>1.58</v>
      </c>
      <c r="I2505" s="544">
        <v>1.58</v>
      </c>
    </row>
    <row r="2506" spans="1:9">
      <c r="A2506" s="531"/>
      <c r="B2506" s="318"/>
      <c r="C2506" s="318"/>
      <c r="D2506" s="318"/>
      <c r="E2506" s="532">
        <v>50.81</v>
      </c>
      <c r="F2506" s="318" t="s">
        <v>503</v>
      </c>
      <c r="G2506" s="532">
        <v>0</v>
      </c>
      <c r="H2506" s="318" t="s">
        <v>504</v>
      </c>
      <c r="I2506" s="545">
        <v>50.81</v>
      </c>
    </row>
    <row r="2507" ht="15" spans="1:9">
      <c r="A2507" s="531"/>
      <c r="B2507" s="318"/>
      <c r="C2507" s="318"/>
      <c r="D2507" s="318"/>
      <c r="E2507" s="532">
        <v>13.52</v>
      </c>
      <c r="F2507" s="318"/>
      <c r="G2507" s="318" t="s">
        <v>505</v>
      </c>
      <c r="H2507" s="318"/>
      <c r="I2507" s="545">
        <v>73.16</v>
      </c>
    </row>
    <row r="2508" ht="0.95" customHeight="1" spans="1:9">
      <c r="A2508" s="533"/>
      <c r="B2508" s="534"/>
      <c r="C2508" s="534"/>
      <c r="D2508" s="534"/>
      <c r="E2508" s="534"/>
      <c r="F2508" s="534"/>
      <c r="G2508" s="534"/>
      <c r="H2508" s="534"/>
      <c r="I2508" s="426"/>
    </row>
    <row r="2509" ht="18" customHeight="1" spans="1:9">
      <c r="A2509" s="525"/>
      <c r="B2509" s="307" t="s">
        <v>490</v>
      </c>
      <c r="C2509" s="526" t="s">
        <v>491</v>
      </c>
      <c r="D2509" s="526" t="s">
        <v>492</v>
      </c>
      <c r="E2509" s="527" t="s">
        <v>493</v>
      </c>
      <c r="F2509" s="307" t="s">
        <v>494</v>
      </c>
      <c r="G2509" s="307" t="s">
        <v>495</v>
      </c>
      <c r="H2509" s="307" t="s">
        <v>496</v>
      </c>
      <c r="I2509" s="543" t="s">
        <v>497</v>
      </c>
    </row>
    <row r="2510" ht="51.95" customHeight="1" spans="1:9">
      <c r="A2510" s="414" t="s">
        <v>498</v>
      </c>
      <c r="B2510" s="311" t="s">
        <v>563</v>
      </c>
      <c r="C2510" s="309" t="s">
        <v>539</v>
      </c>
      <c r="D2510" s="309" t="s">
        <v>564</v>
      </c>
      <c r="E2510" s="310" t="s">
        <v>123</v>
      </c>
      <c r="F2510" s="528">
        <v>1</v>
      </c>
      <c r="G2510" s="312"/>
      <c r="H2510" s="312">
        <v>357.45</v>
      </c>
      <c r="I2510" s="419">
        <v>357.45</v>
      </c>
    </row>
    <row r="2511" ht="24" customHeight="1" spans="1:9">
      <c r="A2511" s="529" t="s">
        <v>499</v>
      </c>
      <c r="B2511" s="284" t="s">
        <v>1557</v>
      </c>
      <c r="C2511" s="282" t="s">
        <v>539</v>
      </c>
      <c r="D2511" s="282" t="s">
        <v>1558</v>
      </c>
      <c r="E2511" s="283" t="s">
        <v>123</v>
      </c>
      <c r="F2511" s="530">
        <v>0.393</v>
      </c>
      <c r="G2511" s="530">
        <v>0</v>
      </c>
      <c r="H2511" s="305">
        <v>136.3</v>
      </c>
      <c r="I2511" s="544">
        <v>53.56</v>
      </c>
    </row>
    <row r="2512" ht="24" customHeight="1" spans="1:9">
      <c r="A2512" s="529" t="s">
        <v>499</v>
      </c>
      <c r="B2512" s="284" t="s">
        <v>1559</v>
      </c>
      <c r="C2512" s="282" t="s">
        <v>539</v>
      </c>
      <c r="D2512" s="282" t="s">
        <v>1560</v>
      </c>
      <c r="E2512" s="283" t="s">
        <v>123</v>
      </c>
      <c r="F2512" s="530">
        <v>0.684</v>
      </c>
      <c r="G2512" s="530">
        <v>0</v>
      </c>
      <c r="H2512" s="305">
        <v>94.4</v>
      </c>
      <c r="I2512" s="544">
        <v>64.56</v>
      </c>
    </row>
    <row r="2513" ht="26.1" customHeight="1" spans="1:9">
      <c r="A2513" s="529" t="s">
        <v>499</v>
      </c>
      <c r="B2513" s="284" t="s">
        <v>1561</v>
      </c>
      <c r="C2513" s="282" t="s">
        <v>539</v>
      </c>
      <c r="D2513" s="282" t="s">
        <v>1562</v>
      </c>
      <c r="E2513" s="283" t="s">
        <v>123</v>
      </c>
      <c r="F2513" s="530">
        <v>0.0342</v>
      </c>
      <c r="G2513" s="530">
        <v>0</v>
      </c>
      <c r="H2513" s="305">
        <v>94.4</v>
      </c>
      <c r="I2513" s="544">
        <v>3.22</v>
      </c>
    </row>
    <row r="2514" ht="26.1" customHeight="1" spans="1:9">
      <c r="A2514" s="529" t="s">
        <v>499</v>
      </c>
      <c r="B2514" s="284" t="s">
        <v>1563</v>
      </c>
      <c r="C2514" s="282" t="s">
        <v>539</v>
      </c>
      <c r="D2514" s="282" t="s">
        <v>1564</v>
      </c>
      <c r="E2514" s="283" t="s">
        <v>1565</v>
      </c>
      <c r="F2514" s="530">
        <v>13.45</v>
      </c>
      <c r="G2514" s="530">
        <v>0</v>
      </c>
      <c r="H2514" s="305">
        <v>0.62</v>
      </c>
      <c r="I2514" s="544">
        <v>8.33</v>
      </c>
    </row>
    <row r="2515" ht="26.1" customHeight="1" spans="1:9">
      <c r="A2515" s="529" t="s">
        <v>499</v>
      </c>
      <c r="B2515" s="284" t="s">
        <v>1566</v>
      </c>
      <c r="C2515" s="282" t="s">
        <v>539</v>
      </c>
      <c r="D2515" s="282" t="s">
        <v>1567</v>
      </c>
      <c r="E2515" s="283" t="s">
        <v>123</v>
      </c>
      <c r="F2515" s="530">
        <v>0.01965</v>
      </c>
      <c r="G2515" s="530">
        <v>0</v>
      </c>
      <c r="H2515" s="305">
        <v>136.3</v>
      </c>
      <c r="I2515" s="544">
        <v>2.67</v>
      </c>
    </row>
    <row r="2516" ht="24" customHeight="1" spans="1:9">
      <c r="A2516" s="529" t="s">
        <v>499</v>
      </c>
      <c r="B2516" s="284" t="s">
        <v>1568</v>
      </c>
      <c r="C2516" s="282" t="s">
        <v>539</v>
      </c>
      <c r="D2516" s="282" t="s">
        <v>1569</v>
      </c>
      <c r="E2516" s="283" t="s">
        <v>1565</v>
      </c>
      <c r="F2516" s="530">
        <v>269</v>
      </c>
      <c r="G2516" s="530">
        <v>0</v>
      </c>
      <c r="H2516" s="305">
        <v>0.62</v>
      </c>
      <c r="I2516" s="544">
        <v>166.78</v>
      </c>
    </row>
    <row r="2517" ht="24" customHeight="1" spans="1:9">
      <c r="A2517" s="529" t="s">
        <v>499</v>
      </c>
      <c r="B2517" s="284" t="s">
        <v>1570</v>
      </c>
      <c r="C2517" s="282" t="s">
        <v>539</v>
      </c>
      <c r="D2517" s="282" t="s">
        <v>1571</v>
      </c>
      <c r="E2517" s="283" t="s">
        <v>123</v>
      </c>
      <c r="F2517" s="530">
        <v>0.393</v>
      </c>
      <c r="G2517" s="530">
        <v>0</v>
      </c>
      <c r="H2517" s="305">
        <v>141.38</v>
      </c>
      <c r="I2517" s="544">
        <v>55.56</v>
      </c>
    </row>
    <row r="2518" ht="26.1" customHeight="1" spans="1:9">
      <c r="A2518" s="529" t="s">
        <v>499</v>
      </c>
      <c r="B2518" s="284" t="s">
        <v>1572</v>
      </c>
      <c r="C2518" s="282" t="s">
        <v>539</v>
      </c>
      <c r="D2518" s="282" t="s">
        <v>1573</v>
      </c>
      <c r="E2518" s="283" t="s">
        <v>123</v>
      </c>
      <c r="F2518" s="530">
        <v>0.01965</v>
      </c>
      <c r="G2518" s="530">
        <v>0</v>
      </c>
      <c r="H2518" s="305">
        <v>141.38</v>
      </c>
      <c r="I2518" s="544">
        <v>2.77</v>
      </c>
    </row>
    <row r="2519" spans="1:9">
      <c r="A2519" s="531"/>
      <c r="B2519" s="318"/>
      <c r="C2519" s="318"/>
      <c r="D2519" s="318"/>
      <c r="E2519" s="532">
        <v>0</v>
      </c>
      <c r="F2519" s="318" t="s">
        <v>503</v>
      </c>
      <c r="G2519" s="532">
        <v>0</v>
      </c>
      <c r="H2519" s="318" t="s">
        <v>504</v>
      </c>
      <c r="I2519" s="545">
        <v>0</v>
      </c>
    </row>
    <row r="2520" ht="15" spans="1:9">
      <c r="A2520" s="531"/>
      <c r="B2520" s="318"/>
      <c r="C2520" s="318"/>
      <c r="D2520" s="318"/>
      <c r="E2520" s="532">
        <v>81.03</v>
      </c>
      <c r="F2520" s="318"/>
      <c r="G2520" s="318" t="s">
        <v>505</v>
      </c>
      <c r="H2520" s="318"/>
      <c r="I2520" s="545">
        <v>438.48</v>
      </c>
    </row>
    <row r="2521" ht="0.95" customHeight="1" spans="1:9">
      <c r="A2521" s="533"/>
      <c r="B2521" s="534"/>
      <c r="C2521" s="534"/>
      <c r="D2521" s="534"/>
      <c r="E2521" s="534"/>
      <c r="F2521" s="534"/>
      <c r="G2521" s="534"/>
      <c r="H2521" s="534"/>
      <c r="I2521" s="426"/>
    </row>
    <row r="2522" ht="18" customHeight="1" spans="1:9">
      <c r="A2522" s="525"/>
      <c r="B2522" s="307" t="s">
        <v>490</v>
      </c>
      <c r="C2522" s="526" t="s">
        <v>491</v>
      </c>
      <c r="D2522" s="526" t="s">
        <v>492</v>
      </c>
      <c r="E2522" s="527" t="s">
        <v>493</v>
      </c>
      <c r="F2522" s="307" t="s">
        <v>494</v>
      </c>
      <c r="G2522" s="307" t="s">
        <v>495</v>
      </c>
      <c r="H2522" s="307" t="s">
        <v>496</v>
      </c>
      <c r="I2522" s="543" t="s">
        <v>497</v>
      </c>
    </row>
    <row r="2523" ht="26.1" customHeight="1" spans="1:9">
      <c r="A2523" s="414" t="s">
        <v>498</v>
      </c>
      <c r="B2523" s="311" t="s">
        <v>796</v>
      </c>
      <c r="C2523" s="309" t="s">
        <v>83</v>
      </c>
      <c r="D2523" s="309" t="s">
        <v>797</v>
      </c>
      <c r="E2523" s="310" t="s">
        <v>502</v>
      </c>
      <c r="F2523" s="528">
        <v>1</v>
      </c>
      <c r="G2523" s="312"/>
      <c r="H2523" s="312">
        <v>34.29</v>
      </c>
      <c r="I2523" s="419">
        <v>34.29</v>
      </c>
    </row>
    <row r="2524" ht="39" customHeight="1" spans="1:9">
      <c r="A2524" s="535" t="s">
        <v>512</v>
      </c>
      <c r="B2524" s="280" t="s">
        <v>1404</v>
      </c>
      <c r="C2524" s="278" t="s">
        <v>83</v>
      </c>
      <c r="D2524" s="278" t="s">
        <v>1405</v>
      </c>
      <c r="E2524" s="279" t="s">
        <v>502</v>
      </c>
      <c r="F2524" s="536">
        <v>1</v>
      </c>
      <c r="G2524" s="536">
        <v>0</v>
      </c>
      <c r="H2524" s="303">
        <v>0.2</v>
      </c>
      <c r="I2524" s="547">
        <v>0.2</v>
      </c>
    </row>
    <row r="2525" ht="26.1" customHeight="1" spans="1:9">
      <c r="A2525" s="529" t="s">
        <v>499</v>
      </c>
      <c r="B2525" s="284" t="s">
        <v>1163</v>
      </c>
      <c r="C2525" s="282" t="s">
        <v>83</v>
      </c>
      <c r="D2525" s="282" t="s">
        <v>1164</v>
      </c>
      <c r="E2525" s="283" t="s">
        <v>502</v>
      </c>
      <c r="F2525" s="530">
        <v>1</v>
      </c>
      <c r="G2525" s="530">
        <v>0</v>
      </c>
      <c r="H2525" s="305">
        <v>1.58</v>
      </c>
      <c r="I2525" s="544">
        <v>1.58</v>
      </c>
    </row>
    <row r="2526" ht="26.1" customHeight="1" spans="1:9">
      <c r="A2526" s="529" t="s">
        <v>499</v>
      </c>
      <c r="B2526" s="284" t="s">
        <v>1219</v>
      </c>
      <c r="C2526" s="282" t="s">
        <v>83</v>
      </c>
      <c r="D2526" s="282" t="s">
        <v>1220</v>
      </c>
      <c r="E2526" s="283" t="s">
        <v>502</v>
      </c>
      <c r="F2526" s="530">
        <v>1</v>
      </c>
      <c r="G2526" s="530">
        <v>0</v>
      </c>
      <c r="H2526" s="305">
        <v>0.01</v>
      </c>
      <c r="I2526" s="544">
        <v>0.01</v>
      </c>
    </row>
    <row r="2527" ht="26.1" customHeight="1" spans="1:9">
      <c r="A2527" s="529" t="s">
        <v>499</v>
      </c>
      <c r="B2527" s="284" t="s">
        <v>1153</v>
      </c>
      <c r="C2527" s="282" t="s">
        <v>83</v>
      </c>
      <c r="D2527" s="282" t="s">
        <v>1154</v>
      </c>
      <c r="E2527" s="283" t="s">
        <v>502</v>
      </c>
      <c r="F2527" s="530">
        <v>1</v>
      </c>
      <c r="G2527" s="530">
        <v>0</v>
      </c>
      <c r="H2527" s="305">
        <v>0.08</v>
      </c>
      <c r="I2527" s="544">
        <v>0.08</v>
      </c>
    </row>
    <row r="2528" ht="26.1" customHeight="1" spans="1:9">
      <c r="A2528" s="529" t="s">
        <v>499</v>
      </c>
      <c r="B2528" s="284" t="s">
        <v>1217</v>
      </c>
      <c r="C2528" s="282" t="s">
        <v>83</v>
      </c>
      <c r="D2528" s="282" t="s">
        <v>1218</v>
      </c>
      <c r="E2528" s="283" t="s">
        <v>502</v>
      </c>
      <c r="F2528" s="530">
        <v>1</v>
      </c>
      <c r="G2528" s="530">
        <v>0</v>
      </c>
      <c r="H2528" s="305">
        <v>0.89</v>
      </c>
      <c r="I2528" s="544">
        <v>0.89</v>
      </c>
    </row>
    <row r="2529" ht="26.1" customHeight="1" spans="1:9">
      <c r="A2529" s="529" t="s">
        <v>499</v>
      </c>
      <c r="B2529" s="284" t="s">
        <v>1161</v>
      </c>
      <c r="C2529" s="282" t="s">
        <v>83</v>
      </c>
      <c r="D2529" s="282" t="s">
        <v>1162</v>
      </c>
      <c r="E2529" s="283" t="s">
        <v>502</v>
      </c>
      <c r="F2529" s="530">
        <v>1</v>
      </c>
      <c r="G2529" s="530">
        <v>0</v>
      </c>
      <c r="H2529" s="305">
        <v>1.43</v>
      </c>
      <c r="I2529" s="544">
        <v>1.43</v>
      </c>
    </row>
    <row r="2530" ht="26.1" customHeight="1" spans="1:9">
      <c r="A2530" s="529" t="s">
        <v>499</v>
      </c>
      <c r="B2530" s="284" t="s">
        <v>1155</v>
      </c>
      <c r="C2530" s="282" t="s">
        <v>83</v>
      </c>
      <c r="D2530" s="282" t="s">
        <v>1156</v>
      </c>
      <c r="E2530" s="283" t="s">
        <v>502</v>
      </c>
      <c r="F2530" s="530">
        <v>1</v>
      </c>
      <c r="G2530" s="530">
        <v>0</v>
      </c>
      <c r="H2530" s="305">
        <v>4.84</v>
      </c>
      <c r="I2530" s="544">
        <v>4.84</v>
      </c>
    </row>
    <row r="2531" ht="26.1" customHeight="1" spans="1:9">
      <c r="A2531" s="529" t="s">
        <v>499</v>
      </c>
      <c r="B2531" s="284" t="s">
        <v>1406</v>
      </c>
      <c r="C2531" s="282" t="s">
        <v>83</v>
      </c>
      <c r="D2531" s="282" t="s">
        <v>1407</v>
      </c>
      <c r="E2531" s="283" t="s">
        <v>502</v>
      </c>
      <c r="F2531" s="530">
        <v>1</v>
      </c>
      <c r="G2531" s="530">
        <v>0</v>
      </c>
      <c r="H2531" s="305">
        <v>25.26</v>
      </c>
      <c r="I2531" s="544">
        <v>25.26</v>
      </c>
    </row>
    <row r="2532" spans="1:9">
      <c r="A2532" s="531"/>
      <c r="B2532" s="318"/>
      <c r="C2532" s="318"/>
      <c r="D2532" s="318"/>
      <c r="E2532" s="532">
        <v>25.46</v>
      </c>
      <c r="F2532" s="318" t="s">
        <v>503</v>
      </c>
      <c r="G2532" s="532">
        <v>0</v>
      </c>
      <c r="H2532" s="318" t="s">
        <v>504</v>
      </c>
      <c r="I2532" s="545">
        <v>25.46</v>
      </c>
    </row>
    <row r="2533" ht="15" spans="1:9">
      <c r="A2533" s="531"/>
      <c r="B2533" s="318"/>
      <c r="C2533" s="318"/>
      <c r="D2533" s="318"/>
      <c r="E2533" s="532">
        <v>7.77</v>
      </c>
      <c r="F2533" s="318"/>
      <c r="G2533" s="318" t="s">
        <v>505</v>
      </c>
      <c r="H2533" s="318"/>
      <c r="I2533" s="545">
        <v>42.06</v>
      </c>
    </row>
    <row r="2534" ht="0.95" customHeight="1" spans="1:9">
      <c r="A2534" s="533"/>
      <c r="B2534" s="534"/>
      <c r="C2534" s="534"/>
      <c r="D2534" s="534"/>
      <c r="E2534" s="534"/>
      <c r="F2534" s="534"/>
      <c r="G2534" s="534"/>
      <c r="H2534" s="534"/>
      <c r="I2534" s="426"/>
    </row>
    <row r="2535" ht="18" customHeight="1" spans="1:9">
      <c r="A2535" s="525"/>
      <c r="B2535" s="307" t="s">
        <v>490</v>
      </c>
      <c r="C2535" s="526" t="s">
        <v>491</v>
      </c>
      <c r="D2535" s="526" t="s">
        <v>492</v>
      </c>
      <c r="E2535" s="527" t="s">
        <v>493</v>
      </c>
      <c r="F2535" s="307" t="s">
        <v>494</v>
      </c>
      <c r="G2535" s="307" t="s">
        <v>495</v>
      </c>
      <c r="H2535" s="307" t="s">
        <v>496</v>
      </c>
      <c r="I2535" s="543" t="s">
        <v>497</v>
      </c>
    </row>
    <row r="2536" ht="26.1" customHeight="1" spans="1:9">
      <c r="A2536" s="414" t="s">
        <v>498</v>
      </c>
      <c r="B2536" s="311" t="s">
        <v>854</v>
      </c>
      <c r="C2536" s="309" t="s">
        <v>83</v>
      </c>
      <c r="D2536" s="309" t="s">
        <v>855</v>
      </c>
      <c r="E2536" s="310" t="s">
        <v>502</v>
      </c>
      <c r="F2536" s="528">
        <v>1</v>
      </c>
      <c r="G2536" s="312"/>
      <c r="H2536" s="312">
        <v>39.54</v>
      </c>
      <c r="I2536" s="419">
        <v>39.54</v>
      </c>
    </row>
    <row r="2537" ht="39" customHeight="1" spans="1:9">
      <c r="A2537" s="535" t="s">
        <v>512</v>
      </c>
      <c r="B2537" s="280" t="s">
        <v>1408</v>
      </c>
      <c r="C2537" s="278" t="s">
        <v>83</v>
      </c>
      <c r="D2537" s="278" t="s">
        <v>1409</v>
      </c>
      <c r="E2537" s="279" t="s">
        <v>502</v>
      </c>
      <c r="F2537" s="536">
        <v>1</v>
      </c>
      <c r="G2537" s="536">
        <v>0</v>
      </c>
      <c r="H2537" s="303">
        <v>0.25</v>
      </c>
      <c r="I2537" s="547">
        <v>0.25</v>
      </c>
    </row>
    <row r="2538" ht="26.1" customHeight="1" spans="1:9">
      <c r="A2538" s="529" t="s">
        <v>499</v>
      </c>
      <c r="B2538" s="284" t="s">
        <v>1219</v>
      </c>
      <c r="C2538" s="282" t="s">
        <v>83</v>
      </c>
      <c r="D2538" s="282" t="s">
        <v>1220</v>
      </c>
      <c r="E2538" s="283" t="s">
        <v>502</v>
      </c>
      <c r="F2538" s="530">
        <v>1</v>
      </c>
      <c r="G2538" s="530">
        <v>0</v>
      </c>
      <c r="H2538" s="305">
        <v>0.01</v>
      </c>
      <c r="I2538" s="544">
        <v>0.01</v>
      </c>
    </row>
    <row r="2539" ht="26.1" customHeight="1" spans="1:9">
      <c r="A2539" s="529" t="s">
        <v>499</v>
      </c>
      <c r="B2539" s="284" t="s">
        <v>1163</v>
      </c>
      <c r="C2539" s="282" t="s">
        <v>83</v>
      </c>
      <c r="D2539" s="282" t="s">
        <v>1164</v>
      </c>
      <c r="E2539" s="283" t="s">
        <v>502</v>
      </c>
      <c r="F2539" s="530">
        <v>1</v>
      </c>
      <c r="G2539" s="530">
        <v>0</v>
      </c>
      <c r="H2539" s="305">
        <v>1.58</v>
      </c>
      <c r="I2539" s="544">
        <v>1.58</v>
      </c>
    </row>
    <row r="2540" ht="26.1" customHeight="1" spans="1:9">
      <c r="A2540" s="529" t="s">
        <v>499</v>
      </c>
      <c r="B2540" s="284" t="s">
        <v>1217</v>
      </c>
      <c r="C2540" s="282" t="s">
        <v>83</v>
      </c>
      <c r="D2540" s="282" t="s">
        <v>1218</v>
      </c>
      <c r="E2540" s="283" t="s">
        <v>502</v>
      </c>
      <c r="F2540" s="530">
        <v>1</v>
      </c>
      <c r="G2540" s="530">
        <v>0</v>
      </c>
      <c r="H2540" s="305">
        <v>0.89</v>
      </c>
      <c r="I2540" s="544">
        <v>0.89</v>
      </c>
    </row>
    <row r="2541" ht="26.1" customHeight="1" spans="1:9">
      <c r="A2541" s="529" t="s">
        <v>499</v>
      </c>
      <c r="B2541" s="284" t="s">
        <v>1155</v>
      </c>
      <c r="C2541" s="282" t="s">
        <v>83</v>
      </c>
      <c r="D2541" s="282" t="s">
        <v>1156</v>
      </c>
      <c r="E2541" s="283" t="s">
        <v>502</v>
      </c>
      <c r="F2541" s="530">
        <v>1</v>
      </c>
      <c r="G2541" s="530">
        <v>0</v>
      </c>
      <c r="H2541" s="305">
        <v>4.84</v>
      </c>
      <c r="I2541" s="544">
        <v>4.84</v>
      </c>
    </row>
    <row r="2542" ht="26.1" customHeight="1" spans="1:9">
      <c r="A2542" s="529" t="s">
        <v>499</v>
      </c>
      <c r="B2542" s="284" t="s">
        <v>1161</v>
      </c>
      <c r="C2542" s="282" t="s">
        <v>83</v>
      </c>
      <c r="D2542" s="282" t="s">
        <v>1162</v>
      </c>
      <c r="E2542" s="283" t="s">
        <v>502</v>
      </c>
      <c r="F2542" s="530">
        <v>1</v>
      </c>
      <c r="G2542" s="530">
        <v>0</v>
      </c>
      <c r="H2542" s="305">
        <v>1.43</v>
      </c>
      <c r="I2542" s="544">
        <v>1.43</v>
      </c>
    </row>
    <row r="2543" ht="26.1" customHeight="1" spans="1:9">
      <c r="A2543" s="529" t="s">
        <v>499</v>
      </c>
      <c r="B2543" s="284" t="s">
        <v>1153</v>
      </c>
      <c r="C2543" s="282" t="s">
        <v>83</v>
      </c>
      <c r="D2543" s="282" t="s">
        <v>1154</v>
      </c>
      <c r="E2543" s="283" t="s">
        <v>502</v>
      </c>
      <c r="F2543" s="530">
        <v>1</v>
      </c>
      <c r="G2543" s="530">
        <v>0</v>
      </c>
      <c r="H2543" s="305">
        <v>0.08</v>
      </c>
      <c r="I2543" s="544">
        <v>0.08</v>
      </c>
    </row>
    <row r="2544" ht="26.1" customHeight="1" spans="1:9">
      <c r="A2544" s="529" t="s">
        <v>499</v>
      </c>
      <c r="B2544" s="284" t="s">
        <v>1410</v>
      </c>
      <c r="C2544" s="282" t="s">
        <v>83</v>
      </c>
      <c r="D2544" s="282" t="s">
        <v>1411</v>
      </c>
      <c r="E2544" s="283" t="s">
        <v>502</v>
      </c>
      <c r="F2544" s="530">
        <v>1</v>
      </c>
      <c r="G2544" s="530">
        <v>0</v>
      </c>
      <c r="H2544" s="305">
        <v>30.46</v>
      </c>
      <c r="I2544" s="544">
        <v>30.46</v>
      </c>
    </row>
    <row r="2545" spans="1:9">
      <c r="A2545" s="531"/>
      <c r="B2545" s="318"/>
      <c r="C2545" s="318"/>
      <c r="D2545" s="318"/>
      <c r="E2545" s="532">
        <v>30.71</v>
      </c>
      <c r="F2545" s="318" t="s">
        <v>503</v>
      </c>
      <c r="G2545" s="532">
        <v>0</v>
      </c>
      <c r="H2545" s="318" t="s">
        <v>504</v>
      </c>
      <c r="I2545" s="545">
        <v>30.71</v>
      </c>
    </row>
    <row r="2546" ht="15" spans="1:9">
      <c r="A2546" s="531"/>
      <c r="B2546" s="318"/>
      <c r="C2546" s="318"/>
      <c r="D2546" s="318"/>
      <c r="E2546" s="532">
        <v>8.96</v>
      </c>
      <c r="F2546" s="318"/>
      <c r="G2546" s="318" t="s">
        <v>505</v>
      </c>
      <c r="H2546" s="318"/>
      <c r="I2546" s="545">
        <v>48.5</v>
      </c>
    </row>
    <row r="2547" ht="0.95" customHeight="1" spans="1:9">
      <c r="A2547" s="533"/>
      <c r="B2547" s="534"/>
      <c r="C2547" s="534"/>
      <c r="D2547" s="534"/>
      <c r="E2547" s="534"/>
      <c r="F2547" s="534"/>
      <c r="G2547" s="534"/>
      <c r="H2547" s="534"/>
      <c r="I2547" s="426"/>
    </row>
    <row r="2548" ht="18" customHeight="1" spans="1:9">
      <c r="A2548" s="525"/>
      <c r="B2548" s="307" t="s">
        <v>490</v>
      </c>
      <c r="C2548" s="526" t="s">
        <v>491</v>
      </c>
      <c r="D2548" s="526" t="s">
        <v>492</v>
      </c>
      <c r="E2548" s="527" t="s">
        <v>493</v>
      </c>
      <c r="F2548" s="307" t="s">
        <v>494</v>
      </c>
      <c r="G2548" s="307" t="s">
        <v>495</v>
      </c>
      <c r="H2548" s="307" t="s">
        <v>496</v>
      </c>
      <c r="I2548" s="543" t="s">
        <v>497</v>
      </c>
    </row>
    <row r="2549" ht="26.1" customHeight="1" spans="1:9">
      <c r="A2549" s="414" t="s">
        <v>498</v>
      </c>
      <c r="B2549" s="311" t="s">
        <v>1574</v>
      </c>
      <c r="C2549" s="309" t="s">
        <v>83</v>
      </c>
      <c r="D2549" s="309" t="s">
        <v>1575</v>
      </c>
      <c r="E2549" s="310" t="s">
        <v>502</v>
      </c>
      <c r="F2549" s="528">
        <v>1</v>
      </c>
      <c r="G2549" s="312"/>
      <c r="H2549" s="312">
        <v>42.87</v>
      </c>
      <c r="I2549" s="419">
        <v>42.87</v>
      </c>
    </row>
    <row r="2550" ht="26.1" customHeight="1" spans="1:9">
      <c r="A2550" s="535" t="s">
        <v>512</v>
      </c>
      <c r="B2550" s="280" t="s">
        <v>1412</v>
      </c>
      <c r="C2550" s="278" t="s">
        <v>83</v>
      </c>
      <c r="D2550" s="278" t="s">
        <v>1413</v>
      </c>
      <c r="E2550" s="279" t="s">
        <v>502</v>
      </c>
      <c r="F2550" s="536">
        <v>1</v>
      </c>
      <c r="G2550" s="536">
        <v>0</v>
      </c>
      <c r="H2550" s="303">
        <v>0.38</v>
      </c>
      <c r="I2550" s="547">
        <v>0.38</v>
      </c>
    </row>
    <row r="2551" ht="26.1" customHeight="1" spans="1:9">
      <c r="A2551" s="529" t="s">
        <v>499</v>
      </c>
      <c r="B2551" s="284" t="s">
        <v>1161</v>
      </c>
      <c r="C2551" s="282" t="s">
        <v>83</v>
      </c>
      <c r="D2551" s="282" t="s">
        <v>1162</v>
      </c>
      <c r="E2551" s="283" t="s">
        <v>502</v>
      </c>
      <c r="F2551" s="530">
        <v>1</v>
      </c>
      <c r="G2551" s="530">
        <v>0</v>
      </c>
      <c r="H2551" s="305">
        <v>1.43</v>
      </c>
      <c r="I2551" s="544">
        <v>1.43</v>
      </c>
    </row>
    <row r="2552" ht="26.1" customHeight="1" spans="1:9">
      <c r="A2552" s="529" t="s">
        <v>499</v>
      </c>
      <c r="B2552" s="284" t="s">
        <v>1219</v>
      </c>
      <c r="C2552" s="282" t="s">
        <v>83</v>
      </c>
      <c r="D2552" s="282" t="s">
        <v>1220</v>
      </c>
      <c r="E2552" s="283" t="s">
        <v>502</v>
      </c>
      <c r="F2552" s="530">
        <v>1</v>
      </c>
      <c r="G2552" s="530">
        <v>0</v>
      </c>
      <c r="H2552" s="305">
        <v>0.01</v>
      </c>
      <c r="I2552" s="544">
        <v>0.01</v>
      </c>
    </row>
    <row r="2553" ht="24" customHeight="1" spans="1:9">
      <c r="A2553" s="529" t="s">
        <v>499</v>
      </c>
      <c r="B2553" s="284" t="s">
        <v>1414</v>
      </c>
      <c r="C2553" s="282" t="s">
        <v>83</v>
      </c>
      <c r="D2553" s="282" t="s">
        <v>1415</v>
      </c>
      <c r="E2553" s="283" t="s">
        <v>502</v>
      </c>
      <c r="F2553" s="530">
        <v>1</v>
      </c>
      <c r="G2553" s="530">
        <v>0</v>
      </c>
      <c r="H2553" s="305">
        <v>33.66</v>
      </c>
      <c r="I2553" s="544">
        <v>33.66</v>
      </c>
    </row>
    <row r="2554" ht="26.1" customHeight="1" spans="1:9">
      <c r="A2554" s="529" t="s">
        <v>499</v>
      </c>
      <c r="B2554" s="284" t="s">
        <v>1163</v>
      </c>
      <c r="C2554" s="282" t="s">
        <v>83</v>
      </c>
      <c r="D2554" s="282" t="s">
        <v>1164</v>
      </c>
      <c r="E2554" s="283" t="s">
        <v>502</v>
      </c>
      <c r="F2554" s="530">
        <v>1</v>
      </c>
      <c r="G2554" s="530">
        <v>0</v>
      </c>
      <c r="H2554" s="305">
        <v>1.58</v>
      </c>
      <c r="I2554" s="544">
        <v>1.58</v>
      </c>
    </row>
    <row r="2555" ht="26.1" customHeight="1" spans="1:9">
      <c r="A2555" s="529" t="s">
        <v>499</v>
      </c>
      <c r="B2555" s="284" t="s">
        <v>1217</v>
      </c>
      <c r="C2555" s="282" t="s">
        <v>83</v>
      </c>
      <c r="D2555" s="282" t="s">
        <v>1218</v>
      </c>
      <c r="E2555" s="283" t="s">
        <v>502</v>
      </c>
      <c r="F2555" s="530">
        <v>1</v>
      </c>
      <c r="G2555" s="530">
        <v>0</v>
      </c>
      <c r="H2555" s="305">
        <v>0.89</v>
      </c>
      <c r="I2555" s="544">
        <v>0.89</v>
      </c>
    </row>
    <row r="2556" ht="26.1" customHeight="1" spans="1:9">
      <c r="A2556" s="529" t="s">
        <v>499</v>
      </c>
      <c r="B2556" s="284" t="s">
        <v>1153</v>
      </c>
      <c r="C2556" s="282" t="s">
        <v>83</v>
      </c>
      <c r="D2556" s="282" t="s">
        <v>1154</v>
      </c>
      <c r="E2556" s="283" t="s">
        <v>502</v>
      </c>
      <c r="F2556" s="530">
        <v>1</v>
      </c>
      <c r="G2556" s="530">
        <v>0</v>
      </c>
      <c r="H2556" s="305">
        <v>0.08</v>
      </c>
      <c r="I2556" s="544">
        <v>0.08</v>
      </c>
    </row>
    <row r="2557" ht="26.1" customHeight="1" spans="1:9">
      <c r="A2557" s="529" t="s">
        <v>499</v>
      </c>
      <c r="B2557" s="284" t="s">
        <v>1155</v>
      </c>
      <c r="C2557" s="282" t="s">
        <v>83</v>
      </c>
      <c r="D2557" s="282" t="s">
        <v>1156</v>
      </c>
      <c r="E2557" s="283" t="s">
        <v>502</v>
      </c>
      <c r="F2557" s="530">
        <v>1</v>
      </c>
      <c r="G2557" s="530">
        <v>0</v>
      </c>
      <c r="H2557" s="305">
        <v>4.84</v>
      </c>
      <c r="I2557" s="544">
        <v>4.84</v>
      </c>
    </row>
    <row r="2558" spans="1:9">
      <c r="A2558" s="531"/>
      <c r="B2558" s="318"/>
      <c r="C2558" s="318"/>
      <c r="D2558" s="318"/>
      <c r="E2558" s="532">
        <v>34.04</v>
      </c>
      <c r="F2558" s="318" t="s">
        <v>503</v>
      </c>
      <c r="G2558" s="532">
        <v>0</v>
      </c>
      <c r="H2558" s="318" t="s">
        <v>504</v>
      </c>
      <c r="I2558" s="545">
        <v>34.04</v>
      </c>
    </row>
    <row r="2559" ht="15" spans="1:9">
      <c r="A2559" s="531"/>
      <c r="B2559" s="318"/>
      <c r="C2559" s="318"/>
      <c r="D2559" s="318"/>
      <c r="E2559" s="532">
        <v>9.71</v>
      </c>
      <c r="F2559" s="318"/>
      <c r="G2559" s="318" t="s">
        <v>505</v>
      </c>
      <c r="H2559" s="318"/>
      <c r="I2559" s="545">
        <v>52.58</v>
      </c>
    </row>
    <row r="2560" ht="0.95" customHeight="1" spans="1:9">
      <c r="A2560" s="533"/>
      <c r="B2560" s="534"/>
      <c r="C2560" s="534"/>
      <c r="D2560" s="534"/>
      <c r="E2560" s="534"/>
      <c r="F2560" s="534"/>
      <c r="G2560" s="534"/>
      <c r="H2560" s="534"/>
      <c r="I2560" s="426"/>
    </row>
    <row r="2561" ht="18" customHeight="1" spans="1:9">
      <c r="A2561" s="525"/>
      <c r="B2561" s="307" t="s">
        <v>490</v>
      </c>
      <c r="C2561" s="526" t="s">
        <v>491</v>
      </c>
      <c r="D2561" s="526" t="s">
        <v>492</v>
      </c>
      <c r="E2561" s="527" t="s">
        <v>493</v>
      </c>
      <c r="F2561" s="307" t="s">
        <v>494</v>
      </c>
      <c r="G2561" s="307" t="s">
        <v>495</v>
      </c>
      <c r="H2561" s="307" t="s">
        <v>496</v>
      </c>
      <c r="I2561" s="543" t="s">
        <v>497</v>
      </c>
    </row>
    <row r="2562" ht="24" customHeight="1" spans="1:9">
      <c r="A2562" s="414" t="s">
        <v>498</v>
      </c>
      <c r="B2562" s="311" t="s">
        <v>1482</v>
      </c>
      <c r="C2562" s="309" t="s">
        <v>83</v>
      </c>
      <c r="D2562" s="309" t="s">
        <v>1483</v>
      </c>
      <c r="E2562" s="310" t="s">
        <v>502</v>
      </c>
      <c r="F2562" s="528">
        <v>1</v>
      </c>
      <c r="G2562" s="312"/>
      <c r="H2562" s="312">
        <v>33.98</v>
      </c>
      <c r="I2562" s="419">
        <v>33.98</v>
      </c>
    </row>
    <row r="2563" ht="26.1" customHeight="1" spans="1:9">
      <c r="A2563" s="535" t="s">
        <v>512</v>
      </c>
      <c r="B2563" s="280" t="s">
        <v>1416</v>
      </c>
      <c r="C2563" s="278" t="s">
        <v>83</v>
      </c>
      <c r="D2563" s="278" t="s">
        <v>1417</v>
      </c>
      <c r="E2563" s="279" t="s">
        <v>502</v>
      </c>
      <c r="F2563" s="536">
        <v>1</v>
      </c>
      <c r="G2563" s="536">
        <v>0</v>
      </c>
      <c r="H2563" s="303">
        <v>0.4</v>
      </c>
      <c r="I2563" s="547">
        <v>0.4</v>
      </c>
    </row>
    <row r="2564" ht="26.1" customHeight="1" spans="1:9">
      <c r="A2564" s="529" t="s">
        <v>499</v>
      </c>
      <c r="B2564" s="284" t="s">
        <v>1219</v>
      </c>
      <c r="C2564" s="282" t="s">
        <v>83</v>
      </c>
      <c r="D2564" s="282" t="s">
        <v>1220</v>
      </c>
      <c r="E2564" s="283" t="s">
        <v>502</v>
      </c>
      <c r="F2564" s="530">
        <v>1</v>
      </c>
      <c r="G2564" s="530">
        <v>0</v>
      </c>
      <c r="H2564" s="305">
        <v>0.01</v>
      </c>
      <c r="I2564" s="544">
        <v>0.01</v>
      </c>
    </row>
    <row r="2565" ht="26.1" customHeight="1" spans="1:9">
      <c r="A2565" s="529" t="s">
        <v>499</v>
      </c>
      <c r="B2565" s="284" t="s">
        <v>1155</v>
      </c>
      <c r="C2565" s="282" t="s">
        <v>83</v>
      </c>
      <c r="D2565" s="282" t="s">
        <v>1156</v>
      </c>
      <c r="E2565" s="283" t="s">
        <v>502</v>
      </c>
      <c r="F2565" s="530">
        <v>1</v>
      </c>
      <c r="G2565" s="530">
        <v>0</v>
      </c>
      <c r="H2565" s="305">
        <v>4.84</v>
      </c>
      <c r="I2565" s="544">
        <v>4.84</v>
      </c>
    </row>
    <row r="2566" ht="24" customHeight="1" spans="1:9">
      <c r="A2566" s="529" t="s">
        <v>499</v>
      </c>
      <c r="B2566" s="284" t="s">
        <v>1418</v>
      </c>
      <c r="C2566" s="282" t="s">
        <v>83</v>
      </c>
      <c r="D2566" s="282" t="s">
        <v>1419</v>
      </c>
      <c r="E2566" s="283" t="s">
        <v>502</v>
      </c>
      <c r="F2566" s="530">
        <v>1</v>
      </c>
      <c r="G2566" s="530">
        <v>0</v>
      </c>
      <c r="H2566" s="305">
        <v>24.75</v>
      </c>
      <c r="I2566" s="544">
        <v>24.75</v>
      </c>
    </row>
    <row r="2567" ht="26.1" customHeight="1" spans="1:9">
      <c r="A2567" s="529" t="s">
        <v>499</v>
      </c>
      <c r="B2567" s="284" t="s">
        <v>1217</v>
      </c>
      <c r="C2567" s="282" t="s">
        <v>83</v>
      </c>
      <c r="D2567" s="282" t="s">
        <v>1218</v>
      </c>
      <c r="E2567" s="283" t="s">
        <v>502</v>
      </c>
      <c r="F2567" s="530">
        <v>1</v>
      </c>
      <c r="G2567" s="530">
        <v>0</v>
      </c>
      <c r="H2567" s="305">
        <v>0.89</v>
      </c>
      <c r="I2567" s="544">
        <v>0.89</v>
      </c>
    </row>
    <row r="2568" ht="26.1" customHeight="1" spans="1:9">
      <c r="A2568" s="529" t="s">
        <v>499</v>
      </c>
      <c r="B2568" s="284" t="s">
        <v>1153</v>
      </c>
      <c r="C2568" s="282" t="s">
        <v>83</v>
      </c>
      <c r="D2568" s="282" t="s">
        <v>1154</v>
      </c>
      <c r="E2568" s="283" t="s">
        <v>502</v>
      </c>
      <c r="F2568" s="530">
        <v>1</v>
      </c>
      <c r="G2568" s="530">
        <v>0</v>
      </c>
      <c r="H2568" s="305">
        <v>0.08</v>
      </c>
      <c r="I2568" s="544">
        <v>0.08</v>
      </c>
    </row>
    <row r="2569" ht="26.1" customHeight="1" spans="1:9">
      <c r="A2569" s="529" t="s">
        <v>499</v>
      </c>
      <c r="B2569" s="284" t="s">
        <v>1163</v>
      </c>
      <c r="C2569" s="282" t="s">
        <v>83</v>
      </c>
      <c r="D2569" s="282" t="s">
        <v>1164</v>
      </c>
      <c r="E2569" s="283" t="s">
        <v>502</v>
      </c>
      <c r="F2569" s="530">
        <v>1</v>
      </c>
      <c r="G2569" s="530">
        <v>0</v>
      </c>
      <c r="H2569" s="305">
        <v>1.58</v>
      </c>
      <c r="I2569" s="544">
        <v>1.58</v>
      </c>
    </row>
    <row r="2570" ht="26.1" customHeight="1" spans="1:9">
      <c r="A2570" s="529" t="s">
        <v>499</v>
      </c>
      <c r="B2570" s="284" t="s">
        <v>1161</v>
      </c>
      <c r="C2570" s="282" t="s">
        <v>83</v>
      </c>
      <c r="D2570" s="282" t="s">
        <v>1162</v>
      </c>
      <c r="E2570" s="283" t="s">
        <v>502</v>
      </c>
      <c r="F2570" s="530">
        <v>1</v>
      </c>
      <c r="G2570" s="530">
        <v>0</v>
      </c>
      <c r="H2570" s="305">
        <v>1.43</v>
      </c>
      <c r="I2570" s="544">
        <v>1.43</v>
      </c>
    </row>
    <row r="2571" spans="1:9">
      <c r="A2571" s="531"/>
      <c r="B2571" s="318"/>
      <c r="C2571" s="318"/>
      <c r="D2571" s="318"/>
      <c r="E2571" s="532">
        <v>25.15</v>
      </c>
      <c r="F2571" s="318" t="s">
        <v>503</v>
      </c>
      <c r="G2571" s="532">
        <v>0</v>
      </c>
      <c r="H2571" s="318" t="s">
        <v>504</v>
      </c>
      <c r="I2571" s="545">
        <v>25.15</v>
      </c>
    </row>
    <row r="2572" ht="15" spans="1:9">
      <c r="A2572" s="531"/>
      <c r="B2572" s="318"/>
      <c r="C2572" s="318"/>
      <c r="D2572" s="318"/>
      <c r="E2572" s="532">
        <v>7.7</v>
      </c>
      <c r="F2572" s="318"/>
      <c r="G2572" s="318" t="s">
        <v>505</v>
      </c>
      <c r="H2572" s="318"/>
      <c r="I2572" s="545">
        <v>41.68</v>
      </c>
    </row>
    <row r="2573" ht="0.95" customHeight="1" spans="1:9">
      <c r="A2573" s="533"/>
      <c r="B2573" s="534"/>
      <c r="C2573" s="534"/>
      <c r="D2573" s="534"/>
      <c r="E2573" s="534"/>
      <c r="F2573" s="534"/>
      <c r="G2573" s="534"/>
      <c r="H2573" s="534"/>
      <c r="I2573" s="426"/>
    </row>
    <row r="2574" ht="18" customHeight="1" spans="1:9">
      <c r="A2574" s="525"/>
      <c r="B2574" s="307" t="s">
        <v>490</v>
      </c>
      <c r="C2574" s="526" t="s">
        <v>491</v>
      </c>
      <c r="D2574" s="526" t="s">
        <v>492</v>
      </c>
      <c r="E2574" s="527" t="s">
        <v>493</v>
      </c>
      <c r="F2574" s="307" t="s">
        <v>494</v>
      </c>
      <c r="G2574" s="307" t="s">
        <v>495</v>
      </c>
      <c r="H2574" s="307" t="s">
        <v>496</v>
      </c>
      <c r="I2574" s="543" t="s">
        <v>497</v>
      </c>
    </row>
    <row r="2575" ht="26.1" customHeight="1" spans="1:9">
      <c r="A2575" s="414" t="s">
        <v>498</v>
      </c>
      <c r="B2575" s="311" t="s">
        <v>1146</v>
      </c>
      <c r="C2575" s="309" t="s">
        <v>83</v>
      </c>
      <c r="D2575" s="309" t="s">
        <v>1147</v>
      </c>
      <c r="E2575" s="310" t="s">
        <v>471</v>
      </c>
      <c r="F2575" s="528">
        <v>1</v>
      </c>
      <c r="G2575" s="312"/>
      <c r="H2575" s="312">
        <v>6071.43</v>
      </c>
      <c r="I2575" s="419">
        <v>6071.43</v>
      </c>
    </row>
    <row r="2576" ht="26.1" customHeight="1" spans="1:9">
      <c r="A2576" s="535" t="s">
        <v>512</v>
      </c>
      <c r="B2576" s="280" t="s">
        <v>1420</v>
      </c>
      <c r="C2576" s="278" t="s">
        <v>83</v>
      </c>
      <c r="D2576" s="278" t="s">
        <v>1421</v>
      </c>
      <c r="E2576" s="279" t="s">
        <v>471</v>
      </c>
      <c r="F2576" s="536">
        <v>1</v>
      </c>
      <c r="G2576" s="536">
        <v>0</v>
      </c>
      <c r="H2576" s="303">
        <v>53.65</v>
      </c>
      <c r="I2576" s="547">
        <v>53.65</v>
      </c>
    </row>
    <row r="2577" ht="26.1" customHeight="1" spans="1:9">
      <c r="A2577" s="529" t="s">
        <v>499</v>
      </c>
      <c r="B2577" s="284" t="s">
        <v>1576</v>
      </c>
      <c r="C2577" s="282" t="s">
        <v>83</v>
      </c>
      <c r="D2577" s="282" t="s">
        <v>1577</v>
      </c>
      <c r="E2577" s="283" t="s">
        <v>471</v>
      </c>
      <c r="F2577" s="530">
        <v>1</v>
      </c>
      <c r="G2577" s="530">
        <v>0</v>
      </c>
      <c r="H2577" s="305">
        <v>0.01</v>
      </c>
      <c r="I2577" s="544">
        <v>0.01</v>
      </c>
    </row>
    <row r="2578" ht="26.1" customHeight="1" spans="1:9">
      <c r="A2578" s="529" t="s">
        <v>499</v>
      </c>
      <c r="B2578" s="284" t="s">
        <v>1462</v>
      </c>
      <c r="C2578" s="282" t="s">
        <v>83</v>
      </c>
      <c r="D2578" s="282" t="s">
        <v>1463</v>
      </c>
      <c r="E2578" s="283" t="s">
        <v>471</v>
      </c>
      <c r="F2578" s="530">
        <v>1</v>
      </c>
      <c r="G2578" s="530">
        <v>0</v>
      </c>
      <c r="H2578" s="305">
        <v>15.46</v>
      </c>
      <c r="I2578" s="544">
        <v>15.46</v>
      </c>
    </row>
    <row r="2579" ht="26.1" customHeight="1" spans="1:9">
      <c r="A2579" s="529" t="s">
        <v>499</v>
      </c>
      <c r="B2579" s="284" t="s">
        <v>1464</v>
      </c>
      <c r="C2579" s="282" t="s">
        <v>83</v>
      </c>
      <c r="D2579" s="282" t="s">
        <v>1465</v>
      </c>
      <c r="E2579" s="283" t="s">
        <v>471</v>
      </c>
      <c r="F2579" s="530">
        <v>1</v>
      </c>
      <c r="G2579" s="530">
        <v>0</v>
      </c>
      <c r="H2579" s="305">
        <v>270.51</v>
      </c>
      <c r="I2579" s="544">
        <v>270.51</v>
      </c>
    </row>
    <row r="2580" ht="26.1" customHeight="1" spans="1:9">
      <c r="A2580" s="529" t="s">
        <v>499</v>
      </c>
      <c r="B2580" s="284" t="s">
        <v>1578</v>
      </c>
      <c r="C2580" s="282" t="s">
        <v>83</v>
      </c>
      <c r="D2580" s="282" t="s">
        <v>1579</v>
      </c>
      <c r="E2580" s="283" t="s">
        <v>471</v>
      </c>
      <c r="F2580" s="530">
        <v>1</v>
      </c>
      <c r="G2580" s="530">
        <v>0</v>
      </c>
      <c r="H2580" s="305">
        <v>298.71</v>
      </c>
      <c r="I2580" s="544">
        <v>298.71</v>
      </c>
    </row>
    <row r="2581" ht="24" customHeight="1" spans="1:9">
      <c r="A2581" s="529" t="s">
        <v>499</v>
      </c>
      <c r="B2581" s="284" t="s">
        <v>1422</v>
      </c>
      <c r="C2581" s="282" t="s">
        <v>83</v>
      </c>
      <c r="D2581" s="282" t="s">
        <v>1423</v>
      </c>
      <c r="E2581" s="283" t="s">
        <v>471</v>
      </c>
      <c r="F2581" s="530">
        <v>1</v>
      </c>
      <c r="G2581" s="530">
        <v>0</v>
      </c>
      <c r="H2581" s="305">
        <v>4351.91</v>
      </c>
      <c r="I2581" s="544">
        <v>4351.91</v>
      </c>
    </row>
    <row r="2582" ht="26.1" customHeight="1" spans="1:9">
      <c r="A2582" s="529" t="s">
        <v>499</v>
      </c>
      <c r="B2582" s="284" t="s">
        <v>1580</v>
      </c>
      <c r="C2582" s="282" t="s">
        <v>83</v>
      </c>
      <c r="D2582" s="282" t="s">
        <v>1581</v>
      </c>
      <c r="E2582" s="283" t="s">
        <v>471</v>
      </c>
      <c r="F2582" s="530">
        <v>1</v>
      </c>
      <c r="G2582" s="530">
        <v>0</v>
      </c>
      <c r="H2582" s="305">
        <v>167.95</v>
      </c>
      <c r="I2582" s="544">
        <v>167.95</v>
      </c>
    </row>
    <row r="2583" ht="26.1" customHeight="1" spans="1:9">
      <c r="A2583" s="529" t="s">
        <v>499</v>
      </c>
      <c r="B2583" s="284" t="s">
        <v>1582</v>
      </c>
      <c r="C2583" s="282" t="s">
        <v>83</v>
      </c>
      <c r="D2583" s="282" t="s">
        <v>1583</v>
      </c>
      <c r="E2583" s="283" t="s">
        <v>471</v>
      </c>
      <c r="F2583" s="530">
        <v>1</v>
      </c>
      <c r="G2583" s="530">
        <v>0</v>
      </c>
      <c r="H2583" s="305">
        <v>913.23</v>
      </c>
      <c r="I2583" s="544">
        <v>913.23</v>
      </c>
    </row>
    <row r="2584" spans="1:9">
      <c r="A2584" s="531"/>
      <c r="B2584" s="318"/>
      <c r="C2584" s="318"/>
      <c r="D2584" s="318"/>
      <c r="E2584" s="532">
        <v>4405.56</v>
      </c>
      <c r="F2584" s="318" t="s">
        <v>503</v>
      </c>
      <c r="G2584" s="532">
        <v>0</v>
      </c>
      <c r="H2584" s="318" t="s">
        <v>504</v>
      </c>
      <c r="I2584" s="545">
        <v>4405.56</v>
      </c>
    </row>
    <row r="2585" ht="15" spans="1:9">
      <c r="A2585" s="531"/>
      <c r="B2585" s="318"/>
      <c r="C2585" s="318"/>
      <c r="D2585" s="318"/>
      <c r="E2585" s="532">
        <v>1376.39</v>
      </c>
      <c r="F2585" s="318"/>
      <c r="G2585" s="318" t="s">
        <v>505</v>
      </c>
      <c r="H2585" s="318"/>
      <c r="I2585" s="545">
        <v>7447.82</v>
      </c>
    </row>
    <row r="2586" ht="0.95" customHeight="1" spans="1:9">
      <c r="A2586" s="533"/>
      <c r="B2586" s="534"/>
      <c r="C2586" s="534"/>
      <c r="D2586" s="534"/>
      <c r="E2586" s="534"/>
      <c r="F2586" s="534"/>
      <c r="G2586" s="534"/>
      <c r="H2586" s="534"/>
      <c r="I2586" s="426"/>
    </row>
    <row r="2587" ht="18" customHeight="1" spans="1:9">
      <c r="A2587" s="525"/>
      <c r="B2587" s="307" t="s">
        <v>490</v>
      </c>
      <c r="C2587" s="526" t="s">
        <v>491</v>
      </c>
      <c r="D2587" s="526" t="s">
        <v>492</v>
      </c>
      <c r="E2587" s="527" t="s">
        <v>493</v>
      </c>
      <c r="F2587" s="307" t="s">
        <v>494</v>
      </c>
      <c r="G2587" s="307" t="s">
        <v>495</v>
      </c>
      <c r="H2587" s="307" t="s">
        <v>496</v>
      </c>
      <c r="I2587" s="543" t="s">
        <v>497</v>
      </c>
    </row>
    <row r="2588" ht="24" customHeight="1" spans="1:9">
      <c r="A2588" s="414" t="s">
        <v>498</v>
      </c>
      <c r="B2588" s="311" t="s">
        <v>1496</v>
      </c>
      <c r="C2588" s="309" t="s">
        <v>83</v>
      </c>
      <c r="D2588" s="309" t="s">
        <v>1497</v>
      </c>
      <c r="E2588" s="310" t="s">
        <v>502</v>
      </c>
      <c r="F2588" s="528">
        <v>1</v>
      </c>
      <c r="G2588" s="312"/>
      <c r="H2588" s="312">
        <v>45.28</v>
      </c>
      <c r="I2588" s="419">
        <v>45.28</v>
      </c>
    </row>
    <row r="2589" ht="26.1" customHeight="1" spans="1:9">
      <c r="A2589" s="535" t="s">
        <v>512</v>
      </c>
      <c r="B2589" s="280" t="s">
        <v>1424</v>
      </c>
      <c r="C2589" s="278" t="s">
        <v>83</v>
      </c>
      <c r="D2589" s="278" t="s">
        <v>1425</v>
      </c>
      <c r="E2589" s="279" t="s">
        <v>502</v>
      </c>
      <c r="F2589" s="536">
        <v>1</v>
      </c>
      <c r="G2589" s="536">
        <v>0</v>
      </c>
      <c r="H2589" s="303">
        <v>0.58</v>
      </c>
      <c r="I2589" s="547">
        <v>0.58</v>
      </c>
    </row>
    <row r="2590" ht="26.1" customHeight="1" spans="1:9">
      <c r="A2590" s="529" t="s">
        <v>499</v>
      </c>
      <c r="B2590" s="284" t="s">
        <v>1155</v>
      </c>
      <c r="C2590" s="282" t="s">
        <v>83</v>
      </c>
      <c r="D2590" s="282" t="s">
        <v>1156</v>
      </c>
      <c r="E2590" s="283" t="s">
        <v>502</v>
      </c>
      <c r="F2590" s="530">
        <v>1</v>
      </c>
      <c r="G2590" s="530">
        <v>0</v>
      </c>
      <c r="H2590" s="305">
        <v>4.84</v>
      </c>
      <c r="I2590" s="544">
        <v>4.84</v>
      </c>
    </row>
    <row r="2591" ht="26.1" customHeight="1" spans="1:9">
      <c r="A2591" s="529" t="s">
        <v>499</v>
      </c>
      <c r="B2591" s="284" t="s">
        <v>1161</v>
      </c>
      <c r="C2591" s="282" t="s">
        <v>83</v>
      </c>
      <c r="D2591" s="282" t="s">
        <v>1162</v>
      </c>
      <c r="E2591" s="283" t="s">
        <v>502</v>
      </c>
      <c r="F2591" s="530">
        <v>1</v>
      </c>
      <c r="G2591" s="530">
        <v>0</v>
      </c>
      <c r="H2591" s="305">
        <v>1.43</v>
      </c>
      <c r="I2591" s="544">
        <v>1.43</v>
      </c>
    </row>
    <row r="2592" ht="26.1" customHeight="1" spans="1:9">
      <c r="A2592" s="529" t="s">
        <v>499</v>
      </c>
      <c r="B2592" s="284" t="s">
        <v>1163</v>
      </c>
      <c r="C2592" s="282" t="s">
        <v>83</v>
      </c>
      <c r="D2592" s="282" t="s">
        <v>1164</v>
      </c>
      <c r="E2592" s="283" t="s">
        <v>502</v>
      </c>
      <c r="F2592" s="530">
        <v>1</v>
      </c>
      <c r="G2592" s="530">
        <v>0</v>
      </c>
      <c r="H2592" s="305">
        <v>1.58</v>
      </c>
      <c r="I2592" s="544">
        <v>1.58</v>
      </c>
    </row>
    <row r="2593" ht="24" customHeight="1" spans="1:9">
      <c r="A2593" s="529" t="s">
        <v>499</v>
      </c>
      <c r="B2593" s="284" t="s">
        <v>1426</v>
      </c>
      <c r="C2593" s="282" t="s">
        <v>83</v>
      </c>
      <c r="D2593" s="282" t="s">
        <v>1427</v>
      </c>
      <c r="E2593" s="283" t="s">
        <v>502</v>
      </c>
      <c r="F2593" s="530">
        <v>1</v>
      </c>
      <c r="G2593" s="530">
        <v>0</v>
      </c>
      <c r="H2593" s="305">
        <v>35.87</v>
      </c>
      <c r="I2593" s="544">
        <v>35.87</v>
      </c>
    </row>
    <row r="2594" ht="26.1" customHeight="1" spans="1:9">
      <c r="A2594" s="529" t="s">
        <v>499</v>
      </c>
      <c r="B2594" s="284" t="s">
        <v>1217</v>
      </c>
      <c r="C2594" s="282" t="s">
        <v>83</v>
      </c>
      <c r="D2594" s="282" t="s">
        <v>1218</v>
      </c>
      <c r="E2594" s="283" t="s">
        <v>502</v>
      </c>
      <c r="F2594" s="530">
        <v>1</v>
      </c>
      <c r="G2594" s="530">
        <v>0</v>
      </c>
      <c r="H2594" s="305">
        <v>0.89</v>
      </c>
      <c r="I2594" s="544">
        <v>0.89</v>
      </c>
    </row>
    <row r="2595" ht="26.1" customHeight="1" spans="1:9">
      <c r="A2595" s="529" t="s">
        <v>499</v>
      </c>
      <c r="B2595" s="284" t="s">
        <v>1219</v>
      </c>
      <c r="C2595" s="282" t="s">
        <v>83</v>
      </c>
      <c r="D2595" s="282" t="s">
        <v>1220</v>
      </c>
      <c r="E2595" s="283" t="s">
        <v>502</v>
      </c>
      <c r="F2595" s="530">
        <v>1</v>
      </c>
      <c r="G2595" s="530">
        <v>0</v>
      </c>
      <c r="H2595" s="305">
        <v>0.01</v>
      </c>
      <c r="I2595" s="544">
        <v>0.01</v>
      </c>
    </row>
    <row r="2596" ht="26.1" customHeight="1" spans="1:9">
      <c r="A2596" s="529" t="s">
        <v>499</v>
      </c>
      <c r="B2596" s="284" t="s">
        <v>1153</v>
      </c>
      <c r="C2596" s="282" t="s">
        <v>83</v>
      </c>
      <c r="D2596" s="282" t="s">
        <v>1154</v>
      </c>
      <c r="E2596" s="283" t="s">
        <v>502</v>
      </c>
      <c r="F2596" s="530">
        <v>1</v>
      </c>
      <c r="G2596" s="530">
        <v>0</v>
      </c>
      <c r="H2596" s="305">
        <v>0.08</v>
      </c>
      <c r="I2596" s="544">
        <v>0.08</v>
      </c>
    </row>
    <row r="2597" spans="1:9">
      <c r="A2597" s="531"/>
      <c r="B2597" s="318"/>
      <c r="C2597" s="318"/>
      <c r="D2597" s="318"/>
      <c r="E2597" s="532">
        <v>36.45</v>
      </c>
      <c r="F2597" s="318" t="s">
        <v>503</v>
      </c>
      <c r="G2597" s="532">
        <v>0</v>
      </c>
      <c r="H2597" s="318" t="s">
        <v>504</v>
      </c>
      <c r="I2597" s="545">
        <v>36.45</v>
      </c>
    </row>
    <row r="2598" ht="15" spans="1:9">
      <c r="A2598" s="531"/>
      <c r="B2598" s="318"/>
      <c r="C2598" s="318"/>
      <c r="D2598" s="318"/>
      <c r="E2598" s="532">
        <v>10.26</v>
      </c>
      <c r="F2598" s="318"/>
      <c r="G2598" s="318" t="s">
        <v>505</v>
      </c>
      <c r="H2598" s="318"/>
      <c r="I2598" s="545">
        <v>55.54</v>
      </c>
    </row>
    <row r="2599" ht="0.95" customHeight="1" spans="1:9">
      <c r="A2599" s="533"/>
      <c r="B2599" s="534"/>
      <c r="C2599" s="534"/>
      <c r="D2599" s="534"/>
      <c r="E2599" s="534"/>
      <c r="F2599" s="534"/>
      <c r="G2599" s="534"/>
      <c r="H2599" s="534"/>
      <c r="I2599" s="426"/>
    </row>
    <row r="2600" ht="18" customHeight="1" spans="1:9">
      <c r="A2600" s="525"/>
      <c r="B2600" s="307" t="s">
        <v>490</v>
      </c>
      <c r="C2600" s="526" t="s">
        <v>491</v>
      </c>
      <c r="D2600" s="526" t="s">
        <v>492</v>
      </c>
      <c r="E2600" s="527" t="s">
        <v>493</v>
      </c>
      <c r="F2600" s="307" t="s">
        <v>494</v>
      </c>
      <c r="G2600" s="307" t="s">
        <v>495</v>
      </c>
      <c r="H2600" s="307" t="s">
        <v>496</v>
      </c>
      <c r="I2600" s="543" t="s">
        <v>497</v>
      </c>
    </row>
    <row r="2601" ht="26.1" customHeight="1" spans="1:9">
      <c r="A2601" s="414" t="s">
        <v>498</v>
      </c>
      <c r="B2601" s="311" t="s">
        <v>1330</v>
      </c>
      <c r="C2601" s="309" t="s">
        <v>83</v>
      </c>
      <c r="D2601" s="309" t="s">
        <v>1331</v>
      </c>
      <c r="E2601" s="310" t="s">
        <v>502</v>
      </c>
      <c r="F2601" s="528">
        <v>1</v>
      </c>
      <c r="G2601" s="312"/>
      <c r="H2601" s="312">
        <v>42.65</v>
      </c>
      <c r="I2601" s="419">
        <v>42.65</v>
      </c>
    </row>
    <row r="2602" ht="26.1" customHeight="1" spans="1:9">
      <c r="A2602" s="535" t="s">
        <v>512</v>
      </c>
      <c r="B2602" s="280" t="s">
        <v>1428</v>
      </c>
      <c r="C2602" s="278" t="s">
        <v>83</v>
      </c>
      <c r="D2602" s="278" t="s">
        <v>1429</v>
      </c>
      <c r="E2602" s="279" t="s">
        <v>502</v>
      </c>
      <c r="F2602" s="536">
        <v>1</v>
      </c>
      <c r="G2602" s="536">
        <v>0</v>
      </c>
      <c r="H2602" s="303">
        <v>0.38</v>
      </c>
      <c r="I2602" s="547">
        <v>0.38</v>
      </c>
    </row>
    <row r="2603" ht="26.1" customHeight="1" spans="1:9">
      <c r="A2603" s="529" t="s">
        <v>499</v>
      </c>
      <c r="B2603" s="284" t="s">
        <v>1161</v>
      </c>
      <c r="C2603" s="282" t="s">
        <v>83</v>
      </c>
      <c r="D2603" s="282" t="s">
        <v>1162</v>
      </c>
      <c r="E2603" s="283" t="s">
        <v>502</v>
      </c>
      <c r="F2603" s="530">
        <v>1</v>
      </c>
      <c r="G2603" s="530">
        <v>0</v>
      </c>
      <c r="H2603" s="305">
        <v>1.43</v>
      </c>
      <c r="I2603" s="544">
        <v>1.43</v>
      </c>
    </row>
    <row r="2604" ht="26.1" customHeight="1" spans="1:9">
      <c r="A2604" s="529" t="s">
        <v>499</v>
      </c>
      <c r="B2604" s="284" t="s">
        <v>1163</v>
      </c>
      <c r="C2604" s="282" t="s">
        <v>83</v>
      </c>
      <c r="D2604" s="282" t="s">
        <v>1164</v>
      </c>
      <c r="E2604" s="283" t="s">
        <v>502</v>
      </c>
      <c r="F2604" s="530">
        <v>1</v>
      </c>
      <c r="G2604" s="530">
        <v>0</v>
      </c>
      <c r="H2604" s="305">
        <v>1.58</v>
      </c>
      <c r="I2604" s="544">
        <v>1.58</v>
      </c>
    </row>
    <row r="2605" ht="26.1" customHeight="1" spans="1:9">
      <c r="A2605" s="529" t="s">
        <v>499</v>
      </c>
      <c r="B2605" s="284" t="s">
        <v>1155</v>
      </c>
      <c r="C2605" s="282" t="s">
        <v>83</v>
      </c>
      <c r="D2605" s="282" t="s">
        <v>1156</v>
      </c>
      <c r="E2605" s="283" t="s">
        <v>502</v>
      </c>
      <c r="F2605" s="530">
        <v>1</v>
      </c>
      <c r="G2605" s="530">
        <v>0</v>
      </c>
      <c r="H2605" s="305">
        <v>4.84</v>
      </c>
      <c r="I2605" s="544">
        <v>4.84</v>
      </c>
    </row>
    <row r="2606" ht="26.1" customHeight="1" spans="1:9">
      <c r="A2606" s="529" t="s">
        <v>499</v>
      </c>
      <c r="B2606" s="284" t="s">
        <v>1219</v>
      </c>
      <c r="C2606" s="282" t="s">
        <v>83</v>
      </c>
      <c r="D2606" s="282" t="s">
        <v>1220</v>
      </c>
      <c r="E2606" s="283" t="s">
        <v>502</v>
      </c>
      <c r="F2606" s="530">
        <v>1</v>
      </c>
      <c r="G2606" s="530">
        <v>0</v>
      </c>
      <c r="H2606" s="305">
        <v>0.01</v>
      </c>
      <c r="I2606" s="544">
        <v>0.01</v>
      </c>
    </row>
    <row r="2607" ht="26.1" customHeight="1" spans="1:9">
      <c r="A2607" s="529" t="s">
        <v>499</v>
      </c>
      <c r="B2607" s="284" t="s">
        <v>1217</v>
      </c>
      <c r="C2607" s="282" t="s">
        <v>83</v>
      </c>
      <c r="D2607" s="282" t="s">
        <v>1218</v>
      </c>
      <c r="E2607" s="283" t="s">
        <v>502</v>
      </c>
      <c r="F2607" s="530">
        <v>1</v>
      </c>
      <c r="G2607" s="530">
        <v>0</v>
      </c>
      <c r="H2607" s="305">
        <v>0.89</v>
      </c>
      <c r="I2607" s="544">
        <v>0.89</v>
      </c>
    </row>
    <row r="2608" ht="26.1" customHeight="1" spans="1:9">
      <c r="A2608" s="529" t="s">
        <v>499</v>
      </c>
      <c r="B2608" s="284" t="s">
        <v>1153</v>
      </c>
      <c r="C2608" s="282" t="s">
        <v>83</v>
      </c>
      <c r="D2608" s="282" t="s">
        <v>1154</v>
      </c>
      <c r="E2608" s="283" t="s">
        <v>502</v>
      </c>
      <c r="F2608" s="530">
        <v>1</v>
      </c>
      <c r="G2608" s="530">
        <v>0</v>
      </c>
      <c r="H2608" s="305">
        <v>0.08</v>
      </c>
      <c r="I2608" s="544">
        <v>0.08</v>
      </c>
    </row>
    <row r="2609" ht="26.1" customHeight="1" spans="1:9">
      <c r="A2609" s="529" t="s">
        <v>499</v>
      </c>
      <c r="B2609" s="284" t="s">
        <v>1430</v>
      </c>
      <c r="C2609" s="282" t="s">
        <v>83</v>
      </c>
      <c r="D2609" s="282" t="s">
        <v>1431</v>
      </c>
      <c r="E2609" s="283" t="s">
        <v>502</v>
      </c>
      <c r="F2609" s="530">
        <v>1</v>
      </c>
      <c r="G2609" s="530">
        <v>0</v>
      </c>
      <c r="H2609" s="305">
        <v>33.44</v>
      </c>
      <c r="I2609" s="544">
        <v>33.44</v>
      </c>
    </row>
    <row r="2610" spans="1:9">
      <c r="A2610" s="531"/>
      <c r="B2610" s="318"/>
      <c r="C2610" s="318"/>
      <c r="D2610" s="318"/>
      <c r="E2610" s="532">
        <v>33.82</v>
      </c>
      <c r="F2610" s="318" t="s">
        <v>503</v>
      </c>
      <c r="G2610" s="532">
        <v>0</v>
      </c>
      <c r="H2610" s="318" t="s">
        <v>504</v>
      </c>
      <c r="I2610" s="545">
        <v>33.82</v>
      </c>
    </row>
    <row r="2611" ht="15" spans="1:9">
      <c r="A2611" s="531"/>
      <c r="B2611" s="318"/>
      <c r="C2611" s="318"/>
      <c r="D2611" s="318"/>
      <c r="E2611" s="532">
        <v>9.66</v>
      </c>
      <c r="F2611" s="318"/>
      <c r="G2611" s="318" t="s">
        <v>505</v>
      </c>
      <c r="H2611" s="318"/>
      <c r="I2611" s="545">
        <v>52.31</v>
      </c>
    </row>
    <row r="2612" ht="0.95" customHeight="1" spans="1:9">
      <c r="A2612" s="533"/>
      <c r="B2612" s="534"/>
      <c r="C2612" s="534"/>
      <c r="D2612" s="534"/>
      <c r="E2612" s="534"/>
      <c r="F2612" s="534"/>
      <c r="G2612" s="534"/>
      <c r="H2612" s="534"/>
      <c r="I2612" s="426"/>
    </row>
    <row r="2613" ht="18" customHeight="1" spans="1:9">
      <c r="A2613" s="525"/>
      <c r="B2613" s="307" t="s">
        <v>490</v>
      </c>
      <c r="C2613" s="526" t="s">
        <v>491</v>
      </c>
      <c r="D2613" s="526" t="s">
        <v>492</v>
      </c>
      <c r="E2613" s="527" t="s">
        <v>493</v>
      </c>
      <c r="F2613" s="307" t="s">
        <v>494</v>
      </c>
      <c r="G2613" s="307" t="s">
        <v>495</v>
      </c>
      <c r="H2613" s="307" t="s">
        <v>496</v>
      </c>
      <c r="I2613" s="543" t="s">
        <v>497</v>
      </c>
    </row>
    <row r="2614" ht="24" customHeight="1" spans="1:9">
      <c r="A2614" s="414" t="s">
        <v>498</v>
      </c>
      <c r="B2614" s="311" t="s">
        <v>1126</v>
      </c>
      <c r="C2614" s="309" t="s">
        <v>94</v>
      </c>
      <c r="D2614" s="309" t="s">
        <v>1127</v>
      </c>
      <c r="E2614" s="310" t="s">
        <v>123</v>
      </c>
      <c r="F2614" s="528">
        <v>1</v>
      </c>
      <c r="G2614" s="312"/>
      <c r="H2614" s="312">
        <v>1725.87</v>
      </c>
      <c r="I2614" s="419">
        <v>1725.87</v>
      </c>
    </row>
    <row r="2615" ht="26.1" customHeight="1" spans="1:9">
      <c r="A2615" s="535" t="s">
        <v>512</v>
      </c>
      <c r="B2615" s="280" t="s">
        <v>1584</v>
      </c>
      <c r="C2615" s="278" t="s">
        <v>94</v>
      </c>
      <c r="D2615" s="278" t="s">
        <v>1585</v>
      </c>
      <c r="E2615" s="279" t="s">
        <v>286</v>
      </c>
      <c r="F2615" s="536">
        <v>57.3</v>
      </c>
      <c r="G2615" s="536">
        <v>0</v>
      </c>
      <c r="H2615" s="303">
        <v>30.12</v>
      </c>
      <c r="I2615" s="547">
        <v>1725.87</v>
      </c>
    </row>
    <row r="2616" spans="1:9">
      <c r="A2616" s="531"/>
      <c r="B2616" s="318"/>
      <c r="C2616" s="318"/>
      <c r="D2616" s="318"/>
      <c r="E2616" s="532">
        <v>0</v>
      </c>
      <c r="F2616" s="318" t="s">
        <v>503</v>
      </c>
      <c r="G2616" s="532">
        <v>0</v>
      </c>
      <c r="H2616" s="318" t="s">
        <v>504</v>
      </c>
      <c r="I2616" s="545">
        <v>0</v>
      </c>
    </row>
    <row r="2617" ht="15" spans="1:9">
      <c r="A2617" s="531"/>
      <c r="B2617" s="318"/>
      <c r="C2617" s="318"/>
      <c r="D2617" s="318"/>
      <c r="E2617" s="532">
        <v>391.25</v>
      </c>
      <c r="F2617" s="318"/>
      <c r="G2617" s="318" t="s">
        <v>505</v>
      </c>
      <c r="H2617" s="318"/>
      <c r="I2617" s="545">
        <v>2117.12</v>
      </c>
    </row>
    <row r="2618" ht="0.95" customHeight="1" spans="1:9">
      <c r="A2618" s="533"/>
      <c r="B2618" s="534"/>
      <c r="C2618" s="534"/>
      <c r="D2618" s="534"/>
      <c r="E2618" s="534"/>
      <c r="F2618" s="534"/>
      <c r="G2618" s="534"/>
      <c r="H2618" s="534"/>
      <c r="I2618" s="426"/>
    </row>
    <row r="2619" ht="18" customHeight="1" spans="1:9">
      <c r="A2619" s="525"/>
      <c r="B2619" s="307" t="s">
        <v>490</v>
      </c>
      <c r="C2619" s="526" t="s">
        <v>491</v>
      </c>
      <c r="D2619" s="526" t="s">
        <v>492</v>
      </c>
      <c r="E2619" s="527" t="s">
        <v>493</v>
      </c>
      <c r="F2619" s="307" t="s">
        <v>494</v>
      </c>
      <c r="G2619" s="307" t="s">
        <v>495</v>
      </c>
      <c r="H2619" s="307" t="s">
        <v>496</v>
      </c>
      <c r="I2619" s="543" t="s">
        <v>497</v>
      </c>
    </row>
    <row r="2620" ht="24" customHeight="1" spans="1:9">
      <c r="A2620" s="414" t="s">
        <v>498</v>
      </c>
      <c r="B2620" s="311" t="s">
        <v>534</v>
      </c>
      <c r="C2620" s="309" t="s">
        <v>83</v>
      </c>
      <c r="D2620" s="309" t="s">
        <v>535</v>
      </c>
      <c r="E2620" s="310" t="s">
        <v>502</v>
      </c>
      <c r="F2620" s="528">
        <v>1</v>
      </c>
      <c r="G2620" s="312"/>
      <c r="H2620" s="312">
        <v>40.1</v>
      </c>
      <c r="I2620" s="419">
        <v>40.1</v>
      </c>
    </row>
    <row r="2621" ht="26.1" customHeight="1" spans="1:9">
      <c r="A2621" s="535" t="s">
        <v>512</v>
      </c>
      <c r="B2621" s="280" t="s">
        <v>1432</v>
      </c>
      <c r="C2621" s="278" t="s">
        <v>83</v>
      </c>
      <c r="D2621" s="278" t="s">
        <v>1433</v>
      </c>
      <c r="E2621" s="279" t="s">
        <v>502</v>
      </c>
      <c r="F2621" s="536">
        <v>1</v>
      </c>
      <c r="G2621" s="536">
        <v>0</v>
      </c>
      <c r="H2621" s="303">
        <v>0.62</v>
      </c>
      <c r="I2621" s="547">
        <v>0.62</v>
      </c>
    </row>
    <row r="2622" ht="26.1" customHeight="1" spans="1:9">
      <c r="A2622" s="529" t="s">
        <v>499</v>
      </c>
      <c r="B2622" s="284" t="s">
        <v>1153</v>
      </c>
      <c r="C2622" s="282" t="s">
        <v>83</v>
      </c>
      <c r="D2622" s="282" t="s">
        <v>1154</v>
      </c>
      <c r="E2622" s="283" t="s">
        <v>502</v>
      </c>
      <c r="F2622" s="530">
        <v>1</v>
      </c>
      <c r="G2622" s="530">
        <v>0</v>
      </c>
      <c r="H2622" s="305">
        <v>0.08</v>
      </c>
      <c r="I2622" s="544">
        <v>0.08</v>
      </c>
    </row>
    <row r="2623" ht="26.1" customHeight="1" spans="1:9">
      <c r="A2623" s="529" t="s">
        <v>499</v>
      </c>
      <c r="B2623" s="284" t="s">
        <v>1165</v>
      </c>
      <c r="C2623" s="282" t="s">
        <v>83</v>
      </c>
      <c r="D2623" s="282" t="s">
        <v>1166</v>
      </c>
      <c r="E2623" s="283" t="s">
        <v>502</v>
      </c>
      <c r="F2623" s="530">
        <v>1</v>
      </c>
      <c r="G2623" s="530">
        <v>0</v>
      </c>
      <c r="H2623" s="305">
        <v>1.31</v>
      </c>
      <c r="I2623" s="544">
        <v>1.31</v>
      </c>
    </row>
    <row r="2624" ht="26.1" customHeight="1" spans="1:9">
      <c r="A2624" s="529" t="s">
        <v>499</v>
      </c>
      <c r="B2624" s="284" t="s">
        <v>1155</v>
      </c>
      <c r="C2624" s="282" t="s">
        <v>83</v>
      </c>
      <c r="D2624" s="282" t="s">
        <v>1156</v>
      </c>
      <c r="E2624" s="283" t="s">
        <v>502</v>
      </c>
      <c r="F2624" s="530">
        <v>1</v>
      </c>
      <c r="G2624" s="530">
        <v>0</v>
      </c>
      <c r="H2624" s="305">
        <v>4.84</v>
      </c>
      <c r="I2624" s="544">
        <v>4.84</v>
      </c>
    </row>
    <row r="2625" ht="26.1" customHeight="1" spans="1:9">
      <c r="A2625" s="529" t="s">
        <v>499</v>
      </c>
      <c r="B2625" s="284" t="s">
        <v>1163</v>
      </c>
      <c r="C2625" s="282" t="s">
        <v>83</v>
      </c>
      <c r="D2625" s="282" t="s">
        <v>1164</v>
      </c>
      <c r="E2625" s="283" t="s">
        <v>502</v>
      </c>
      <c r="F2625" s="530">
        <v>1</v>
      </c>
      <c r="G2625" s="530">
        <v>0</v>
      </c>
      <c r="H2625" s="305">
        <v>1.58</v>
      </c>
      <c r="I2625" s="544">
        <v>1.58</v>
      </c>
    </row>
    <row r="2626" ht="26.1" customHeight="1" spans="1:9">
      <c r="A2626" s="529" t="s">
        <v>499</v>
      </c>
      <c r="B2626" s="284" t="s">
        <v>1161</v>
      </c>
      <c r="C2626" s="282" t="s">
        <v>83</v>
      </c>
      <c r="D2626" s="282" t="s">
        <v>1162</v>
      </c>
      <c r="E2626" s="283" t="s">
        <v>502</v>
      </c>
      <c r="F2626" s="530">
        <v>1</v>
      </c>
      <c r="G2626" s="530">
        <v>0</v>
      </c>
      <c r="H2626" s="305">
        <v>1.43</v>
      </c>
      <c r="I2626" s="544">
        <v>1.43</v>
      </c>
    </row>
    <row r="2627" ht="24" customHeight="1" spans="1:9">
      <c r="A2627" s="529" t="s">
        <v>499</v>
      </c>
      <c r="B2627" s="284" t="s">
        <v>1434</v>
      </c>
      <c r="C2627" s="282" t="s">
        <v>83</v>
      </c>
      <c r="D2627" s="282" t="s">
        <v>1435</v>
      </c>
      <c r="E2627" s="283" t="s">
        <v>502</v>
      </c>
      <c r="F2627" s="530">
        <v>1</v>
      </c>
      <c r="G2627" s="530">
        <v>0</v>
      </c>
      <c r="H2627" s="305">
        <v>29.46</v>
      </c>
      <c r="I2627" s="544">
        <v>29.46</v>
      </c>
    </row>
    <row r="2628" ht="26.1" customHeight="1" spans="1:9">
      <c r="A2628" s="529" t="s">
        <v>499</v>
      </c>
      <c r="B2628" s="284" t="s">
        <v>1157</v>
      </c>
      <c r="C2628" s="282" t="s">
        <v>83</v>
      </c>
      <c r="D2628" s="282" t="s">
        <v>1158</v>
      </c>
      <c r="E2628" s="283" t="s">
        <v>502</v>
      </c>
      <c r="F2628" s="530">
        <v>1</v>
      </c>
      <c r="G2628" s="530">
        <v>0</v>
      </c>
      <c r="H2628" s="305">
        <v>0.78</v>
      </c>
      <c r="I2628" s="544">
        <v>0.78</v>
      </c>
    </row>
    <row r="2629" spans="1:9">
      <c r="A2629" s="531"/>
      <c r="B2629" s="318"/>
      <c r="C2629" s="318"/>
      <c r="D2629" s="318"/>
      <c r="E2629" s="532">
        <v>30.08</v>
      </c>
      <c r="F2629" s="318" t="s">
        <v>503</v>
      </c>
      <c r="G2629" s="532">
        <v>0</v>
      </c>
      <c r="H2629" s="318" t="s">
        <v>504</v>
      </c>
      <c r="I2629" s="545">
        <v>30.08</v>
      </c>
    </row>
    <row r="2630" ht="15" spans="1:9">
      <c r="A2630" s="531"/>
      <c r="B2630" s="318"/>
      <c r="C2630" s="318"/>
      <c r="D2630" s="318"/>
      <c r="E2630" s="532">
        <v>9.09</v>
      </c>
      <c r="F2630" s="318"/>
      <c r="G2630" s="318" t="s">
        <v>505</v>
      </c>
      <c r="H2630" s="318"/>
      <c r="I2630" s="545">
        <v>49.19</v>
      </c>
    </row>
    <row r="2631" ht="0.95" customHeight="1" spans="1:9">
      <c r="A2631" s="533"/>
      <c r="B2631" s="534"/>
      <c r="C2631" s="534"/>
      <c r="D2631" s="534"/>
      <c r="E2631" s="534"/>
      <c r="F2631" s="534"/>
      <c r="G2631" s="534"/>
      <c r="H2631" s="534"/>
      <c r="I2631" s="426"/>
    </row>
    <row r="2632" ht="18" customHeight="1" spans="1:9">
      <c r="A2632" s="525"/>
      <c r="B2632" s="307" t="s">
        <v>490</v>
      </c>
      <c r="C2632" s="526" t="s">
        <v>491</v>
      </c>
      <c r="D2632" s="526" t="s">
        <v>492</v>
      </c>
      <c r="E2632" s="527" t="s">
        <v>493</v>
      </c>
      <c r="F2632" s="307" t="s">
        <v>494</v>
      </c>
      <c r="G2632" s="307" t="s">
        <v>495</v>
      </c>
      <c r="H2632" s="307" t="s">
        <v>496</v>
      </c>
      <c r="I2632" s="543" t="s">
        <v>497</v>
      </c>
    </row>
    <row r="2633" ht="39" customHeight="1" spans="1:9">
      <c r="A2633" s="414" t="s">
        <v>498</v>
      </c>
      <c r="B2633" s="311" t="s">
        <v>1586</v>
      </c>
      <c r="C2633" s="309" t="s">
        <v>94</v>
      </c>
      <c r="D2633" s="309" t="s">
        <v>1587</v>
      </c>
      <c r="E2633" s="310" t="s">
        <v>167</v>
      </c>
      <c r="F2633" s="528">
        <v>1</v>
      </c>
      <c r="G2633" s="312"/>
      <c r="H2633" s="312">
        <v>4.67</v>
      </c>
      <c r="I2633" s="419">
        <v>4.67</v>
      </c>
    </row>
    <row r="2634" ht="39" customHeight="1" spans="1:9">
      <c r="A2634" s="529" t="s">
        <v>499</v>
      </c>
      <c r="B2634" s="284" t="s">
        <v>1245</v>
      </c>
      <c r="C2634" s="282" t="s">
        <v>94</v>
      </c>
      <c r="D2634" s="282" t="s">
        <v>1246</v>
      </c>
      <c r="E2634" s="283" t="s">
        <v>167</v>
      </c>
      <c r="F2634" s="530">
        <v>0.4596</v>
      </c>
      <c r="G2634" s="530">
        <v>0</v>
      </c>
      <c r="H2634" s="305">
        <v>10.18</v>
      </c>
      <c r="I2634" s="544">
        <v>4.67</v>
      </c>
    </row>
    <row r="2635" spans="1:9">
      <c r="A2635" s="531"/>
      <c r="B2635" s="318"/>
      <c r="C2635" s="318"/>
      <c r="D2635" s="318"/>
      <c r="E2635" s="532">
        <v>0</v>
      </c>
      <c r="F2635" s="318" t="s">
        <v>503</v>
      </c>
      <c r="G2635" s="532">
        <v>0</v>
      </c>
      <c r="H2635" s="318" t="s">
        <v>504</v>
      </c>
      <c r="I2635" s="545">
        <v>0</v>
      </c>
    </row>
    <row r="2636" ht="15" spans="1:9">
      <c r="A2636" s="531"/>
      <c r="B2636" s="318"/>
      <c r="C2636" s="318"/>
      <c r="D2636" s="318"/>
      <c r="E2636" s="532">
        <v>1.05</v>
      </c>
      <c r="F2636" s="318"/>
      <c r="G2636" s="318" t="s">
        <v>505</v>
      </c>
      <c r="H2636" s="318"/>
      <c r="I2636" s="545">
        <v>5.72</v>
      </c>
    </row>
    <row r="2637" ht="0.95" customHeight="1" spans="1:9">
      <c r="A2637" s="533"/>
      <c r="B2637" s="534"/>
      <c r="C2637" s="534"/>
      <c r="D2637" s="534"/>
      <c r="E2637" s="534"/>
      <c r="F2637" s="534"/>
      <c r="G2637" s="534"/>
      <c r="H2637" s="534"/>
      <c r="I2637" s="426"/>
    </row>
    <row r="2638" ht="18" customHeight="1" spans="1:9">
      <c r="A2638" s="525"/>
      <c r="B2638" s="307" t="s">
        <v>490</v>
      </c>
      <c r="C2638" s="526" t="s">
        <v>491</v>
      </c>
      <c r="D2638" s="526" t="s">
        <v>492</v>
      </c>
      <c r="E2638" s="527" t="s">
        <v>493</v>
      </c>
      <c r="F2638" s="307" t="s">
        <v>494</v>
      </c>
      <c r="G2638" s="307" t="s">
        <v>495</v>
      </c>
      <c r="H2638" s="307" t="s">
        <v>496</v>
      </c>
      <c r="I2638" s="543" t="s">
        <v>497</v>
      </c>
    </row>
    <row r="2639" ht="39" customHeight="1" spans="1:9">
      <c r="A2639" s="414" t="s">
        <v>498</v>
      </c>
      <c r="B2639" s="311" t="s">
        <v>1588</v>
      </c>
      <c r="C2639" s="309" t="s">
        <v>94</v>
      </c>
      <c r="D2639" s="309" t="s">
        <v>1589</v>
      </c>
      <c r="E2639" s="310" t="s">
        <v>167</v>
      </c>
      <c r="F2639" s="528">
        <v>1</v>
      </c>
      <c r="G2639" s="312"/>
      <c r="H2639" s="312">
        <v>4.55</v>
      </c>
      <c r="I2639" s="419">
        <v>4.55</v>
      </c>
    </row>
    <row r="2640" ht="39" customHeight="1" spans="1:9">
      <c r="A2640" s="529" t="s">
        <v>499</v>
      </c>
      <c r="B2640" s="284" t="s">
        <v>1245</v>
      </c>
      <c r="C2640" s="282" t="s">
        <v>94</v>
      </c>
      <c r="D2640" s="282" t="s">
        <v>1246</v>
      </c>
      <c r="E2640" s="283" t="s">
        <v>167</v>
      </c>
      <c r="F2640" s="530">
        <v>0.4478</v>
      </c>
      <c r="G2640" s="530">
        <v>0</v>
      </c>
      <c r="H2640" s="305">
        <v>10.18</v>
      </c>
      <c r="I2640" s="544">
        <v>4.55</v>
      </c>
    </row>
    <row r="2641" spans="1:9">
      <c r="A2641" s="531"/>
      <c r="B2641" s="318"/>
      <c r="C2641" s="318"/>
      <c r="D2641" s="318"/>
      <c r="E2641" s="532">
        <v>0</v>
      </c>
      <c r="F2641" s="318" t="s">
        <v>503</v>
      </c>
      <c r="G2641" s="532">
        <v>0</v>
      </c>
      <c r="H2641" s="318" t="s">
        <v>504</v>
      </c>
      <c r="I2641" s="545">
        <v>0</v>
      </c>
    </row>
    <row r="2642" ht="15" spans="1:9">
      <c r="A2642" s="531"/>
      <c r="B2642" s="318"/>
      <c r="C2642" s="318"/>
      <c r="D2642" s="318"/>
      <c r="E2642" s="532">
        <v>1.03</v>
      </c>
      <c r="F2642" s="318"/>
      <c r="G2642" s="318" t="s">
        <v>505</v>
      </c>
      <c r="H2642" s="318"/>
      <c r="I2642" s="545">
        <v>5.58</v>
      </c>
    </row>
    <row r="2643" ht="0.95" customHeight="1" spans="1:9">
      <c r="A2643" s="533"/>
      <c r="B2643" s="534"/>
      <c r="C2643" s="534"/>
      <c r="D2643" s="534"/>
      <c r="E2643" s="534"/>
      <c r="F2643" s="534"/>
      <c r="G2643" s="534"/>
      <c r="H2643" s="534"/>
      <c r="I2643" s="426"/>
    </row>
    <row r="2644" ht="18" customHeight="1" spans="1:9">
      <c r="A2644" s="525"/>
      <c r="B2644" s="307" t="s">
        <v>490</v>
      </c>
      <c r="C2644" s="526" t="s">
        <v>491</v>
      </c>
      <c r="D2644" s="526" t="s">
        <v>492</v>
      </c>
      <c r="E2644" s="527" t="s">
        <v>493</v>
      </c>
      <c r="F2644" s="307" t="s">
        <v>494</v>
      </c>
      <c r="G2644" s="307" t="s">
        <v>495</v>
      </c>
      <c r="H2644" s="307" t="s">
        <v>496</v>
      </c>
      <c r="I2644" s="543" t="s">
        <v>497</v>
      </c>
    </row>
    <row r="2645" ht="39" customHeight="1" spans="1:9">
      <c r="A2645" s="414" t="s">
        <v>498</v>
      </c>
      <c r="B2645" s="311" t="s">
        <v>1009</v>
      </c>
      <c r="C2645" s="309" t="s">
        <v>83</v>
      </c>
      <c r="D2645" s="309" t="s">
        <v>1010</v>
      </c>
      <c r="E2645" s="310" t="s">
        <v>123</v>
      </c>
      <c r="F2645" s="528">
        <v>1</v>
      </c>
      <c r="G2645" s="312"/>
      <c r="H2645" s="312">
        <v>1697.13</v>
      </c>
      <c r="I2645" s="419">
        <v>1697.13</v>
      </c>
    </row>
    <row r="2646" ht="24" customHeight="1" spans="1:9">
      <c r="A2646" s="535" t="s">
        <v>512</v>
      </c>
      <c r="B2646" s="280" t="s">
        <v>519</v>
      </c>
      <c r="C2646" s="278" t="s">
        <v>83</v>
      </c>
      <c r="D2646" s="278" t="s">
        <v>520</v>
      </c>
      <c r="E2646" s="279" t="s">
        <v>502</v>
      </c>
      <c r="F2646" s="536">
        <v>6.3168</v>
      </c>
      <c r="G2646" s="536">
        <v>0</v>
      </c>
      <c r="H2646" s="303">
        <v>31.39</v>
      </c>
      <c r="I2646" s="547">
        <v>198.28</v>
      </c>
    </row>
    <row r="2647" ht="26.1" customHeight="1" spans="1:9">
      <c r="A2647" s="535" t="s">
        <v>512</v>
      </c>
      <c r="B2647" s="280" t="s">
        <v>1318</v>
      </c>
      <c r="C2647" s="278" t="s">
        <v>83</v>
      </c>
      <c r="D2647" s="278" t="s">
        <v>1319</v>
      </c>
      <c r="E2647" s="279" t="s">
        <v>502</v>
      </c>
      <c r="F2647" s="536">
        <v>0.9326</v>
      </c>
      <c r="G2647" s="536">
        <v>0</v>
      </c>
      <c r="H2647" s="303">
        <v>41.55</v>
      </c>
      <c r="I2647" s="547">
        <v>38.74</v>
      </c>
    </row>
    <row r="2648" ht="39" customHeight="1" spans="1:9">
      <c r="A2648" s="535" t="s">
        <v>512</v>
      </c>
      <c r="B2648" s="280" t="s">
        <v>1590</v>
      </c>
      <c r="C2648" s="278" t="s">
        <v>83</v>
      </c>
      <c r="D2648" s="278" t="s">
        <v>1591</v>
      </c>
      <c r="E2648" s="279" t="s">
        <v>756</v>
      </c>
      <c r="F2648" s="536">
        <v>2.081</v>
      </c>
      <c r="G2648" s="536">
        <v>0</v>
      </c>
      <c r="H2648" s="303">
        <v>0.53</v>
      </c>
      <c r="I2648" s="547">
        <v>1.1</v>
      </c>
    </row>
    <row r="2649" ht="26.1" customHeight="1" spans="1:9">
      <c r="A2649" s="535" t="s">
        <v>512</v>
      </c>
      <c r="B2649" s="280" t="s">
        <v>818</v>
      </c>
      <c r="C2649" s="278" t="s">
        <v>83</v>
      </c>
      <c r="D2649" s="278" t="s">
        <v>819</v>
      </c>
      <c r="E2649" s="279" t="s">
        <v>502</v>
      </c>
      <c r="F2649" s="536">
        <v>0.1865</v>
      </c>
      <c r="G2649" s="536">
        <v>0</v>
      </c>
      <c r="H2649" s="303">
        <v>32.25</v>
      </c>
      <c r="I2649" s="547">
        <v>6.01</v>
      </c>
    </row>
    <row r="2650" ht="39" customHeight="1" spans="1:9">
      <c r="A2650" s="535" t="s">
        <v>512</v>
      </c>
      <c r="B2650" s="280" t="s">
        <v>961</v>
      </c>
      <c r="C2650" s="278" t="s">
        <v>83</v>
      </c>
      <c r="D2650" s="278" t="s">
        <v>962</v>
      </c>
      <c r="E2650" s="279" t="s">
        <v>756</v>
      </c>
      <c r="F2650" s="536">
        <v>0.0971</v>
      </c>
      <c r="G2650" s="536">
        <v>0</v>
      </c>
      <c r="H2650" s="303">
        <v>42.76</v>
      </c>
      <c r="I2650" s="547">
        <v>4.15</v>
      </c>
    </row>
    <row r="2651" ht="24" customHeight="1" spans="1:9">
      <c r="A2651" s="535" t="s">
        <v>512</v>
      </c>
      <c r="B2651" s="280" t="s">
        <v>534</v>
      </c>
      <c r="C2651" s="278" t="s">
        <v>83</v>
      </c>
      <c r="D2651" s="278" t="s">
        <v>535</v>
      </c>
      <c r="E2651" s="279" t="s">
        <v>502</v>
      </c>
      <c r="F2651" s="536">
        <v>6.3168</v>
      </c>
      <c r="G2651" s="536">
        <v>0</v>
      </c>
      <c r="H2651" s="303">
        <v>40.1</v>
      </c>
      <c r="I2651" s="547">
        <v>253.3</v>
      </c>
    </row>
    <row r="2652" ht="39" customHeight="1" spans="1:9">
      <c r="A2652" s="535" t="s">
        <v>512</v>
      </c>
      <c r="B2652" s="280" t="s">
        <v>959</v>
      </c>
      <c r="C2652" s="278" t="s">
        <v>83</v>
      </c>
      <c r="D2652" s="278" t="s">
        <v>960</v>
      </c>
      <c r="E2652" s="279" t="s">
        <v>523</v>
      </c>
      <c r="F2652" s="536">
        <v>0.0894</v>
      </c>
      <c r="G2652" s="536">
        <v>0</v>
      </c>
      <c r="H2652" s="303">
        <v>44.39</v>
      </c>
      <c r="I2652" s="547">
        <v>3.96</v>
      </c>
    </row>
    <row r="2653" ht="39" customHeight="1" spans="1:9">
      <c r="A2653" s="535" t="s">
        <v>512</v>
      </c>
      <c r="B2653" s="280" t="s">
        <v>965</v>
      </c>
      <c r="C2653" s="278" t="s">
        <v>83</v>
      </c>
      <c r="D2653" s="278" t="s">
        <v>966</v>
      </c>
      <c r="E2653" s="279" t="s">
        <v>167</v>
      </c>
      <c r="F2653" s="536">
        <v>31.7318</v>
      </c>
      <c r="G2653" s="536">
        <v>0</v>
      </c>
      <c r="H2653" s="303">
        <v>15.86</v>
      </c>
      <c r="I2653" s="547">
        <v>503.26</v>
      </c>
    </row>
    <row r="2654" ht="39" customHeight="1" spans="1:9">
      <c r="A2654" s="535" t="s">
        <v>512</v>
      </c>
      <c r="B2654" s="280" t="s">
        <v>1350</v>
      </c>
      <c r="C2654" s="278" t="s">
        <v>83</v>
      </c>
      <c r="D2654" s="278" t="s">
        <v>1351</v>
      </c>
      <c r="E2654" s="279" t="s">
        <v>123</v>
      </c>
      <c r="F2654" s="536">
        <v>1.103</v>
      </c>
      <c r="G2654" s="536">
        <v>0</v>
      </c>
      <c r="H2654" s="303">
        <v>501.41</v>
      </c>
      <c r="I2654" s="547">
        <v>553.05</v>
      </c>
    </row>
    <row r="2655" ht="39" customHeight="1" spans="1:9">
      <c r="A2655" s="535" t="s">
        <v>512</v>
      </c>
      <c r="B2655" s="280" t="s">
        <v>1592</v>
      </c>
      <c r="C2655" s="278" t="s">
        <v>83</v>
      </c>
      <c r="D2655" s="278" t="s">
        <v>1593</v>
      </c>
      <c r="E2655" s="279" t="s">
        <v>523</v>
      </c>
      <c r="F2655" s="536">
        <v>0.7632</v>
      </c>
      <c r="G2655" s="536">
        <v>0</v>
      </c>
      <c r="H2655" s="303">
        <v>1.46</v>
      </c>
      <c r="I2655" s="547">
        <v>1.11</v>
      </c>
    </row>
    <row r="2656" ht="26.1" customHeight="1" spans="1:9">
      <c r="A2656" s="529" t="s">
        <v>499</v>
      </c>
      <c r="B2656" s="284" t="s">
        <v>1029</v>
      </c>
      <c r="C2656" s="282" t="s">
        <v>83</v>
      </c>
      <c r="D2656" s="282" t="s">
        <v>1030</v>
      </c>
      <c r="E2656" s="283" t="s">
        <v>286</v>
      </c>
      <c r="F2656" s="530">
        <v>2.8316</v>
      </c>
      <c r="G2656" s="530">
        <v>0</v>
      </c>
      <c r="H2656" s="305">
        <v>3.05</v>
      </c>
      <c r="I2656" s="544">
        <v>8.63</v>
      </c>
    </row>
    <row r="2657" ht="39" customHeight="1" spans="1:9">
      <c r="A2657" s="529" t="s">
        <v>499</v>
      </c>
      <c r="B2657" s="284" t="s">
        <v>1476</v>
      </c>
      <c r="C2657" s="282" t="s">
        <v>83</v>
      </c>
      <c r="D2657" s="282" t="s">
        <v>1477</v>
      </c>
      <c r="E2657" s="283" t="s">
        <v>69</v>
      </c>
      <c r="F2657" s="530">
        <v>0.7583</v>
      </c>
      <c r="G2657" s="530">
        <v>0</v>
      </c>
      <c r="H2657" s="305">
        <v>45.9</v>
      </c>
      <c r="I2657" s="544">
        <v>34.8</v>
      </c>
    </row>
    <row r="2658" ht="26.1" customHeight="1" spans="1:9">
      <c r="A2658" s="529" t="s">
        <v>499</v>
      </c>
      <c r="B2658" s="284" t="s">
        <v>825</v>
      </c>
      <c r="C2658" s="282" t="s">
        <v>83</v>
      </c>
      <c r="D2658" s="282" t="s">
        <v>826</v>
      </c>
      <c r="E2658" s="283" t="s">
        <v>827</v>
      </c>
      <c r="F2658" s="530">
        <v>0.0334</v>
      </c>
      <c r="G2658" s="530">
        <v>0</v>
      </c>
      <c r="H2658" s="305">
        <v>7.97</v>
      </c>
      <c r="I2658" s="544">
        <v>0.26</v>
      </c>
    </row>
    <row r="2659" ht="26.1" customHeight="1" spans="1:9">
      <c r="A2659" s="529" t="s">
        <v>499</v>
      </c>
      <c r="B2659" s="284" t="s">
        <v>1594</v>
      </c>
      <c r="C2659" s="282" t="s">
        <v>83</v>
      </c>
      <c r="D2659" s="282" t="s">
        <v>1595</v>
      </c>
      <c r="E2659" s="283" t="s">
        <v>167</v>
      </c>
      <c r="F2659" s="530">
        <v>0.0601</v>
      </c>
      <c r="G2659" s="530">
        <v>0</v>
      </c>
      <c r="H2659" s="305">
        <v>21.23</v>
      </c>
      <c r="I2659" s="544">
        <v>1.27</v>
      </c>
    </row>
    <row r="2660" ht="26.1" customHeight="1" spans="1:9">
      <c r="A2660" s="529" t="s">
        <v>499</v>
      </c>
      <c r="B2660" s="284" t="s">
        <v>1596</v>
      </c>
      <c r="C2660" s="282" t="s">
        <v>83</v>
      </c>
      <c r="D2660" s="282" t="s">
        <v>1597</v>
      </c>
      <c r="E2660" s="283" t="s">
        <v>123</v>
      </c>
      <c r="F2660" s="530">
        <v>0.1854</v>
      </c>
      <c r="G2660" s="530">
        <v>0</v>
      </c>
      <c r="H2660" s="305">
        <v>481.21</v>
      </c>
      <c r="I2660" s="544">
        <v>89.21</v>
      </c>
    </row>
    <row r="2661" spans="1:9">
      <c r="A2661" s="531"/>
      <c r="B2661" s="318"/>
      <c r="C2661" s="318"/>
      <c r="D2661" s="318"/>
      <c r="E2661" s="532">
        <v>593.21</v>
      </c>
      <c r="F2661" s="318" t="s">
        <v>503</v>
      </c>
      <c r="G2661" s="532">
        <v>0</v>
      </c>
      <c r="H2661" s="318" t="s">
        <v>504</v>
      </c>
      <c r="I2661" s="545">
        <v>593.21</v>
      </c>
    </row>
    <row r="2662" ht="15" spans="1:9">
      <c r="A2662" s="531"/>
      <c r="B2662" s="318"/>
      <c r="C2662" s="318"/>
      <c r="D2662" s="318"/>
      <c r="E2662" s="532">
        <v>384.73</v>
      </c>
      <c r="F2662" s="318"/>
      <c r="G2662" s="318" t="s">
        <v>505</v>
      </c>
      <c r="H2662" s="318"/>
      <c r="I2662" s="545">
        <v>2081.86</v>
      </c>
    </row>
    <row r="2663" ht="0.95" customHeight="1" spans="1:9">
      <c r="A2663" s="533"/>
      <c r="B2663" s="534"/>
      <c r="C2663" s="534"/>
      <c r="D2663" s="534"/>
      <c r="E2663" s="534"/>
      <c r="F2663" s="534"/>
      <c r="G2663" s="534"/>
      <c r="H2663" s="534"/>
      <c r="I2663" s="426"/>
    </row>
    <row r="2664" ht="18" customHeight="1" spans="1:9">
      <c r="A2664" s="525"/>
      <c r="B2664" s="307" t="s">
        <v>490</v>
      </c>
      <c r="C2664" s="526" t="s">
        <v>491</v>
      </c>
      <c r="D2664" s="526" t="s">
        <v>492</v>
      </c>
      <c r="E2664" s="527" t="s">
        <v>493</v>
      </c>
      <c r="F2664" s="307" t="s">
        <v>494</v>
      </c>
      <c r="G2664" s="307" t="s">
        <v>495</v>
      </c>
      <c r="H2664" s="307" t="s">
        <v>496</v>
      </c>
      <c r="I2664" s="543" t="s">
        <v>497</v>
      </c>
    </row>
    <row r="2665" ht="39" customHeight="1" spans="1:9">
      <c r="A2665" s="414" t="s">
        <v>498</v>
      </c>
      <c r="B2665" s="311" t="s">
        <v>1033</v>
      </c>
      <c r="C2665" s="309" t="s">
        <v>83</v>
      </c>
      <c r="D2665" s="309" t="s">
        <v>1034</v>
      </c>
      <c r="E2665" s="310" t="s">
        <v>123</v>
      </c>
      <c r="F2665" s="528">
        <v>1</v>
      </c>
      <c r="G2665" s="312"/>
      <c r="H2665" s="312">
        <v>3048.46</v>
      </c>
      <c r="I2665" s="419">
        <v>3048.46</v>
      </c>
    </row>
    <row r="2666" ht="39" customHeight="1" spans="1:9">
      <c r="A2666" s="535" t="s">
        <v>512</v>
      </c>
      <c r="B2666" s="280" t="s">
        <v>1590</v>
      </c>
      <c r="C2666" s="278" t="s">
        <v>83</v>
      </c>
      <c r="D2666" s="278" t="s">
        <v>1591</v>
      </c>
      <c r="E2666" s="279" t="s">
        <v>756</v>
      </c>
      <c r="F2666" s="536">
        <v>12.7788</v>
      </c>
      <c r="G2666" s="536">
        <v>0</v>
      </c>
      <c r="H2666" s="303">
        <v>0.53</v>
      </c>
      <c r="I2666" s="547">
        <v>6.77</v>
      </c>
    </row>
    <row r="2667" ht="24" customHeight="1" spans="1:9">
      <c r="A2667" s="535" t="s">
        <v>512</v>
      </c>
      <c r="B2667" s="280" t="s">
        <v>519</v>
      </c>
      <c r="C2667" s="278" t="s">
        <v>83</v>
      </c>
      <c r="D2667" s="278" t="s">
        <v>520</v>
      </c>
      <c r="E2667" s="279" t="s">
        <v>502</v>
      </c>
      <c r="F2667" s="536">
        <v>22.4974</v>
      </c>
      <c r="G2667" s="536">
        <v>0</v>
      </c>
      <c r="H2667" s="303">
        <v>31.39</v>
      </c>
      <c r="I2667" s="547">
        <v>706.19</v>
      </c>
    </row>
    <row r="2668" ht="26.1" customHeight="1" spans="1:9">
      <c r="A2668" s="535" t="s">
        <v>512</v>
      </c>
      <c r="B2668" s="280" t="s">
        <v>818</v>
      </c>
      <c r="C2668" s="278" t="s">
        <v>83</v>
      </c>
      <c r="D2668" s="278" t="s">
        <v>819</v>
      </c>
      <c r="E2668" s="279" t="s">
        <v>502</v>
      </c>
      <c r="F2668" s="536">
        <v>0.7356</v>
      </c>
      <c r="G2668" s="536">
        <v>0</v>
      </c>
      <c r="H2668" s="303">
        <v>32.25</v>
      </c>
      <c r="I2668" s="547">
        <v>23.72</v>
      </c>
    </row>
    <row r="2669" ht="39" customHeight="1" spans="1:9">
      <c r="A2669" s="535" t="s">
        <v>512</v>
      </c>
      <c r="B2669" s="280" t="s">
        <v>961</v>
      </c>
      <c r="C2669" s="278" t="s">
        <v>83</v>
      </c>
      <c r="D2669" s="278" t="s">
        <v>962</v>
      </c>
      <c r="E2669" s="279" t="s">
        <v>756</v>
      </c>
      <c r="F2669" s="536">
        <v>0.4226</v>
      </c>
      <c r="G2669" s="536">
        <v>0</v>
      </c>
      <c r="H2669" s="303">
        <v>42.76</v>
      </c>
      <c r="I2669" s="547">
        <v>18.07</v>
      </c>
    </row>
    <row r="2670" ht="24" customHeight="1" spans="1:9">
      <c r="A2670" s="535" t="s">
        <v>512</v>
      </c>
      <c r="B2670" s="280" t="s">
        <v>534</v>
      </c>
      <c r="C2670" s="278" t="s">
        <v>83</v>
      </c>
      <c r="D2670" s="278" t="s">
        <v>535</v>
      </c>
      <c r="E2670" s="279" t="s">
        <v>502</v>
      </c>
      <c r="F2670" s="536">
        <v>22.4974</v>
      </c>
      <c r="G2670" s="536">
        <v>0</v>
      </c>
      <c r="H2670" s="303">
        <v>40.1</v>
      </c>
      <c r="I2670" s="547">
        <v>902.14</v>
      </c>
    </row>
    <row r="2671" ht="26.1" customHeight="1" spans="1:9">
      <c r="A2671" s="535" t="s">
        <v>512</v>
      </c>
      <c r="B2671" s="280" t="s">
        <v>1318</v>
      </c>
      <c r="C2671" s="278" t="s">
        <v>83</v>
      </c>
      <c r="D2671" s="278" t="s">
        <v>1319</v>
      </c>
      <c r="E2671" s="279" t="s">
        <v>502</v>
      </c>
      <c r="F2671" s="536">
        <v>3.678</v>
      </c>
      <c r="G2671" s="536">
        <v>0</v>
      </c>
      <c r="H2671" s="303">
        <v>41.55</v>
      </c>
      <c r="I2671" s="547">
        <v>152.82</v>
      </c>
    </row>
    <row r="2672" ht="39" customHeight="1" spans="1:9">
      <c r="A2672" s="535" t="s">
        <v>512</v>
      </c>
      <c r="B2672" s="280" t="s">
        <v>1350</v>
      </c>
      <c r="C2672" s="278" t="s">
        <v>83</v>
      </c>
      <c r="D2672" s="278" t="s">
        <v>1351</v>
      </c>
      <c r="E2672" s="279" t="s">
        <v>123</v>
      </c>
      <c r="F2672" s="536">
        <v>1.2</v>
      </c>
      <c r="G2672" s="536">
        <v>0</v>
      </c>
      <c r="H2672" s="303">
        <v>501.41</v>
      </c>
      <c r="I2672" s="547">
        <v>601.69</v>
      </c>
    </row>
    <row r="2673" ht="39" customHeight="1" spans="1:9">
      <c r="A2673" s="535" t="s">
        <v>512</v>
      </c>
      <c r="B2673" s="280" t="s">
        <v>1209</v>
      </c>
      <c r="C2673" s="278" t="s">
        <v>83</v>
      </c>
      <c r="D2673" s="278" t="s">
        <v>1210</v>
      </c>
      <c r="E2673" s="279" t="s">
        <v>167</v>
      </c>
      <c r="F2673" s="536">
        <v>28.9369</v>
      </c>
      <c r="G2673" s="536">
        <v>0</v>
      </c>
      <c r="H2673" s="303">
        <v>18.54</v>
      </c>
      <c r="I2673" s="547">
        <v>536.49</v>
      </c>
    </row>
    <row r="2674" ht="39" customHeight="1" spans="1:9">
      <c r="A2674" s="535" t="s">
        <v>512</v>
      </c>
      <c r="B2674" s="280" t="s">
        <v>1592</v>
      </c>
      <c r="C2674" s="278" t="s">
        <v>83</v>
      </c>
      <c r="D2674" s="278" t="s">
        <v>1593</v>
      </c>
      <c r="E2674" s="279" t="s">
        <v>523</v>
      </c>
      <c r="F2674" s="536">
        <v>4.6865</v>
      </c>
      <c r="G2674" s="536">
        <v>0</v>
      </c>
      <c r="H2674" s="303">
        <v>1.46</v>
      </c>
      <c r="I2674" s="547">
        <v>6.84</v>
      </c>
    </row>
    <row r="2675" ht="39" customHeight="1" spans="1:9">
      <c r="A2675" s="535" t="s">
        <v>512</v>
      </c>
      <c r="B2675" s="280" t="s">
        <v>959</v>
      </c>
      <c r="C2675" s="278" t="s">
        <v>83</v>
      </c>
      <c r="D2675" s="278" t="s">
        <v>960</v>
      </c>
      <c r="E2675" s="279" t="s">
        <v>523</v>
      </c>
      <c r="F2675" s="536">
        <v>0.313</v>
      </c>
      <c r="G2675" s="536">
        <v>0</v>
      </c>
      <c r="H2675" s="303">
        <v>44.39</v>
      </c>
      <c r="I2675" s="547">
        <v>13.89</v>
      </c>
    </row>
    <row r="2676" ht="26.1" customHeight="1" spans="1:9">
      <c r="A2676" s="529" t="s">
        <v>499</v>
      </c>
      <c r="B2676" s="284" t="s">
        <v>1029</v>
      </c>
      <c r="C2676" s="282" t="s">
        <v>83</v>
      </c>
      <c r="D2676" s="282" t="s">
        <v>1030</v>
      </c>
      <c r="E2676" s="283" t="s">
        <v>286</v>
      </c>
      <c r="F2676" s="530">
        <v>4.477</v>
      </c>
      <c r="G2676" s="530">
        <v>0</v>
      </c>
      <c r="H2676" s="305">
        <v>3.05</v>
      </c>
      <c r="I2676" s="544">
        <v>13.65</v>
      </c>
    </row>
    <row r="2677" ht="26.1" customHeight="1" spans="1:9">
      <c r="A2677" s="529" t="s">
        <v>499</v>
      </c>
      <c r="B2677" s="284" t="s">
        <v>825</v>
      </c>
      <c r="C2677" s="282" t="s">
        <v>83</v>
      </c>
      <c r="D2677" s="282" t="s">
        <v>826</v>
      </c>
      <c r="E2677" s="283" t="s">
        <v>827</v>
      </c>
      <c r="F2677" s="530">
        <v>0.0567</v>
      </c>
      <c r="G2677" s="530">
        <v>0</v>
      </c>
      <c r="H2677" s="305">
        <v>7.97</v>
      </c>
      <c r="I2677" s="544">
        <v>0.45</v>
      </c>
    </row>
    <row r="2678" ht="26.1" customHeight="1" spans="1:9">
      <c r="A2678" s="529" t="s">
        <v>499</v>
      </c>
      <c r="B2678" s="284" t="s">
        <v>1594</v>
      </c>
      <c r="C2678" s="282" t="s">
        <v>83</v>
      </c>
      <c r="D2678" s="282" t="s">
        <v>1595</v>
      </c>
      <c r="E2678" s="283" t="s">
        <v>167</v>
      </c>
      <c r="F2678" s="530">
        <v>0.2619</v>
      </c>
      <c r="G2678" s="530">
        <v>0</v>
      </c>
      <c r="H2678" s="305">
        <v>21.23</v>
      </c>
      <c r="I2678" s="544">
        <v>5.56</v>
      </c>
    </row>
    <row r="2679" ht="39" customHeight="1" spans="1:9">
      <c r="A2679" s="529" t="s">
        <v>499</v>
      </c>
      <c r="B2679" s="284" t="s">
        <v>1476</v>
      </c>
      <c r="C2679" s="282" t="s">
        <v>83</v>
      </c>
      <c r="D2679" s="282" t="s">
        <v>1477</v>
      </c>
      <c r="E2679" s="283" t="s">
        <v>69</v>
      </c>
      <c r="F2679" s="530">
        <v>1.3112</v>
      </c>
      <c r="G2679" s="530">
        <v>0</v>
      </c>
      <c r="H2679" s="305">
        <v>45.9</v>
      </c>
      <c r="I2679" s="544">
        <v>60.18</v>
      </c>
    </row>
    <row r="2680" spans="1:9">
      <c r="A2680" s="531"/>
      <c r="B2680" s="318"/>
      <c r="C2680" s="318"/>
      <c r="D2680" s="318"/>
      <c r="E2680" s="532">
        <v>1593.32</v>
      </c>
      <c r="F2680" s="318" t="s">
        <v>503</v>
      </c>
      <c r="G2680" s="532">
        <v>0</v>
      </c>
      <c r="H2680" s="318" t="s">
        <v>504</v>
      </c>
      <c r="I2680" s="545">
        <v>1593.32</v>
      </c>
    </row>
    <row r="2681" ht="15" spans="1:9">
      <c r="A2681" s="531"/>
      <c r="B2681" s="318"/>
      <c r="C2681" s="318"/>
      <c r="D2681" s="318"/>
      <c r="E2681" s="532">
        <v>691.08</v>
      </c>
      <c r="F2681" s="318"/>
      <c r="G2681" s="318" t="s">
        <v>505</v>
      </c>
      <c r="H2681" s="318"/>
      <c r="I2681" s="545">
        <v>3739.54</v>
      </c>
    </row>
    <row r="2682" ht="0.95" customHeight="1" spans="1:9">
      <c r="A2682" s="533"/>
      <c r="B2682" s="534"/>
      <c r="C2682" s="534"/>
      <c r="D2682" s="534"/>
      <c r="E2682" s="534"/>
      <c r="F2682" s="534"/>
      <c r="G2682" s="534"/>
      <c r="H2682" s="534"/>
      <c r="I2682" s="426"/>
    </row>
    <row r="2683" ht="18" customHeight="1" spans="1:9">
      <c r="A2683" s="525"/>
      <c r="B2683" s="307" t="s">
        <v>490</v>
      </c>
      <c r="C2683" s="526" t="s">
        <v>491</v>
      </c>
      <c r="D2683" s="526" t="s">
        <v>492</v>
      </c>
      <c r="E2683" s="527" t="s">
        <v>493</v>
      </c>
      <c r="F2683" s="307" t="s">
        <v>494</v>
      </c>
      <c r="G2683" s="307" t="s">
        <v>495</v>
      </c>
      <c r="H2683" s="307" t="s">
        <v>496</v>
      </c>
      <c r="I2683" s="543" t="s">
        <v>497</v>
      </c>
    </row>
    <row r="2684" ht="24" customHeight="1" spans="1:9">
      <c r="A2684" s="414" t="s">
        <v>498</v>
      </c>
      <c r="B2684" s="311" t="s">
        <v>873</v>
      </c>
      <c r="C2684" s="309" t="s">
        <v>83</v>
      </c>
      <c r="D2684" s="309" t="s">
        <v>874</v>
      </c>
      <c r="E2684" s="310" t="s">
        <v>502</v>
      </c>
      <c r="F2684" s="528">
        <v>1</v>
      </c>
      <c r="G2684" s="312"/>
      <c r="H2684" s="312">
        <v>40.77</v>
      </c>
      <c r="I2684" s="419">
        <v>40.77</v>
      </c>
    </row>
    <row r="2685" ht="26.1" customHeight="1" spans="1:9">
      <c r="A2685" s="535" t="s">
        <v>512</v>
      </c>
      <c r="B2685" s="280" t="s">
        <v>1436</v>
      </c>
      <c r="C2685" s="278" t="s">
        <v>83</v>
      </c>
      <c r="D2685" s="278" t="s">
        <v>1437</v>
      </c>
      <c r="E2685" s="279" t="s">
        <v>502</v>
      </c>
      <c r="F2685" s="536">
        <v>1</v>
      </c>
      <c r="G2685" s="536">
        <v>0</v>
      </c>
      <c r="H2685" s="303">
        <v>0.42</v>
      </c>
      <c r="I2685" s="547">
        <v>0.42</v>
      </c>
    </row>
    <row r="2686" ht="26.1" customHeight="1" spans="1:9">
      <c r="A2686" s="529" t="s">
        <v>499</v>
      </c>
      <c r="B2686" s="284" t="s">
        <v>1163</v>
      </c>
      <c r="C2686" s="282" t="s">
        <v>83</v>
      </c>
      <c r="D2686" s="282" t="s">
        <v>1164</v>
      </c>
      <c r="E2686" s="283" t="s">
        <v>502</v>
      </c>
      <c r="F2686" s="530">
        <v>1</v>
      </c>
      <c r="G2686" s="530">
        <v>0</v>
      </c>
      <c r="H2686" s="305">
        <v>1.58</v>
      </c>
      <c r="I2686" s="544">
        <v>1.58</v>
      </c>
    </row>
    <row r="2687" ht="26.1" customHeight="1" spans="1:9">
      <c r="A2687" s="529" t="s">
        <v>499</v>
      </c>
      <c r="B2687" s="284" t="s">
        <v>1161</v>
      </c>
      <c r="C2687" s="282" t="s">
        <v>83</v>
      </c>
      <c r="D2687" s="282" t="s">
        <v>1162</v>
      </c>
      <c r="E2687" s="283" t="s">
        <v>502</v>
      </c>
      <c r="F2687" s="530">
        <v>1</v>
      </c>
      <c r="G2687" s="530">
        <v>0</v>
      </c>
      <c r="H2687" s="305">
        <v>1.43</v>
      </c>
      <c r="I2687" s="544">
        <v>1.43</v>
      </c>
    </row>
    <row r="2688" ht="26.1" customHeight="1" spans="1:9">
      <c r="A2688" s="529" t="s">
        <v>499</v>
      </c>
      <c r="B2688" s="284" t="s">
        <v>1598</v>
      </c>
      <c r="C2688" s="282" t="s">
        <v>83</v>
      </c>
      <c r="D2688" s="282" t="s">
        <v>1599</v>
      </c>
      <c r="E2688" s="283" t="s">
        <v>502</v>
      </c>
      <c r="F2688" s="530">
        <v>1</v>
      </c>
      <c r="G2688" s="530">
        <v>0</v>
      </c>
      <c r="H2688" s="305">
        <v>2.05</v>
      </c>
      <c r="I2688" s="544">
        <v>2.05</v>
      </c>
    </row>
    <row r="2689" ht="24" customHeight="1" spans="1:9">
      <c r="A2689" s="529" t="s">
        <v>499</v>
      </c>
      <c r="B2689" s="284" t="s">
        <v>1438</v>
      </c>
      <c r="C2689" s="282" t="s">
        <v>83</v>
      </c>
      <c r="D2689" s="282" t="s">
        <v>1439</v>
      </c>
      <c r="E2689" s="283" t="s">
        <v>502</v>
      </c>
      <c r="F2689" s="530">
        <v>1</v>
      </c>
      <c r="G2689" s="530">
        <v>0</v>
      </c>
      <c r="H2689" s="305">
        <v>28.52</v>
      </c>
      <c r="I2689" s="544">
        <v>28.52</v>
      </c>
    </row>
    <row r="2690" ht="26.1" customHeight="1" spans="1:9">
      <c r="A2690" s="529" t="s">
        <v>499</v>
      </c>
      <c r="B2690" s="284" t="s">
        <v>1153</v>
      </c>
      <c r="C2690" s="282" t="s">
        <v>83</v>
      </c>
      <c r="D2690" s="282" t="s">
        <v>1154</v>
      </c>
      <c r="E2690" s="283" t="s">
        <v>502</v>
      </c>
      <c r="F2690" s="530">
        <v>1</v>
      </c>
      <c r="G2690" s="530">
        <v>0</v>
      </c>
      <c r="H2690" s="305">
        <v>0.08</v>
      </c>
      <c r="I2690" s="544">
        <v>0.08</v>
      </c>
    </row>
    <row r="2691" ht="26.1" customHeight="1" spans="1:9">
      <c r="A2691" s="529" t="s">
        <v>499</v>
      </c>
      <c r="B2691" s="284" t="s">
        <v>1600</v>
      </c>
      <c r="C2691" s="282" t="s">
        <v>83</v>
      </c>
      <c r="D2691" s="282" t="s">
        <v>1601</v>
      </c>
      <c r="E2691" s="283" t="s">
        <v>502</v>
      </c>
      <c r="F2691" s="530">
        <v>1</v>
      </c>
      <c r="G2691" s="530">
        <v>0</v>
      </c>
      <c r="H2691" s="305">
        <v>1.85</v>
      </c>
      <c r="I2691" s="544">
        <v>1.85</v>
      </c>
    </row>
    <row r="2692" ht="26.1" customHeight="1" spans="1:9">
      <c r="A2692" s="529" t="s">
        <v>499</v>
      </c>
      <c r="B2692" s="284" t="s">
        <v>1155</v>
      </c>
      <c r="C2692" s="282" t="s">
        <v>83</v>
      </c>
      <c r="D2692" s="282" t="s">
        <v>1156</v>
      </c>
      <c r="E2692" s="283" t="s">
        <v>502</v>
      </c>
      <c r="F2692" s="530">
        <v>1</v>
      </c>
      <c r="G2692" s="530">
        <v>0</v>
      </c>
      <c r="H2692" s="305">
        <v>4.84</v>
      </c>
      <c r="I2692" s="544">
        <v>4.84</v>
      </c>
    </row>
    <row r="2693" spans="1:9">
      <c r="A2693" s="531"/>
      <c r="B2693" s="318"/>
      <c r="C2693" s="318"/>
      <c r="D2693" s="318"/>
      <c r="E2693" s="532">
        <v>28.94</v>
      </c>
      <c r="F2693" s="318" t="s">
        <v>503</v>
      </c>
      <c r="G2693" s="532">
        <v>0</v>
      </c>
      <c r="H2693" s="318" t="s">
        <v>504</v>
      </c>
      <c r="I2693" s="545">
        <v>28.94</v>
      </c>
    </row>
    <row r="2694" ht="15" spans="1:9">
      <c r="A2694" s="531"/>
      <c r="B2694" s="318"/>
      <c r="C2694" s="318"/>
      <c r="D2694" s="318"/>
      <c r="E2694" s="532">
        <v>9.24</v>
      </c>
      <c r="F2694" s="318"/>
      <c r="G2694" s="318" t="s">
        <v>505</v>
      </c>
      <c r="H2694" s="318"/>
      <c r="I2694" s="545">
        <v>50.01</v>
      </c>
    </row>
    <row r="2695" ht="0.95" customHeight="1" spans="1:9">
      <c r="A2695" s="533"/>
      <c r="B2695" s="534"/>
      <c r="C2695" s="534"/>
      <c r="D2695" s="534"/>
      <c r="E2695" s="534"/>
      <c r="F2695" s="534"/>
      <c r="G2695" s="534"/>
      <c r="H2695" s="534"/>
      <c r="I2695" s="426"/>
    </row>
    <row r="2696" ht="18" customHeight="1" spans="1:9">
      <c r="A2696" s="525"/>
      <c r="B2696" s="307" t="s">
        <v>490</v>
      </c>
      <c r="C2696" s="526" t="s">
        <v>491</v>
      </c>
      <c r="D2696" s="526" t="s">
        <v>492</v>
      </c>
      <c r="E2696" s="527" t="s">
        <v>493</v>
      </c>
      <c r="F2696" s="307" t="s">
        <v>494</v>
      </c>
      <c r="G2696" s="307" t="s">
        <v>495</v>
      </c>
      <c r="H2696" s="307" t="s">
        <v>496</v>
      </c>
      <c r="I2696" s="543" t="s">
        <v>497</v>
      </c>
    </row>
    <row r="2697" ht="26.1" customHeight="1" spans="1:9">
      <c r="A2697" s="414" t="s">
        <v>498</v>
      </c>
      <c r="B2697" s="311" t="s">
        <v>1102</v>
      </c>
      <c r="C2697" s="309" t="s">
        <v>83</v>
      </c>
      <c r="D2697" s="309" t="s">
        <v>1103</v>
      </c>
      <c r="E2697" s="310" t="s">
        <v>502</v>
      </c>
      <c r="F2697" s="528">
        <v>1</v>
      </c>
      <c r="G2697" s="312"/>
      <c r="H2697" s="312">
        <v>40.77</v>
      </c>
      <c r="I2697" s="419">
        <v>40.77</v>
      </c>
    </row>
    <row r="2698" ht="26.1" customHeight="1" spans="1:9">
      <c r="A2698" s="535" t="s">
        <v>512</v>
      </c>
      <c r="B2698" s="280" t="s">
        <v>1440</v>
      </c>
      <c r="C2698" s="278" t="s">
        <v>83</v>
      </c>
      <c r="D2698" s="278" t="s">
        <v>1441</v>
      </c>
      <c r="E2698" s="279" t="s">
        <v>502</v>
      </c>
      <c r="F2698" s="536">
        <v>1</v>
      </c>
      <c r="G2698" s="536">
        <v>0</v>
      </c>
      <c r="H2698" s="303">
        <v>0.42</v>
      </c>
      <c r="I2698" s="547">
        <v>0.42</v>
      </c>
    </row>
    <row r="2699" ht="26.1" customHeight="1" spans="1:9">
      <c r="A2699" s="529" t="s">
        <v>499</v>
      </c>
      <c r="B2699" s="284" t="s">
        <v>1155</v>
      </c>
      <c r="C2699" s="282" t="s">
        <v>83</v>
      </c>
      <c r="D2699" s="282" t="s">
        <v>1156</v>
      </c>
      <c r="E2699" s="283" t="s">
        <v>502</v>
      </c>
      <c r="F2699" s="530">
        <v>1</v>
      </c>
      <c r="G2699" s="530">
        <v>0</v>
      </c>
      <c r="H2699" s="305">
        <v>4.84</v>
      </c>
      <c r="I2699" s="544">
        <v>4.84</v>
      </c>
    </row>
    <row r="2700" ht="26.1" customHeight="1" spans="1:9">
      <c r="A2700" s="529" t="s">
        <v>499</v>
      </c>
      <c r="B2700" s="284" t="s">
        <v>1598</v>
      </c>
      <c r="C2700" s="282" t="s">
        <v>83</v>
      </c>
      <c r="D2700" s="282" t="s">
        <v>1599</v>
      </c>
      <c r="E2700" s="283" t="s">
        <v>502</v>
      </c>
      <c r="F2700" s="530">
        <v>1</v>
      </c>
      <c r="G2700" s="530">
        <v>0</v>
      </c>
      <c r="H2700" s="305">
        <v>2.05</v>
      </c>
      <c r="I2700" s="544">
        <v>2.05</v>
      </c>
    </row>
    <row r="2701" ht="24" customHeight="1" spans="1:9">
      <c r="A2701" s="529" t="s">
        <v>499</v>
      </c>
      <c r="B2701" s="284" t="s">
        <v>1442</v>
      </c>
      <c r="C2701" s="282" t="s">
        <v>83</v>
      </c>
      <c r="D2701" s="282" t="s">
        <v>1443</v>
      </c>
      <c r="E2701" s="283" t="s">
        <v>502</v>
      </c>
      <c r="F2701" s="530">
        <v>1</v>
      </c>
      <c r="G2701" s="530">
        <v>0</v>
      </c>
      <c r="H2701" s="305">
        <v>28.52</v>
      </c>
      <c r="I2701" s="544">
        <v>28.52</v>
      </c>
    </row>
    <row r="2702" ht="26.1" customHeight="1" spans="1:9">
      <c r="A2702" s="529" t="s">
        <v>499</v>
      </c>
      <c r="B2702" s="284" t="s">
        <v>1161</v>
      </c>
      <c r="C2702" s="282" t="s">
        <v>83</v>
      </c>
      <c r="D2702" s="282" t="s">
        <v>1162</v>
      </c>
      <c r="E2702" s="283" t="s">
        <v>502</v>
      </c>
      <c r="F2702" s="530">
        <v>1</v>
      </c>
      <c r="G2702" s="530">
        <v>0</v>
      </c>
      <c r="H2702" s="305">
        <v>1.43</v>
      </c>
      <c r="I2702" s="544">
        <v>1.43</v>
      </c>
    </row>
    <row r="2703" ht="26.1" customHeight="1" spans="1:9">
      <c r="A2703" s="529" t="s">
        <v>499</v>
      </c>
      <c r="B2703" s="284" t="s">
        <v>1163</v>
      </c>
      <c r="C2703" s="282" t="s">
        <v>83</v>
      </c>
      <c r="D2703" s="282" t="s">
        <v>1164</v>
      </c>
      <c r="E2703" s="283" t="s">
        <v>502</v>
      </c>
      <c r="F2703" s="530">
        <v>1</v>
      </c>
      <c r="G2703" s="530">
        <v>0</v>
      </c>
      <c r="H2703" s="305">
        <v>1.58</v>
      </c>
      <c r="I2703" s="544">
        <v>1.58</v>
      </c>
    </row>
    <row r="2704" ht="26.1" customHeight="1" spans="1:9">
      <c r="A2704" s="529" t="s">
        <v>499</v>
      </c>
      <c r="B2704" s="284" t="s">
        <v>1600</v>
      </c>
      <c r="C2704" s="282" t="s">
        <v>83</v>
      </c>
      <c r="D2704" s="282" t="s">
        <v>1601</v>
      </c>
      <c r="E2704" s="283" t="s">
        <v>502</v>
      </c>
      <c r="F2704" s="530">
        <v>1</v>
      </c>
      <c r="G2704" s="530">
        <v>0</v>
      </c>
      <c r="H2704" s="305">
        <v>1.85</v>
      </c>
      <c r="I2704" s="544">
        <v>1.85</v>
      </c>
    </row>
    <row r="2705" ht="26.1" customHeight="1" spans="1:9">
      <c r="A2705" s="529" t="s">
        <v>499</v>
      </c>
      <c r="B2705" s="284" t="s">
        <v>1153</v>
      </c>
      <c r="C2705" s="282" t="s">
        <v>83</v>
      </c>
      <c r="D2705" s="282" t="s">
        <v>1154</v>
      </c>
      <c r="E2705" s="283" t="s">
        <v>502</v>
      </c>
      <c r="F2705" s="530">
        <v>1</v>
      </c>
      <c r="G2705" s="530">
        <v>0</v>
      </c>
      <c r="H2705" s="305">
        <v>0.08</v>
      </c>
      <c r="I2705" s="544">
        <v>0.08</v>
      </c>
    </row>
    <row r="2706" spans="1:9">
      <c r="A2706" s="531"/>
      <c r="B2706" s="318"/>
      <c r="C2706" s="318"/>
      <c r="D2706" s="318"/>
      <c r="E2706" s="532">
        <v>28.94</v>
      </c>
      <c r="F2706" s="318" t="s">
        <v>503</v>
      </c>
      <c r="G2706" s="532">
        <v>0</v>
      </c>
      <c r="H2706" s="318" t="s">
        <v>504</v>
      </c>
      <c r="I2706" s="545">
        <v>28.94</v>
      </c>
    </row>
    <row r="2707" ht="15" spans="1:9">
      <c r="A2707" s="531"/>
      <c r="B2707" s="318"/>
      <c r="C2707" s="318"/>
      <c r="D2707" s="318"/>
      <c r="E2707" s="532">
        <v>9.24</v>
      </c>
      <c r="F2707" s="318"/>
      <c r="G2707" s="318" t="s">
        <v>505</v>
      </c>
      <c r="H2707" s="318"/>
      <c r="I2707" s="545">
        <v>50.01</v>
      </c>
    </row>
    <row r="2708" ht="0.95" customHeight="1" spans="1:9">
      <c r="A2708" s="533"/>
      <c r="B2708" s="534"/>
      <c r="C2708" s="534"/>
      <c r="D2708" s="534"/>
      <c r="E2708" s="534"/>
      <c r="F2708" s="534"/>
      <c r="G2708" s="534"/>
      <c r="H2708" s="534"/>
      <c r="I2708" s="426"/>
    </row>
    <row r="2709" ht="18" customHeight="1" spans="1:9">
      <c r="A2709" s="525"/>
      <c r="B2709" s="307" t="s">
        <v>490</v>
      </c>
      <c r="C2709" s="526" t="s">
        <v>491</v>
      </c>
      <c r="D2709" s="526" t="s">
        <v>492</v>
      </c>
      <c r="E2709" s="527" t="s">
        <v>493</v>
      </c>
      <c r="F2709" s="307" t="s">
        <v>494</v>
      </c>
      <c r="G2709" s="307" t="s">
        <v>495</v>
      </c>
      <c r="H2709" s="307" t="s">
        <v>496</v>
      </c>
      <c r="I2709" s="543" t="s">
        <v>497</v>
      </c>
    </row>
    <row r="2710" ht="24" customHeight="1" spans="1:9">
      <c r="A2710" s="414" t="s">
        <v>498</v>
      </c>
      <c r="B2710" s="311" t="s">
        <v>618</v>
      </c>
      <c r="C2710" s="309" t="s">
        <v>94</v>
      </c>
      <c r="D2710" s="309" t="s">
        <v>619</v>
      </c>
      <c r="E2710" s="310" t="s">
        <v>286</v>
      </c>
      <c r="F2710" s="528">
        <v>1</v>
      </c>
      <c r="G2710" s="312"/>
      <c r="H2710" s="312">
        <v>8.51</v>
      </c>
      <c r="I2710" s="419">
        <v>8.51</v>
      </c>
    </row>
    <row r="2711" ht="51.95" customHeight="1" spans="1:9">
      <c r="A2711" s="529" t="s">
        <v>499</v>
      </c>
      <c r="B2711" s="284" t="s">
        <v>1602</v>
      </c>
      <c r="C2711" s="282" t="s">
        <v>94</v>
      </c>
      <c r="D2711" s="282" t="s">
        <v>1603</v>
      </c>
      <c r="E2711" s="283" t="s">
        <v>286</v>
      </c>
      <c r="F2711" s="530">
        <v>0.6797</v>
      </c>
      <c r="G2711" s="530">
        <v>0</v>
      </c>
      <c r="H2711" s="305">
        <v>12.53</v>
      </c>
      <c r="I2711" s="544">
        <v>8.51</v>
      </c>
    </row>
    <row r="2712" spans="1:9">
      <c r="A2712" s="531"/>
      <c r="B2712" s="318"/>
      <c r="C2712" s="318"/>
      <c r="D2712" s="318"/>
      <c r="E2712" s="532">
        <v>0</v>
      </c>
      <c r="F2712" s="318" t="s">
        <v>503</v>
      </c>
      <c r="G2712" s="532">
        <v>0</v>
      </c>
      <c r="H2712" s="318" t="s">
        <v>504</v>
      </c>
      <c r="I2712" s="545">
        <v>0</v>
      </c>
    </row>
    <row r="2713" ht="15" spans="1:9">
      <c r="A2713" s="531"/>
      <c r="B2713" s="318"/>
      <c r="C2713" s="318"/>
      <c r="D2713" s="318"/>
      <c r="E2713" s="532">
        <v>1.92</v>
      </c>
      <c r="F2713" s="318"/>
      <c r="G2713" s="318" t="s">
        <v>505</v>
      </c>
      <c r="H2713" s="318"/>
      <c r="I2713" s="545">
        <v>10.43</v>
      </c>
    </row>
    <row r="2714" ht="0.95" customHeight="1" spans="1:9">
      <c r="A2714" s="533"/>
      <c r="B2714" s="534"/>
      <c r="C2714" s="534"/>
      <c r="D2714" s="534"/>
      <c r="E2714" s="534"/>
      <c r="F2714" s="534"/>
      <c r="G2714" s="534"/>
      <c r="H2714" s="534"/>
      <c r="I2714" s="426"/>
    </row>
    <row r="2715" ht="18" customHeight="1" spans="1:9">
      <c r="A2715" s="525"/>
      <c r="B2715" s="307" t="s">
        <v>490</v>
      </c>
      <c r="C2715" s="526" t="s">
        <v>491</v>
      </c>
      <c r="D2715" s="526" t="s">
        <v>492</v>
      </c>
      <c r="E2715" s="527" t="s">
        <v>493</v>
      </c>
      <c r="F2715" s="307" t="s">
        <v>494</v>
      </c>
      <c r="G2715" s="307" t="s">
        <v>495</v>
      </c>
      <c r="H2715" s="307" t="s">
        <v>496</v>
      </c>
      <c r="I2715" s="543" t="s">
        <v>497</v>
      </c>
    </row>
    <row r="2716" ht="26.1" customHeight="1" spans="1:9">
      <c r="A2716" s="414" t="s">
        <v>498</v>
      </c>
      <c r="B2716" s="311" t="s">
        <v>1584</v>
      </c>
      <c r="C2716" s="309" t="s">
        <v>94</v>
      </c>
      <c r="D2716" s="309" t="s">
        <v>1585</v>
      </c>
      <c r="E2716" s="310" t="s">
        <v>286</v>
      </c>
      <c r="F2716" s="528">
        <v>1</v>
      </c>
      <c r="G2716" s="312"/>
      <c r="H2716" s="312">
        <v>30.12</v>
      </c>
      <c r="I2716" s="419">
        <v>30.12</v>
      </c>
    </row>
    <row r="2717" ht="51.95" customHeight="1" spans="1:9">
      <c r="A2717" s="529" t="s">
        <v>499</v>
      </c>
      <c r="B2717" s="284" t="s">
        <v>596</v>
      </c>
      <c r="C2717" s="282" t="s">
        <v>94</v>
      </c>
      <c r="D2717" s="282" t="s">
        <v>597</v>
      </c>
      <c r="E2717" s="283" t="s">
        <v>286</v>
      </c>
      <c r="F2717" s="530">
        <v>4.3347</v>
      </c>
      <c r="G2717" s="530">
        <v>0</v>
      </c>
      <c r="H2717" s="305">
        <v>6.95</v>
      </c>
      <c r="I2717" s="544">
        <v>30.12</v>
      </c>
    </row>
    <row r="2718" spans="1:9">
      <c r="A2718" s="531"/>
      <c r="B2718" s="318"/>
      <c r="C2718" s="318"/>
      <c r="D2718" s="318"/>
      <c r="E2718" s="532">
        <v>0</v>
      </c>
      <c r="F2718" s="318" t="s">
        <v>503</v>
      </c>
      <c r="G2718" s="532">
        <v>0</v>
      </c>
      <c r="H2718" s="318" t="s">
        <v>504</v>
      </c>
      <c r="I2718" s="545">
        <v>0</v>
      </c>
    </row>
    <row r="2719" ht="15" spans="1:9">
      <c r="A2719" s="531"/>
      <c r="B2719" s="318"/>
      <c r="C2719" s="318"/>
      <c r="D2719" s="318"/>
      <c r="E2719" s="532">
        <v>6.82</v>
      </c>
      <c r="F2719" s="318"/>
      <c r="G2719" s="318" t="s">
        <v>505</v>
      </c>
      <c r="H2719" s="318"/>
      <c r="I2719" s="545">
        <v>36.94</v>
      </c>
    </row>
    <row r="2720" ht="0.95" customHeight="1" spans="1:9">
      <c r="A2720" s="533"/>
      <c r="B2720" s="534"/>
      <c r="C2720" s="534"/>
      <c r="D2720" s="534"/>
      <c r="E2720" s="534"/>
      <c r="F2720" s="534"/>
      <c r="G2720" s="534"/>
      <c r="H2720" s="534"/>
      <c r="I2720" s="426"/>
    </row>
    <row r="2721" ht="18" customHeight="1" spans="1:9">
      <c r="A2721" s="525"/>
      <c r="B2721" s="307" t="s">
        <v>490</v>
      </c>
      <c r="C2721" s="526" t="s">
        <v>491</v>
      </c>
      <c r="D2721" s="526" t="s">
        <v>492</v>
      </c>
      <c r="E2721" s="527" t="s">
        <v>493</v>
      </c>
      <c r="F2721" s="307" t="s">
        <v>494</v>
      </c>
      <c r="G2721" s="307" t="s">
        <v>495</v>
      </c>
      <c r="H2721" s="307" t="s">
        <v>496</v>
      </c>
      <c r="I2721" s="543" t="s">
        <v>497</v>
      </c>
    </row>
    <row r="2722" ht="26.1" customHeight="1" spans="1:9">
      <c r="A2722" s="414" t="s">
        <v>498</v>
      </c>
      <c r="B2722" s="311" t="s">
        <v>616</v>
      </c>
      <c r="C2722" s="309" t="s">
        <v>94</v>
      </c>
      <c r="D2722" s="309" t="s">
        <v>617</v>
      </c>
      <c r="E2722" s="310" t="s">
        <v>69</v>
      </c>
      <c r="F2722" s="528">
        <v>1</v>
      </c>
      <c r="G2722" s="312"/>
      <c r="H2722" s="312">
        <v>40.22</v>
      </c>
      <c r="I2722" s="419">
        <v>40.22</v>
      </c>
    </row>
    <row r="2723" ht="24" customHeight="1" spans="1:9">
      <c r="A2723" s="535" t="s">
        <v>512</v>
      </c>
      <c r="B2723" s="280" t="s">
        <v>618</v>
      </c>
      <c r="C2723" s="278" t="s">
        <v>94</v>
      </c>
      <c r="D2723" s="278" t="s">
        <v>619</v>
      </c>
      <c r="E2723" s="279" t="s">
        <v>286</v>
      </c>
      <c r="F2723" s="536">
        <v>2.275</v>
      </c>
      <c r="G2723" s="536">
        <v>0</v>
      </c>
      <c r="H2723" s="303">
        <v>8.51</v>
      </c>
      <c r="I2723" s="547">
        <v>19.36</v>
      </c>
    </row>
    <row r="2724" ht="51.95" customHeight="1" spans="1:9">
      <c r="A2724" s="529" t="s">
        <v>499</v>
      </c>
      <c r="B2724" s="284" t="s">
        <v>1602</v>
      </c>
      <c r="C2724" s="282" t="s">
        <v>94</v>
      </c>
      <c r="D2724" s="282" t="s">
        <v>1603</v>
      </c>
      <c r="E2724" s="283" t="s">
        <v>286</v>
      </c>
      <c r="F2724" s="530">
        <v>1.665</v>
      </c>
      <c r="G2724" s="530">
        <v>0</v>
      </c>
      <c r="H2724" s="305">
        <v>12.53</v>
      </c>
      <c r="I2724" s="544">
        <v>20.86</v>
      </c>
    </row>
    <row r="2725" spans="1:9">
      <c r="A2725" s="531"/>
      <c r="B2725" s="318"/>
      <c r="C2725" s="318"/>
      <c r="D2725" s="318"/>
      <c r="E2725" s="532">
        <v>0</v>
      </c>
      <c r="F2725" s="318" t="s">
        <v>503</v>
      </c>
      <c r="G2725" s="532">
        <v>0</v>
      </c>
      <c r="H2725" s="318" t="s">
        <v>504</v>
      </c>
      <c r="I2725" s="545">
        <v>0</v>
      </c>
    </row>
    <row r="2726" ht="15" spans="1:9">
      <c r="A2726" s="531"/>
      <c r="B2726" s="318"/>
      <c r="C2726" s="318"/>
      <c r="D2726" s="318"/>
      <c r="E2726" s="532">
        <v>9.11</v>
      </c>
      <c r="F2726" s="318"/>
      <c r="G2726" s="318" t="s">
        <v>505</v>
      </c>
      <c r="H2726" s="318"/>
      <c r="I2726" s="545">
        <v>49.33</v>
      </c>
    </row>
    <row r="2727" ht="0.95" customHeight="1" spans="1:9">
      <c r="A2727" s="533"/>
      <c r="B2727" s="534"/>
      <c r="C2727" s="534"/>
      <c r="D2727" s="534"/>
      <c r="E2727" s="534"/>
      <c r="F2727" s="534"/>
      <c r="G2727" s="534"/>
      <c r="H2727" s="534"/>
      <c r="I2727" s="426"/>
    </row>
    <row r="2728" ht="18" customHeight="1" spans="1:9">
      <c r="A2728" s="525"/>
      <c r="B2728" s="307" t="s">
        <v>490</v>
      </c>
      <c r="C2728" s="526" t="s">
        <v>491</v>
      </c>
      <c r="D2728" s="526" t="s">
        <v>492</v>
      </c>
      <c r="E2728" s="527" t="s">
        <v>493</v>
      </c>
      <c r="F2728" s="307" t="s">
        <v>494</v>
      </c>
      <c r="G2728" s="307" t="s">
        <v>495</v>
      </c>
      <c r="H2728" s="307" t="s">
        <v>496</v>
      </c>
      <c r="I2728" s="543" t="s">
        <v>497</v>
      </c>
    </row>
    <row r="2729" ht="24" customHeight="1" spans="1:9">
      <c r="A2729" s="414" t="s">
        <v>498</v>
      </c>
      <c r="B2729" s="311" t="s">
        <v>973</v>
      </c>
      <c r="C2729" s="309" t="s">
        <v>94</v>
      </c>
      <c r="D2729" s="309" t="s">
        <v>974</v>
      </c>
      <c r="E2729" s="310" t="s">
        <v>286</v>
      </c>
      <c r="F2729" s="528">
        <v>1</v>
      </c>
      <c r="G2729" s="312"/>
      <c r="H2729" s="312">
        <v>2.01</v>
      </c>
      <c r="I2729" s="419">
        <v>2.01</v>
      </c>
    </row>
    <row r="2730" ht="26.1" customHeight="1" spans="1:9">
      <c r="A2730" s="535" t="s">
        <v>512</v>
      </c>
      <c r="B2730" s="280" t="s">
        <v>616</v>
      </c>
      <c r="C2730" s="278" t="s">
        <v>94</v>
      </c>
      <c r="D2730" s="278" t="s">
        <v>617</v>
      </c>
      <c r="E2730" s="279" t="s">
        <v>69</v>
      </c>
      <c r="F2730" s="536">
        <v>0.05016</v>
      </c>
      <c r="G2730" s="536">
        <v>0</v>
      </c>
      <c r="H2730" s="303">
        <v>40.22</v>
      </c>
      <c r="I2730" s="547">
        <v>2.01</v>
      </c>
    </row>
    <row r="2731" spans="1:9">
      <c r="A2731" s="531"/>
      <c r="B2731" s="318"/>
      <c r="C2731" s="318"/>
      <c r="D2731" s="318"/>
      <c r="E2731" s="532">
        <v>0</v>
      </c>
      <c r="F2731" s="318" t="s">
        <v>503</v>
      </c>
      <c r="G2731" s="532">
        <v>0</v>
      </c>
      <c r="H2731" s="318" t="s">
        <v>504</v>
      </c>
      <c r="I2731" s="545">
        <v>0</v>
      </c>
    </row>
    <row r="2732" ht="15" spans="1:9">
      <c r="A2732" s="531"/>
      <c r="B2732" s="318"/>
      <c r="C2732" s="318"/>
      <c r="D2732" s="318"/>
      <c r="E2732" s="532">
        <v>0.45</v>
      </c>
      <c r="F2732" s="318"/>
      <c r="G2732" s="318" t="s">
        <v>505</v>
      </c>
      <c r="H2732" s="318"/>
      <c r="I2732" s="545">
        <v>2.46</v>
      </c>
    </row>
    <row r="2733" ht="0.95" customHeight="1" spans="1:9">
      <c r="A2733" s="533"/>
      <c r="B2733" s="534"/>
      <c r="C2733" s="534"/>
      <c r="D2733" s="534"/>
      <c r="E2733" s="534"/>
      <c r="F2733" s="534"/>
      <c r="G2733" s="534"/>
      <c r="H2733" s="534"/>
      <c r="I2733" s="426"/>
    </row>
    <row r="2734" ht="18" customHeight="1" spans="1:9">
      <c r="A2734" s="525"/>
      <c r="B2734" s="307" t="s">
        <v>490</v>
      </c>
      <c r="C2734" s="526" t="s">
        <v>491</v>
      </c>
      <c r="D2734" s="526" t="s">
        <v>492</v>
      </c>
      <c r="E2734" s="527" t="s">
        <v>493</v>
      </c>
      <c r="F2734" s="307" t="s">
        <v>494</v>
      </c>
      <c r="G2734" s="307" t="s">
        <v>495</v>
      </c>
      <c r="H2734" s="307" t="s">
        <v>496</v>
      </c>
      <c r="I2734" s="543" t="s">
        <v>497</v>
      </c>
    </row>
    <row r="2735" ht="39" customHeight="1" spans="1:9">
      <c r="A2735" s="414" t="s">
        <v>498</v>
      </c>
      <c r="B2735" s="311" t="s">
        <v>608</v>
      </c>
      <c r="C2735" s="309" t="s">
        <v>94</v>
      </c>
      <c r="D2735" s="309" t="s">
        <v>609</v>
      </c>
      <c r="E2735" s="310" t="s">
        <v>69</v>
      </c>
      <c r="F2735" s="528">
        <v>1</v>
      </c>
      <c r="G2735" s="312"/>
      <c r="H2735" s="312">
        <v>46.09</v>
      </c>
      <c r="I2735" s="419">
        <v>46.09</v>
      </c>
    </row>
    <row r="2736" ht="39" customHeight="1" spans="1:9">
      <c r="A2736" s="535" t="s">
        <v>512</v>
      </c>
      <c r="B2736" s="280" t="s">
        <v>1183</v>
      </c>
      <c r="C2736" s="278" t="s">
        <v>94</v>
      </c>
      <c r="D2736" s="278" t="s">
        <v>1184</v>
      </c>
      <c r="E2736" s="279" t="s">
        <v>123</v>
      </c>
      <c r="F2736" s="536">
        <v>0.015</v>
      </c>
      <c r="G2736" s="536">
        <v>0</v>
      </c>
      <c r="H2736" s="303">
        <v>472.33</v>
      </c>
      <c r="I2736" s="547">
        <v>7.08</v>
      </c>
    </row>
    <row r="2737" ht="26.1" customHeight="1" spans="1:9">
      <c r="A2737" s="529" t="s">
        <v>499</v>
      </c>
      <c r="B2737" s="284" t="s">
        <v>1543</v>
      </c>
      <c r="C2737" s="282" t="s">
        <v>94</v>
      </c>
      <c r="D2737" s="282" t="s">
        <v>1544</v>
      </c>
      <c r="E2737" s="283" t="s">
        <v>502</v>
      </c>
      <c r="F2737" s="530">
        <v>0.8</v>
      </c>
      <c r="G2737" s="530">
        <v>3</v>
      </c>
      <c r="H2737" s="305">
        <v>27.92</v>
      </c>
      <c r="I2737" s="544">
        <v>23</v>
      </c>
    </row>
    <row r="2738" ht="26.1" customHeight="1" spans="1:9">
      <c r="A2738" s="529" t="s">
        <v>499</v>
      </c>
      <c r="B2738" s="284" t="s">
        <v>602</v>
      </c>
      <c r="C2738" s="282" t="s">
        <v>94</v>
      </c>
      <c r="D2738" s="282" t="s">
        <v>603</v>
      </c>
      <c r="E2738" s="283" t="s">
        <v>502</v>
      </c>
      <c r="F2738" s="530">
        <v>0.77</v>
      </c>
      <c r="G2738" s="530">
        <v>3</v>
      </c>
      <c r="H2738" s="305">
        <v>20.19</v>
      </c>
      <c r="I2738" s="544">
        <v>16.01</v>
      </c>
    </row>
    <row r="2739" spans="1:9">
      <c r="A2739" s="531"/>
      <c r="B2739" s="318"/>
      <c r="C2739" s="318"/>
      <c r="D2739" s="318"/>
      <c r="E2739" s="532">
        <v>39.97</v>
      </c>
      <c r="F2739" s="318" t="s">
        <v>503</v>
      </c>
      <c r="G2739" s="532">
        <v>0</v>
      </c>
      <c r="H2739" s="318" t="s">
        <v>504</v>
      </c>
      <c r="I2739" s="545">
        <v>39.97</v>
      </c>
    </row>
    <row r="2740" ht="15" spans="1:9">
      <c r="A2740" s="531"/>
      <c r="B2740" s="318"/>
      <c r="C2740" s="318"/>
      <c r="D2740" s="318"/>
      <c r="E2740" s="532">
        <v>10.44</v>
      </c>
      <c r="F2740" s="318"/>
      <c r="G2740" s="318" t="s">
        <v>505</v>
      </c>
      <c r="H2740" s="318"/>
      <c r="I2740" s="545">
        <v>56.53</v>
      </c>
    </row>
    <row r="2741" ht="0.95" customHeight="1" spans="1:9">
      <c r="A2741" s="533"/>
      <c r="B2741" s="534"/>
      <c r="C2741" s="534"/>
      <c r="D2741" s="534"/>
      <c r="E2741" s="534"/>
      <c r="F2741" s="534"/>
      <c r="G2741" s="534"/>
      <c r="H2741" s="534"/>
      <c r="I2741" s="426"/>
    </row>
    <row r="2742" ht="18" customHeight="1" spans="1:9">
      <c r="A2742" s="525"/>
      <c r="B2742" s="307" t="s">
        <v>490</v>
      </c>
      <c r="C2742" s="526" t="s">
        <v>491</v>
      </c>
      <c r="D2742" s="526" t="s">
        <v>492</v>
      </c>
      <c r="E2742" s="527" t="s">
        <v>493</v>
      </c>
      <c r="F2742" s="307" t="s">
        <v>494</v>
      </c>
      <c r="G2742" s="307" t="s">
        <v>495</v>
      </c>
      <c r="H2742" s="307" t="s">
        <v>496</v>
      </c>
      <c r="I2742" s="543" t="s">
        <v>497</v>
      </c>
    </row>
    <row r="2743" ht="51.95" customHeight="1" spans="1:9">
      <c r="A2743" s="414" t="s">
        <v>498</v>
      </c>
      <c r="B2743" s="311" t="s">
        <v>610</v>
      </c>
      <c r="C2743" s="309" t="s">
        <v>94</v>
      </c>
      <c r="D2743" s="309" t="s">
        <v>611</v>
      </c>
      <c r="E2743" s="310" t="s">
        <v>123</v>
      </c>
      <c r="F2743" s="528">
        <v>1</v>
      </c>
      <c r="G2743" s="312"/>
      <c r="H2743" s="312">
        <v>99.59</v>
      </c>
      <c r="I2743" s="419">
        <v>99.59</v>
      </c>
    </row>
    <row r="2744" ht="51.95" customHeight="1" spans="1:9">
      <c r="A2744" s="535" t="s">
        <v>512</v>
      </c>
      <c r="B2744" s="280" t="s">
        <v>1185</v>
      </c>
      <c r="C2744" s="278" t="s">
        <v>94</v>
      </c>
      <c r="D2744" s="278" t="s">
        <v>1186</v>
      </c>
      <c r="E2744" s="279" t="s">
        <v>502</v>
      </c>
      <c r="F2744" s="536">
        <v>0.5</v>
      </c>
      <c r="G2744" s="536">
        <v>0</v>
      </c>
      <c r="H2744" s="303">
        <v>12.03</v>
      </c>
      <c r="I2744" s="547">
        <v>6.01</v>
      </c>
    </row>
    <row r="2745" ht="26.1" customHeight="1" spans="1:9">
      <c r="A2745" s="529" t="s">
        <v>499</v>
      </c>
      <c r="B2745" s="284" t="s">
        <v>602</v>
      </c>
      <c r="C2745" s="282" t="s">
        <v>94</v>
      </c>
      <c r="D2745" s="282" t="s">
        <v>603</v>
      </c>
      <c r="E2745" s="283" t="s">
        <v>502</v>
      </c>
      <c r="F2745" s="530">
        <v>4.5</v>
      </c>
      <c r="G2745" s="530">
        <v>3</v>
      </c>
      <c r="H2745" s="305">
        <v>20.19</v>
      </c>
      <c r="I2745" s="544">
        <v>93.58</v>
      </c>
    </row>
    <row r="2746" spans="1:9">
      <c r="A2746" s="531"/>
      <c r="B2746" s="318"/>
      <c r="C2746" s="318"/>
      <c r="D2746" s="318"/>
      <c r="E2746" s="532">
        <v>93.58</v>
      </c>
      <c r="F2746" s="318" t="s">
        <v>503</v>
      </c>
      <c r="G2746" s="532">
        <v>0</v>
      </c>
      <c r="H2746" s="318" t="s">
        <v>504</v>
      </c>
      <c r="I2746" s="545">
        <v>93.58</v>
      </c>
    </row>
    <row r="2747" ht="15" spans="1:9">
      <c r="A2747" s="531"/>
      <c r="B2747" s="318"/>
      <c r="C2747" s="318"/>
      <c r="D2747" s="318"/>
      <c r="E2747" s="532">
        <v>22.57</v>
      </c>
      <c r="F2747" s="318"/>
      <c r="G2747" s="318" t="s">
        <v>505</v>
      </c>
      <c r="H2747" s="318"/>
      <c r="I2747" s="545">
        <v>122.16</v>
      </c>
    </row>
    <row r="2748" ht="0.95" customHeight="1" spans="1:9">
      <c r="A2748" s="533"/>
      <c r="B2748" s="534"/>
      <c r="C2748" s="534"/>
      <c r="D2748" s="534"/>
      <c r="E2748" s="534"/>
      <c r="F2748" s="534"/>
      <c r="G2748" s="534"/>
      <c r="H2748" s="534"/>
      <c r="I2748" s="426"/>
    </row>
    <row r="2749" ht="18" customHeight="1" spans="1:9">
      <c r="A2749" s="525"/>
      <c r="B2749" s="307" t="s">
        <v>490</v>
      </c>
      <c r="C2749" s="526" t="s">
        <v>491</v>
      </c>
      <c r="D2749" s="526" t="s">
        <v>492</v>
      </c>
      <c r="E2749" s="527" t="s">
        <v>493</v>
      </c>
      <c r="F2749" s="307" t="s">
        <v>494</v>
      </c>
      <c r="G2749" s="307" t="s">
        <v>495</v>
      </c>
      <c r="H2749" s="307" t="s">
        <v>496</v>
      </c>
      <c r="I2749" s="543" t="s">
        <v>497</v>
      </c>
    </row>
    <row r="2750" ht="26.1" customHeight="1" spans="1:9">
      <c r="A2750" s="414" t="s">
        <v>498</v>
      </c>
      <c r="B2750" s="311" t="s">
        <v>1021</v>
      </c>
      <c r="C2750" s="309" t="s">
        <v>83</v>
      </c>
      <c r="D2750" s="309" t="s">
        <v>1022</v>
      </c>
      <c r="E2750" s="310" t="s">
        <v>69</v>
      </c>
      <c r="F2750" s="528">
        <v>1</v>
      </c>
      <c r="G2750" s="312"/>
      <c r="H2750" s="312">
        <v>9.22</v>
      </c>
      <c r="I2750" s="419">
        <v>9.22</v>
      </c>
    </row>
    <row r="2751" ht="39" customHeight="1" spans="1:9">
      <c r="A2751" s="535" t="s">
        <v>512</v>
      </c>
      <c r="B2751" s="280" t="s">
        <v>788</v>
      </c>
      <c r="C2751" s="278" t="s">
        <v>83</v>
      </c>
      <c r="D2751" s="278" t="s">
        <v>789</v>
      </c>
      <c r="E2751" s="279" t="s">
        <v>756</v>
      </c>
      <c r="F2751" s="536">
        <v>0.0036</v>
      </c>
      <c r="G2751" s="536">
        <v>0</v>
      </c>
      <c r="H2751" s="303">
        <v>43.71</v>
      </c>
      <c r="I2751" s="547">
        <v>0.15</v>
      </c>
    </row>
    <row r="2752" ht="24" customHeight="1" spans="1:9">
      <c r="A2752" s="535" t="s">
        <v>512</v>
      </c>
      <c r="B2752" s="280" t="s">
        <v>519</v>
      </c>
      <c r="C2752" s="278" t="s">
        <v>83</v>
      </c>
      <c r="D2752" s="278" t="s">
        <v>520</v>
      </c>
      <c r="E2752" s="279" t="s">
        <v>502</v>
      </c>
      <c r="F2752" s="536">
        <v>0.1531</v>
      </c>
      <c r="G2752" s="536">
        <v>0</v>
      </c>
      <c r="H2752" s="303">
        <v>31.39</v>
      </c>
      <c r="I2752" s="547">
        <v>4.8</v>
      </c>
    </row>
    <row r="2753" ht="39" customHeight="1" spans="1:9">
      <c r="A2753" s="535" t="s">
        <v>512</v>
      </c>
      <c r="B2753" s="280" t="s">
        <v>786</v>
      </c>
      <c r="C2753" s="278" t="s">
        <v>83</v>
      </c>
      <c r="D2753" s="278" t="s">
        <v>787</v>
      </c>
      <c r="E2753" s="279" t="s">
        <v>523</v>
      </c>
      <c r="F2753" s="536">
        <v>0.0036</v>
      </c>
      <c r="G2753" s="536">
        <v>0</v>
      </c>
      <c r="H2753" s="303">
        <v>51.09</v>
      </c>
      <c r="I2753" s="547">
        <v>0.18</v>
      </c>
    </row>
    <row r="2754" ht="24" customHeight="1" spans="1:9">
      <c r="A2754" s="535" t="s">
        <v>512</v>
      </c>
      <c r="B2754" s="280" t="s">
        <v>534</v>
      </c>
      <c r="C2754" s="278" t="s">
        <v>83</v>
      </c>
      <c r="D2754" s="278" t="s">
        <v>535</v>
      </c>
      <c r="E2754" s="279" t="s">
        <v>502</v>
      </c>
      <c r="F2754" s="536">
        <v>0.102</v>
      </c>
      <c r="G2754" s="536">
        <v>0</v>
      </c>
      <c r="H2754" s="303">
        <v>40.1</v>
      </c>
      <c r="I2754" s="547">
        <v>4.09</v>
      </c>
    </row>
    <row r="2755" spans="1:9">
      <c r="A2755" s="531"/>
      <c r="B2755" s="318"/>
      <c r="C2755" s="318"/>
      <c r="D2755" s="318"/>
      <c r="E2755" s="532">
        <v>6.58</v>
      </c>
      <c r="F2755" s="318" t="s">
        <v>503</v>
      </c>
      <c r="G2755" s="532">
        <v>0</v>
      </c>
      <c r="H2755" s="318" t="s">
        <v>504</v>
      </c>
      <c r="I2755" s="545">
        <v>6.58</v>
      </c>
    </row>
    <row r="2756" ht="15" spans="1:9">
      <c r="A2756" s="531"/>
      <c r="B2756" s="318"/>
      <c r="C2756" s="318"/>
      <c r="D2756" s="318"/>
      <c r="E2756" s="532">
        <v>2.09</v>
      </c>
      <c r="F2756" s="318"/>
      <c r="G2756" s="318" t="s">
        <v>505</v>
      </c>
      <c r="H2756" s="318"/>
      <c r="I2756" s="545">
        <v>11.31</v>
      </c>
    </row>
    <row r="2757" ht="0.95" customHeight="1" spans="1:9">
      <c r="A2757" s="533"/>
      <c r="B2757" s="534"/>
      <c r="C2757" s="534"/>
      <c r="D2757" s="534"/>
      <c r="E2757" s="534"/>
      <c r="F2757" s="534"/>
      <c r="G2757" s="534"/>
      <c r="H2757" s="534"/>
      <c r="I2757" s="426"/>
    </row>
    <row r="2758" ht="18" customHeight="1" spans="1:9">
      <c r="A2758" s="525"/>
      <c r="B2758" s="307" t="s">
        <v>490</v>
      </c>
      <c r="C2758" s="526" t="s">
        <v>491</v>
      </c>
      <c r="D2758" s="526" t="s">
        <v>492</v>
      </c>
      <c r="E2758" s="527" t="s">
        <v>493</v>
      </c>
      <c r="F2758" s="307" t="s">
        <v>494</v>
      </c>
      <c r="G2758" s="307" t="s">
        <v>495</v>
      </c>
      <c r="H2758" s="307" t="s">
        <v>496</v>
      </c>
      <c r="I2758" s="543" t="s">
        <v>497</v>
      </c>
    </row>
    <row r="2759" ht="39" customHeight="1" spans="1:9">
      <c r="A2759" s="414" t="s">
        <v>498</v>
      </c>
      <c r="B2759" s="311" t="s">
        <v>565</v>
      </c>
      <c r="C2759" s="309" t="s">
        <v>83</v>
      </c>
      <c r="D2759" s="309" t="s">
        <v>566</v>
      </c>
      <c r="E2759" s="310" t="s">
        <v>103</v>
      </c>
      <c r="F2759" s="528">
        <v>1</v>
      </c>
      <c r="G2759" s="312"/>
      <c r="H2759" s="312">
        <v>222.92</v>
      </c>
      <c r="I2759" s="419">
        <v>222.92</v>
      </c>
    </row>
    <row r="2760" ht="26.1" customHeight="1" spans="1:9">
      <c r="A2760" s="535" t="s">
        <v>512</v>
      </c>
      <c r="B2760" s="280" t="s">
        <v>1225</v>
      </c>
      <c r="C2760" s="278" t="s">
        <v>83</v>
      </c>
      <c r="D2760" s="278" t="s">
        <v>1226</v>
      </c>
      <c r="E2760" s="279" t="s">
        <v>502</v>
      </c>
      <c r="F2760" s="536">
        <v>1.5233</v>
      </c>
      <c r="G2760" s="536">
        <v>0</v>
      </c>
      <c r="H2760" s="303">
        <v>33</v>
      </c>
      <c r="I2760" s="547">
        <v>50.26</v>
      </c>
    </row>
    <row r="2761" ht="24" customHeight="1" spans="1:9">
      <c r="A2761" s="535" t="s">
        <v>512</v>
      </c>
      <c r="B2761" s="280" t="s">
        <v>561</v>
      </c>
      <c r="C2761" s="278" t="s">
        <v>83</v>
      </c>
      <c r="D2761" s="278" t="s">
        <v>562</v>
      </c>
      <c r="E2761" s="279" t="s">
        <v>502</v>
      </c>
      <c r="F2761" s="536">
        <v>1.5233</v>
      </c>
      <c r="G2761" s="536">
        <v>0</v>
      </c>
      <c r="H2761" s="303">
        <v>39.94</v>
      </c>
      <c r="I2761" s="547">
        <v>60.84</v>
      </c>
    </row>
    <row r="2762" ht="39" customHeight="1" spans="1:9">
      <c r="A2762" s="529" t="s">
        <v>499</v>
      </c>
      <c r="B2762" s="284" t="s">
        <v>1604</v>
      </c>
      <c r="C2762" s="282" t="s">
        <v>83</v>
      </c>
      <c r="D2762" s="282" t="s">
        <v>1605</v>
      </c>
      <c r="E2762" s="283" t="s">
        <v>103</v>
      </c>
      <c r="F2762" s="530">
        <v>1</v>
      </c>
      <c r="G2762" s="530">
        <v>0</v>
      </c>
      <c r="H2762" s="305">
        <v>110.58</v>
      </c>
      <c r="I2762" s="544">
        <v>110.58</v>
      </c>
    </row>
    <row r="2763" ht="39" customHeight="1" spans="1:9">
      <c r="A2763" s="529" t="s">
        <v>499</v>
      </c>
      <c r="B2763" s="284" t="s">
        <v>1606</v>
      </c>
      <c r="C2763" s="282" t="s">
        <v>83</v>
      </c>
      <c r="D2763" s="282" t="s">
        <v>1607</v>
      </c>
      <c r="E2763" s="283" t="s">
        <v>103</v>
      </c>
      <c r="F2763" s="530">
        <v>4</v>
      </c>
      <c r="G2763" s="530">
        <v>0</v>
      </c>
      <c r="H2763" s="305">
        <v>0.31</v>
      </c>
      <c r="I2763" s="544">
        <v>1.24</v>
      </c>
    </row>
    <row r="2764" spans="1:9">
      <c r="A2764" s="531"/>
      <c r="B2764" s="318"/>
      <c r="C2764" s="318"/>
      <c r="D2764" s="318"/>
      <c r="E2764" s="532">
        <v>80.48</v>
      </c>
      <c r="F2764" s="318" t="s">
        <v>503</v>
      </c>
      <c r="G2764" s="532">
        <v>0</v>
      </c>
      <c r="H2764" s="318" t="s">
        <v>504</v>
      </c>
      <c r="I2764" s="545">
        <v>80.48</v>
      </c>
    </row>
    <row r="2765" ht="15" spans="1:9">
      <c r="A2765" s="531"/>
      <c r="B2765" s="318"/>
      <c r="C2765" s="318"/>
      <c r="D2765" s="318"/>
      <c r="E2765" s="532">
        <v>50.53</v>
      </c>
      <c r="F2765" s="318"/>
      <c r="G2765" s="318" t="s">
        <v>505</v>
      </c>
      <c r="H2765" s="318"/>
      <c r="I2765" s="545">
        <v>273.45</v>
      </c>
    </row>
    <row r="2766" ht="0.95" customHeight="1" spans="1:9">
      <c r="A2766" s="533"/>
      <c r="B2766" s="534"/>
      <c r="C2766" s="534"/>
      <c r="D2766" s="534"/>
      <c r="E2766" s="534"/>
      <c r="F2766" s="534"/>
      <c r="G2766" s="534"/>
      <c r="H2766" s="534"/>
      <c r="I2766" s="426"/>
    </row>
    <row r="2767" ht="18" customHeight="1" spans="1:9">
      <c r="A2767" s="525"/>
      <c r="B2767" s="307" t="s">
        <v>490</v>
      </c>
      <c r="C2767" s="526" t="s">
        <v>491</v>
      </c>
      <c r="D2767" s="526" t="s">
        <v>492</v>
      </c>
      <c r="E2767" s="527" t="s">
        <v>493</v>
      </c>
      <c r="F2767" s="307" t="s">
        <v>494</v>
      </c>
      <c r="G2767" s="307" t="s">
        <v>495</v>
      </c>
      <c r="H2767" s="307" t="s">
        <v>496</v>
      </c>
      <c r="I2767" s="543" t="s">
        <v>497</v>
      </c>
    </row>
    <row r="2768" ht="39" customHeight="1" spans="1:9">
      <c r="A2768" s="414" t="s">
        <v>498</v>
      </c>
      <c r="B2768" s="311" t="s">
        <v>765</v>
      </c>
      <c r="C2768" s="309" t="s">
        <v>83</v>
      </c>
      <c r="D2768" s="309" t="s">
        <v>766</v>
      </c>
      <c r="E2768" s="310" t="s">
        <v>69</v>
      </c>
      <c r="F2768" s="528">
        <v>1</v>
      </c>
      <c r="G2768" s="312"/>
      <c r="H2768" s="312">
        <v>5.19</v>
      </c>
      <c r="I2768" s="419">
        <v>5.19</v>
      </c>
    </row>
    <row r="2769" ht="24" customHeight="1" spans="1:9">
      <c r="A2769" s="535" t="s">
        <v>512</v>
      </c>
      <c r="B2769" s="280" t="s">
        <v>767</v>
      </c>
      <c r="C2769" s="278" t="s">
        <v>83</v>
      </c>
      <c r="D2769" s="278" t="s">
        <v>768</v>
      </c>
      <c r="E2769" s="279" t="s">
        <v>502</v>
      </c>
      <c r="F2769" s="536">
        <v>0.0408</v>
      </c>
      <c r="G2769" s="536">
        <v>0</v>
      </c>
      <c r="H2769" s="303">
        <v>38.84</v>
      </c>
      <c r="I2769" s="547">
        <v>1.58</v>
      </c>
    </row>
    <row r="2770" ht="24" customHeight="1" spans="1:9">
      <c r="A2770" s="535" t="s">
        <v>512</v>
      </c>
      <c r="B2770" s="280" t="s">
        <v>519</v>
      </c>
      <c r="C2770" s="278" t="s">
        <v>83</v>
      </c>
      <c r="D2770" s="278" t="s">
        <v>520</v>
      </c>
      <c r="E2770" s="279" t="s">
        <v>502</v>
      </c>
      <c r="F2770" s="536">
        <v>0.1153</v>
      </c>
      <c r="G2770" s="536">
        <v>0</v>
      </c>
      <c r="H2770" s="303">
        <v>31.39</v>
      </c>
      <c r="I2770" s="547">
        <v>3.61</v>
      </c>
    </row>
    <row r="2771" spans="1:9">
      <c r="A2771" s="531"/>
      <c r="B2771" s="318"/>
      <c r="C2771" s="318"/>
      <c r="D2771" s="318"/>
      <c r="E2771" s="532">
        <v>3.65</v>
      </c>
      <c r="F2771" s="318" t="s">
        <v>503</v>
      </c>
      <c r="G2771" s="532">
        <v>0</v>
      </c>
      <c r="H2771" s="318" t="s">
        <v>504</v>
      </c>
      <c r="I2771" s="545">
        <v>3.65</v>
      </c>
    </row>
    <row r="2772" ht="15" spans="1:9">
      <c r="A2772" s="531"/>
      <c r="B2772" s="318"/>
      <c r="C2772" s="318"/>
      <c r="D2772" s="318"/>
      <c r="E2772" s="532">
        <v>1.17</v>
      </c>
      <c r="F2772" s="318"/>
      <c r="G2772" s="318" t="s">
        <v>505</v>
      </c>
      <c r="H2772" s="318"/>
      <c r="I2772" s="545">
        <v>6.36</v>
      </c>
    </row>
    <row r="2773" ht="0.95" customHeight="1" spans="1:9">
      <c r="A2773" s="533"/>
      <c r="B2773" s="534"/>
      <c r="C2773" s="534"/>
      <c r="D2773" s="534"/>
      <c r="E2773" s="534"/>
      <c r="F2773" s="534"/>
      <c r="G2773" s="534"/>
      <c r="H2773" s="534"/>
      <c r="I2773" s="426"/>
    </row>
    <row r="2774" ht="18" customHeight="1" spans="1:9">
      <c r="A2774" s="525"/>
      <c r="B2774" s="307" t="s">
        <v>490</v>
      </c>
      <c r="C2774" s="526" t="s">
        <v>491</v>
      </c>
      <c r="D2774" s="526" t="s">
        <v>492</v>
      </c>
      <c r="E2774" s="527" t="s">
        <v>493</v>
      </c>
      <c r="F2774" s="307" t="s">
        <v>494</v>
      </c>
      <c r="G2774" s="307" t="s">
        <v>495</v>
      </c>
      <c r="H2774" s="307" t="s">
        <v>496</v>
      </c>
      <c r="I2774" s="543" t="s">
        <v>497</v>
      </c>
    </row>
    <row r="2775" ht="65.1" customHeight="1" spans="1:9">
      <c r="A2775" s="414" t="s">
        <v>498</v>
      </c>
      <c r="B2775" s="311" t="s">
        <v>1019</v>
      </c>
      <c r="C2775" s="309" t="s">
        <v>83</v>
      </c>
      <c r="D2775" s="309" t="s">
        <v>1020</v>
      </c>
      <c r="E2775" s="310" t="s">
        <v>756</v>
      </c>
      <c r="F2775" s="528">
        <v>1</v>
      </c>
      <c r="G2775" s="312"/>
      <c r="H2775" s="312">
        <v>77.36</v>
      </c>
      <c r="I2775" s="419">
        <v>77.36</v>
      </c>
    </row>
    <row r="2776" ht="65.1" customHeight="1" spans="1:9">
      <c r="A2776" s="535" t="s">
        <v>512</v>
      </c>
      <c r="B2776" s="280" t="s">
        <v>1608</v>
      </c>
      <c r="C2776" s="278" t="s">
        <v>83</v>
      </c>
      <c r="D2776" s="278" t="s">
        <v>1609</v>
      </c>
      <c r="E2776" s="279" t="s">
        <v>502</v>
      </c>
      <c r="F2776" s="536">
        <v>1</v>
      </c>
      <c r="G2776" s="536">
        <v>0</v>
      </c>
      <c r="H2776" s="303">
        <v>27.28</v>
      </c>
      <c r="I2776" s="547">
        <v>27.28</v>
      </c>
    </row>
    <row r="2777" ht="65.1" customHeight="1" spans="1:9">
      <c r="A2777" s="535" t="s">
        <v>512</v>
      </c>
      <c r="B2777" s="280" t="s">
        <v>1610</v>
      </c>
      <c r="C2777" s="278" t="s">
        <v>83</v>
      </c>
      <c r="D2777" s="278" t="s">
        <v>1611</v>
      </c>
      <c r="E2777" s="279" t="s">
        <v>502</v>
      </c>
      <c r="F2777" s="536">
        <v>1</v>
      </c>
      <c r="G2777" s="536">
        <v>0</v>
      </c>
      <c r="H2777" s="303">
        <v>7.21</v>
      </c>
      <c r="I2777" s="547">
        <v>7.21</v>
      </c>
    </row>
    <row r="2778" ht="26.1" customHeight="1" spans="1:9">
      <c r="A2778" s="535" t="s">
        <v>512</v>
      </c>
      <c r="B2778" s="280" t="s">
        <v>1574</v>
      </c>
      <c r="C2778" s="278" t="s">
        <v>83</v>
      </c>
      <c r="D2778" s="278" t="s">
        <v>1575</v>
      </c>
      <c r="E2778" s="279" t="s">
        <v>502</v>
      </c>
      <c r="F2778" s="536">
        <v>1</v>
      </c>
      <c r="G2778" s="536">
        <v>0</v>
      </c>
      <c r="H2778" s="303">
        <v>42.87</v>
      </c>
      <c r="I2778" s="547">
        <v>42.87</v>
      </c>
    </row>
    <row r="2779" spans="1:9">
      <c r="A2779" s="531"/>
      <c r="B2779" s="318"/>
      <c r="C2779" s="318"/>
      <c r="D2779" s="318"/>
      <c r="E2779" s="532">
        <v>34.04</v>
      </c>
      <c r="F2779" s="318" t="s">
        <v>503</v>
      </c>
      <c r="G2779" s="532">
        <v>0</v>
      </c>
      <c r="H2779" s="318" t="s">
        <v>504</v>
      </c>
      <c r="I2779" s="545">
        <v>34.04</v>
      </c>
    </row>
    <row r="2780" ht="15" spans="1:9">
      <c r="A2780" s="531"/>
      <c r="B2780" s="318"/>
      <c r="C2780" s="318"/>
      <c r="D2780" s="318"/>
      <c r="E2780" s="532">
        <v>17.53</v>
      </c>
      <c r="F2780" s="318"/>
      <c r="G2780" s="318" t="s">
        <v>505</v>
      </c>
      <c r="H2780" s="318"/>
      <c r="I2780" s="545">
        <v>94.89</v>
      </c>
    </row>
    <row r="2781" ht="0.95" customHeight="1" spans="1:9">
      <c r="A2781" s="533"/>
      <c r="B2781" s="534"/>
      <c r="C2781" s="534"/>
      <c r="D2781" s="534"/>
      <c r="E2781" s="534"/>
      <c r="F2781" s="534"/>
      <c r="G2781" s="534"/>
      <c r="H2781" s="534"/>
      <c r="I2781" s="426"/>
    </row>
    <row r="2782" ht="18" customHeight="1" spans="1:9">
      <c r="A2782" s="525"/>
      <c r="B2782" s="307" t="s">
        <v>490</v>
      </c>
      <c r="C2782" s="526" t="s">
        <v>491</v>
      </c>
      <c r="D2782" s="526" t="s">
        <v>492</v>
      </c>
      <c r="E2782" s="527" t="s">
        <v>493</v>
      </c>
      <c r="F2782" s="307" t="s">
        <v>494</v>
      </c>
      <c r="G2782" s="307" t="s">
        <v>495</v>
      </c>
      <c r="H2782" s="307" t="s">
        <v>496</v>
      </c>
      <c r="I2782" s="543" t="s">
        <v>497</v>
      </c>
    </row>
    <row r="2783" ht="65.1" customHeight="1" spans="1:9">
      <c r="A2783" s="414" t="s">
        <v>498</v>
      </c>
      <c r="B2783" s="311" t="s">
        <v>1023</v>
      </c>
      <c r="C2783" s="309" t="s">
        <v>83</v>
      </c>
      <c r="D2783" s="309" t="s">
        <v>1024</v>
      </c>
      <c r="E2783" s="310" t="s">
        <v>523</v>
      </c>
      <c r="F2783" s="528">
        <v>1</v>
      </c>
      <c r="G2783" s="312"/>
      <c r="H2783" s="312">
        <v>163.57</v>
      </c>
      <c r="I2783" s="419">
        <v>163.57</v>
      </c>
    </row>
    <row r="2784" ht="65.1" customHeight="1" spans="1:9">
      <c r="A2784" s="535" t="s">
        <v>512</v>
      </c>
      <c r="B2784" s="280" t="s">
        <v>1612</v>
      </c>
      <c r="C2784" s="278" t="s">
        <v>83</v>
      </c>
      <c r="D2784" s="278" t="s">
        <v>1613</v>
      </c>
      <c r="E2784" s="279" t="s">
        <v>502</v>
      </c>
      <c r="F2784" s="536">
        <v>1</v>
      </c>
      <c r="G2784" s="536">
        <v>0</v>
      </c>
      <c r="H2784" s="303">
        <v>52.11</v>
      </c>
      <c r="I2784" s="547">
        <v>52.11</v>
      </c>
    </row>
    <row r="2785" ht="65.1" customHeight="1" spans="1:9">
      <c r="A2785" s="535" t="s">
        <v>512</v>
      </c>
      <c r="B2785" s="280" t="s">
        <v>1610</v>
      </c>
      <c r="C2785" s="278" t="s">
        <v>83</v>
      </c>
      <c r="D2785" s="278" t="s">
        <v>1611</v>
      </c>
      <c r="E2785" s="279" t="s">
        <v>502</v>
      </c>
      <c r="F2785" s="536">
        <v>1</v>
      </c>
      <c r="G2785" s="536">
        <v>0</v>
      </c>
      <c r="H2785" s="303">
        <v>7.21</v>
      </c>
      <c r="I2785" s="547">
        <v>7.21</v>
      </c>
    </row>
    <row r="2786" ht="26.1" customHeight="1" spans="1:9">
      <c r="A2786" s="535" t="s">
        <v>512</v>
      </c>
      <c r="B2786" s="280" t="s">
        <v>1574</v>
      </c>
      <c r="C2786" s="278" t="s">
        <v>83</v>
      </c>
      <c r="D2786" s="278" t="s">
        <v>1575</v>
      </c>
      <c r="E2786" s="279" t="s">
        <v>502</v>
      </c>
      <c r="F2786" s="536">
        <v>1</v>
      </c>
      <c r="G2786" s="536">
        <v>0</v>
      </c>
      <c r="H2786" s="303">
        <v>42.87</v>
      </c>
      <c r="I2786" s="547">
        <v>42.87</v>
      </c>
    </row>
    <row r="2787" ht="65.1" customHeight="1" spans="1:9">
      <c r="A2787" s="535" t="s">
        <v>512</v>
      </c>
      <c r="B2787" s="280" t="s">
        <v>1614</v>
      </c>
      <c r="C2787" s="278" t="s">
        <v>83</v>
      </c>
      <c r="D2787" s="278" t="s">
        <v>1615</v>
      </c>
      <c r="E2787" s="279" t="s">
        <v>502</v>
      </c>
      <c r="F2787" s="536">
        <v>1</v>
      </c>
      <c r="G2787" s="536">
        <v>0</v>
      </c>
      <c r="H2787" s="303">
        <v>34.1</v>
      </c>
      <c r="I2787" s="547">
        <v>34.1</v>
      </c>
    </row>
    <row r="2788" ht="65.1" customHeight="1" spans="1:9">
      <c r="A2788" s="535" t="s">
        <v>512</v>
      </c>
      <c r="B2788" s="280" t="s">
        <v>1608</v>
      </c>
      <c r="C2788" s="278" t="s">
        <v>83</v>
      </c>
      <c r="D2788" s="278" t="s">
        <v>1609</v>
      </c>
      <c r="E2788" s="279" t="s">
        <v>502</v>
      </c>
      <c r="F2788" s="536">
        <v>1</v>
      </c>
      <c r="G2788" s="536">
        <v>0</v>
      </c>
      <c r="H2788" s="303">
        <v>27.28</v>
      </c>
      <c r="I2788" s="547">
        <v>27.28</v>
      </c>
    </row>
    <row r="2789" spans="1:9">
      <c r="A2789" s="531"/>
      <c r="B2789" s="318"/>
      <c r="C2789" s="318"/>
      <c r="D2789" s="318"/>
      <c r="E2789" s="532">
        <v>34.04</v>
      </c>
      <c r="F2789" s="318" t="s">
        <v>503</v>
      </c>
      <c r="G2789" s="532">
        <v>0</v>
      </c>
      <c r="H2789" s="318" t="s">
        <v>504</v>
      </c>
      <c r="I2789" s="545">
        <v>34.04</v>
      </c>
    </row>
    <row r="2790" ht="15" spans="1:9">
      <c r="A2790" s="531"/>
      <c r="B2790" s="318"/>
      <c r="C2790" s="318"/>
      <c r="D2790" s="318"/>
      <c r="E2790" s="532">
        <v>37.08</v>
      </c>
      <c r="F2790" s="318"/>
      <c r="G2790" s="318" t="s">
        <v>505</v>
      </c>
      <c r="H2790" s="318"/>
      <c r="I2790" s="545">
        <v>200.65</v>
      </c>
    </row>
    <row r="2791" ht="0.95" customHeight="1" spans="1:9">
      <c r="A2791" s="533"/>
      <c r="B2791" s="534"/>
      <c r="C2791" s="534"/>
      <c r="D2791" s="534"/>
      <c r="E2791" s="534"/>
      <c r="F2791" s="534"/>
      <c r="G2791" s="534"/>
      <c r="H2791" s="534"/>
      <c r="I2791" s="426"/>
    </row>
    <row r="2792" ht="18" customHeight="1" spans="1:9">
      <c r="A2792" s="525"/>
      <c r="B2792" s="307" t="s">
        <v>490</v>
      </c>
      <c r="C2792" s="526" t="s">
        <v>491</v>
      </c>
      <c r="D2792" s="526" t="s">
        <v>492</v>
      </c>
      <c r="E2792" s="527" t="s">
        <v>493</v>
      </c>
      <c r="F2792" s="307" t="s">
        <v>494</v>
      </c>
      <c r="G2792" s="307" t="s">
        <v>495</v>
      </c>
      <c r="H2792" s="307" t="s">
        <v>496</v>
      </c>
      <c r="I2792" s="543" t="s">
        <v>497</v>
      </c>
    </row>
    <row r="2793" ht="65.1" customHeight="1" spans="1:9">
      <c r="A2793" s="414" t="s">
        <v>498</v>
      </c>
      <c r="B2793" s="311" t="s">
        <v>1608</v>
      </c>
      <c r="C2793" s="309" t="s">
        <v>83</v>
      </c>
      <c r="D2793" s="309" t="s">
        <v>1609</v>
      </c>
      <c r="E2793" s="310" t="s">
        <v>502</v>
      </c>
      <c r="F2793" s="528">
        <v>1</v>
      </c>
      <c r="G2793" s="312"/>
      <c r="H2793" s="312">
        <v>27.28</v>
      </c>
      <c r="I2793" s="419">
        <v>27.28</v>
      </c>
    </row>
    <row r="2794" ht="65.1" customHeight="1" spans="1:9">
      <c r="A2794" s="529" t="s">
        <v>499</v>
      </c>
      <c r="B2794" s="284" t="s">
        <v>1616</v>
      </c>
      <c r="C2794" s="282" t="s">
        <v>83</v>
      </c>
      <c r="D2794" s="282" t="s">
        <v>1617</v>
      </c>
      <c r="E2794" s="283" t="s">
        <v>103</v>
      </c>
      <c r="F2794" s="530">
        <v>5.6e-5</v>
      </c>
      <c r="G2794" s="530">
        <v>0</v>
      </c>
      <c r="H2794" s="305">
        <v>487195.09</v>
      </c>
      <c r="I2794" s="544">
        <v>27.28</v>
      </c>
    </row>
    <row r="2795" spans="1:9">
      <c r="A2795" s="531"/>
      <c r="B2795" s="318"/>
      <c r="C2795" s="318"/>
      <c r="D2795" s="318"/>
      <c r="E2795" s="532">
        <v>0</v>
      </c>
      <c r="F2795" s="318" t="s">
        <v>503</v>
      </c>
      <c r="G2795" s="532">
        <v>0</v>
      </c>
      <c r="H2795" s="318" t="s">
        <v>504</v>
      </c>
      <c r="I2795" s="545">
        <v>0</v>
      </c>
    </row>
    <row r="2796" ht="15" spans="1:9">
      <c r="A2796" s="531"/>
      <c r="B2796" s="318"/>
      <c r="C2796" s="318"/>
      <c r="D2796" s="318"/>
      <c r="E2796" s="532">
        <v>6.18</v>
      </c>
      <c r="F2796" s="318"/>
      <c r="G2796" s="318" t="s">
        <v>505</v>
      </c>
      <c r="H2796" s="318"/>
      <c r="I2796" s="545">
        <v>33.46</v>
      </c>
    </row>
    <row r="2797" ht="0.95" customHeight="1" spans="1:9">
      <c r="A2797" s="533"/>
      <c r="B2797" s="534"/>
      <c r="C2797" s="534"/>
      <c r="D2797" s="534"/>
      <c r="E2797" s="534"/>
      <c r="F2797" s="534"/>
      <c r="G2797" s="534"/>
      <c r="H2797" s="534"/>
      <c r="I2797" s="426"/>
    </row>
    <row r="2798" ht="18" customHeight="1" spans="1:9">
      <c r="A2798" s="525"/>
      <c r="B2798" s="307" t="s">
        <v>490</v>
      </c>
      <c r="C2798" s="526" t="s">
        <v>491</v>
      </c>
      <c r="D2798" s="526" t="s">
        <v>492</v>
      </c>
      <c r="E2798" s="527" t="s">
        <v>493</v>
      </c>
      <c r="F2798" s="307" t="s">
        <v>494</v>
      </c>
      <c r="G2798" s="307" t="s">
        <v>495</v>
      </c>
      <c r="H2798" s="307" t="s">
        <v>496</v>
      </c>
      <c r="I2798" s="543" t="s">
        <v>497</v>
      </c>
    </row>
    <row r="2799" ht="65.1" customHeight="1" spans="1:9">
      <c r="A2799" s="414" t="s">
        <v>498</v>
      </c>
      <c r="B2799" s="311" t="s">
        <v>1610</v>
      </c>
      <c r="C2799" s="309" t="s">
        <v>83</v>
      </c>
      <c r="D2799" s="309" t="s">
        <v>1611</v>
      </c>
      <c r="E2799" s="310" t="s">
        <v>502</v>
      </c>
      <c r="F2799" s="528">
        <v>1</v>
      </c>
      <c r="G2799" s="312"/>
      <c r="H2799" s="312">
        <v>7.21</v>
      </c>
      <c r="I2799" s="419">
        <v>7.21</v>
      </c>
    </row>
    <row r="2800" ht="65.1" customHeight="1" spans="1:9">
      <c r="A2800" s="529" t="s">
        <v>499</v>
      </c>
      <c r="B2800" s="284" t="s">
        <v>1616</v>
      </c>
      <c r="C2800" s="282" t="s">
        <v>83</v>
      </c>
      <c r="D2800" s="282" t="s">
        <v>1617</v>
      </c>
      <c r="E2800" s="283" t="s">
        <v>103</v>
      </c>
      <c r="F2800" s="530">
        <v>1.48e-5</v>
      </c>
      <c r="G2800" s="530">
        <v>0</v>
      </c>
      <c r="H2800" s="305">
        <v>487195.09</v>
      </c>
      <c r="I2800" s="544">
        <v>7.21</v>
      </c>
    </row>
    <row r="2801" spans="1:9">
      <c r="A2801" s="531"/>
      <c r="B2801" s="318"/>
      <c r="C2801" s="318"/>
      <c r="D2801" s="318"/>
      <c r="E2801" s="532">
        <v>0</v>
      </c>
      <c r="F2801" s="318" t="s">
        <v>503</v>
      </c>
      <c r="G2801" s="532">
        <v>0</v>
      </c>
      <c r="H2801" s="318" t="s">
        <v>504</v>
      </c>
      <c r="I2801" s="545">
        <v>0</v>
      </c>
    </row>
    <row r="2802" ht="15" spans="1:9">
      <c r="A2802" s="531"/>
      <c r="B2802" s="318"/>
      <c r="C2802" s="318"/>
      <c r="D2802" s="318"/>
      <c r="E2802" s="532">
        <v>1.63</v>
      </c>
      <c r="F2802" s="318"/>
      <c r="G2802" s="318" t="s">
        <v>505</v>
      </c>
      <c r="H2802" s="318"/>
      <c r="I2802" s="545">
        <v>8.84</v>
      </c>
    </row>
    <row r="2803" ht="0.95" customHeight="1" spans="1:9">
      <c r="A2803" s="533"/>
      <c r="B2803" s="534"/>
      <c r="C2803" s="534"/>
      <c r="D2803" s="534"/>
      <c r="E2803" s="534"/>
      <c r="F2803" s="534"/>
      <c r="G2803" s="534"/>
      <c r="H2803" s="534"/>
      <c r="I2803" s="426"/>
    </row>
    <row r="2804" ht="18" customHeight="1" spans="1:9">
      <c r="A2804" s="525"/>
      <c r="B2804" s="307" t="s">
        <v>490</v>
      </c>
      <c r="C2804" s="526" t="s">
        <v>491</v>
      </c>
      <c r="D2804" s="526" t="s">
        <v>492</v>
      </c>
      <c r="E2804" s="527" t="s">
        <v>493</v>
      </c>
      <c r="F2804" s="307" t="s">
        <v>494</v>
      </c>
      <c r="G2804" s="307" t="s">
        <v>495</v>
      </c>
      <c r="H2804" s="307" t="s">
        <v>496</v>
      </c>
      <c r="I2804" s="543" t="s">
        <v>497</v>
      </c>
    </row>
    <row r="2805" ht="65.1" customHeight="1" spans="1:9">
      <c r="A2805" s="414" t="s">
        <v>498</v>
      </c>
      <c r="B2805" s="311" t="s">
        <v>1614</v>
      </c>
      <c r="C2805" s="309" t="s">
        <v>83</v>
      </c>
      <c r="D2805" s="309" t="s">
        <v>1615</v>
      </c>
      <c r="E2805" s="310" t="s">
        <v>502</v>
      </c>
      <c r="F2805" s="528">
        <v>1</v>
      </c>
      <c r="G2805" s="312"/>
      <c r="H2805" s="312">
        <v>34.1</v>
      </c>
      <c r="I2805" s="419">
        <v>34.1</v>
      </c>
    </row>
    <row r="2806" ht="65.1" customHeight="1" spans="1:9">
      <c r="A2806" s="529" t="s">
        <v>499</v>
      </c>
      <c r="B2806" s="284" t="s">
        <v>1616</v>
      </c>
      <c r="C2806" s="282" t="s">
        <v>83</v>
      </c>
      <c r="D2806" s="282" t="s">
        <v>1617</v>
      </c>
      <c r="E2806" s="283" t="s">
        <v>103</v>
      </c>
      <c r="F2806" s="530">
        <v>7e-5</v>
      </c>
      <c r="G2806" s="530">
        <v>0</v>
      </c>
      <c r="H2806" s="305">
        <v>487195.09</v>
      </c>
      <c r="I2806" s="544">
        <v>34.1</v>
      </c>
    </row>
    <row r="2807" spans="1:9">
      <c r="A2807" s="531"/>
      <c r="B2807" s="318"/>
      <c r="C2807" s="318"/>
      <c r="D2807" s="318"/>
      <c r="E2807" s="532">
        <v>0</v>
      </c>
      <c r="F2807" s="318" t="s">
        <v>503</v>
      </c>
      <c r="G2807" s="532">
        <v>0</v>
      </c>
      <c r="H2807" s="318" t="s">
        <v>504</v>
      </c>
      <c r="I2807" s="545">
        <v>0</v>
      </c>
    </row>
    <row r="2808" ht="15" spans="1:9">
      <c r="A2808" s="531"/>
      <c r="B2808" s="318"/>
      <c r="C2808" s="318"/>
      <c r="D2808" s="318"/>
      <c r="E2808" s="532">
        <v>7.73</v>
      </c>
      <c r="F2808" s="318"/>
      <c r="G2808" s="318" t="s">
        <v>505</v>
      </c>
      <c r="H2808" s="318"/>
      <c r="I2808" s="545">
        <v>41.83</v>
      </c>
    </row>
    <row r="2809" ht="0.95" customHeight="1" spans="1:9">
      <c r="A2809" s="533"/>
      <c r="B2809" s="534"/>
      <c r="C2809" s="534"/>
      <c r="D2809" s="534"/>
      <c r="E2809" s="534"/>
      <c r="F2809" s="534"/>
      <c r="G2809" s="534"/>
      <c r="H2809" s="534"/>
      <c r="I2809" s="426"/>
    </row>
    <row r="2810" ht="18" customHeight="1" spans="1:9">
      <c r="A2810" s="525"/>
      <c r="B2810" s="307" t="s">
        <v>490</v>
      </c>
      <c r="C2810" s="526" t="s">
        <v>491</v>
      </c>
      <c r="D2810" s="526" t="s">
        <v>492</v>
      </c>
      <c r="E2810" s="527" t="s">
        <v>493</v>
      </c>
      <c r="F2810" s="307" t="s">
        <v>494</v>
      </c>
      <c r="G2810" s="307" t="s">
        <v>495</v>
      </c>
      <c r="H2810" s="307" t="s">
        <v>496</v>
      </c>
      <c r="I2810" s="543" t="s">
        <v>497</v>
      </c>
    </row>
    <row r="2811" ht="65.1" customHeight="1" spans="1:9">
      <c r="A2811" s="414" t="s">
        <v>498</v>
      </c>
      <c r="B2811" s="311" t="s">
        <v>1612</v>
      </c>
      <c r="C2811" s="309" t="s">
        <v>83</v>
      </c>
      <c r="D2811" s="309" t="s">
        <v>1613</v>
      </c>
      <c r="E2811" s="310" t="s">
        <v>502</v>
      </c>
      <c r="F2811" s="528">
        <v>1</v>
      </c>
      <c r="G2811" s="312"/>
      <c r="H2811" s="312">
        <v>52.11</v>
      </c>
      <c r="I2811" s="419">
        <v>52.11</v>
      </c>
    </row>
    <row r="2812" ht="26.1" customHeight="1" spans="1:9">
      <c r="A2812" s="529" t="s">
        <v>499</v>
      </c>
      <c r="B2812" s="284" t="s">
        <v>1300</v>
      </c>
      <c r="C2812" s="282" t="s">
        <v>83</v>
      </c>
      <c r="D2812" s="282" t="s">
        <v>1301</v>
      </c>
      <c r="E2812" s="283" t="s">
        <v>827</v>
      </c>
      <c r="F2812" s="530">
        <v>8.53</v>
      </c>
      <c r="G2812" s="530">
        <v>0</v>
      </c>
      <c r="H2812" s="305">
        <v>6.11</v>
      </c>
      <c r="I2812" s="544">
        <v>52.11</v>
      </c>
    </row>
    <row r="2813" spans="1:9">
      <c r="A2813" s="531"/>
      <c r="B2813" s="318"/>
      <c r="C2813" s="318"/>
      <c r="D2813" s="318"/>
      <c r="E2813" s="532">
        <v>0</v>
      </c>
      <c r="F2813" s="318" t="s">
        <v>503</v>
      </c>
      <c r="G2813" s="532">
        <v>0</v>
      </c>
      <c r="H2813" s="318" t="s">
        <v>504</v>
      </c>
      <c r="I2813" s="545">
        <v>0</v>
      </c>
    </row>
    <row r="2814" ht="15" spans="1:9">
      <c r="A2814" s="531"/>
      <c r="B2814" s="318"/>
      <c r="C2814" s="318"/>
      <c r="D2814" s="318"/>
      <c r="E2814" s="532">
        <v>11.81</v>
      </c>
      <c r="F2814" s="318"/>
      <c r="G2814" s="318" t="s">
        <v>505</v>
      </c>
      <c r="H2814" s="318"/>
      <c r="I2814" s="545">
        <v>63.92</v>
      </c>
    </row>
    <row r="2815" ht="0.95" customHeight="1" spans="1:9">
      <c r="A2815" s="533"/>
      <c r="B2815" s="534"/>
      <c r="C2815" s="534"/>
      <c r="D2815" s="534"/>
      <c r="E2815" s="534"/>
      <c r="F2815" s="534"/>
      <c r="G2815" s="534"/>
      <c r="H2815" s="534"/>
      <c r="I2815" s="426"/>
    </row>
    <row r="2816" ht="18" customHeight="1" spans="1:9">
      <c r="A2816" s="525"/>
      <c r="B2816" s="307" t="s">
        <v>490</v>
      </c>
      <c r="C2816" s="526" t="s">
        <v>491</v>
      </c>
      <c r="D2816" s="526" t="s">
        <v>492</v>
      </c>
      <c r="E2816" s="527" t="s">
        <v>493</v>
      </c>
      <c r="F2816" s="307" t="s">
        <v>494</v>
      </c>
      <c r="G2816" s="307" t="s">
        <v>495</v>
      </c>
      <c r="H2816" s="307" t="s">
        <v>496</v>
      </c>
      <c r="I2816" s="543" t="s">
        <v>497</v>
      </c>
    </row>
    <row r="2817" ht="39" customHeight="1" spans="1:9">
      <c r="A2817" s="414" t="s">
        <v>498</v>
      </c>
      <c r="B2817" s="311" t="s">
        <v>961</v>
      </c>
      <c r="C2817" s="309" t="s">
        <v>83</v>
      </c>
      <c r="D2817" s="309" t="s">
        <v>962</v>
      </c>
      <c r="E2817" s="310" t="s">
        <v>756</v>
      </c>
      <c r="F2817" s="528">
        <v>1</v>
      </c>
      <c r="G2817" s="312"/>
      <c r="H2817" s="312">
        <v>42.76</v>
      </c>
      <c r="I2817" s="419">
        <v>42.76</v>
      </c>
    </row>
    <row r="2818" ht="26.1" customHeight="1" spans="1:9">
      <c r="A2818" s="535" t="s">
        <v>512</v>
      </c>
      <c r="B2818" s="280" t="s">
        <v>1330</v>
      </c>
      <c r="C2818" s="278" t="s">
        <v>83</v>
      </c>
      <c r="D2818" s="278" t="s">
        <v>1331</v>
      </c>
      <c r="E2818" s="279" t="s">
        <v>502</v>
      </c>
      <c r="F2818" s="536">
        <v>1</v>
      </c>
      <c r="G2818" s="536">
        <v>0</v>
      </c>
      <c r="H2818" s="303">
        <v>42.65</v>
      </c>
      <c r="I2818" s="547">
        <v>42.65</v>
      </c>
    </row>
    <row r="2819" ht="39" customHeight="1" spans="1:9">
      <c r="A2819" s="535" t="s">
        <v>512</v>
      </c>
      <c r="B2819" s="280" t="s">
        <v>1618</v>
      </c>
      <c r="C2819" s="278" t="s">
        <v>83</v>
      </c>
      <c r="D2819" s="278" t="s">
        <v>1619</v>
      </c>
      <c r="E2819" s="279" t="s">
        <v>502</v>
      </c>
      <c r="F2819" s="536">
        <v>1</v>
      </c>
      <c r="G2819" s="536">
        <v>0</v>
      </c>
      <c r="H2819" s="303">
        <v>0.02</v>
      </c>
      <c r="I2819" s="547">
        <v>0.02</v>
      </c>
    </row>
    <row r="2820" ht="39" customHeight="1" spans="1:9">
      <c r="A2820" s="535" t="s">
        <v>512</v>
      </c>
      <c r="B2820" s="280" t="s">
        <v>1620</v>
      </c>
      <c r="C2820" s="278" t="s">
        <v>83</v>
      </c>
      <c r="D2820" s="278" t="s">
        <v>1621</v>
      </c>
      <c r="E2820" s="279" t="s">
        <v>502</v>
      </c>
      <c r="F2820" s="536">
        <v>1</v>
      </c>
      <c r="G2820" s="536">
        <v>0</v>
      </c>
      <c r="H2820" s="303">
        <v>0.09</v>
      </c>
      <c r="I2820" s="547">
        <v>0.09</v>
      </c>
    </row>
    <row r="2821" spans="1:9">
      <c r="A2821" s="531"/>
      <c r="B2821" s="318"/>
      <c r="C2821" s="318"/>
      <c r="D2821" s="318"/>
      <c r="E2821" s="532">
        <v>33.82</v>
      </c>
      <c r="F2821" s="318" t="s">
        <v>503</v>
      </c>
      <c r="G2821" s="532">
        <v>0</v>
      </c>
      <c r="H2821" s="318" t="s">
        <v>504</v>
      </c>
      <c r="I2821" s="545">
        <v>33.82</v>
      </c>
    </row>
    <row r="2822" ht="15" spans="1:9">
      <c r="A2822" s="531"/>
      <c r="B2822" s="318"/>
      <c r="C2822" s="318"/>
      <c r="D2822" s="318"/>
      <c r="E2822" s="532">
        <v>9.69</v>
      </c>
      <c r="F2822" s="318"/>
      <c r="G2822" s="318" t="s">
        <v>505</v>
      </c>
      <c r="H2822" s="318"/>
      <c r="I2822" s="545">
        <v>52.45</v>
      </c>
    </row>
    <row r="2823" ht="0.95" customHeight="1" spans="1:9">
      <c r="A2823" s="533"/>
      <c r="B2823" s="534"/>
      <c r="C2823" s="534"/>
      <c r="D2823" s="534"/>
      <c r="E2823" s="534"/>
      <c r="F2823" s="534"/>
      <c r="G2823" s="534"/>
      <c r="H2823" s="534"/>
      <c r="I2823" s="426"/>
    </row>
    <row r="2824" ht="18" customHeight="1" spans="1:9">
      <c r="A2824" s="525"/>
      <c r="B2824" s="307" t="s">
        <v>490</v>
      </c>
      <c r="C2824" s="526" t="s">
        <v>491</v>
      </c>
      <c r="D2824" s="526" t="s">
        <v>492</v>
      </c>
      <c r="E2824" s="527" t="s">
        <v>493</v>
      </c>
      <c r="F2824" s="307" t="s">
        <v>494</v>
      </c>
      <c r="G2824" s="307" t="s">
        <v>495</v>
      </c>
      <c r="H2824" s="307" t="s">
        <v>496</v>
      </c>
      <c r="I2824" s="543" t="s">
        <v>497</v>
      </c>
    </row>
    <row r="2825" ht="39" customHeight="1" spans="1:9">
      <c r="A2825" s="414" t="s">
        <v>498</v>
      </c>
      <c r="B2825" s="311" t="s">
        <v>959</v>
      </c>
      <c r="C2825" s="309" t="s">
        <v>83</v>
      </c>
      <c r="D2825" s="309" t="s">
        <v>960</v>
      </c>
      <c r="E2825" s="310" t="s">
        <v>523</v>
      </c>
      <c r="F2825" s="528">
        <v>1</v>
      </c>
      <c r="G2825" s="312"/>
      <c r="H2825" s="312">
        <v>44.39</v>
      </c>
      <c r="I2825" s="419">
        <v>44.39</v>
      </c>
    </row>
    <row r="2826" ht="39" customHeight="1" spans="1:9">
      <c r="A2826" s="535" t="s">
        <v>512</v>
      </c>
      <c r="B2826" s="280" t="s">
        <v>1618</v>
      </c>
      <c r="C2826" s="278" t="s">
        <v>83</v>
      </c>
      <c r="D2826" s="278" t="s">
        <v>1619</v>
      </c>
      <c r="E2826" s="279" t="s">
        <v>502</v>
      </c>
      <c r="F2826" s="536">
        <v>1</v>
      </c>
      <c r="G2826" s="536">
        <v>0</v>
      </c>
      <c r="H2826" s="303">
        <v>0.02</v>
      </c>
      <c r="I2826" s="547">
        <v>0.02</v>
      </c>
    </row>
    <row r="2827" ht="39" customHeight="1" spans="1:9">
      <c r="A2827" s="535" t="s">
        <v>512</v>
      </c>
      <c r="B2827" s="280" t="s">
        <v>1620</v>
      </c>
      <c r="C2827" s="278" t="s">
        <v>83</v>
      </c>
      <c r="D2827" s="278" t="s">
        <v>1621</v>
      </c>
      <c r="E2827" s="279" t="s">
        <v>502</v>
      </c>
      <c r="F2827" s="536">
        <v>1</v>
      </c>
      <c r="G2827" s="536">
        <v>0</v>
      </c>
      <c r="H2827" s="303">
        <v>0.09</v>
      </c>
      <c r="I2827" s="547">
        <v>0.09</v>
      </c>
    </row>
    <row r="2828" ht="39" customHeight="1" spans="1:9">
      <c r="A2828" s="535" t="s">
        <v>512</v>
      </c>
      <c r="B2828" s="280" t="s">
        <v>1622</v>
      </c>
      <c r="C2828" s="278" t="s">
        <v>83</v>
      </c>
      <c r="D2828" s="278" t="s">
        <v>1623</v>
      </c>
      <c r="E2828" s="279" t="s">
        <v>502</v>
      </c>
      <c r="F2828" s="536">
        <v>1</v>
      </c>
      <c r="G2828" s="536">
        <v>0</v>
      </c>
      <c r="H2828" s="303">
        <v>1.57</v>
      </c>
      <c r="I2828" s="547">
        <v>1.57</v>
      </c>
    </row>
    <row r="2829" ht="39" customHeight="1" spans="1:9">
      <c r="A2829" s="535" t="s">
        <v>512</v>
      </c>
      <c r="B2829" s="280" t="s">
        <v>1624</v>
      </c>
      <c r="C2829" s="278" t="s">
        <v>83</v>
      </c>
      <c r="D2829" s="278" t="s">
        <v>1625</v>
      </c>
      <c r="E2829" s="279" t="s">
        <v>502</v>
      </c>
      <c r="F2829" s="536">
        <v>1</v>
      </c>
      <c r="G2829" s="536">
        <v>0</v>
      </c>
      <c r="H2829" s="303">
        <v>0.06</v>
      </c>
      <c r="I2829" s="547">
        <v>0.06</v>
      </c>
    </row>
    <row r="2830" ht="26.1" customHeight="1" spans="1:9">
      <c r="A2830" s="535" t="s">
        <v>512</v>
      </c>
      <c r="B2830" s="280" t="s">
        <v>1330</v>
      </c>
      <c r="C2830" s="278" t="s">
        <v>83</v>
      </c>
      <c r="D2830" s="278" t="s">
        <v>1331</v>
      </c>
      <c r="E2830" s="279" t="s">
        <v>502</v>
      </c>
      <c r="F2830" s="536">
        <v>1</v>
      </c>
      <c r="G2830" s="536">
        <v>0</v>
      </c>
      <c r="H2830" s="303">
        <v>42.65</v>
      </c>
      <c r="I2830" s="547">
        <v>42.65</v>
      </c>
    </row>
    <row r="2831" spans="1:9">
      <c r="A2831" s="531"/>
      <c r="B2831" s="318"/>
      <c r="C2831" s="318"/>
      <c r="D2831" s="318"/>
      <c r="E2831" s="532">
        <v>33.82</v>
      </c>
      <c r="F2831" s="318" t="s">
        <v>503</v>
      </c>
      <c r="G2831" s="532">
        <v>0</v>
      </c>
      <c r="H2831" s="318" t="s">
        <v>504</v>
      </c>
      <c r="I2831" s="545">
        <v>33.82</v>
      </c>
    </row>
    <row r="2832" ht="15" spans="1:9">
      <c r="A2832" s="531"/>
      <c r="B2832" s="318"/>
      <c r="C2832" s="318"/>
      <c r="D2832" s="318"/>
      <c r="E2832" s="532">
        <v>10.06</v>
      </c>
      <c r="F2832" s="318"/>
      <c r="G2832" s="318" t="s">
        <v>505</v>
      </c>
      <c r="H2832" s="318"/>
      <c r="I2832" s="545">
        <v>54.45</v>
      </c>
    </row>
    <row r="2833" ht="0.95" customHeight="1" spans="1:9">
      <c r="A2833" s="533"/>
      <c r="B2833" s="534"/>
      <c r="C2833" s="534"/>
      <c r="D2833" s="534"/>
      <c r="E2833" s="534"/>
      <c r="F2833" s="534"/>
      <c r="G2833" s="534"/>
      <c r="H2833" s="534"/>
      <c r="I2833" s="426"/>
    </row>
    <row r="2834" ht="18" customHeight="1" spans="1:9">
      <c r="A2834" s="525"/>
      <c r="B2834" s="307" t="s">
        <v>490</v>
      </c>
      <c r="C2834" s="526" t="s">
        <v>491</v>
      </c>
      <c r="D2834" s="526" t="s">
        <v>492</v>
      </c>
      <c r="E2834" s="527" t="s">
        <v>493</v>
      </c>
      <c r="F2834" s="307" t="s">
        <v>494</v>
      </c>
      <c r="G2834" s="307" t="s">
        <v>495</v>
      </c>
      <c r="H2834" s="307" t="s">
        <v>496</v>
      </c>
      <c r="I2834" s="543" t="s">
        <v>497</v>
      </c>
    </row>
    <row r="2835" ht="39" customHeight="1" spans="1:9">
      <c r="A2835" s="414" t="s">
        <v>498</v>
      </c>
      <c r="B2835" s="311" t="s">
        <v>1620</v>
      </c>
      <c r="C2835" s="309" t="s">
        <v>83</v>
      </c>
      <c r="D2835" s="309" t="s">
        <v>1621</v>
      </c>
      <c r="E2835" s="310" t="s">
        <v>502</v>
      </c>
      <c r="F2835" s="528">
        <v>1</v>
      </c>
      <c r="G2835" s="312"/>
      <c r="H2835" s="312">
        <v>0.09</v>
      </c>
      <c r="I2835" s="419">
        <v>0.09</v>
      </c>
    </row>
    <row r="2836" ht="39" customHeight="1" spans="1:9">
      <c r="A2836" s="529" t="s">
        <v>499</v>
      </c>
      <c r="B2836" s="284" t="s">
        <v>1626</v>
      </c>
      <c r="C2836" s="282" t="s">
        <v>83</v>
      </c>
      <c r="D2836" s="282" t="s">
        <v>1627</v>
      </c>
      <c r="E2836" s="283" t="s">
        <v>103</v>
      </c>
      <c r="F2836" s="530">
        <v>7.2e-5</v>
      </c>
      <c r="G2836" s="530">
        <v>0</v>
      </c>
      <c r="H2836" s="305">
        <v>1357.67</v>
      </c>
      <c r="I2836" s="544">
        <v>0.09</v>
      </c>
    </row>
    <row r="2837" spans="1:9">
      <c r="A2837" s="531"/>
      <c r="B2837" s="318"/>
      <c r="C2837" s="318"/>
      <c r="D2837" s="318"/>
      <c r="E2837" s="532">
        <v>0</v>
      </c>
      <c r="F2837" s="318" t="s">
        <v>503</v>
      </c>
      <c r="G2837" s="532">
        <v>0</v>
      </c>
      <c r="H2837" s="318" t="s">
        <v>504</v>
      </c>
      <c r="I2837" s="545">
        <v>0</v>
      </c>
    </row>
    <row r="2838" ht="15" spans="1:9">
      <c r="A2838" s="531"/>
      <c r="B2838" s="318"/>
      <c r="C2838" s="318"/>
      <c r="D2838" s="318"/>
      <c r="E2838" s="532">
        <v>0.02</v>
      </c>
      <c r="F2838" s="318"/>
      <c r="G2838" s="318" t="s">
        <v>505</v>
      </c>
      <c r="H2838" s="318"/>
      <c r="I2838" s="545">
        <v>0.11</v>
      </c>
    </row>
    <row r="2839" ht="0.95" customHeight="1" spans="1:9">
      <c r="A2839" s="533"/>
      <c r="B2839" s="534"/>
      <c r="C2839" s="534"/>
      <c r="D2839" s="534"/>
      <c r="E2839" s="534"/>
      <c r="F2839" s="534"/>
      <c r="G2839" s="534"/>
      <c r="H2839" s="534"/>
      <c r="I2839" s="426"/>
    </row>
    <row r="2840" ht="18" customHeight="1" spans="1:9">
      <c r="A2840" s="525"/>
      <c r="B2840" s="307" t="s">
        <v>490</v>
      </c>
      <c r="C2840" s="526" t="s">
        <v>491</v>
      </c>
      <c r="D2840" s="526" t="s">
        <v>492</v>
      </c>
      <c r="E2840" s="527" t="s">
        <v>493</v>
      </c>
      <c r="F2840" s="307" t="s">
        <v>494</v>
      </c>
      <c r="G2840" s="307" t="s">
        <v>495</v>
      </c>
      <c r="H2840" s="307" t="s">
        <v>496</v>
      </c>
      <c r="I2840" s="543" t="s">
        <v>497</v>
      </c>
    </row>
    <row r="2841" ht="39" customHeight="1" spans="1:9">
      <c r="A2841" s="414" t="s">
        <v>498</v>
      </c>
      <c r="B2841" s="311" t="s">
        <v>1618</v>
      </c>
      <c r="C2841" s="309" t="s">
        <v>83</v>
      </c>
      <c r="D2841" s="309" t="s">
        <v>1619</v>
      </c>
      <c r="E2841" s="310" t="s">
        <v>502</v>
      </c>
      <c r="F2841" s="528">
        <v>1</v>
      </c>
      <c r="G2841" s="312"/>
      <c r="H2841" s="312">
        <v>0.02</v>
      </c>
      <c r="I2841" s="419">
        <v>0.02</v>
      </c>
    </row>
    <row r="2842" ht="39" customHeight="1" spans="1:9">
      <c r="A2842" s="529" t="s">
        <v>499</v>
      </c>
      <c r="B2842" s="284" t="s">
        <v>1626</v>
      </c>
      <c r="C2842" s="282" t="s">
        <v>83</v>
      </c>
      <c r="D2842" s="282" t="s">
        <v>1627</v>
      </c>
      <c r="E2842" s="283" t="s">
        <v>103</v>
      </c>
      <c r="F2842" s="530">
        <v>1.48e-5</v>
      </c>
      <c r="G2842" s="530">
        <v>0</v>
      </c>
      <c r="H2842" s="305">
        <v>1357.67</v>
      </c>
      <c r="I2842" s="544">
        <v>0.02</v>
      </c>
    </row>
    <row r="2843" spans="1:9">
      <c r="A2843" s="531"/>
      <c r="B2843" s="318"/>
      <c r="C2843" s="318"/>
      <c r="D2843" s="318"/>
      <c r="E2843" s="532">
        <v>0</v>
      </c>
      <c r="F2843" s="318" t="s">
        <v>503</v>
      </c>
      <c r="G2843" s="532">
        <v>0</v>
      </c>
      <c r="H2843" s="318" t="s">
        <v>504</v>
      </c>
      <c r="I2843" s="545">
        <v>0</v>
      </c>
    </row>
    <row r="2844" ht="15" spans="1:9">
      <c r="A2844" s="531"/>
      <c r="B2844" s="318"/>
      <c r="C2844" s="318"/>
      <c r="D2844" s="318"/>
      <c r="E2844" s="532">
        <v>0</v>
      </c>
      <c r="F2844" s="318"/>
      <c r="G2844" s="318" t="s">
        <v>505</v>
      </c>
      <c r="H2844" s="318"/>
      <c r="I2844" s="545">
        <v>0.02</v>
      </c>
    </row>
    <row r="2845" ht="0.95" customHeight="1" spans="1:9">
      <c r="A2845" s="533"/>
      <c r="B2845" s="534"/>
      <c r="C2845" s="534"/>
      <c r="D2845" s="534"/>
      <c r="E2845" s="534"/>
      <c r="F2845" s="534"/>
      <c r="G2845" s="534"/>
      <c r="H2845" s="534"/>
      <c r="I2845" s="426"/>
    </row>
    <row r="2846" ht="18" customHeight="1" spans="1:9">
      <c r="A2846" s="525"/>
      <c r="B2846" s="307" t="s">
        <v>490</v>
      </c>
      <c r="C2846" s="526" t="s">
        <v>491</v>
      </c>
      <c r="D2846" s="526" t="s">
        <v>492</v>
      </c>
      <c r="E2846" s="527" t="s">
        <v>493</v>
      </c>
      <c r="F2846" s="307" t="s">
        <v>494</v>
      </c>
      <c r="G2846" s="307" t="s">
        <v>495</v>
      </c>
      <c r="H2846" s="307" t="s">
        <v>496</v>
      </c>
      <c r="I2846" s="543" t="s">
        <v>497</v>
      </c>
    </row>
    <row r="2847" ht="39" customHeight="1" spans="1:9">
      <c r="A2847" s="414" t="s">
        <v>498</v>
      </c>
      <c r="B2847" s="311" t="s">
        <v>1624</v>
      </c>
      <c r="C2847" s="309" t="s">
        <v>83</v>
      </c>
      <c r="D2847" s="309" t="s">
        <v>1625</v>
      </c>
      <c r="E2847" s="310" t="s">
        <v>502</v>
      </c>
      <c r="F2847" s="528">
        <v>1</v>
      </c>
      <c r="G2847" s="312"/>
      <c r="H2847" s="312">
        <v>0.06</v>
      </c>
      <c r="I2847" s="419">
        <v>0.06</v>
      </c>
    </row>
    <row r="2848" ht="39" customHeight="1" spans="1:9">
      <c r="A2848" s="529" t="s">
        <v>499</v>
      </c>
      <c r="B2848" s="284" t="s">
        <v>1626</v>
      </c>
      <c r="C2848" s="282" t="s">
        <v>83</v>
      </c>
      <c r="D2848" s="282" t="s">
        <v>1627</v>
      </c>
      <c r="E2848" s="283" t="s">
        <v>103</v>
      </c>
      <c r="F2848" s="530">
        <v>5e-5</v>
      </c>
      <c r="G2848" s="530">
        <v>0</v>
      </c>
      <c r="H2848" s="305">
        <v>1357.67</v>
      </c>
      <c r="I2848" s="544">
        <v>0.06</v>
      </c>
    </row>
    <row r="2849" spans="1:9">
      <c r="A2849" s="531"/>
      <c r="B2849" s="318"/>
      <c r="C2849" s="318"/>
      <c r="D2849" s="318"/>
      <c r="E2849" s="532">
        <v>0</v>
      </c>
      <c r="F2849" s="318" t="s">
        <v>503</v>
      </c>
      <c r="G2849" s="532">
        <v>0</v>
      </c>
      <c r="H2849" s="318" t="s">
        <v>504</v>
      </c>
      <c r="I2849" s="545">
        <v>0</v>
      </c>
    </row>
    <row r="2850" ht="15" spans="1:9">
      <c r="A2850" s="531"/>
      <c r="B2850" s="318"/>
      <c r="C2850" s="318"/>
      <c r="D2850" s="318"/>
      <c r="E2850" s="532">
        <v>0.01</v>
      </c>
      <c r="F2850" s="318"/>
      <c r="G2850" s="318" t="s">
        <v>505</v>
      </c>
      <c r="H2850" s="318"/>
      <c r="I2850" s="545">
        <v>0.07</v>
      </c>
    </row>
    <row r="2851" ht="0.95" customHeight="1" spans="1:9">
      <c r="A2851" s="533"/>
      <c r="B2851" s="534"/>
      <c r="C2851" s="534"/>
      <c r="D2851" s="534"/>
      <c r="E2851" s="534"/>
      <c r="F2851" s="534"/>
      <c r="G2851" s="534"/>
      <c r="H2851" s="534"/>
      <c r="I2851" s="426"/>
    </row>
    <row r="2852" ht="18" customHeight="1" spans="1:9">
      <c r="A2852" s="525"/>
      <c r="B2852" s="307" t="s">
        <v>490</v>
      </c>
      <c r="C2852" s="526" t="s">
        <v>491</v>
      </c>
      <c r="D2852" s="526" t="s">
        <v>492</v>
      </c>
      <c r="E2852" s="527" t="s">
        <v>493</v>
      </c>
      <c r="F2852" s="307" t="s">
        <v>494</v>
      </c>
      <c r="G2852" s="307" t="s">
        <v>495</v>
      </c>
      <c r="H2852" s="307" t="s">
        <v>496</v>
      </c>
      <c r="I2852" s="543" t="s">
        <v>497</v>
      </c>
    </row>
    <row r="2853" ht="39" customHeight="1" spans="1:9">
      <c r="A2853" s="414" t="s">
        <v>498</v>
      </c>
      <c r="B2853" s="311" t="s">
        <v>1622</v>
      </c>
      <c r="C2853" s="309" t="s">
        <v>83</v>
      </c>
      <c r="D2853" s="309" t="s">
        <v>1623</v>
      </c>
      <c r="E2853" s="310" t="s">
        <v>502</v>
      </c>
      <c r="F2853" s="528">
        <v>1</v>
      </c>
      <c r="G2853" s="312"/>
      <c r="H2853" s="312">
        <v>1.57</v>
      </c>
      <c r="I2853" s="419">
        <v>1.57</v>
      </c>
    </row>
    <row r="2854" ht="26.1" customHeight="1" spans="1:9">
      <c r="A2854" s="529" t="s">
        <v>499</v>
      </c>
      <c r="B2854" s="284" t="s">
        <v>1257</v>
      </c>
      <c r="C2854" s="282" t="s">
        <v>83</v>
      </c>
      <c r="D2854" s="282" t="s">
        <v>1258</v>
      </c>
      <c r="E2854" s="283" t="s">
        <v>1259</v>
      </c>
      <c r="F2854" s="530">
        <v>1.36</v>
      </c>
      <c r="G2854" s="530">
        <v>0</v>
      </c>
      <c r="H2854" s="305">
        <v>1.16</v>
      </c>
      <c r="I2854" s="544">
        <v>1.57</v>
      </c>
    </row>
    <row r="2855" spans="1:9">
      <c r="A2855" s="531"/>
      <c r="B2855" s="318"/>
      <c r="C2855" s="318"/>
      <c r="D2855" s="318"/>
      <c r="E2855" s="532">
        <v>0</v>
      </c>
      <c r="F2855" s="318" t="s">
        <v>503</v>
      </c>
      <c r="G2855" s="532">
        <v>0</v>
      </c>
      <c r="H2855" s="318" t="s">
        <v>504</v>
      </c>
      <c r="I2855" s="545">
        <v>0</v>
      </c>
    </row>
    <row r="2856" ht="15" spans="1:9">
      <c r="A2856" s="531"/>
      <c r="B2856" s="318"/>
      <c r="C2856" s="318"/>
      <c r="D2856" s="318"/>
      <c r="E2856" s="532">
        <v>0.35</v>
      </c>
      <c r="F2856" s="318"/>
      <c r="G2856" s="318" t="s">
        <v>505</v>
      </c>
      <c r="H2856" s="318"/>
      <c r="I2856" s="545">
        <v>1.92</v>
      </c>
    </row>
    <row r="2857" ht="0.95" customHeight="1" spans="1:9">
      <c r="A2857" s="533"/>
      <c r="B2857" s="534"/>
      <c r="C2857" s="534"/>
      <c r="D2857" s="534"/>
      <c r="E2857" s="534"/>
      <c r="F2857" s="534"/>
      <c r="G2857" s="534"/>
      <c r="H2857" s="534"/>
      <c r="I2857" s="426"/>
    </row>
    <row r="2858" ht="18" customHeight="1" spans="1:9">
      <c r="A2858" s="525"/>
      <c r="B2858" s="307" t="s">
        <v>490</v>
      </c>
      <c r="C2858" s="526" t="s">
        <v>491</v>
      </c>
      <c r="D2858" s="526" t="s">
        <v>492</v>
      </c>
      <c r="E2858" s="527" t="s">
        <v>493</v>
      </c>
      <c r="F2858" s="307" t="s">
        <v>494</v>
      </c>
      <c r="G2858" s="307" t="s">
        <v>495</v>
      </c>
      <c r="H2858" s="307" t="s">
        <v>496</v>
      </c>
      <c r="I2858" s="543" t="s">
        <v>497</v>
      </c>
    </row>
    <row r="2859" ht="24" customHeight="1" spans="1:9">
      <c r="A2859" s="414" t="s">
        <v>498</v>
      </c>
      <c r="B2859" s="311" t="s">
        <v>519</v>
      </c>
      <c r="C2859" s="309" t="s">
        <v>83</v>
      </c>
      <c r="D2859" s="309" t="s">
        <v>520</v>
      </c>
      <c r="E2859" s="310" t="s">
        <v>502</v>
      </c>
      <c r="F2859" s="528">
        <v>1</v>
      </c>
      <c r="G2859" s="312"/>
      <c r="H2859" s="312">
        <v>31.39</v>
      </c>
      <c r="I2859" s="419">
        <v>31.39</v>
      </c>
    </row>
    <row r="2860" ht="26.1" customHeight="1" spans="1:9">
      <c r="A2860" s="535" t="s">
        <v>512</v>
      </c>
      <c r="B2860" s="280" t="s">
        <v>1444</v>
      </c>
      <c r="C2860" s="278" t="s">
        <v>83</v>
      </c>
      <c r="D2860" s="278" t="s">
        <v>1445</v>
      </c>
      <c r="E2860" s="279" t="s">
        <v>502</v>
      </c>
      <c r="F2860" s="536">
        <v>1</v>
      </c>
      <c r="G2860" s="536">
        <v>0</v>
      </c>
      <c r="H2860" s="303">
        <v>0.44</v>
      </c>
      <c r="I2860" s="547">
        <v>0.44</v>
      </c>
    </row>
    <row r="2861" ht="26.1" customHeight="1" spans="1:9">
      <c r="A2861" s="529" t="s">
        <v>499</v>
      </c>
      <c r="B2861" s="284" t="s">
        <v>1163</v>
      </c>
      <c r="C2861" s="282" t="s">
        <v>83</v>
      </c>
      <c r="D2861" s="282" t="s">
        <v>1164</v>
      </c>
      <c r="E2861" s="283" t="s">
        <v>502</v>
      </c>
      <c r="F2861" s="530">
        <v>1</v>
      </c>
      <c r="G2861" s="530">
        <v>0</v>
      </c>
      <c r="H2861" s="305">
        <v>1.58</v>
      </c>
      <c r="I2861" s="544">
        <v>1.58</v>
      </c>
    </row>
    <row r="2862" ht="24" customHeight="1" spans="1:9">
      <c r="A2862" s="529" t="s">
        <v>499</v>
      </c>
      <c r="B2862" s="284" t="s">
        <v>1446</v>
      </c>
      <c r="C2862" s="282" t="s">
        <v>83</v>
      </c>
      <c r="D2862" s="282" t="s">
        <v>1447</v>
      </c>
      <c r="E2862" s="283" t="s">
        <v>502</v>
      </c>
      <c r="F2862" s="530">
        <v>1</v>
      </c>
      <c r="G2862" s="530">
        <v>0</v>
      </c>
      <c r="H2862" s="305">
        <v>21.02</v>
      </c>
      <c r="I2862" s="544">
        <v>21.02</v>
      </c>
    </row>
    <row r="2863" ht="26.1" customHeight="1" spans="1:9">
      <c r="A2863" s="529" t="s">
        <v>499</v>
      </c>
      <c r="B2863" s="284" t="s">
        <v>1155</v>
      </c>
      <c r="C2863" s="282" t="s">
        <v>83</v>
      </c>
      <c r="D2863" s="282" t="s">
        <v>1156</v>
      </c>
      <c r="E2863" s="283" t="s">
        <v>502</v>
      </c>
      <c r="F2863" s="530">
        <v>1</v>
      </c>
      <c r="G2863" s="530">
        <v>0</v>
      </c>
      <c r="H2863" s="305">
        <v>4.84</v>
      </c>
      <c r="I2863" s="544">
        <v>4.84</v>
      </c>
    </row>
    <row r="2864" ht="26.1" customHeight="1" spans="1:9">
      <c r="A2864" s="529" t="s">
        <v>499</v>
      </c>
      <c r="B2864" s="284" t="s">
        <v>1153</v>
      </c>
      <c r="C2864" s="282" t="s">
        <v>83</v>
      </c>
      <c r="D2864" s="282" t="s">
        <v>1154</v>
      </c>
      <c r="E2864" s="283" t="s">
        <v>502</v>
      </c>
      <c r="F2864" s="530">
        <v>1</v>
      </c>
      <c r="G2864" s="530">
        <v>0</v>
      </c>
      <c r="H2864" s="305">
        <v>0.08</v>
      </c>
      <c r="I2864" s="544">
        <v>0.08</v>
      </c>
    </row>
    <row r="2865" ht="26.1" customHeight="1" spans="1:9">
      <c r="A2865" s="529" t="s">
        <v>499</v>
      </c>
      <c r="B2865" s="284" t="s">
        <v>1179</v>
      </c>
      <c r="C2865" s="282" t="s">
        <v>83</v>
      </c>
      <c r="D2865" s="282" t="s">
        <v>1180</v>
      </c>
      <c r="E2865" s="283" t="s">
        <v>502</v>
      </c>
      <c r="F2865" s="530">
        <v>1</v>
      </c>
      <c r="G2865" s="530">
        <v>0</v>
      </c>
      <c r="H2865" s="305">
        <v>1.39</v>
      </c>
      <c r="I2865" s="544">
        <v>1.39</v>
      </c>
    </row>
    <row r="2866" ht="26.1" customHeight="1" spans="1:9">
      <c r="A2866" s="529" t="s">
        <v>499</v>
      </c>
      <c r="B2866" s="284" t="s">
        <v>1161</v>
      </c>
      <c r="C2866" s="282" t="s">
        <v>83</v>
      </c>
      <c r="D2866" s="282" t="s">
        <v>1162</v>
      </c>
      <c r="E2866" s="283" t="s">
        <v>502</v>
      </c>
      <c r="F2866" s="530">
        <v>1</v>
      </c>
      <c r="G2866" s="530">
        <v>0</v>
      </c>
      <c r="H2866" s="305">
        <v>1.43</v>
      </c>
      <c r="I2866" s="544">
        <v>1.43</v>
      </c>
    </row>
    <row r="2867" ht="26.1" customHeight="1" spans="1:9">
      <c r="A2867" s="529" t="s">
        <v>499</v>
      </c>
      <c r="B2867" s="284" t="s">
        <v>1177</v>
      </c>
      <c r="C2867" s="282" t="s">
        <v>83</v>
      </c>
      <c r="D2867" s="282" t="s">
        <v>1178</v>
      </c>
      <c r="E2867" s="283" t="s">
        <v>502</v>
      </c>
      <c r="F2867" s="530">
        <v>1</v>
      </c>
      <c r="G2867" s="530">
        <v>0</v>
      </c>
      <c r="H2867" s="305">
        <v>0.61</v>
      </c>
      <c r="I2867" s="544">
        <v>0.61</v>
      </c>
    </row>
    <row r="2868" spans="1:9">
      <c r="A2868" s="531"/>
      <c r="B2868" s="318"/>
      <c r="C2868" s="318"/>
      <c r="D2868" s="318"/>
      <c r="E2868" s="532">
        <v>21.46</v>
      </c>
      <c r="F2868" s="318" t="s">
        <v>503</v>
      </c>
      <c r="G2868" s="532">
        <v>0</v>
      </c>
      <c r="H2868" s="318" t="s">
        <v>504</v>
      </c>
      <c r="I2868" s="545">
        <v>21.46</v>
      </c>
    </row>
    <row r="2869" ht="15" spans="1:9">
      <c r="A2869" s="531"/>
      <c r="B2869" s="318"/>
      <c r="C2869" s="318"/>
      <c r="D2869" s="318"/>
      <c r="E2869" s="532">
        <v>7.11</v>
      </c>
      <c r="F2869" s="318"/>
      <c r="G2869" s="318" t="s">
        <v>505</v>
      </c>
      <c r="H2869" s="318"/>
      <c r="I2869" s="545">
        <v>38.5</v>
      </c>
    </row>
    <row r="2870" ht="0.95" customHeight="1" spans="1:9">
      <c r="A2870" s="533"/>
      <c r="B2870" s="534"/>
      <c r="C2870" s="534"/>
      <c r="D2870" s="534"/>
      <c r="E2870" s="534"/>
      <c r="F2870" s="534"/>
      <c r="G2870" s="534"/>
      <c r="H2870" s="534"/>
      <c r="I2870" s="426"/>
    </row>
    <row r="2871" ht="18" customHeight="1" spans="1:9">
      <c r="A2871" s="525"/>
      <c r="B2871" s="307" t="s">
        <v>490</v>
      </c>
      <c r="C2871" s="526" t="s">
        <v>491</v>
      </c>
      <c r="D2871" s="526" t="s">
        <v>492</v>
      </c>
      <c r="E2871" s="527" t="s">
        <v>493</v>
      </c>
      <c r="F2871" s="307" t="s">
        <v>494</v>
      </c>
      <c r="G2871" s="307" t="s">
        <v>495</v>
      </c>
      <c r="H2871" s="307" t="s">
        <v>496</v>
      </c>
      <c r="I2871" s="543" t="s">
        <v>497</v>
      </c>
    </row>
    <row r="2872" ht="24" customHeight="1" spans="1:9">
      <c r="A2872" s="414" t="s">
        <v>498</v>
      </c>
      <c r="B2872" s="311" t="s">
        <v>1109</v>
      </c>
      <c r="C2872" s="309" t="s">
        <v>83</v>
      </c>
      <c r="D2872" s="309" t="s">
        <v>1110</v>
      </c>
      <c r="E2872" s="310" t="s">
        <v>471</v>
      </c>
      <c r="F2872" s="528">
        <v>1</v>
      </c>
      <c r="G2872" s="312"/>
      <c r="H2872" s="312">
        <v>5629.56</v>
      </c>
      <c r="I2872" s="419">
        <v>5629.56</v>
      </c>
    </row>
    <row r="2873" ht="26.1" customHeight="1" spans="1:9">
      <c r="A2873" s="535" t="s">
        <v>512</v>
      </c>
      <c r="B2873" s="280" t="s">
        <v>1448</v>
      </c>
      <c r="C2873" s="278" t="s">
        <v>83</v>
      </c>
      <c r="D2873" s="278" t="s">
        <v>1449</v>
      </c>
      <c r="E2873" s="279" t="s">
        <v>471</v>
      </c>
      <c r="F2873" s="536">
        <v>1</v>
      </c>
      <c r="G2873" s="536">
        <v>0</v>
      </c>
      <c r="H2873" s="303">
        <v>59.02</v>
      </c>
      <c r="I2873" s="547">
        <v>59.02</v>
      </c>
    </row>
    <row r="2874" ht="26.1" customHeight="1" spans="1:9">
      <c r="A2874" s="529" t="s">
        <v>499</v>
      </c>
      <c r="B2874" s="284" t="s">
        <v>1628</v>
      </c>
      <c r="C2874" s="282" t="s">
        <v>83</v>
      </c>
      <c r="D2874" s="282" t="s">
        <v>1629</v>
      </c>
      <c r="E2874" s="283" t="s">
        <v>471</v>
      </c>
      <c r="F2874" s="530">
        <v>1</v>
      </c>
      <c r="G2874" s="530">
        <v>0</v>
      </c>
      <c r="H2874" s="305">
        <v>261.93</v>
      </c>
      <c r="I2874" s="544">
        <v>261.93</v>
      </c>
    </row>
    <row r="2875" ht="26.1" customHeight="1" spans="1:9">
      <c r="A2875" s="529" t="s">
        <v>499</v>
      </c>
      <c r="B2875" s="284" t="s">
        <v>1464</v>
      </c>
      <c r="C2875" s="282" t="s">
        <v>83</v>
      </c>
      <c r="D2875" s="282" t="s">
        <v>1465</v>
      </c>
      <c r="E2875" s="283" t="s">
        <v>471</v>
      </c>
      <c r="F2875" s="530">
        <v>1</v>
      </c>
      <c r="G2875" s="530">
        <v>0</v>
      </c>
      <c r="H2875" s="305">
        <v>270.51</v>
      </c>
      <c r="I2875" s="544">
        <v>270.51</v>
      </c>
    </row>
    <row r="2876" ht="26.1" customHeight="1" spans="1:9">
      <c r="A2876" s="529" t="s">
        <v>499</v>
      </c>
      <c r="B2876" s="284" t="s">
        <v>1582</v>
      </c>
      <c r="C2876" s="282" t="s">
        <v>83</v>
      </c>
      <c r="D2876" s="282" t="s">
        <v>1583</v>
      </c>
      <c r="E2876" s="283" t="s">
        <v>471</v>
      </c>
      <c r="F2876" s="530">
        <v>1</v>
      </c>
      <c r="G2876" s="530">
        <v>0</v>
      </c>
      <c r="H2876" s="305">
        <v>913.23</v>
      </c>
      <c r="I2876" s="544">
        <v>913.23</v>
      </c>
    </row>
    <row r="2877" ht="26.1" customHeight="1" spans="1:9">
      <c r="A2877" s="529" t="s">
        <v>499</v>
      </c>
      <c r="B2877" s="284" t="s">
        <v>1578</v>
      </c>
      <c r="C2877" s="282" t="s">
        <v>83</v>
      </c>
      <c r="D2877" s="282" t="s">
        <v>1579</v>
      </c>
      <c r="E2877" s="283" t="s">
        <v>471</v>
      </c>
      <c r="F2877" s="530">
        <v>1</v>
      </c>
      <c r="G2877" s="530">
        <v>0</v>
      </c>
      <c r="H2877" s="305">
        <v>298.71</v>
      </c>
      <c r="I2877" s="544">
        <v>298.71</v>
      </c>
    </row>
    <row r="2878" ht="26.1" customHeight="1" spans="1:9">
      <c r="A2878" s="529" t="s">
        <v>499</v>
      </c>
      <c r="B2878" s="284" t="s">
        <v>1630</v>
      </c>
      <c r="C2878" s="282" t="s">
        <v>83</v>
      </c>
      <c r="D2878" s="282" t="s">
        <v>1631</v>
      </c>
      <c r="E2878" s="283" t="s">
        <v>471</v>
      </c>
      <c r="F2878" s="530">
        <v>1</v>
      </c>
      <c r="G2878" s="530">
        <v>0</v>
      </c>
      <c r="H2878" s="305">
        <v>114.77</v>
      </c>
      <c r="I2878" s="544">
        <v>114.77</v>
      </c>
    </row>
    <row r="2879" ht="26.1" customHeight="1" spans="1:9">
      <c r="A2879" s="529" t="s">
        <v>499</v>
      </c>
      <c r="B2879" s="284" t="s">
        <v>1462</v>
      </c>
      <c r="C2879" s="282" t="s">
        <v>83</v>
      </c>
      <c r="D2879" s="282" t="s">
        <v>1463</v>
      </c>
      <c r="E2879" s="283" t="s">
        <v>471</v>
      </c>
      <c r="F2879" s="530">
        <v>1</v>
      </c>
      <c r="G2879" s="530">
        <v>0</v>
      </c>
      <c r="H2879" s="305">
        <v>15.46</v>
      </c>
      <c r="I2879" s="544">
        <v>15.46</v>
      </c>
    </row>
    <row r="2880" ht="24" customHeight="1" spans="1:9">
      <c r="A2880" s="529" t="s">
        <v>499</v>
      </c>
      <c r="B2880" s="284" t="s">
        <v>1450</v>
      </c>
      <c r="C2880" s="282" t="s">
        <v>83</v>
      </c>
      <c r="D2880" s="282" t="s">
        <v>1451</v>
      </c>
      <c r="E2880" s="283" t="s">
        <v>471</v>
      </c>
      <c r="F2880" s="530">
        <v>1</v>
      </c>
      <c r="G2880" s="530">
        <v>0</v>
      </c>
      <c r="H2880" s="305">
        <v>3695.93</v>
      </c>
      <c r="I2880" s="544">
        <v>3695.93</v>
      </c>
    </row>
    <row r="2881" spans="1:9">
      <c r="A2881" s="531"/>
      <c r="B2881" s="318"/>
      <c r="C2881" s="318"/>
      <c r="D2881" s="318"/>
      <c r="E2881" s="532">
        <v>3754.95</v>
      </c>
      <c r="F2881" s="318" t="s">
        <v>503</v>
      </c>
      <c r="G2881" s="532">
        <v>0</v>
      </c>
      <c r="H2881" s="318" t="s">
        <v>504</v>
      </c>
      <c r="I2881" s="545">
        <v>3754.95</v>
      </c>
    </row>
    <row r="2882" ht="15" spans="1:9">
      <c r="A2882" s="531"/>
      <c r="B2882" s="318"/>
      <c r="C2882" s="318"/>
      <c r="D2882" s="318"/>
      <c r="E2882" s="532">
        <v>1276.22</v>
      </c>
      <c r="F2882" s="318"/>
      <c r="G2882" s="318" t="s">
        <v>505</v>
      </c>
      <c r="H2882" s="318"/>
      <c r="I2882" s="545">
        <v>6905.78</v>
      </c>
    </row>
    <row r="2883" ht="0.95" customHeight="1" spans="1:9">
      <c r="A2883" s="533"/>
      <c r="B2883" s="534"/>
      <c r="C2883" s="534"/>
      <c r="D2883" s="534"/>
      <c r="E2883" s="534"/>
      <c r="F2883" s="534"/>
      <c r="G2883" s="534"/>
      <c r="H2883" s="534"/>
      <c r="I2883" s="426"/>
    </row>
    <row r="2884" ht="18" customHeight="1" spans="1:9">
      <c r="A2884" s="525"/>
      <c r="B2884" s="307" t="s">
        <v>490</v>
      </c>
      <c r="C2884" s="526" t="s">
        <v>491</v>
      </c>
      <c r="D2884" s="526" t="s">
        <v>492</v>
      </c>
      <c r="E2884" s="527" t="s">
        <v>493</v>
      </c>
      <c r="F2884" s="307" t="s">
        <v>494</v>
      </c>
      <c r="G2884" s="307" t="s">
        <v>495</v>
      </c>
      <c r="H2884" s="307" t="s">
        <v>496</v>
      </c>
      <c r="I2884" s="543" t="s">
        <v>497</v>
      </c>
    </row>
    <row r="2885" ht="26.1" customHeight="1" spans="1:9">
      <c r="A2885" s="414" t="s">
        <v>498</v>
      </c>
      <c r="B2885" s="311" t="s">
        <v>515</v>
      </c>
      <c r="C2885" s="309" t="s">
        <v>60</v>
      </c>
      <c r="D2885" s="309" t="s">
        <v>516</v>
      </c>
      <c r="E2885" s="310" t="s">
        <v>431</v>
      </c>
      <c r="F2885" s="528">
        <v>1</v>
      </c>
      <c r="G2885" s="312"/>
      <c r="H2885" s="312">
        <v>2106.58</v>
      </c>
      <c r="I2885" s="419">
        <v>2106.58</v>
      </c>
    </row>
    <row r="2886" ht="26.1" customHeight="1" spans="1:9">
      <c r="A2886" s="535" t="s">
        <v>512</v>
      </c>
      <c r="B2886" s="280" t="s">
        <v>1632</v>
      </c>
      <c r="C2886" s="278" t="s">
        <v>83</v>
      </c>
      <c r="D2886" s="278" t="s">
        <v>1633</v>
      </c>
      <c r="E2886" s="279" t="s">
        <v>471</v>
      </c>
      <c r="F2886" s="536">
        <v>0.25</v>
      </c>
      <c r="G2886" s="536">
        <v>0</v>
      </c>
      <c r="H2886" s="303">
        <v>8426.33</v>
      </c>
      <c r="I2886" s="547">
        <v>2106.58</v>
      </c>
    </row>
    <row r="2887" spans="1:9">
      <c r="A2887" s="531"/>
      <c r="B2887" s="318"/>
      <c r="C2887" s="318"/>
      <c r="D2887" s="318"/>
      <c r="E2887" s="532">
        <v>1993.92</v>
      </c>
      <c r="F2887" s="318" t="s">
        <v>503</v>
      </c>
      <c r="G2887" s="532">
        <v>0</v>
      </c>
      <c r="H2887" s="318" t="s">
        <v>504</v>
      </c>
      <c r="I2887" s="545">
        <v>1993.92</v>
      </c>
    </row>
    <row r="2888" ht="15" spans="1:9">
      <c r="A2888" s="531"/>
      <c r="B2888" s="318"/>
      <c r="C2888" s="318"/>
      <c r="D2888" s="318"/>
      <c r="E2888" s="532">
        <v>477.56</v>
      </c>
      <c r="F2888" s="318"/>
      <c r="G2888" s="318" t="s">
        <v>505</v>
      </c>
      <c r="H2888" s="318"/>
      <c r="I2888" s="545">
        <v>2584.14</v>
      </c>
    </row>
    <row r="2889" ht="0.95" customHeight="1" spans="1:9">
      <c r="A2889" s="533"/>
      <c r="B2889" s="534"/>
      <c r="C2889" s="534"/>
      <c r="D2889" s="534"/>
      <c r="E2889" s="534"/>
      <c r="F2889" s="534"/>
      <c r="G2889" s="534"/>
      <c r="H2889" s="534"/>
      <c r="I2889" s="426"/>
    </row>
    <row r="2890" ht="18" customHeight="1" spans="1:9">
      <c r="A2890" s="525"/>
      <c r="B2890" s="307" t="s">
        <v>490</v>
      </c>
      <c r="C2890" s="526" t="s">
        <v>491</v>
      </c>
      <c r="D2890" s="526" t="s">
        <v>492</v>
      </c>
      <c r="E2890" s="527" t="s">
        <v>493</v>
      </c>
      <c r="F2890" s="307" t="s">
        <v>494</v>
      </c>
      <c r="G2890" s="307" t="s">
        <v>495</v>
      </c>
      <c r="H2890" s="307" t="s">
        <v>496</v>
      </c>
      <c r="I2890" s="543" t="s">
        <v>497</v>
      </c>
    </row>
    <row r="2891" ht="24" customHeight="1" spans="1:9">
      <c r="A2891" s="414" t="s">
        <v>498</v>
      </c>
      <c r="B2891" s="311" t="s">
        <v>767</v>
      </c>
      <c r="C2891" s="309" t="s">
        <v>83</v>
      </c>
      <c r="D2891" s="309" t="s">
        <v>768</v>
      </c>
      <c r="E2891" s="310" t="s">
        <v>502</v>
      </c>
      <c r="F2891" s="528">
        <v>1</v>
      </c>
      <c r="G2891" s="312"/>
      <c r="H2891" s="312">
        <v>38.84</v>
      </c>
      <c r="I2891" s="419">
        <v>38.84</v>
      </c>
    </row>
    <row r="2892" ht="26.1" customHeight="1" spans="1:9">
      <c r="A2892" s="535" t="s">
        <v>512</v>
      </c>
      <c r="B2892" s="280" t="s">
        <v>1452</v>
      </c>
      <c r="C2892" s="278" t="s">
        <v>83</v>
      </c>
      <c r="D2892" s="278" t="s">
        <v>1453</v>
      </c>
      <c r="E2892" s="279" t="s">
        <v>502</v>
      </c>
      <c r="F2892" s="536">
        <v>1</v>
      </c>
      <c r="G2892" s="536">
        <v>0</v>
      </c>
      <c r="H2892" s="303">
        <v>0.33</v>
      </c>
      <c r="I2892" s="547">
        <v>0.33</v>
      </c>
    </row>
    <row r="2893" ht="26.1" customHeight="1" spans="1:9">
      <c r="A2893" s="529" t="s">
        <v>499</v>
      </c>
      <c r="B2893" s="284" t="s">
        <v>1161</v>
      </c>
      <c r="C2893" s="282" t="s">
        <v>83</v>
      </c>
      <c r="D2893" s="282" t="s">
        <v>1162</v>
      </c>
      <c r="E2893" s="283" t="s">
        <v>502</v>
      </c>
      <c r="F2893" s="530">
        <v>1</v>
      </c>
      <c r="G2893" s="530">
        <v>0</v>
      </c>
      <c r="H2893" s="305">
        <v>1.43</v>
      </c>
      <c r="I2893" s="544">
        <v>1.43</v>
      </c>
    </row>
    <row r="2894" ht="26.1" customHeight="1" spans="1:9">
      <c r="A2894" s="529" t="s">
        <v>499</v>
      </c>
      <c r="B2894" s="284" t="s">
        <v>1163</v>
      </c>
      <c r="C2894" s="282" t="s">
        <v>83</v>
      </c>
      <c r="D2894" s="282" t="s">
        <v>1164</v>
      </c>
      <c r="E2894" s="283" t="s">
        <v>502</v>
      </c>
      <c r="F2894" s="530">
        <v>1</v>
      </c>
      <c r="G2894" s="530">
        <v>0</v>
      </c>
      <c r="H2894" s="305">
        <v>1.58</v>
      </c>
      <c r="I2894" s="544">
        <v>1.58</v>
      </c>
    </row>
    <row r="2895" ht="26.1" customHeight="1" spans="1:9">
      <c r="A2895" s="529" t="s">
        <v>499</v>
      </c>
      <c r="B2895" s="284" t="s">
        <v>1155</v>
      </c>
      <c r="C2895" s="282" t="s">
        <v>83</v>
      </c>
      <c r="D2895" s="282" t="s">
        <v>1156</v>
      </c>
      <c r="E2895" s="283" t="s">
        <v>502</v>
      </c>
      <c r="F2895" s="530">
        <v>1</v>
      </c>
      <c r="G2895" s="530">
        <v>0</v>
      </c>
      <c r="H2895" s="305">
        <v>4.84</v>
      </c>
      <c r="I2895" s="544">
        <v>4.84</v>
      </c>
    </row>
    <row r="2896" ht="24" customHeight="1" spans="1:9">
      <c r="A2896" s="529" t="s">
        <v>499</v>
      </c>
      <c r="B2896" s="284" t="s">
        <v>1454</v>
      </c>
      <c r="C2896" s="282" t="s">
        <v>83</v>
      </c>
      <c r="D2896" s="282" t="s">
        <v>1455</v>
      </c>
      <c r="E2896" s="283" t="s">
        <v>502</v>
      </c>
      <c r="F2896" s="530">
        <v>1</v>
      </c>
      <c r="G2896" s="530">
        <v>0</v>
      </c>
      <c r="H2896" s="305">
        <v>28.71</v>
      </c>
      <c r="I2896" s="544">
        <v>28.71</v>
      </c>
    </row>
    <row r="2897" ht="26.1" customHeight="1" spans="1:9">
      <c r="A2897" s="529" t="s">
        <v>499</v>
      </c>
      <c r="B2897" s="284" t="s">
        <v>1173</v>
      </c>
      <c r="C2897" s="282" t="s">
        <v>83</v>
      </c>
      <c r="D2897" s="282" t="s">
        <v>1174</v>
      </c>
      <c r="E2897" s="283" t="s">
        <v>502</v>
      </c>
      <c r="F2897" s="530">
        <v>1</v>
      </c>
      <c r="G2897" s="530">
        <v>0</v>
      </c>
      <c r="H2897" s="305">
        <v>0.44</v>
      </c>
      <c r="I2897" s="544">
        <v>0.44</v>
      </c>
    </row>
    <row r="2898" ht="26.1" customHeight="1" spans="1:9">
      <c r="A2898" s="529" t="s">
        <v>499</v>
      </c>
      <c r="B2898" s="284" t="s">
        <v>1171</v>
      </c>
      <c r="C2898" s="282" t="s">
        <v>83</v>
      </c>
      <c r="D2898" s="282" t="s">
        <v>1172</v>
      </c>
      <c r="E2898" s="283" t="s">
        <v>502</v>
      </c>
      <c r="F2898" s="530">
        <v>1</v>
      </c>
      <c r="G2898" s="530">
        <v>0</v>
      </c>
      <c r="H2898" s="305">
        <v>1.43</v>
      </c>
      <c r="I2898" s="544">
        <v>1.43</v>
      </c>
    </row>
    <row r="2899" ht="26.1" customHeight="1" spans="1:9">
      <c r="A2899" s="529" t="s">
        <v>499</v>
      </c>
      <c r="B2899" s="284" t="s">
        <v>1153</v>
      </c>
      <c r="C2899" s="282" t="s">
        <v>83</v>
      </c>
      <c r="D2899" s="282" t="s">
        <v>1154</v>
      </c>
      <c r="E2899" s="283" t="s">
        <v>502</v>
      </c>
      <c r="F2899" s="530">
        <v>1</v>
      </c>
      <c r="G2899" s="530">
        <v>0</v>
      </c>
      <c r="H2899" s="305">
        <v>0.08</v>
      </c>
      <c r="I2899" s="544">
        <v>0.08</v>
      </c>
    </row>
    <row r="2900" spans="1:9">
      <c r="A2900" s="531"/>
      <c r="B2900" s="318"/>
      <c r="C2900" s="318"/>
      <c r="D2900" s="318"/>
      <c r="E2900" s="532">
        <v>29.04</v>
      </c>
      <c r="F2900" s="318" t="s">
        <v>503</v>
      </c>
      <c r="G2900" s="532">
        <v>0</v>
      </c>
      <c r="H2900" s="318" t="s">
        <v>504</v>
      </c>
      <c r="I2900" s="545">
        <v>29.04</v>
      </c>
    </row>
    <row r="2901" ht="15" spans="1:9">
      <c r="A2901" s="531"/>
      <c r="B2901" s="318"/>
      <c r="C2901" s="318"/>
      <c r="D2901" s="318"/>
      <c r="E2901" s="532">
        <v>8.8</v>
      </c>
      <c r="F2901" s="318"/>
      <c r="G2901" s="318" t="s">
        <v>505</v>
      </c>
      <c r="H2901" s="318"/>
      <c r="I2901" s="545">
        <v>47.64</v>
      </c>
    </row>
    <row r="2902" ht="0.95" customHeight="1" spans="1:9">
      <c r="A2902" s="533"/>
      <c r="B2902" s="534"/>
      <c r="C2902" s="534"/>
      <c r="D2902" s="534"/>
      <c r="E2902" s="534"/>
      <c r="F2902" s="534"/>
      <c r="G2902" s="534"/>
      <c r="H2902" s="534"/>
      <c r="I2902" s="426"/>
    </row>
    <row r="2903" ht="18" customHeight="1" spans="1:9">
      <c r="A2903" s="525"/>
      <c r="B2903" s="307" t="s">
        <v>490</v>
      </c>
      <c r="C2903" s="526" t="s">
        <v>491</v>
      </c>
      <c r="D2903" s="526" t="s">
        <v>492</v>
      </c>
      <c r="E2903" s="527" t="s">
        <v>493</v>
      </c>
      <c r="F2903" s="307" t="s">
        <v>494</v>
      </c>
      <c r="G2903" s="307" t="s">
        <v>495</v>
      </c>
      <c r="H2903" s="307" t="s">
        <v>496</v>
      </c>
      <c r="I2903" s="543" t="s">
        <v>497</v>
      </c>
    </row>
    <row r="2904" ht="51.95" customHeight="1" spans="1:9">
      <c r="A2904" s="414" t="s">
        <v>498</v>
      </c>
      <c r="B2904" s="311" t="s">
        <v>1119</v>
      </c>
      <c r="C2904" s="309" t="s">
        <v>83</v>
      </c>
      <c r="D2904" s="309" t="s">
        <v>1120</v>
      </c>
      <c r="E2904" s="310" t="s">
        <v>1121</v>
      </c>
      <c r="F2904" s="528">
        <v>1</v>
      </c>
      <c r="G2904" s="312"/>
      <c r="H2904" s="312">
        <v>19.2</v>
      </c>
      <c r="I2904" s="419">
        <v>19.2</v>
      </c>
    </row>
    <row r="2905" ht="24" customHeight="1" spans="1:9">
      <c r="A2905" s="535" t="s">
        <v>512</v>
      </c>
      <c r="B2905" s="280" t="s">
        <v>519</v>
      </c>
      <c r="C2905" s="278" t="s">
        <v>83</v>
      </c>
      <c r="D2905" s="278" t="s">
        <v>520</v>
      </c>
      <c r="E2905" s="279" t="s">
        <v>502</v>
      </c>
      <c r="F2905" s="536">
        <v>0.6118</v>
      </c>
      <c r="G2905" s="536">
        <v>0</v>
      </c>
      <c r="H2905" s="303">
        <v>31.39</v>
      </c>
      <c r="I2905" s="547">
        <v>19.2</v>
      </c>
    </row>
    <row r="2906" spans="1:9">
      <c r="A2906" s="531"/>
      <c r="B2906" s="318"/>
      <c r="C2906" s="318"/>
      <c r="D2906" s="318"/>
      <c r="E2906" s="532">
        <v>13.12</v>
      </c>
      <c r="F2906" s="318" t="s">
        <v>503</v>
      </c>
      <c r="G2906" s="532">
        <v>0</v>
      </c>
      <c r="H2906" s="318" t="s">
        <v>504</v>
      </c>
      <c r="I2906" s="545">
        <v>13.12</v>
      </c>
    </row>
    <row r="2907" ht="15" spans="1:9">
      <c r="A2907" s="531"/>
      <c r="B2907" s="318"/>
      <c r="C2907" s="318"/>
      <c r="D2907" s="318"/>
      <c r="E2907" s="532">
        <v>4.35</v>
      </c>
      <c r="F2907" s="318"/>
      <c r="G2907" s="318" t="s">
        <v>505</v>
      </c>
      <c r="H2907" s="318"/>
      <c r="I2907" s="545">
        <v>23.55</v>
      </c>
    </row>
    <row r="2908" ht="0.95" customHeight="1" spans="1:9">
      <c r="A2908" s="533"/>
      <c r="B2908" s="534"/>
      <c r="C2908" s="534"/>
      <c r="D2908" s="534"/>
      <c r="E2908" s="534"/>
      <c r="F2908" s="534"/>
      <c r="G2908" s="534"/>
      <c r="H2908" s="534"/>
      <c r="I2908" s="426"/>
    </row>
    <row r="2909" ht="18" customHeight="1" spans="1:9">
      <c r="A2909" s="525"/>
      <c r="B2909" s="307" t="s">
        <v>490</v>
      </c>
      <c r="C2909" s="526" t="s">
        <v>491</v>
      </c>
      <c r="D2909" s="526" t="s">
        <v>492</v>
      </c>
      <c r="E2909" s="527" t="s">
        <v>493</v>
      </c>
      <c r="F2909" s="307" t="s">
        <v>494</v>
      </c>
      <c r="G2909" s="307" t="s">
        <v>495</v>
      </c>
      <c r="H2909" s="307" t="s">
        <v>496</v>
      </c>
      <c r="I2909" s="543" t="s">
        <v>497</v>
      </c>
    </row>
    <row r="2910" ht="26.1" customHeight="1" spans="1:9">
      <c r="A2910" s="414" t="s">
        <v>498</v>
      </c>
      <c r="B2910" s="311" t="s">
        <v>1632</v>
      </c>
      <c r="C2910" s="309" t="s">
        <v>83</v>
      </c>
      <c r="D2910" s="309" t="s">
        <v>1633</v>
      </c>
      <c r="E2910" s="310" t="s">
        <v>471</v>
      </c>
      <c r="F2910" s="528">
        <v>1</v>
      </c>
      <c r="G2910" s="312"/>
      <c r="H2910" s="312">
        <v>8426.33</v>
      </c>
      <c r="I2910" s="419">
        <v>8426.33</v>
      </c>
    </row>
    <row r="2911" ht="26.1" customHeight="1" spans="1:9">
      <c r="A2911" s="535" t="s">
        <v>512</v>
      </c>
      <c r="B2911" s="280" t="s">
        <v>1456</v>
      </c>
      <c r="C2911" s="278" t="s">
        <v>83</v>
      </c>
      <c r="D2911" s="278" t="s">
        <v>1457</v>
      </c>
      <c r="E2911" s="279" t="s">
        <v>471</v>
      </c>
      <c r="F2911" s="536">
        <v>1</v>
      </c>
      <c r="G2911" s="536">
        <v>0</v>
      </c>
      <c r="H2911" s="303">
        <v>106.54</v>
      </c>
      <c r="I2911" s="547">
        <v>106.54</v>
      </c>
    </row>
    <row r="2912" ht="24" customHeight="1" spans="1:9">
      <c r="A2912" s="529" t="s">
        <v>499</v>
      </c>
      <c r="B2912" s="284" t="s">
        <v>1458</v>
      </c>
      <c r="C2912" s="282" t="s">
        <v>83</v>
      </c>
      <c r="D2912" s="282" t="s">
        <v>1459</v>
      </c>
      <c r="E2912" s="283" t="s">
        <v>471</v>
      </c>
      <c r="F2912" s="530">
        <v>1</v>
      </c>
      <c r="G2912" s="530">
        <v>0</v>
      </c>
      <c r="H2912" s="305">
        <v>7869.14</v>
      </c>
      <c r="I2912" s="544">
        <v>7869.14</v>
      </c>
    </row>
    <row r="2913" ht="26.1" customHeight="1" spans="1:9">
      <c r="A2913" s="529" t="s">
        <v>499</v>
      </c>
      <c r="B2913" s="284" t="s">
        <v>1462</v>
      </c>
      <c r="C2913" s="282" t="s">
        <v>83</v>
      </c>
      <c r="D2913" s="282" t="s">
        <v>1463</v>
      </c>
      <c r="E2913" s="283" t="s">
        <v>471</v>
      </c>
      <c r="F2913" s="530">
        <v>1</v>
      </c>
      <c r="G2913" s="530">
        <v>0</v>
      </c>
      <c r="H2913" s="305">
        <v>15.46</v>
      </c>
      <c r="I2913" s="544">
        <v>15.46</v>
      </c>
    </row>
    <row r="2914" ht="26.1" customHeight="1" spans="1:9">
      <c r="A2914" s="529" t="s">
        <v>499</v>
      </c>
      <c r="B2914" s="284" t="s">
        <v>1634</v>
      </c>
      <c r="C2914" s="282" t="s">
        <v>83</v>
      </c>
      <c r="D2914" s="282" t="s">
        <v>1635</v>
      </c>
      <c r="E2914" s="283" t="s">
        <v>471</v>
      </c>
      <c r="F2914" s="530">
        <v>1</v>
      </c>
      <c r="G2914" s="530">
        <v>0</v>
      </c>
      <c r="H2914" s="305">
        <v>11.14</v>
      </c>
      <c r="I2914" s="544">
        <v>11.14</v>
      </c>
    </row>
    <row r="2915" ht="26.1" customHeight="1" spans="1:9">
      <c r="A2915" s="529" t="s">
        <v>499</v>
      </c>
      <c r="B2915" s="284" t="s">
        <v>1464</v>
      </c>
      <c r="C2915" s="282" t="s">
        <v>83</v>
      </c>
      <c r="D2915" s="282" t="s">
        <v>1465</v>
      </c>
      <c r="E2915" s="283" t="s">
        <v>471</v>
      </c>
      <c r="F2915" s="530">
        <v>1</v>
      </c>
      <c r="G2915" s="530">
        <v>0</v>
      </c>
      <c r="H2915" s="305">
        <v>270.51</v>
      </c>
      <c r="I2915" s="544">
        <v>270.51</v>
      </c>
    </row>
    <row r="2916" ht="26.1" customHeight="1" spans="1:9">
      <c r="A2916" s="529" t="s">
        <v>499</v>
      </c>
      <c r="B2916" s="284" t="s">
        <v>1636</v>
      </c>
      <c r="C2916" s="282" t="s">
        <v>83</v>
      </c>
      <c r="D2916" s="282" t="s">
        <v>1637</v>
      </c>
      <c r="E2916" s="283" t="s">
        <v>471</v>
      </c>
      <c r="F2916" s="530">
        <v>1</v>
      </c>
      <c r="G2916" s="530">
        <v>0</v>
      </c>
      <c r="H2916" s="305">
        <v>153.54</v>
      </c>
      <c r="I2916" s="544">
        <v>153.54</v>
      </c>
    </row>
    <row r="2917" spans="1:9">
      <c r="A2917" s="531"/>
      <c r="B2917" s="318"/>
      <c r="C2917" s="318"/>
      <c r="D2917" s="318"/>
      <c r="E2917" s="532">
        <v>7975.68</v>
      </c>
      <c r="F2917" s="318" t="s">
        <v>503</v>
      </c>
      <c r="G2917" s="532">
        <v>0</v>
      </c>
      <c r="H2917" s="318" t="s">
        <v>504</v>
      </c>
      <c r="I2917" s="545">
        <v>7975.68</v>
      </c>
    </row>
    <row r="2918" ht="15" spans="1:9">
      <c r="A2918" s="531"/>
      <c r="B2918" s="318"/>
      <c r="C2918" s="318"/>
      <c r="D2918" s="318"/>
      <c r="E2918" s="532">
        <v>1910.24</v>
      </c>
      <c r="F2918" s="318"/>
      <c r="G2918" s="318" t="s">
        <v>505</v>
      </c>
      <c r="H2918" s="318"/>
      <c r="I2918" s="545">
        <v>10336.57</v>
      </c>
    </row>
    <row r="2919" ht="0.95" customHeight="1" spans="1:9">
      <c r="A2919" s="533"/>
      <c r="B2919" s="534"/>
      <c r="C2919" s="534"/>
      <c r="D2919" s="534"/>
      <c r="E2919" s="534"/>
      <c r="F2919" s="534"/>
      <c r="G2919" s="534"/>
      <c r="H2919" s="534"/>
      <c r="I2919" s="426"/>
    </row>
    <row r="2920" ht="18" customHeight="1" spans="1:9">
      <c r="A2920" s="525"/>
      <c r="B2920" s="307" t="s">
        <v>490</v>
      </c>
      <c r="C2920" s="526" t="s">
        <v>491</v>
      </c>
      <c r="D2920" s="526" t="s">
        <v>492</v>
      </c>
      <c r="E2920" s="527" t="s">
        <v>493</v>
      </c>
      <c r="F2920" s="307" t="s">
        <v>494</v>
      </c>
      <c r="G2920" s="307" t="s">
        <v>495</v>
      </c>
      <c r="H2920" s="307" t="s">
        <v>496</v>
      </c>
      <c r="I2920" s="543" t="s">
        <v>497</v>
      </c>
    </row>
    <row r="2921" ht="24" customHeight="1" spans="1:9">
      <c r="A2921" s="414" t="s">
        <v>498</v>
      </c>
      <c r="B2921" s="311" t="s">
        <v>1342</v>
      </c>
      <c r="C2921" s="309" t="s">
        <v>94</v>
      </c>
      <c r="D2921" s="309" t="s">
        <v>1343</v>
      </c>
      <c r="E2921" s="310" t="s">
        <v>103</v>
      </c>
      <c r="F2921" s="528">
        <v>1</v>
      </c>
      <c r="G2921" s="312"/>
      <c r="H2921" s="312">
        <v>1239.22</v>
      </c>
      <c r="I2921" s="419">
        <v>1239.22</v>
      </c>
    </row>
    <row r="2922" ht="39" customHeight="1" spans="1:9">
      <c r="A2922" s="535" t="s">
        <v>512</v>
      </c>
      <c r="B2922" s="280" t="s">
        <v>1586</v>
      </c>
      <c r="C2922" s="278" t="s">
        <v>94</v>
      </c>
      <c r="D2922" s="278" t="s">
        <v>1587</v>
      </c>
      <c r="E2922" s="279" t="s">
        <v>167</v>
      </c>
      <c r="F2922" s="536">
        <v>6</v>
      </c>
      <c r="G2922" s="536">
        <v>0</v>
      </c>
      <c r="H2922" s="303">
        <v>4.67</v>
      </c>
      <c r="I2922" s="547">
        <v>28.02</v>
      </c>
    </row>
    <row r="2923" ht="39" customHeight="1" spans="1:9">
      <c r="A2923" s="535" t="s">
        <v>512</v>
      </c>
      <c r="B2923" s="280" t="s">
        <v>1588</v>
      </c>
      <c r="C2923" s="278" t="s">
        <v>94</v>
      </c>
      <c r="D2923" s="278" t="s">
        <v>1589</v>
      </c>
      <c r="E2923" s="279" t="s">
        <v>167</v>
      </c>
      <c r="F2923" s="536">
        <v>13.28</v>
      </c>
      <c r="G2923" s="536">
        <v>0</v>
      </c>
      <c r="H2923" s="303">
        <v>4.55</v>
      </c>
      <c r="I2923" s="547">
        <v>60.42</v>
      </c>
    </row>
    <row r="2924" ht="39" customHeight="1" spans="1:9">
      <c r="A2924" s="535" t="s">
        <v>512</v>
      </c>
      <c r="B2924" s="280" t="s">
        <v>1243</v>
      </c>
      <c r="C2924" s="278" t="s">
        <v>94</v>
      </c>
      <c r="D2924" s="278" t="s">
        <v>1244</v>
      </c>
      <c r="E2924" s="279" t="s">
        <v>167</v>
      </c>
      <c r="F2924" s="536">
        <v>6</v>
      </c>
      <c r="G2924" s="536">
        <v>0</v>
      </c>
      <c r="H2924" s="303">
        <v>4.22</v>
      </c>
      <c r="I2924" s="547">
        <v>25.32</v>
      </c>
    </row>
    <row r="2925" ht="26.1" customHeight="1" spans="1:9">
      <c r="A2925" s="529" t="s">
        <v>499</v>
      </c>
      <c r="B2925" s="284" t="s">
        <v>1638</v>
      </c>
      <c r="C2925" s="282" t="s">
        <v>94</v>
      </c>
      <c r="D2925" s="282" t="s">
        <v>1639</v>
      </c>
      <c r="E2925" s="283" t="s">
        <v>167</v>
      </c>
      <c r="F2925" s="530">
        <v>10.13</v>
      </c>
      <c r="G2925" s="530">
        <v>0</v>
      </c>
      <c r="H2925" s="305">
        <v>9.21</v>
      </c>
      <c r="I2925" s="544">
        <v>93.29</v>
      </c>
    </row>
    <row r="2926" ht="24" customHeight="1" spans="1:9">
      <c r="A2926" s="529" t="s">
        <v>499</v>
      </c>
      <c r="B2926" s="284" t="s">
        <v>1640</v>
      </c>
      <c r="C2926" s="282" t="s">
        <v>94</v>
      </c>
      <c r="D2926" s="282" t="s">
        <v>1641</v>
      </c>
      <c r="E2926" s="283" t="s">
        <v>167</v>
      </c>
      <c r="F2926" s="530">
        <v>0.5</v>
      </c>
      <c r="G2926" s="530">
        <v>0</v>
      </c>
      <c r="H2926" s="305">
        <v>324.4</v>
      </c>
      <c r="I2926" s="544">
        <v>162.2</v>
      </c>
    </row>
    <row r="2927" ht="39" customHeight="1" spans="1:9">
      <c r="A2927" s="529" t="s">
        <v>499</v>
      </c>
      <c r="B2927" s="284" t="s">
        <v>1642</v>
      </c>
      <c r="C2927" s="282" t="s">
        <v>94</v>
      </c>
      <c r="D2927" s="282" t="s">
        <v>1643</v>
      </c>
      <c r="E2927" s="283" t="s">
        <v>167</v>
      </c>
      <c r="F2927" s="530">
        <v>2.75</v>
      </c>
      <c r="G2927" s="530">
        <v>0</v>
      </c>
      <c r="H2927" s="305">
        <v>92.62</v>
      </c>
      <c r="I2927" s="544">
        <v>254.7</v>
      </c>
    </row>
    <row r="2928" ht="39" customHeight="1" spans="1:9">
      <c r="A2928" s="529" t="s">
        <v>499</v>
      </c>
      <c r="B2928" s="284" t="s">
        <v>1644</v>
      </c>
      <c r="C2928" s="282" t="s">
        <v>94</v>
      </c>
      <c r="D2928" s="282" t="s">
        <v>1645</v>
      </c>
      <c r="E2928" s="283" t="s">
        <v>167</v>
      </c>
      <c r="F2928" s="530">
        <v>15.3</v>
      </c>
      <c r="G2928" s="530">
        <v>0</v>
      </c>
      <c r="H2928" s="305">
        <v>7.19</v>
      </c>
      <c r="I2928" s="544">
        <v>110</v>
      </c>
    </row>
    <row r="2929" ht="26.1" customHeight="1" spans="1:9">
      <c r="A2929" s="529" t="s">
        <v>499</v>
      </c>
      <c r="B2929" s="284" t="s">
        <v>1646</v>
      </c>
      <c r="C2929" s="282" t="s">
        <v>94</v>
      </c>
      <c r="D2929" s="282" t="s">
        <v>1647</v>
      </c>
      <c r="E2929" s="283" t="s">
        <v>167</v>
      </c>
      <c r="F2929" s="530">
        <v>10.13</v>
      </c>
      <c r="G2929" s="530">
        <v>0</v>
      </c>
      <c r="H2929" s="305">
        <v>8.52</v>
      </c>
      <c r="I2929" s="544">
        <v>86.3</v>
      </c>
    </row>
    <row r="2930" ht="51.95" customHeight="1" spans="1:9">
      <c r="A2930" s="529" t="s">
        <v>499</v>
      </c>
      <c r="B2930" s="284" t="s">
        <v>1648</v>
      </c>
      <c r="C2930" s="282" t="s">
        <v>94</v>
      </c>
      <c r="D2930" s="282" t="s">
        <v>1649</v>
      </c>
      <c r="E2930" s="283" t="s">
        <v>167</v>
      </c>
      <c r="F2930" s="530">
        <v>23.68</v>
      </c>
      <c r="G2930" s="530">
        <v>0</v>
      </c>
      <c r="H2930" s="305">
        <v>3.62</v>
      </c>
      <c r="I2930" s="544">
        <v>85.72</v>
      </c>
    </row>
    <row r="2931" ht="26.1" customHeight="1" spans="1:9">
      <c r="A2931" s="529" t="s">
        <v>499</v>
      </c>
      <c r="B2931" s="284" t="s">
        <v>1650</v>
      </c>
      <c r="C2931" s="282" t="s">
        <v>94</v>
      </c>
      <c r="D2931" s="282" t="s">
        <v>1651</v>
      </c>
      <c r="E2931" s="283" t="s">
        <v>167</v>
      </c>
      <c r="F2931" s="530">
        <v>0.5</v>
      </c>
      <c r="G2931" s="530">
        <v>0</v>
      </c>
      <c r="H2931" s="305">
        <v>96.19</v>
      </c>
      <c r="I2931" s="544">
        <v>48.09</v>
      </c>
    </row>
    <row r="2932" ht="26.1" customHeight="1" spans="1:9">
      <c r="A2932" s="529" t="s">
        <v>499</v>
      </c>
      <c r="B2932" s="284" t="s">
        <v>1652</v>
      </c>
      <c r="C2932" s="282" t="s">
        <v>94</v>
      </c>
      <c r="D2932" s="282" t="s">
        <v>1653</v>
      </c>
      <c r="E2932" s="283" t="s">
        <v>167</v>
      </c>
      <c r="F2932" s="530">
        <v>10.13</v>
      </c>
      <c r="G2932" s="530">
        <v>0</v>
      </c>
      <c r="H2932" s="305">
        <v>8.72</v>
      </c>
      <c r="I2932" s="544">
        <v>88.33</v>
      </c>
    </row>
    <row r="2933" ht="24" customHeight="1" spans="1:9">
      <c r="A2933" s="529" t="s">
        <v>499</v>
      </c>
      <c r="B2933" s="284" t="s">
        <v>1654</v>
      </c>
      <c r="C2933" s="282" t="s">
        <v>94</v>
      </c>
      <c r="D2933" s="282" t="s">
        <v>1655</v>
      </c>
      <c r="E2933" s="283" t="s">
        <v>167</v>
      </c>
      <c r="F2933" s="530">
        <v>0.7</v>
      </c>
      <c r="G2933" s="530">
        <v>0</v>
      </c>
      <c r="H2933" s="305">
        <v>123.67</v>
      </c>
      <c r="I2933" s="544">
        <v>86.56</v>
      </c>
    </row>
    <row r="2934" ht="24" customHeight="1" spans="1:9">
      <c r="A2934" s="529" t="s">
        <v>499</v>
      </c>
      <c r="B2934" s="284" t="s">
        <v>1656</v>
      </c>
      <c r="C2934" s="282" t="s">
        <v>94</v>
      </c>
      <c r="D2934" s="282" t="s">
        <v>1657</v>
      </c>
      <c r="E2934" s="283" t="s">
        <v>167</v>
      </c>
      <c r="F2934" s="530">
        <v>0.77</v>
      </c>
      <c r="G2934" s="530">
        <v>0</v>
      </c>
      <c r="H2934" s="305">
        <v>30.8</v>
      </c>
      <c r="I2934" s="544">
        <v>23.71</v>
      </c>
    </row>
    <row r="2935" ht="24" customHeight="1" spans="1:9">
      <c r="A2935" s="529" t="s">
        <v>499</v>
      </c>
      <c r="B2935" s="284" t="s">
        <v>1658</v>
      </c>
      <c r="C2935" s="282" t="s">
        <v>94</v>
      </c>
      <c r="D2935" s="282" t="s">
        <v>1659</v>
      </c>
      <c r="E2935" s="283" t="s">
        <v>167</v>
      </c>
      <c r="F2935" s="530">
        <v>0.7</v>
      </c>
      <c r="G2935" s="530">
        <v>0</v>
      </c>
      <c r="H2935" s="305">
        <v>123.67</v>
      </c>
      <c r="I2935" s="544">
        <v>86.56</v>
      </c>
    </row>
    <row r="2936" spans="1:9">
      <c r="A2936" s="531"/>
      <c r="B2936" s="318"/>
      <c r="C2936" s="318"/>
      <c r="D2936" s="318"/>
      <c r="E2936" s="532">
        <v>0</v>
      </c>
      <c r="F2936" s="318" t="s">
        <v>503</v>
      </c>
      <c r="G2936" s="532">
        <v>0</v>
      </c>
      <c r="H2936" s="318" t="s">
        <v>504</v>
      </c>
      <c r="I2936" s="545">
        <v>0</v>
      </c>
    </row>
    <row r="2937" ht="15" spans="1:9">
      <c r="A2937" s="531"/>
      <c r="B2937" s="318"/>
      <c r="C2937" s="318"/>
      <c r="D2937" s="318"/>
      <c r="E2937" s="532">
        <v>280.93</v>
      </c>
      <c r="F2937" s="318"/>
      <c r="G2937" s="318" t="s">
        <v>505</v>
      </c>
      <c r="H2937" s="318"/>
      <c r="I2937" s="545">
        <v>1520.15</v>
      </c>
    </row>
    <row r="2938" ht="0.95" customHeight="1" spans="1:9">
      <c r="A2938" s="533"/>
      <c r="B2938" s="534"/>
      <c r="C2938" s="534"/>
      <c r="D2938" s="534"/>
      <c r="E2938" s="534"/>
      <c r="F2938" s="534"/>
      <c r="G2938" s="534"/>
      <c r="H2938" s="534"/>
      <c r="I2938" s="426"/>
    </row>
    <row r="2939" ht="18" customHeight="1" spans="1:9">
      <c r="A2939" s="525"/>
      <c r="B2939" s="307" t="s">
        <v>490</v>
      </c>
      <c r="C2939" s="526" t="s">
        <v>491</v>
      </c>
      <c r="D2939" s="526" t="s">
        <v>492</v>
      </c>
      <c r="E2939" s="527" t="s">
        <v>493</v>
      </c>
      <c r="F2939" s="307" t="s">
        <v>494</v>
      </c>
      <c r="G2939" s="307" t="s">
        <v>495</v>
      </c>
      <c r="H2939" s="307" t="s">
        <v>496</v>
      </c>
      <c r="I2939" s="543" t="s">
        <v>497</v>
      </c>
    </row>
    <row r="2940" ht="39" customHeight="1" spans="1:9">
      <c r="A2940" s="414" t="s">
        <v>498</v>
      </c>
      <c r="B2940" s="311" t="s">
        <v>1540</v>
      </c>
      <c r="C2940" s="309" t="s">
        <v>94</v>
      </c>
      <c r="D2940" s="309" t="s">
        <v>1541</v>
      </c>
      <c r="E2940" s="310" t="s">
        <v>502</v>
      </c>
      <c r="F2940" s="528">
        <v>1</v>
      </c>
      <c r="G2940" s="312"/>
      <c r="H2940" s="312">
        <v>1.77</v>
      </c>
      <c r="I2940" s="419">
        <v>1.77</v>
      </c>
    </row>
    <row r="2941" ht="39" customHeight="1" spans="1:9">
      <c r="A2941" s="529" t="s">
        <v>499</v>
      </c>
      <c r="B2941" s="284" t="s">
        <v>1660</v>
      </c>
      <c r="C2941" s="282" t="s">
        <v>94</v>
      </c>
      <c r="D2941" s="282" t="s">
        <v>1661</v>
      </c>
      <c r="E2941" s="283" t="s">
        <v>103</v>
      </c>
      <c r="F2941" s="530">
        <v>0.0002334</v>
      </c>
      <c r="G2941" s="530">
        <v>0</v>
      </c>
      <c r="H2941" s="305">
        <v>2821.06</v>
      </c>
      <c r="I2941" s="544">
        <v>0.65</v>
      </c>
    </row>
    <row r="2942" ht="24" customHeight="1" spans="1:9">
      <c r="A2942" s="529" t="s">
        <v>499</v>
      </c>
      <c r="B2942" s="284" t="s">
        <v>1662</v>
      </c>
      <c r="C2942" s="282" t="s">
        <v>94</v>
      </c>
      <c r="D2942" s="282" t="s">
        <v>1663</v>
      </c>
      <c r="E2942" s="283" t="s">
        <v>1259</v>
      </c>
      <c r="F2942" s="530">
        <v>1</v>
      </c>
      <c r="G2942" s="530">
        <v>0</v>
      </c>
      <c r="H2942" s="305">
        <v>1.122</v>
      </c>
      <c r="I2942" s="544">
        <v>1.12</v>
      </c>
    </row>
    <row r="2943" spans="1:9">
      <c r="A2943" s="531"/>
      <c r="B2943" s="318"/>
      <c r="C2943" s="318"/>
      <c r="D2943" s="318"/>
      <c r="E2943" s="532">
        <v>0</v>
      </c>
      <c r="F2943" s="318" t="s">
        <v>503</v>
      </c>
      <c r="G2943" s="532">
        <v>0</v>
      </c>
      <c r="H2943" s="318" t="s">
        <v>504</v>
      </c>
      <c r="I2943" s="545">
        <v>0</v>
      </c>
    </row>
    <row r="2944" ht="15" spans="1:9">
      <c r="A2944" s="531"/>
      <c r="B2944" s="318"/>
      <c r="C2944" s="318"/>
      <c r="D2944" s="318"/>
      <c r="E2944" s="532">
        <v>0.4</v>
      </c>
      <c r="F2944" s="318"/>
      <c r="G2944" s="318" t="s">
        <v>505</v>
      </c>
      <c r="H2944" s="318"/>
      <c r="I2944" s="545">
        <v>2.17</v>
      </c>
    </row>
    <row r="2945" ht="0.95" customHeight="1" spans="1:9">
      <c r="A2945" s="533"/>
      <c r="B2945" s="534"/>
      <c r="C2945" s="534"/>
      <c r="D2945" s="534"/>
      <c r="E2945" s="534"/>
      <c r="F2945" s="534"/>
      <c r="G2945" s="534"/>
      <c r="H2945" s="534"/>
      <c r="I2945" s="426"/>
    </row>
    <row r="2946" ht="18" customHeight="1" spans="1:9">
      <c r="A2946" s="525"/>
      <c r="B2946" s="307" t="s">
        <v>490</v>
      </c>
      <c r="C2946" s="526" t="s">
        <v>491</v>
      </c>
      <c r="D2946" s="526" t="s">
        <v>492</v>
      </c>
      <c r="E2946" s="527" t="s">
        <v>493</v>
      </c>
      <c r="F2946" s="307" t="s">
        <v>494</v>
      </c>
      <c r="G2946" s="307" t="s">
        <v>495</v>
      </c>
      <c r="H2946" s="307" t="s">
        <v>496</v>
      </c>
      <c r="I2946" s="543" t="s">
        <v>497</v>
      </c>
    </row>
    <row r="2947" ht="39" customHeight="1" spans="1:9">
      <c r="A2947" s="414" t="s">
        <v>498</v>
      </c>
      <c r="B2947" s="311" t="s">
        <v>1542</v>
      </c>
      <c r="C2947" s="309" t="s">
        <v>94</v>
      </c>
      <c r="D2947" s="309" t="s">
        <v>1541</v>
      </c>
      <c r="E2947" s="310" t="s">
        <v>502</v>
      </c>
      <c r="F2947" s="528">
        <v>1</v>
      </c>
      <c r="G2947" s="312"/>
      <c r="H2947" s="312">
        <v>0.47</v>
      </c>
      <c r="I2947" s="419">
        <v>0.47</v>
      </c>
    </row>
    <row r="2948" ht="39" customHeight="1" spans="1:9">
      <c r="A2948" s="529" t="s">
        <v>499</v>
      </c>
      <c r="B2948" s="284" t="s">
        <v>1660</v>
      </c>
      <c r="C2948" s="282" t="s">
        <v>94</v>
      </c>
      <c r="D2948" s="282" t="s">
        <v>1661</v>
      </c>
      <c r="E2948" s="283" t="s">
        <v>103</v>
      </c>
      <c r="F2948" s="530">
        <v>0.0001667</v>
      </c>
      <c r="G2948" s="530">
        <v>0</v>
      </c>
      <c r="H2948" s="305">
        <v>2821.06</v>
      </c>
      <c r="I2948" s="544">
        <v>0.47</v>
      </c>
    </row>
    <row r="2949" spans="1:9">
      <c r="A2949" s="531"/>
      <c r="B2949" s="318"/>
      <c r="C2949" s="318"/>
      <c r="D2949" s="318"/>
      <c r="E2949" s="532">
        <v>0</v>
      </c>
      <c r="F2949" s="318" t="s">
        <v>503</v>
      </c>
      <c r="G2949" s="532">
        <v>0</v>
      </c>
      <c r="H2949" s="318" t="s">
        <v>504</v>
      </c>
      <c r="I2949" s="545">
        <v>0</v>
      </c>
    </row>
    <row r="2950" ht="15" spans="1:9">
      <c r="A2950" s="531"/>
      <c r="B2950" s="318"/>
      <c r="C2950" s="318"/>
      <c r="D2950" s="318"/>
      <c r="E2950" s="532">
        <v>0.1</v>
      </c>
      <c r="F2950" s="318"/>
      <c r="G2950" s="318" t="s">
        <v>505</v>
      </c>
      <c r="H2950" s="318"/>
      <c r="I2950" s="545">
        <v>0.57</v>
      </c>
    </row>
    <row r="2951" ht="0.95" customHeight="1" spans="1:9">
      <c r="A2951" s="533"/>
      <c r="B2951" s="534"/>
      <c r="C2951" s="534"/>
      <c r="D2951" s="534"/>
      <c r="E2951" s="534"/>
      <c r="F2951" s="534"/>
      <c r="G2951" s="534"/>
      <c r="H2951" s="534"/>
      <c r="I2951" s="426"/>
    </row>
    <row r="2952" ht="18" customHeight="1" spans="1:9">
      <c r="A2952" s="525"/>
      <c r="B2952" s="307" t="s">
        <v>490</v>
      </c>
      <c r="C2952" s="526" t="s">
        <v>491</v>
      </c>
      <c r="D2952" s="526" t="s">
        <v>492</v>
      </c>
      <c r="E2952" s="527" t="s">
        <v>493</v>
      </c>
      <c r="F2952" s="307" t="s">
        <v>494</v>
      </c>
      <c r="G2952" s="307" t="s">
        <v>495</v>
      </c>
      <c r="H2952" s="307" t="s">
        <v>496</v>
      </c>
      <c r="I2952" s="543" t="s">
        <v>497</v>
      </c>
    </row>
    <row r="2953" ht="39" customHeight="1" spans="1:9">
      <c r="A2953" s="414" t="s">
        <v>498</v>
      </c>
      <c r="B2953" s="311" t="s">
        <v>1590</v>
      </c>
      <c r="C2953" s="309" t="s">
        <v>83</v>
      </c>
      <c r="D2953" s="309" t="s">
        <v>1591</v>
      </c>
      <c r="E2953" s="310" t="s">
        <v>756</v>
      </c>
      <c r="F2953" s="528">
        <v>1</v>
      </c>
      <c r="G2953" s="312"/>
      <c r="H2953" s="312">
        <v>0.53</v>
      </c>
      <c r="I2953" s="419">
        <v>0.53</v>
      </c>
    </row>
    <row r="2954" ht="39" customHeight="1" spans="1:9">
      <c r="A2954" s="535" t="s">
        <v>512</v>
      </c>
      <c r="B2954" s="280" t="s">
        <v>1664</v>
      </c>
      <c r="C2954" s="278" t="s">
        <v>83</v>
      </c>
      <c r="D2954" s="278" t="s">
        <v>1665</v>
      </c>
      <c r="E2954" s="279" t="s">
        <v>502</v>
      </c>
      <c r="F2954" s="536">
        <v>1</v>
      </c>
      <c r="G2954" s="536">
        <v>0</v>
      </c>
      <c r="H2954" s="303">
        <v>0.1</v>
      </c>
      <c r="I2954" s="547">
        <v>0.1</v>
      </c>
    </row>
    <row r="2955" ht="39" customHeight="1" spans="1:9">
      <c r="A2955" s="535" t="s">
        <v>512</v>
      </c>
      <c r="B2955" s="280" t="s">
        <v>1666</v>
      </c>
      <c r="C2955" s="278" t="s">
        <v>83</v>
      </c>
      <c r="D2955" s="278" t="s">
        <v>1667</v>
      </c>
      <c r="E2955" s="279" t="s">
        <v>502</v>
      </c>
      <c r="F2955" s="536">
        <v>1</v>
      </c>
      <c r="G2955" s="536">
        <v>0</v>
      </c>
      <c r="H2955" s="303">
        <v>0.43</v>
      </c>
      <c r="I2955" s="547">
        <v>0.43</v>
      </c>
    </row>
    <row r="2956" spans="1:9">
      <c r="A2956" s="531"/>
      <c r="B2956" s="318"/>
      <c r="C2956" s="318"/>
      <c r="D2956" s="318"/>
      <c r="E2956" s="532">
        <v>0</v>
      </c>
      <c r="F2956" s="318" t="s">
        <v>503</v>
      </c>
      <c r="G2956" s="532">
        <v>0</v>
      </c>
      <c r="H2956" s="318" t="s">
        <v>504</v>
      </c>
      <c r="I2956" s="545">
        <v>0</v>
      </c>
    </row>
    <row r="2957" ht="15" spans="1:9">
      <c r="A2957" s="531"/>
      <c r="B2957" s="318"/>
      <c r="C2957" s="318"/>
      <c r="D2957" s="318"/>
      <c r="E2957" s="532">
        <v>0.12</v>
      </c>
      <c r="F2957" s="318"/>
      <c r="G2957" s="318" t="s">
        <v>505</v>
      </c>
      <c r="H2957" s="318"/>
      <c r="I2957" s="545">
        <v>0.65</v>
      </c>
    </row>
    <row r="2958" ht="0.95" customHeight="1" spans="1:9">
      <c r="A2958" s="533"/>
      <c r="B2958" s="534"/>
      <c r="C2958" s="534"/>
      <c r="D2958" s="534"/>
      <c r="E2958" s="534"/>
      <c r="F2958" s="534"/>
      <c r="G2958" s="534"/>
      <c r="H2958" s="534"/>
      <c r="I2958" s="426"/>
    </row>
    <row r="2959" ht="18" customHeight="1" spans="1:9">
      <c r="A2959" s="525"/>
      <c r="B2959" s="307" t="s">
        <v>490</v>
      </c>
      <c r="C2959" s="526" t="s">
        <v>491</v>
      </c>
      <c r="D2959" s="526" t="s">
        <v>492</v>
      </c>
      <c r="E2959" s="527" t="s">
        <v>493</v>
      </c>
      <c r="F2959" s="307" t="s">
        <v>494</v>
      </c>
      <c r="G2959" s="307" t="s">
        <v>495</v>
      </c>
      <c r="H2959" s="307" t="s">
        <v>496</v>
      </c>
      <c r="I2959" s="543" t="s">
        <v>497</v>
      </c>
    </row>
    <row r="2960" ht="39" customHeight="1" spans="1:9">
      <c r="A2960" s="414" t="s">
        <v>498</v>
      </c>
      <c r="B2960" s="311" t="s">
        <v>1592</v>
      </c>
      <c r="C2960" s="309" t="s">
        <v>83</v>
      </c>
      <c r="D2960" s="309" t="s">
        <v>1593</v>
      </c>
      <c r="E2960" s="310" t="s">
        <v>523</v>
      </c>
      <c r="F2960" s="528">
        <v>1</v>
      </c>
      <c r="G2960" s="312"/>
      <c r="H2960" s="312">
        <v>1.46</v>
      </c>
      <c r="I2960" s="419">
        <v>1.46</v>
      </c>
    </row>
    <row r="2961" ht="39" customHeight="1" spans="1:9">
      <c r="A2961" s="535" t="s">
        <v>512</v>
      </c>
      <c r="B2961" s="280" t="s">
        <v>1664</v>
      </c>
      <c r="C2961" s="278" t="s">
        <v>83</v>
      </c>
      <c r="D2961" s="278" t="s">
        <v>1665</v>
      </c>
      <c r="E2961" s="279" t="s">
        <v>502</v>
      </c>
      <c r="F2961" s="536">
        <v>1</v>
      </c>
      <c r="G2961" s="536">
        <v>0</v>
      </c>
      <c r="H2961" s="303">
        <v>0.1</v>
      </c>
      <c r="I2961" s="547">
        <v>0.1</v>
      </c>
    </row>
    <row r="2962" ht="39" customHeight="1" spans="1:9">
      <c r="A2962" s="535" t="s">
        <v>512</v>
      </c>
      <c r="B2962" s="280" t="s">
        <v>1668</v>
      </c>
      <c r="C2962" s="278" t="s">
        <v>83</v>
      </c>
      <c r="D2962" s="278" t="s">
        <v>1669</v>
      </c>
      <c r="E2962" s="279" t="s">
        <v>502</v>
      </c>
      <c r="F2962" s="536">
        <v>1</v>
      </c>
      <c r="G2962" s="536">
        <v>0</v>
      </c>
      <c r="H2962" s="303">
        <v>0.6</v>
      </c>
      <c r="I2962" s="547">
        <v>0.6</v>
      </c>
    </row>
    <row r="2963" ht="39" customHeight="1" spans="1:9">
      <c r="A2963" s="535" t="s">
        <v>512</v>
      </c>
      <c r="B2963" s="280" t="s">
        <v>1666</v>
      </c>
      <c r="C2963" s="278" t="s">
        <v>83</v>
      </c>
      <c r="D2963" s="278" t="s">
        <v>1667</v>
      </c>
      <c r="E2963" s="279" t="s">
        <v>502</v>
      </c>
      <c r="F2963" s="536">
        <v>1</v>
      </c>
      <c r="G2963" s="536">
        <v>0</v>
      </c>
      <c r="H2963" s="303">
        <v>0.43</v>
      </c>
      <c r="I2963" s="547">
        <v>0.43</v>
      </c>
    </row>
    <row r="2964" ht="39" customHeight="1" spans="1:9">
      <c r="A2964" s="535" t="s">
        <v>512</v>
      </c>
      <c r="B2964" s="280" t="s">
        <v>1670</v>
      </c>
      <c r="C2964" s="278" t="s">
        <v>83</v>
      </c>
      <c r="D2964" s="278" t="s">
        <v>1671</v>
      </c>
      <c r="E2964" s="279" t="s">
        <v>502</v>
      </c>
      <c r="F2964" s="536">
        <v>1</v>
      </c>
      <c r="G2964" s="536">
        <v>0</v>
      </c>
      <c r="H2964" s="303">
        <v>0.33</v>
      </c>
      <c r="I2964" s="547">
        <v>0.33</v>
      </c>
    </row>
    <row r="2965" spans="1:9">
      <c r="A2965" s="531"/>
      <c r="B2965" s="318"/>
      <c r="C2965" s="318"/>
      <c r="D2965" s="318"/>
      <c r="E2965" s="532">
        <v>0</v>
      </c>
      <c r="F2965" s="318" t="s">
        <v>503</v>
      </c>
      <c r="G2965" s="532">
        <v>0</v>
      </c>
      <c r="H2965" s="318" t="s">
        <v>504</v>
      </c>
      <c r="I2965" s="545">
        <v>0</v>
      </c>
    </row>
    <row r="2966" ht="15" spans="1:9">
      <c r="A2966" s="531"/>
      <c r="B2966" s="318"/>
      <c r="C2966" s="318"/>
      <c r="D2966" s="318"/>
      <c r="E2966" s="532">
        <v>0.33</v>
      </c>
      <c r="F2966" s="318"/>
      <c r="G2966" s="318" t="s">
        <v>505</v>
      </c>
      <c r="H2966" s="318"/>
      <c r="I2966" s="545">
        <v>1.79</v>
      </c>
    </row>
    <row r="2967" ht="0.95" customHeight="1" spans="1:9">
      <c r="A2967" s="533"/>
      <c r="B2967" s="534"/>
      <c r="C2967" s="534"/>
      <c r="D2967" s="534"/>
      <c r="E2967" s="534"/>
      <c r="F2967" s="534"/>
      <c r="G2967" s="534"/>
      <c r="H2967" s="534"/>
      <c r="I2967" s="426"/>
    </row>
    <row r="2968" ht="18" customHeight="1" spans="1:9">
      <c r="A2968" s="525"/>
      <c r="B2968" s="307" t="s">
        <v>490</v>
      </c>
      <c r="C2968" s="526" t="s">
        <v>491</v>
      </c>
      <c r="D2968" s="526" t="s">
        <v>492</v>
      </c>
      <c r="E2968" s="527" t="s">
        <v>493</v>
      </c>
      <c r="F2968" s="307" t="s">
        <v>494</v>
      </c>
      <c r="G2968" s="307" t="s">
        <v>495</v>
      </c>
      <c r="H2968" s="307" t="s">
        <v>496</v>
      </c>
      <c r="I2968" s="543" t="s">
        <v>497</v>
      </c>
    </row>
    <row r="2969" ht="39" customHeight="1" spans="1:9">
      <c r="A2969" s="414" t="s">
        <v>498</v>
      </c>
      <c r="B2969" s="311" t="s">
        <v>1666</v>
      </c>
      <c r="C2969" s="309" t="s">
        <v>83</v>
      </c>
      <c r="D2969" s="309" t="s">
        <v>1667</v>
      </c>
      <c r="E2969" s="310" t="s">
        <v>502</v>
      </c>
      <c r="F2969" s="528">
        <v>1</v>
      </c>
      <c r="G2969" s="312"/>
      <c r="H2969" s="312">
        <v>0.43</v>
      </c>
      <c r="I2969" s="419">
        <v>0.43</v>
      </c>
    </row>
    <row r="2970" ht="26.1" customHeight="1" spans="1:9">
      <c r="A2970" s="529" t="s">
        <v>499</v>
      </c>
      <c r="B2970" s="284" t="s">
        <v>1672</v>
      </c>
      <c r="C2970" s="282" t="s">
        <v>83</v>
      </c>
      <c r="D2970" s="282" t="s">
        <v>1673</v>
      </c>
      <c r="E2970" s="283" t="s">
        <v>103</v>
      </c>
      <c r="F2970" s="530">
        <v>0.000128</v>
      </c>
      <c r="G2970" s="530">
        <v>0</v>
      </c>
      <c r="H2970" s="305">
        <v>3390.99</v>
      </c>
      <c r="I2970" s="544">
        <v>0.43</v>
      </c>
    </row>
    <row r="2971" spans="1:9">
      <c r="A2971" s="531"/>
      <c r="B2971" s="318"/>
      <c r="C2971" s="318"/>
      <c r="D2971" s="318"/>
      <c r="E2971" s="532">
        <v>0</v>
      </c>
      <c r="F2971" s="318" t="s">
        <v>503</v>
      </c>
      <c r="G2971" s="532">
        <v>0</v>
      </c>
      <c r="H2971" s="318" t="s">
        <v>504</v>
      </c>
      <c r="I2971" s="545">
        <v>0</v>
      </c>
    </row>
    <row r="2972" ht="15" spans="1:9">
      <c r="A2972" s="531"/>
      <c r="B2972" s="318"/>
      <c r="C2972" s="318"/>
      <c r="D2972" s="318"/>
      <c r="E2972" s="532">
        <v>0.09</v>
      </c>
      <c r="F2972" s="318"/>
      <c r="G2972" s="318" t="s">
        <v>505</v>
      </c>
      <c r="H2972" s="318"/>
      <c r="I2972" s="545">
        <v>0.52</v>
      </c>
    </row>
    <row r="2973" ht="0.95" customHeight="1" spans="1:9">
      <c r="A2973" s="533"/>
      <c r="B2973" s="534"/>
      <c r="C2973" s="534"/>
      <c r="D2973" s="534"/>
      <c r="E2973" s="534"/>
      <c r="F2973" s="534"/>
      <c r="G2973" s="534"/>
      <c r="H2973" s="534"/>
      <c r="I2973" s="426"/>
    </row>
    <row r="2974" ht="18" customHeight="1" spans="1:9">
      <c r="A2974" s="525"/>
      <c r="B2974" s="307" t="s">
        <v>490</v>
      </c>
      <c r="C2974" s="526" t="s">
        <v>491</v>
      </c>
      <c r="D2974" s="526" t="s">
        <v>492</v>
      </c>
      <c r="E2974" s="527" t="s">
        <v>493</v>
      </c>
      <c r="F2974" s="307" t="s">
        <v>494</v>
      </c>
      <c r="G2974" s="307" t="s">
        <v>495</v>
      </c>
      <c r="H2974" s="307" t="s">
        <v>496</v>
      </c>
      <c r="I2974" s="543" t="s">
        <v>497</v>
      </c>
    </row>
    <row r="2975" ht="39" customHeight="1" spans="1:9">
      <c r="A2975" s="414" t="s">
        <v>498</v>
      </c>
      <c r="B2975" s="311" t="s">
        <v>1664</v>
      </c>
      <c r="C2975" s="309" t="s">
        <v>83</v>
      </c>
      <c r="D2975" s="309" t="s">
        <v>1665</v>
      </c>
      <c r="E2975" s="310" t="s">
        <v>502</v>
      </c>
      <c r="F2975" s="528">
        <v>1</v>
      </c>
      <c r="G2975" s="312"/>
      <c r="H2975" s="312">
        <v>0.1</v>
      </c>
      <c r="I2975" s="419">
        <v>0.1</v>
      </c>
    </row>
    <row r="2976" ht="26.1" customHeight="1" spans="1:9">
      <c r="A2976" s="529" t="s">
        <v>499</v>
      </c>
      <c r="B2976" s="284" t="s">
        <v>1672</v>
      </c>
      <c r="C2976" s="282" t="s">
        <v>83</v>
      </c>
      <c r="D2976" s="282" t="s">
        <v>1673</v>
      </c>
      <c r="E2976" s="283" t="s">
        <v>103</v>
      </c>
      <c r="F2976" s="530">
        <v>2.96e-5</v>
      </c>
      <c r="G2976" s="530">
        <v>0</v>
      </c>
      <c r="H2976" s="305">
        <v>3390.99</v>
      </c>
      <c r="I2976" s="544">
        <v>0.1</v>
      </c>
    </row>
    <row r="2977" spans="1:9">
      <c r="A2977" s="531"/>
      <c r="B2977" s="318"/>
      <c r="C2977" s="318"/>
      <c r="D2977" s="318"/>
      <c r="E2977" s="532">
        <v>0</v>
      </c>
      <c r="F2977" s="318" t="s">
        <v>503</v>
      </c>
      <c r="G2977" s="532">
        <v>0</v>
      </c>
      <c r="H2977" s="318" t="s">
        <v>504</v>
      </c>
      <c r="I2977" s="545">
        <v>0</v>
      </c>
    </row>
    <row r="2978" ht="15" spans="1:9">
      <c r="A2978" s="531"/>
      <c r="B2978" s="318"/>
      <c r="C2978" s="318"/>
      <c r="D2978" s="318"/>
      <c r="E2978" s="532">
        <v>0.02</v>
      </c>
      <c r="F2978" s="318"/>
      <c r="G2978" s="318" t="s">
        <v>505</v>
      </c>
      <c r="H2978" s="318"/>
      <c r="I2978" s="545">
        <v>0.12</v>
      </c>
    </row>
    <row r="2979" ht="0.95" customHeight="1" spans="1:9">
      <c r="A2979" s="533"/>
      <c r="B2979" s="534"/>
      <c r="C2979" s="534"/>
      <c r="D2979" s="534"/>
      <c r="E2979" s="534"/>
      <c r="F2979" s="534"/>
      <c r="G2979" s="534"/>
      <c r="H2979" s="534"/>
      <c r="I2979" s="426"/>
    </row>
    <row r="2980" ht="18" customHeight="1" spans="1:9">
      <c r="A2980" s="525"/>
      <c r="B2980" s="307" t="s">
        <v>490</v>
      </c>
      <c r="C2980" s="526" t="s">
        <v>491</v>
      </c>
      <c r="D2980" s="526" t="s">
        <v>492</v>
      </c>
      <c r="E2980" s="527" t="s">
        <v>493</v>
      </c>
      <c r="F2980" s="307" t="s">
        <v>494</v>
      </c>
      <c r="G2980" s="307" t="s">
        <v>495</v>
      </c>
      <c r="H2980" s="307" t="s">
        <v>496</v>
      </c>
      <c r="I2980" s="543" t="s">
        <v>497</v>
      </c>
    </row>
    <row r="2981" ht="39" customHeight="1" spans="1:9">
      <c r="A2981" s="414" t="s">
        <v>498</v>
      </c>
      <c r="B2981" s="311" t="s">
        <v>1670</v>
      </c>
      <c r="C2981" s="309" t="s">
        <v>83</v>
      </c>
      <c r="D2981" s="309" t="s">
        <v>1671</v>
      </c>
      <c r="E2981" s="310" t="s">
        <v>502</v>
      </c>
      <c r="F2981" s="528">
        <v>1</v>
      </c>
      <c r="G2981" s="312"/>
      <c r="H2981" s="312">
        <v>0.33</v>
      </c>
      <c r="I2981" s="419">
        <v>0.33</v>
      </c>
    </row>
    <row r="2982" ht="26.1" customHeight="1" spans="1:9">
      <c r="A2982" s="529" t="s">
        <v>499</v>
      </c>
      <c r="B2982" s="284" t="s">
        <v>1672</v>
      </c>
      <c r="C2982" s="282" t="s">
        <v>83</v>
      </c>
      <c r="D2982" s="282" t="s">
        <v>1673</v>
      </c>
      <c r="E2982" s="283" t="s">
        <v>103</v>
      </c>
      <c r="F2982" s="530">
        <v>0.0001</v>
      </c>
      <c r="G2982" s="530">
        <v>0</v>
      </c>
      <c r="H2982" s="305">
        <v>3390.99</v>
      </c>
      <c r="I2982" s="544">
        <v>0.33</v>
      </c>
    </row>
    <row r="2983" spans="1:9">
      <c r="A2983" s="531"/>
      <c r="B2983" s="318"/>
      <c r="C2983" s="318"/>
      <c r="D2983" s="318"/>
      <c r="E2983" s="532">
        <v>0</v>
      </c>
      <c r="F2983" s="318" t="s">
        <v>503</v>
      </c>
      <c r="G2983" s="532">
        <v>0</v>
      </c>
      <c r="H2983" s="318" t="s">
        <v>504</v>
      </c>
      <c r="I2983" s="545">
        <v>0</v>
      </c>
    </row>
    <row r="2984" ht="15" spans="1:9">
      <c r="A2984" s="531"/>
      <c r="B2984" s="318"/>
      <c r="C2984" s="318"/>
      <c r="D2984" s="318"/>
      <c r="E2984" s="532">
        <v>0.07</v>
      </c>
      <c r="F2984" s="318"/>
      <c r="G2984" s="318" t="s">
        <v>505</v>
      </c>
      <c r="H2984" s="318"/>
      <c r="I2984" s="545">
        <v>0.4</v>
      </c>
    </row>
    <row r="2985" ht="0.95" customHeight="1" spans="1:9">
      <c r="A2985" s="533"/>
      <c r="B2985" s="534"/>
      <c r="C2985" s="534"/>
      <c r="D2985" s="534"/>
      <c r="E2985" s="534"/>
      <c r="F2985" s="534"/>
      <c r="G2985" s="534"/>
      <c r="H2985" s="534"/>
      <c r="I2985" s="426"/>
    </row>
    <row r="2986" ht="18" customHeight="1" spans="1:9">
      <c r="A2986" s="525"/>
      <c r="B2986" s="307" t="s">
        <v>490</v>
      </c>
      <c r="C2986" s="526" t="s">
        <v>491</v>
      </c>
      <c r="D2986" s="526" t="s">
        <v>492</v>
      </c>
      <c r="E2986" s="527" t="s">
        <v>493</v>
      </c>
      <c r="F2986" s="307" t="s">
        <v>494</v>
      </c>
      <c r="G2986" s="307" t="s">
        <v>495</v>
      </c>
      <c r="H2986" s="307" t="s">
        <v>496</v>
      </c>
      <c r="I2986" s="543" t="s">
        <v>497</v>
      </c>
    </row>
    <row r="2987" ht="39" customHeight="1" spans="1:9">
      <c r="A2987" s="414" t="s">
        <v>498</v>
      </c>
      <c r="B2987" s="311" t="s">
        <v>1668</v>
      </c>
      <c r="C2987" s="309" t="s">
        <v>83</v>
      </c>
      <c r="D2987" s="309" t="s">
        <v>1669</v>
      </c>
      <c r="E2987" s="310" t="s">
        <v>502</v>
      </c>
      <c r="F2987" s="528">
        <v>1</v>
      </c>
      <c r="G2987" s="312"/>
      <c r="H2987" s="312">
        <v>0.6</v>
      </c>
      <c r="I2987" s="419">
        <v>0.6</v>
      </c>
    </row>
    <row r="2988" ht="26.1" customHeight="1" spans="1:9">
      <c r="A2988" s="529" t="s">
        <v>499</v>
      </c>
      <c r="B2988" s="284" t="s">
        <v>1257</v>
      </c>
      <c r="C2988" s="282" t="s">
        <v>83</v>
      </c>
      <c r="D2988" s="282" t="s">
        <v>1258</v>
      </c>
      <c r="E2988" s="283" t="s">
        <v>1259</v>
      </c>
      <c r="F2988" s="530">
        <v>0.52</v>
      </c>
      <c r="G2988" s="530">
        <v>0</v>
      </c>
      <c r="H2988" s="305">
        <v>1.16</v>
      </c>
      <c r="I2988" s="544">
        <v>0.6</v>
      </c>
    </row>
    <row r="2989" spans="1:9">
      <c r="A2989" s="531"/>
      <c r="B2989" s="318"/>
      <c r="C2989" s="318"/>
      <c r="D2989" s="318"/>
      <c r="E2989" s="532">
        <v>0</v>
      </c>
      <c r="F2989" s="318" t="s">
        <v>503</v>
      </c>
      <c r="G2989" s="532">
        <v>0</v>
      </c>
      <c r="H2989" s="318" t="s">
        <v>504</v>
      </c>
      <c r="I2989" s="545">
        <v>0</v>
      </c>
    </row>
    <row r="2990" ht="15" spans="1:9">
      <c r="A2990" s="549"/>
      <c r="B2990" s="550"/>
      <c r="C2990" s="550"/>
      <c r="D2990" s="550"/>
      <c r="E2990" s="551">
        <v>0.13</v>
      </c>
      <c r="F2990" s="550"/>
      <c r="G2990" s="550" t="s">
        <v>505</v>
      </c>
      <c r="H2990" s="550"/>
      <c r="I2990" s="553">
        <v>0.73</v>
      </c>
    </row>
    <row r="2991" ht="0.95" customHeight="1" spans="1:8">
      <c r="A2991" s="552"/>
      <c r="B2991" s="552"/>
      <c r="C2991" s="552"/>
      <c r="D2991" s="552"/>
      <c r="E2991" s="552"/>
      <c r="F2991" s="552"/>
      <c r="G2991" s="552"/>
      <c r="H2991" s="552"/>
    </row>
    <row r="2992" spans="1:8">
      <c r="A2992" s="321"/>
      <c r="B2992" s="321"/>
      <c r="C2992" s="321"/>
      <c r="D2992" s="321"/>
      <c r="E2992" s="321"/>
      <c r="F2992" s="321"/>
      <c r="G2992" s="321"/>
      <c r="H2992" s="321"/>
    </row>
    <row r="2993" customHeight="1" spans="1:8">
      <c r="A2993" s="322"/>
      <c r="B2993" s="322"/>
      <c r="C2993" s="322"/>
      <c r="D2993" s="323"/>
      <c r="E2993" s="322"/>
      <c r="F2993" s="326"/>
      <c r="G2993" s="322"/>
      <c r="H2993" s="322"/>
    </row>
    <row r="2994" customHeight="1" spans="1:8">
      <c r="A2994" s="322"/>
      <c r="B2994" s="322"/>
      <c r="C2994" s="322"/>
      <c r="D2994" s="323"/>
      <c r="E2994" s="322"/>
      <c r="F2994" s="326"/>
      <c r="G2994" s="322"/>
      <c r="H2994" s="322"/>
    </row>
    <row r="2995" customHeight="1" spans="1:8">
      <c r="A2995" s="322"/>
      <c r="B2995" s="322"/>
      <c r="C2995" s="322"/>
      <c r="D2995" s="323"/>
      <c r="E2995" s="322"/>
      <c r="F2995" s="326"/>
      <c r="G2995" s="322"/>
      <c r="H2995" s="322"/>
    </row>
    <row r="2996" spans="1:8">
      <c r="A2996" s="324"/>
      <c r="B2996" s="324"/>
      <c r="C2996" s="324"/>
      <c r="D2996" s="324"/>
      <c r="E2996" s="324"/>
      <c r="F2996" s="324"/>
      <c r="G2996" s="324"/>
      <c r="H2996" s="324"/>
    </row>
    <row r="2997" spans="1:1">
      <c r="A2997" s="321"/>
    </row>
  </sheetData>
  <mergeCells count="351">
    <mergeCell ref="A11:I11"/>
    <mergeCell ref="A12:D12"/>
    <mergeCell ref="E12:I12"/>
    <mergeCell ref="A13:D13"/>
    <mergeCell ref="E13:I13"/>
    <mergeCell ref="A14:D14"/>
    <mergeCell ref="A15:D15"/>
    <mergeCell ref="A16:I16"/>
    <mergeCell ref="F21:G21"/>
    <mergeCell ref="F27:G27"/>
    <mergeCell ref="F35:G35"/>
    <mergeCell ref="F41:G41"/>
    <mergeCell ref="F49:G49"/>
    <mergeCell ref="F56:G56"/>
    <mergeCell ref="F68:G68"/>
    <mergeCell ref="F89:G89"/>
    <mergeCell ref="F113:G113"/>
    <mergeCell ref="F123:G123"/>
    <mergeCell ref="F205:G205"/>
    <mergeCell ref="F211:G211"/>
    <mergeCell ref="F220:G220"/>
    <mergeCell ref="F229:G229"/>
    <mergeCell ref="F236:G236"/>
    <mergeCell ref="F242:G242"/>
    <mergeCell ref="F249:G249"/>
    <mergeCell ref="F255:G255"/>
    <mergeCell ref="F262:G262"/>
    <mergeCell ref="F269:G269"/>
    <mergeCell ref="F276:G276"/>
    <mergeCell ref="F285:G285"/>
    <mergeCell ref="F293:G293"/>
    <mergeCell ref="F302:G302"/>
    <mergeCell ref="F308:G308"/>
    <mergeCell ref="F317:G317"/>
    <mergeCell ref="F327:G327"/>
    <mergeCell ref="F339:G339"/>
    <mergeCell ref="F349:G349"/>
    <mergeCell ref="F359:G359"/>
    <mergeCell ref="F372:G372"/>
    <mergeCell ref="F378:G378"/>
    <mergeCell ref="F387:G387"/>
    <mergeCell ref="F396:G396"/>
    <mergeCell ref="F402:G402"/>
    <mergeCell ref="F410:G410"/>
    <mergeCell ref="F418:G418"/>
    <mergeCell ref="F425:G425"/>
    <mergeCell ref="F431:G431"/>
    <mergeCell ref="F441:G441"/>
    <mergeCell ref="F451:G451"/>
    <mergeCell ref="F461:G461"/>
    <mergeCell ref="F471:G471"/>
    <mergeCell ref="F479:G479"/>
    <mergeCell ref="F487:G487"/>
    <mergeCell ref="F494:G494"/>
    <mergeCell ref="F501:G501"/>
    <mergeCell ref="F509:G509"/>
    <mergeCell ref="F517:G517"/>
    <mergeCell ref="F524:G524"/>
    <mergeCell ref="F536:G536"/>
    <mergeCell ref="F548:G548"/>
    <mergeCell ref="F559:G559"/>
    <mergeCell ref="F570:G570"/>
    <mergeCell ref="F577:G577"/>
    <mergeCell ref="F586:G586"/>
    <mergeCell ref="F597:G597"/>
    <mergeCell ref="F608:G608"/>
    <mergeCell ref="F614:G614"/>
    <mergeCell ref="F628:G628"/>
    <mergeCell ref="F639:G639"/>
    <mergeCell ref="F651:G651"/>
    <mergeCell ref="F662:G662"/>
    <mergeCell ref="F676:G676"/>
    <mergeCell ref="F687:G687"/>
    <mergeCell ref="F699:G699"/>
    <mergeCell ref="F710:G710"/>
    <mergeCell ref="F728:G728"/>
    <mergeCell ref="F736:G736"/>
    <mergeCell ref="F743:G743"/>
    <mergeCell ref="F752:G752"/>
    <mergeCell ref="F761:G761"/>
    <mergeCell ref="F769:G769"/>
    <mergeCell ref="F779:G779"/>
    <mergeCell ref="F789:G789"/>
    <mergeCell ref="F802:G802"/>
    <mergeCell ref="F810:G810"/>
    <mergeCell ref="F833:G833"/>
    <mergeCell ref="F841:G841"/>
    <mergeCell ref="F850:G850"/>
    <mergeCell ref="F858:G858"/>
    <mergeCell ref="F868:G868"/>
    <mergeCell ref="F876:G876"/>
    <mergeCell ref="F884:G884"/>
    <mergeCell ref="F892:G892"/>
    <mergeCell ref="F901:G901"/>
    <mergeCell ref="F909:G909"/>
    <mergeCell ref="F917:G917"/>
    <mergeCell ref="F925:G925"/>
    <mergeCell ref="F933:G933"/>
    <mergeCell ref="F941:G941"/>
    <mergeCell ref="F952:G952"/>
    <mergeCell ref="F961:G961"/>
    <mergeCell ref="F971:G971"/>
    <mergeCell ref="F980:G980"/>
    <mergeCell ref="F994:G994"/>
    <mergeCell ref="F1001:G1001"/>
    <mergeCell ref="F1008:G1008"/>
    <mergeCell ref="F1016:G1016"/>
    <mergeCell ref="F1024:G1024"/>
    <mergeCell ref="F1033:G1033"/>
    <mergeCell ref="F1041:G1041"/>
    <mergeCell ref="F1050:G1050"/>
    <mergeCell ref="F1058:G1058"/>
    <mergeCell ref="F1066:G1066"/>
    <mergeCell ref="F1073:G1073"/>
    <mergeCell ref="F1081:G1081"/>
    <mergeCell ref="F1089:G1089"/>
    <mergeCell ref="F1096:G1096"/>
    <mergeCell ref="F1102:G1102"/>
    <mergeCell ref="F1108:G1108"/>
    <mergeCell ref="F1116:G1116"/>
    <mergeCell ref="F1124:G1124"/>
    <mergeCell ref="F1133:G1133"/>
    <mergeCell ref="F1143:G1143"/>
    <mergeCell ref="F1158:G1158"/>
    <mergeCell ref="F1165:G1165"/>
    <mergeCell ref="F1172:G1172"/>
    <mergeCell ref="F1179:G1179"/>
    <mergeCell ref="F1186:G1186"/>
    <mergeCell ref="F1193:G1193"/>
    <mergeCell ref="A1195:I1195"/>
    <mergeCell ref="F1207:G1207"/>
    <mergeCell ref="F1220:G1220"/>
    <mergeCell ref="F1233:G1233"/>
    <mergeCell ref="F1244:G1244"/>
    <mergeCell ref="F1251:G1251"/>
    <mergeCell ref="F1260:G1260"/>
    <mergeCell ref="F1271:G1271"/>
    <mergeCell ref="F1281:G1281"/>
    <mergeCell ref="F1289:G1289"/>
    <mergeCell ref="F1297:G1297"/>
    <mergeCell ref="F1307:G1307"/>
    <mergeCell ref="F1318:G1318"/>
    <mergeCell ref="F1328:G1328"/>
    <mergeCell ref="F1339:G1339"/>
    <mergeCell ref="F1352:G1352"/>
    <mergeCell ref="F1360:G1360"/>
    <mergeCell ref="F1370:G1370"/>
    <mergeCell ref="F1380:G1380"/>
    <mergeCell ref="F1390:G1390"/>
    <mergeCell ref="F1403:G1403"/>
    <mergeCell ref="F1409:G1409"/>
    <mergeCell ref="F1422:G1422"/>
    <mergeCell ref="F1435:G1435"/>
    <mergeCell ref="F1441:G1441"/>
    <mergeCell ref="F1448:G1448"/>
    <mergeCell ref="F1457:G1457"/>
    <mergeCell ref="F1463:G1463"/>
    <mergeCell ref="F1469:G1469"/>
    <mergeCell ref="F1475:G1475"/>
    <mergeCell ref="F1481:G1481"/>
    <mergeCell ref="F1488:G1488"/>
    <mergeCell ref="F1497:G1497"/>
    <mergeCell ref="F1503:G1503"/>
    <mergeCell ref="F1509:G1509"/>
    <mergeCell ref="F1515:G1515"/>
    <mergeCell ref="F1521:G1521"/>
    <mergeCell ref="F1530:G1530"/>
    <mergeCell ref="F1536:G1536"/>
    <mergeCell ref="F1543:G1543"/>
    <mergeCell ref="F1554:G1554"/>
    <mergeCell ref="F1565:G1565"/>
    <mergeCell ref="F1571:G1571"/>
    <mergeCell ref="F1577:G1577"/>
    <mergeCell ref="F1583:G1583"/>
    <mergeCell ref="F1589:G1589"/>
    <mergeCell ref="F1595:G1595"/>
    <mergeCell ref="F1604:G1604"/>
    <mergeCell ref="F1615:G1615"/>
    <mergeCell ref="F1622:G1622"/>
    <mergeCell ref="F1629:G1629"/>
    <mergeCell ref="F1636:G1636"/>
    <mergeCell ref="F1643:G1643"/>
    <mergeCell ref="F1649:G1649"/>
    <mergeCell ref="F1662:G1662"/>
    <mergeCell ref="F1675:G1675"/>
    <mergeCell ref="F1683:G1683"/>
    <mergeCell ref="F1693:G1693"/>
    <mergeCell ref="F1699:G1699"/>
    <mergeCell ref="F1705:G1705"/>
    <mergeCell ref="F1711:G1711"/>
    <mergeCell ref="F1717:G1717"/>
    <mergeCell ref="F1726:G1726"/>
    <mergeCell ref="F1734:G1734"/>
    <mergeCell ref="F1742:G1742"/>
    <mergeCell ref="F1754:G1754"/>
    <mergeCell ref="F1766:G1766"/>
    <mergeCell ref="F1778:G1778"/>
    <mergeCell ref="F1786:G1786"/>
    <mergeCell ref="F1794:G1794"/>
    <mergeCell ref="F1802:G1802"/>
    <mergeCell ref="F1810:G1810"/>
    <mergeCell ref="F1818:G1818"/>
    <mergeCell ref="F1826:G1826"/>
    <mergeCell ref="F1834:G1834"/>
    <mergeCell ref="F1840:G1840"/>
    <mergeCell ref="F1846:G1846"/>
    <mergeCell ref="F1852:G1852"/>
    <mergeCell ref="F1858:G1858"/>
    <mergeCell ref="F1864:G1864"/>
    <mergeCell ref="F1870:G1870"/>
    <mergeCell ref="F1876:G1876"/>
    <mergeCell ref="F1882:G1882"/>
    <mergeCell ref="F1888:G1888"/>
    <mergeCell ref="F1894:G1894"/>
    <mergeCell ref="F1900:G1900"/>
    <mergeCell ref="F1906:G1906"/>
    <mergeCell ref="F1912:G1912"/>
    <mergeCell ref="F1918:G1918"/>
    <mergeCell ref="F1924:G1924"/>
    <mergeCell ref="F1930:G1930"/>
    <mergeCell ref="F1936:G1936"/>
    <mergeCell ref="F1942:G1942"/>
    <mergeCell ref="F1948:G1948"/>
    <mergeCell ref="F1954:G1954"/>
    <mergeCell ref="F1960:G1960"/>
    <mergeCell ref="F1966:G1966"/>
    <mergeCell ref="F1972:G1972"/>
    <mergeCell ref="F1978:G1978"/>
    <mergeCell ref="F1984:G1984"/>
    <mergeCell ref="F1990:G1990"/>
    <mergeCell ref="F1996:G1996"/>
    <mergeCell ref="F2002:G2002"/>
    <mergeCell ref="F2008:G2008"/>
    <mergeCell ref="F2014:G2014"/>
    <mergeCell ref="F2020:G2020"/>
    <mergeCell ref="F2026:G2026"/>
    <mergeCell ref="F2032:G2032"/>
    <mergeCell ref="F2038:G2038"/>
    <mergeCell ref="F2051:G2051"/>
    <mergeCell ref="F2064:G2064"/>
    <mergeCell ref="F2075:G2075"/>
    <mergeCell ref="F2081:G2081"/>
    <mergeCell ref="F2092:G2092"/>
    <mergeCell ref="F2102:G2102"/>
    <mergeCell ref="F2114:G2114"/>
    <mergeCell ref="F2124:G2124"/>
    <mergeCell ref="F2137:G2137"/>
    <mergeCell ref="F2150:G2150"/>
    <mergeCell ref="F2163:G2163"/>
    <mergeCell ref="F2171:G2171"/>
    <mergeCell ref="F2179:G2179"/>
    <mergeCell ref="F2189:G2189"/>
    <mergeCell ref="F2195:G2195"/>
    <mergeCell ref="F2201:G2201"/>
    <mergeCell ref="F2207:G2207"/>
    <mergeCell ref="F2213:G2213"/>
    <mergeCell ref="F2222:G2222"/>
    <mergeCell ref="F2233:G2233"/>
    <mergeCell ref="F2239:G2239"/>
    <mergeCell ref="F2245:G2245"/>
    <mergeCell ref="F2251:G2251"/>
    <mergeCell ref="F2257:G2257"/>
    <mergeCell ref="F2263:G2263"/>
    <mergeCell ref="F2272:G2272"/>
    <mergeCell ref="F2283:G2283"/>
    <mergeCell ref="F2289:G2289"/>
    <mergeCell ref="F2295:G2295"/>
    <mergeCell ref="F2301:G2301"/>
    <mergeCell ref="F2307:G2307"/>
    <mergeCell ref="F2313:G2313"/>
    <mergeCell ref="F2322:G2322"/>
    <mergeCell ref="F2333:G2333"/>
    <mergeCell ref="F2340:G2340"/>
    <mergeCell ref="F2347:G2347"/>
    <mergeCell ref="F2354:G2354"/>
    <mergeCell ref="F2361:G2361"/>
    <mergeCell ref="F2367:G2367"/>
    <mergeCell ref="F2380:G2380"/>
    <mergeCell ref="F2392:G2392"/>
    <mergeCell ref="F2405:G2405"/>
    <mergeCell ref="F2415:G2415"/>
    <mergeCell ref="F2424:G2424"/>
    <mergeCell ref="F2430:G2430"/>
    <mergeCell ref="F2436:G2436"/>
    <mergeCell ref="F2442:G2442"/>
    <mergeCell ref="F2448:G2448"/>
    <mergeCell ref="F2455:G2455"/>
    <mergeCell ref="F2468:G2468"/>
    <mergeCell ref="F2481:G2481"/>
    <mergeCell ref="F2494:G2494"/>
    <mergeCell ref="F2507:G2507"/>
    <mergeCell ref="F2520:G2520"/>
    <mergeCell ref="F2533:G2533"/>
    <mergeCell ref="F2546:G2546"/>
    <mergeCell ref="F2559:G2559"/>
    <mergeCell ref="F2572:G2572"/>
    <mergeCell ref="F2585:G2585"/>
    <mergeCell ref="F2598:G2598"/>
    <mergeCell ref="F2611:G2611"/>
    <mergeCell ref="F2617:G2617"/>
    <mergeCell ref="F2630:G2630"/>
    <mergeCell ref="F2636:G2636"/>
    <mergeCell ref="F2642:G2642"/>
    <mergeCell ref="F2662:G2662"/>
    <mergeCell ref="F2681:G2681"/>
    <mergeCell ref="F2694:G2694"/>
    <mergeCell ref="F2707:G2707"/>
    <mergeCell ref="F2713:G2713"/>
    <mergeCell ref="F2719:G2719"/>
    <mergeCell ref="F2726:G2726"/>
    <mergeCell ref="F2732:G2732"/>
    <mergeCell ref="F2740:G2740"/>
    <mergeCell ref="F2747:G2747"/>
    <mergeCell ref="F2756:G2756"/>
    <mergeCell ref="F2765:G2765"/>
    <mergeCell ref="F2772:G2772"/>
    <mergeCell ref="F2780:G2780"/>
    <mergeCell ref="F2790:G2790"/>
    <mergeCell ref="F2796:G2796"/>
    <mergeCell ref="F2802:G2802"/>
    <mergeCell ref="F2808:G2808"/>
    <mergeCell ref="F2814:G2814"/>
    <mergeCell ref="F2822:G2822"/>
    <mergeCell ref="F2832:G2832"/>
    <mergeCell ref="F2838:G2838"/>
    <mergeCell ref="F2844:G2844"/>
    <mergeCell ref="F2850:G2850"/>
    <mergeCell ref="F2856:G2856"/>
    <mergeCell ref="F2869:G2869"/>
    <mergeCell ref="F2882:G2882"/>
    <mergeCell ref="F2888:G2888"/>
    <mergeCell ref="F2901:G2901"/>
    <mergeCell ref="F2907:G2907"/>
    <mergeCell ref="F2918:G2918"/>
    <mergeCell ref="F2937:G2937"/>
    <mergeCell ref="F2944:G2944"/>
    <mergeCell ref="F2950:G2950"/>
    <mergeCell ref="F2957:G2957"/>
    <mergeCell ref="F2966:G2966"/>
    <mergeCell ref="F2972:G2972"/>
    <mergeCell ref="F2978:G2978"/>
    <mergeCell ref="F2984:G2984"/>
    <mergeCell ref="F2990:G2990"/>
    <mergeCell ref="A2993:C2993"/>
    <mergeCell ref="F2993:H2993"/>
    <mergeCell ref="A2994:C2994"/>
    <mergeCell ref="F2994:H2994"/>
    <mergeCell ref="A2995:C2995"/>
    <mergeCell ref="F2995:H2995"/>
    <mergeCell ref="A2997:H2997"/>
    <mergeCell ref="A1:I10"/>
  </mergeCells>
  <pageMargins left="0.5" right="0.5" top="1" bottom="1" header="0.5" footer="0.5"/>
  <pageSetup paperSize="9" scale="50" fitToHeight="0" orientation="portrait"/>
  <headerFooter>
    <oddHeader>&amp;L &amp;C </oddHeader>
    <oddFooter>&amp;L &amp;C </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A418"/>
  <sheetViews>
    <sheetView view="pageBreakPreview" zoomScale="80" zoomScaleNormal="120" workbookViewId="0">
      <selection activeCell="K11" sqref="K11"/>
    </sheetView>
  </sheetViews>
  <sheetFormatPr defaultColWidth="14.4285714285714" defaultRowHeight="15" customHeight="1"/>
  <cols>
    <col min="1" max="2" width="14.4285714285714" style="21"/>
    <col min="3" max="3" width="53.7142857142857" style="21" customWidth="1"/>
    <col min="4" max="4" width="9.42857142857143" style="21" customWidth="1"/>
    <col min="5" max="11" width="14.4285714285714" style="21"/>
    <col min="12" max="12" width="22.2857142857143" style="21" customWidth="1"/>
    <col min="13" max="16384" width="14.4285714285714" style="21"/>
  </cols>
  <sheetData>
    <row r="1" spans="1:27">
      <c r="A1" s="427"/>
      <c r="B1" s="23"/>
      <c r="C1" s="23"/>
      <c r="D1" s="23"/>
      <c r="E1" s="23"/>
      <c r="F1" s="23"/>
      <c r="G1" s="23"/>
      <c r="H1" s="23"/>
      <c r="I1" s="23"/>
      <c r="J1" s="81"/>
      <c r="K1" s="489"/>
      <c r="L1" s="489"/>
      <c r="M1" s="489"/>
      <c r="N1" s="489"/>
      <c r="O1" s="489"/>
      <c r="P1" s="489"/>
      <c r="Q1" s="489"/>
      <c r="R1" s="489"/>
      <c r="S1" s="489"/>
      <c r="T1" s="489"/>
      <c r="U1" s="489"/>
      <c r="V1" s="489"/>
      <c r="W1" s="489"/>
      <c r="X1" s="489"/>
      <c r="Y1" s="489"/>
      <c r="Z1" s="489"/>
      <c r="AA1" s="489"/>
    </row>
    <row r="2" spans="1:27">
      <c r="A2" s="24"/>
      <c r="J2" s="83"/>
      <c r="K2" s="489"/>
      <c r="L2" s="489"/>
      <c r="M2" s="489"/>
      <c r="N2" s="489"/>
      <c r="O2" s="489"/>
      <c r="P2" s="489"/>
      <c r="Q2" s="489"/>
      <c r="R2" s="489"/>
      <c r="S2" s="489"/>
      <c r="T2" s="489"/>
      <c r="U2" s="489"/>
      <c r="V2" s="489"/>
      <c r="W2" s="489"/>
      <c r="X2" s="489"/>
      <c r="Y2" s="489"/>
      <c r="Z2" s="489"/>
      <c r="AA2" s="489"/>
    </row>
    <row r="3" spans="1:27">
      <c r="A3" s="24"/>
      <c r="J3" s="83"/>
      <c r="K3" s="489"/>
      <c r="L3" s="489"/>
      <c r="M3" s="489"/>
      <c r="N3" s="489"/>
      <c r="O3" s="489"/>
      <c r="P3" s="489"/>
      <c r="Q3" s="489"/>
      <c r="R3" s="489"/>
      <c r="S3" s="489"/>
      <c r="T3" s="489"/>
      <c r="U3" s="489"/>
      <c r="V3" s="489"/>
      <c r="W3" s="489"/>
      <c r="X3" s="489"/>
      <c r="Y3" s="489"/>
      <c r="Z3" s="489"/>
      <c r="AA3" s="489"/>
    </row>
    <row r="4" spans="1:27">
      <c r="A4" s="24"/>
      <c r="J4" s="83"/>
      <c r="K4" s="489"/>
      <c r="L4" s="489"/>
      <c r="M4" s="489"/>
      <c r="N4" s="489"/>
      <c r="O4" s="489"/>
      <c r="P4" s="489"/>
      <c r="Q4" s="489"/>
      <c r="R4" s="489"/>
      <c r="S4" s="489"/>
      <c r="T4" s="489"/>
      <c r="U4" s="489"/>
      <c r="V4" s="489"/>
      <c r="W4" s="489"/>
      <c r="X4" s="489"/>
      <c r="Y4" s="489"/>
      <c r="Z4" s="489"/>
      <c r="AA4" s="489"/>
    </row>
    <row r="5" spans="1:27">
      <c r="A5" s="24"/>
      <c r="J5" s="83"/>
      <c r="K5" s="489"/>
      <c r="L5" s="489"/>
      <c r="M5" s="489"/>
      <c r="N5" s="489"/>
      <c r="O5" s="489"/>
      <c r="P5" s="489"/>
      <c r="Q5" s="489"/>
      <c r="R5" s="489"/>
      <c r="S5" s="489"/>
      <c r="T5" s="489"/>
      <c r="U5" s="489"/>
      <c r="V5" s="489"/>
      <c r="W5" s="489"/>
      <c r="X5" s="489"/>
      <c r="Y5" s="489"/>
      <c r="Z5" s="489"/>
      <c r="AA5" s="489"/>
    </row>
    <row r="6" spans="1:27">
      <c r="A6" s="24"/>
      <c r="J6" s="83"/>
      <c r="K6" s="489"/>
      <c r="L6" s="489"/>
      <c r="M6" s="489"/>
      <c r="N6" s="489"/>
      <c r="O6" s="489"/>
      <c r="P6" s="489"/>
      <c r="Q6" s="489"/>
      <c r="R6" s="489"/>
      <c r="S6" s="489"/>
      <c r="T6" s="489"/>
      <c r="U6" s="489"/>
      <c r="V6" s="489"/>
      <c r="W6" s="489"/>
      <c r="X6" s="489"/>
      <c r="Y6" s="489"/>
      <c r="Z6" s="489"/>
      <c r="AA6" s="489"/>
    </row>
    <row r="7" spans="1:27">
      <c r="A7" s="24"/>
      <c r="J7" s="83"/>
      <c r="K7" s="489"/>
      <c r="L7" s="489"/>
      <c r="M7" s="489"/>
      <c r="N7" s="489"/>
      <c r="O7" s="489"/>
      <c r="P7" s="489"/>
      <c r="Q7" s="489"/>
      <c r="R7" s="489"/>
      <c r="S7" s="489"/>
      <c r="T7" s="489"/>
      <c r="U7" s="489"/>
      <c r="V7" s="489"/>
      <c r="W7" s="489"/>
      <c r="X7" s="489"/>
      <c r="Y7" s="489"/>
      <c r="Z7" s="489"/>
      <c r="AA7" s="489"/>
    </row>
    <row r="8" spans="1:27">
      <c r="A8" s="24"/>
      <c r="J8" s="83"/>
      <c r="K8" s="489"/>
      <c r="L8" s="489"/>
      <c r="M8" s="489"/>
      <c r="N8" s="489"/>
      <c r="O8" s="489"/>
      <c r="P8" s="489"/>
      <c r="Q8" s="489"/>
      <c r="R8" s="489"/>
      <c r="S8" s="489"/>
      <c r="T8" s="489"/>
      <c r="U8" s="489"/>
      <c r="V8" s="489"/>
      <c r="W8" s="489"/>
      <c r="X8" s="489"/>
      <c r="Y8" s="489"/>
      <c r="Z8" s="489"/>
      <c r="AA8" s="489"/>
    </row>
    <row r="9" spans="1:27">
      <c r="A9" s="24"/>
      <c r="J9" s="83"/>
      <c r="K9" s="489"/>
      <c r="L9" s="489"/>
      <c r="M9" s="489"/>
      <c r="N9" s="489"/>
      <c r="O9" s="489"/>
      <c r="P9" s="489"/>
      <c r="Q9" s="489"/>
      <c r="R9" s="489"/>
      <c r="S9" s="489"/>
      <c r="T9" s="489"/>
      <c r="U9" s="489"/>
      <c r="V9" s="489"/>
      <c r="W9" s="489"/>
      <c r="X9" s="489"/>
      <c r="Y9" s="489"/>
      <c r="Z9" s="489"/>
      <c r="AA9" s="489"/>
    </row>
    <row r="10" ht="15.75" spans="1:27">
      <c r="A10" s="428"/>
      <c r="B10" s="429"/>
      <c r="C10" s="429"/>
      <c r="D10" s="429"/>
      <c r="E10" s="429"/>
      <c r="F10" s="429"/>
      <c r="G10" s="429"/>
      <c r="H10" s="429"/>
      <c r="I10" s="429"/>
      <c r="J10" s="500"/>
      <c r="K10" s="489"/>
      <c r="L10" s="489"/>
      <c r="M10" s="489"/>
      <c r="N10" s="489"/>
      <c r="O10" s="489"/>
      <c r="P10" s="489"/>
      <c r="Q10" s="489"/>
      <c r="R10" s="489"/>
      <c r="S10" s="489"/>
      <c r="T10" s="489"/>
      <c r="U10" s="489"/>
      <c r="V10" s="489"/>
      <c r="W10" s="489"/>
      <c r="X10" s="489"/>
      <c r="Y10" s="489"/>
      <c r="Z10" s="489"/>
      <c r="AA10" s="489"/>
    </row>
    <row r="11" ht="21.75" customHeight="1" spans="1:27">
      <c r="A11" s="430" t="s">
        <v>1674</v>
      </c>
      <c r="B11" s="431"/>
      <c r="C11" s="431"/>
      <c r="D11" s="431"/>
      <c r="E11" s="431"/>
      <c r="F11" s="431"/>
      <c r="G11" s="431"/>
      <c r="H11" s="431"/>
      <c r="I11" s="431"/>
      <c r="J11" s="501"/>
      <c r="K11" s="489"/>
      <c r="L11" s="489"/>
      <c r="M11" s="489"/>
      <c r="N11" s="489"/>
      <c r="O11" s="489"/>
      <c r="P11" s="489"/>
      <c r="Q11" s="489"/>
      <c r="R11" s="489"/>
      <c r="S11" s="489"/>
      <c r="T11" s="489"/>
      <c r="U11" s="489"/>
      <c r="V11" s="489"/>
      <c r="W11" s="489"/>
      <c r="X11" s="489"/>
      <c r="Y11" s="489"/>
      <c r="Z11" s="489"/>
      <c r="AA11" s="489"/>
    </row>
    <row r="12" spans="1:27">
      <c r="A12" s="432" t="str">
        <f>Composições!A12</f>
        <v>UFF- DIREITO II</v>
      </c>
      <c r="B12" s="433"/>
      <c r="C12" s="433"/>
      <c r="D12" s="434"/>
      <c r="E12" s="435" t="str">
        <f>Composições!E12</f>
        <v>PROCESSO: 23069.164735/2025-38</v>
      </c>
      <c r="F12" s="436"/>
      <c r="G12" s="436"/>
      <c r="H12" s="436"/>
      <c r="I12" s="436"/>
      <c r="J12" s="502"/>
      <c r="K12" s="489"/>
      <c r="L12" s="489"/>
      <c r="M12" s="489"/>
      <c r="N12" s="489"/>
      <c r="O12" s="489"/>
      <c r="P12" s="489"/>
      <c r="Q12" s="489"/>
      <c r="R12" s="489"/>
      <c r="S12" s="489"/>
      <c r="T12" s="489"/>
      <c r="U12" s="489"/>
      <c r="V12" s="489"/>
      <c r="W12" s="489"/>
      <c r="X12" s="489"/>
      <c r="Y12" s="489"/>
      <c r="Z12" s="489"/>
      <c r="AA12" s="489"/>
    </row>
    <row r="13" spans="1:27">
      <c r="A13" s="437" t="str">
        <f>Composições!A13</f>
        <v>LOCAL: RUA TIRADENTES, 17, INGÁ, NITERÓI/RJ, CEP 24210-510</v>
      </c>
      <c r="B13" s="438"/>
      <c r="C13" s="438"/>
      <c r="D13" s="439"/>
      <c r="E13" s="440" t="str">
        <f>Composições!E13</f>
        <v>ARTs: ANEXADAS AO PROCESSO</v>
      </c>
      <c r="F13" s="441"/>
      <c r="G13" s="441"/>
      <c r="H13" s="441"/>
      <c r="I13" s="441"/>
      <c r="J13" s="503"/>
      <c r="K13" s="489"/>
      <c r="L13" s="489"/>
      <c r="M13" s="489"/>
      <c r="N13" s="489"/>
      <c r="O13" s="489"/>
      <c r="P13" s="489"/>
      <c r="Q13" s="489"/>
      <c r="R13" s="489"/>
      <c r="S13" s="489"/>
      <c r="T13" s="489"/>
      <c r="U13" s="489"/>
      <c r="V13" s="489"/>
      <c r="W13" s="489"/>
      <c r="X13" s="489"/>
      <c r="Y13" s="489"/>
      <c r="Z13" s="489"/>
      <c r="AA13" s="489"/>
    </row>
    <row r="14" spans="1:27">
      <c r="A14" s="442" t="str">
        <f>Composições!A14</f>
        <v>NOME DA OBRA: RECUPERAÇÃO DO TELHADO DA FACULDADE DE DIREITO - CAMPUS II</v>
      </c>
      <c r="B14" s="438"/>
      <c r="C14" s="438"/>
      <c r="D14" s="439"/>
      <c r="E14" s="443" t="s">
        <v>6</v>
      </c>
      <c r="F14" s="443" t="s">
        <v>7</v>
      </c>
      <c r="G14" s="444" t="str">
        <f>Composições!G14</f>
        <v>REGIME TRIBUTÁRIO</v>
      </c>
      <c r="H14" s="445"/>
      <c r="I14" s="443" t="str">
        <f>Composições!H14</f>
        <v>DATA-BASE</v>
      </c>
      <c r="J14" s="504" t="s">
        <v>10</v>
      </c>
      <c r="K14" s="489"/>
      <c r="L14" s="489"/>
      <c r="M14" s="489"/>
      <c r="N14" s="489"/>
      <c r="O14" s="489"/>
      <c r="P14" s="489"/>
      <c r="Q14" s="489"/>
      <c r="R14" s="489"/>
      <c r="S14" s="489"/>
      <c r="T14" s="489"/>
      <c r="U14" s="489"/>
      <c r="V14" s="489"/>
      <c r="W14" s="489"/>
      <c r="X14" s="489"/>
      <c r="Y14" s="489"/>
      <c r="Z14" s="489"/>
      <c r="AA14" s="489"/>
    </row>
    <row r="15" ht="15.75" spans="1:27">
      <c r="A15" s="446" t="str">
        <f>Composições!A15</f>
        <v>BASE DE DADOS: SINAPI, SICRO 3, SBC, EMOP e SCO (RJ)</v>
      </c>
      <c r="B15" s="447"/>
      <c r="C15" s="447"/>
      <c r="D15" s="448"/>
      <c r="E15" s="449">
        <f>Composições!E15</f>
        <v>0.2267</v>
      </c>
      <c r="F15" s="450"/>
      <c r="G15" s="451" t="str">
        <f>Composições!G15</f>
        <v>NÃO DESONERADO</v>
      </c>
      <c r="H15" s="452"/>
      <c r="I15" s="505">
        <f>Composições!H15</f>
        <v>45778</v>
      </c>
      <c r="J15" s="506"/>
      <c r="K15" s="489"/>
      <c r="L15" s="489"/>
      <c r="M15" s="489"/>
      <c r="N15" s="489"/>
      <c r="O15" s="489"/>
      <c r="P15" s="489"/>
      <c r="Q15" s="489"/>
      <c r="R15" s="489"/>
      <c r="S15" s="489"/>
      <c r="T15" s="489"/>
      <c r="U15" s="489"/>
      <c r="V15" s="489"/>
      <c r="W15" s="489"/>
      <c r="X15" s="489"/>
      <c r="Y15" s="489"/>
      <c r="Z15" s="489"/>
      <c r="AA15" s="489"/>
    </row>
    <row r="16" ht="15.75" spans="1:27">
      <c r="A16" s="453"/>
      <c r="B16" s="454"/>
      <c r="C16" s="454"/>
      <c r="D16" s="454"/>
      <c r="E16" s="454"/>
      <c r="F16" s="454"/>
      <c r="G16" s="454"/>
      <c r="H16" s="454"/>
      <c r="I16" s="454"/>
      <c r="J16" s="507"/>
      <c r="K16" s="489"/>
      <c r="L16" s="489"/>
      <c r="M16" s="489"/>
      <c r="N16" s="489"/>
      <c r="O16" s="489"/>
      <c r="P16" s="489"/>
      <c r="Q16" s="489"/>
      <c r="R16" s="489"/>
      <c r="S16" s="489"/>
      <c r="T16" s="489"/>
      <c r="U16" s="489"/>
      <c r="V16" s="489"/>
      <c r="W16" s="489"/>
      <c r="X16" s="489"/>
      <c r="Y16" s="489"/>
      <c r="Z16" s="489"/>
      <c r="AA16" s="489"/>
    </row>
    <row r="17" spans="1:27">
      <c r="A17" s="455" t="s">
        <v>15</v>
      </c>
      <c r="B17" s="456" t="s">
        <v>47</v>
      </c>
      <c r="C17" s="456" t="s">
        <v>16</v>
      </c>
      <c r="D17" s="456" t="s">
        <v>49</v>
      </c>
      <c r="E17" s="457" t="s">
        <v>1675</v>
      </c>
      <c r="F17" s="457" t="s">
        <v>1676</v>
      </c>
      <c r="G17" s="457" t="s">
        <v>1677</v>
      </c>
      <c r="H17" s="457" t="s">
        <v>1678</v>
      </c>
      <c r="I17" s="457" t="s">
        <v>1679</v>
      </c>
      <c r="J17" s="508" t="s">
        <v>1680</v>
      </c>
      <c r="K17" s="489"/>
      <c r="L17" s="489"/>
      <c r="M17" s="489"/>
      <c r="N17" s="489"/>
      <c r="O17" s="489"/>
      <c r="P17" s="489"/>
      <c r="Q17" s="489"/>
      <c r="R17" s="489"/>
      <c r="S17" s="489"/>
      <c r="T17" s="489"/>
      <c r="U17" s="489"/>
      <c r="V17" s="489"/>
      <c r="W17" s="489"/>
      <c r="X17" s="489"/>
      <c r="Y17" s="489"/>
      <c r="Z17" s="489"/>
      <c r="AA17" s="489"/>
    </row>
    <row r="18" ht="45" spans="1:27">
      <c r="A18" s="458" t="s">
        <v>1681</v>
      </c>
      <c r="B18" s="459" t="s">
        <v>1682</v>
      </c>
      <c r="C18" s="460" t="s">
        <v>1135</v>
      </c>
      <c r="D18" s="461" t="s">
        <v>62</v>
      </c>
      <c r="E18" s="462" t="s">
        <v>1683</v>
      </c>
      <c r="F18" s="462" t="s">
        <v>1684</v>
      </c>
      <c r="G18" s="463"/>
      <c r="H18" s="464"/>
      <c r="I18" s="483"/>
      <c r="J18" s="509"/>
      <c r="K18" s="489"/>
      <c r="L18" s="489"/>
      <c r="M18" s="489"/>
      <c r="N18" s="489"/>
      <c r="O18" s="489"/>
      <c r="P18" s="489"/>
      <c r="Q18" s="489"/>
      <c r="R18" s="489"/>
      <c r="S18" s="489"/>
      <c r="T18" s="489"/>
      <c r="U18" s="489"/>
      <c r="V18" s="489"/>
      <c r="W18" s="489"/>
      <c r="X18" s="489"/>
      <c r="Y18" s="489"/>
      <c r="Z18" s="489"/>
      <c r="AA18" s="489"/>
    </row>
    <row r="19" spans="1:27">
      <c r="A19" s="465" t="s">
        <v>1685</v>
      </c>
      <c r="B19" s="466"/>
      <c r="C19" s="466"/>
      <c r="D19" s="467"/>
      <c r="E19" s="468">
        <v>84.88</v>
      </c>
      <c r="F19" s="468">
        <v>79</v>
      </c>
      <c r="G19" s="469"/>
      <c r="H19" s="470"/>
      <c r="I19" s="470"/>
      <c r="J19" s="510">
        <f>MEDIAN(E19:I19)</f>
        <v>81.94</v>
      </c>
      <c r="K19" s="489"/>
      <c r="L19" s="489"/>
      <c r="M19" s="489"/>
      <c r="N19" s="489"/>
      <c r="O19" s="489"/>
      <c r="P19" s="489"/>
      <c r="Q19" s="489"/>
      <c r="R19" s="489"/>
      <c r="S19" s="489"/>
      <c r="T19" s="489"/>
      <c r="U19" s="489"/>
      <c r="V19" s="489"/>
      <c r="W19" s="489"/>
      <c r="X19" s="489"/>
      <c r="Y19" s="489"/>
      <c r="Z19" s="489"/>
      <c r="AA19" s="489"/>
    </row>
    <row r="20" ht="15.75" spans="1:27">
      <c r="A20" s="465" t="s">
        <v>1686</v>
      </c>
      <c r="B20" s="466"/>
      <c r="C20" s="466"/>
      <c r="D20" s="467"/>
      <c r="E20" s="471">
        <v>45842</v>
      </c>
      <c r="F20" s="471">
        <v>45842</v>
      </c>
      <c r="G20" s="472"/>
      <c r="H20" s="473"/>
      <c r="I20" s="473"/>
      <c r="J20" s="511"/>
      <c r="K20" s="489"/>
      <c r="L20" s="489"/>
      <c r="M20" s="489"/>
      <c r="N20" s="489"/>
      <c r="O20" s="489"/>
      <c r="P20" s="489"/>
      <c r="Q20" s="489"/>
      <c r="R20" s="489"/>
      <c r="S20" s="489"/>
      <c r="T20" s="489"/>
      <c r="U20" s="489"/>
      <c r="V20" s="489"/>
      <c r="W20" s="489"/>
      <c r="X20" s="489"/>
      <c r="Y20" s="489"/>
      <c r="Z20" s="489"/>
      <c r="AA20" s="489"/>
    </row>
    <row r="21" ht="15.75" spans="1:27">
      <c r="A21" s="474" t="s">
        <v>1687</v>
      </c>
      <c r="B21" s="475"/>
      <c r="C21" s="475"/>
      <c r="D21" s="476"/>
      <c r="E21" s="477" t="s">
        <v>1688</v>
      </c>
      <c r="F21" s="477" t="s">
        <v>1688</v>
      </c>
      <c r="G21" s="477"/>
      <c r="H21" s="477"/>
      <c r="I21" s="477"/>
      <c r="J21" s="512"/>
      <c r="K21" s="489"/>
      <c r="L21" s="489"/>
      <c r="M21" s="489"/>
      <c r="N21" s="489"/>
      <c r="O21" s="489"/>
      <c r="P21" s="489"/>
      <c r="Q21" s="489"/>
      <c r="R21" s="489"/>
      <c r="S21" s="489"/>
      <c r="T21" s="489"/>
      <c r="U21" s="489"/>
      <c r="V21" s="489"/>
      <c r="W21" s="489"/>
      <c r="X21" s="489"/>
      <c r="Y21" s="489"/>
      <c r="Z21" s="489"/>
      <c r="AA21" s="489"/>
    </row>
    <row r="22" ht="15.75" spans="1:27">
      <c r="A22" s="478"/>
      <c r="B22" s="479"/>
      <c r="C22" s="479"/>
      <c r="D22" s="479"/>
      <c r="E22" s="480"/>
      <c r="F22" s="480"/>
      <c r="G22" s="481"/>
      <c r="H22" s="481"/>
      <c r="I22" s="513"/>
      <c r="J22" s="514"/>
      <c r="K22" s="489"/>
      <c r="L22" s="489"/>
      <c r="M22" s="489"/>
      <c r="N22" s="489"/>
      <c r="O22" s="489"/>
      <c r="P22" s="489"/>
      <c r="Q22" s="489"/>
      <c r="R22" s="489"/>
      <c r="S22" s="489"/>
      <c r="T22" s="489"/>
      <c r="U22" s="489"/>
      <c r="V22" s="489"/>
      <c r="W22" s="489"/>
      <c r="X22" s="489"/>
      <c r="Y22" s="489"/>
      <c r="Z22" s="489"/>
      <c r="AA22" s="489"/>
    </row>
    <row r="23" spans="1:27">
      <c r="A23" s="455" t="s">
        <v>15</v>
      </c>
      <c r="B23" s="456" t="s">
        <v>47</v>
      </c>
      <c r="C23" s="456" t="s">
        <v>16</v>
      </c>
      <c r="D23" s="456" t="s">
        <v>49</v>
      </c>
      <c r="E23" s="457" t="s">
        <v>1675</v>
      </c>
      <c r="F23" s="457" t="s">
        <v>1676</v>
      </c>
      <c r="G23" s="457" t="s">
        <v>1677</v>
      </c>
      <c r="H23" s="457" t="s">
        <v>1678</v>
      </c>
      <c r="I23" s="457" t="s">
        <v>1679</v>
      </c>
      <c r="J23" s="508" t="s">
        <v>1680</v>
      </c>
      <c r="K23" s="489"/>
      <c r="L23" s="489"/>
      <c r="M23" s="489"/>
      <c r="N23" s="489"/>
      <c r="O23" s="489"/>
      <c r="P23" s="489"/>
      <c r="Q23" s="489"/>
      <c r="R23" s="489"/>
      <c r="S23" s="489"/>
      <c r="T23" s="489"/>
      <c r="U23" s="489"/>
      <c r="V23" s="489"/>
      <c r="W23" s="489"/>
      <c r="X23" s="489"/>
      <c r="Y23" s="489"/>
      <c r="Z23" s="489"/>
      <c r="AA23" s="489"/>
    </row>
    <row r="24" ht="36" customHeight="1" spans="1:27">
      <c r="A24" s="458" t="s">
        <v>1689</v>
      </c>
      <c r="B24" s="459" t="s">
        <v>1690</v>
      </c>
      <c r="C24" s="460" t="s">
        <v>1139</v>
      </c>
      <c r="D24" s="461" t="s">
        <v>62</v>
      </c>
      <c r="E24" s="482" t="s">
        <v>1691</v>
      </c>
      <c r="F24" s="482" t="s">
        <v>1692</v>
      </c>
      <c r="G24" s="483"/>
      <c r="H24" s="484"/>
      <c r="I24" s="483"/>
      <c r="J24" s="509"/>
      <c r="K24" s="489"/>
      <c r="L24" s="489"/>
      <c r="M24" s="489"/>
      <c r="N24" s="489"/>
      <c r="O24" s="489"/>
      <c r="P24" s="489"/>
      <c r="Q24" s="489"/>
      <c r="R24" s="489"/>
      <c r="S24" s="489"/>
      <c r="T24" s="489"/>
      <c r="U24" s="489"/>
      <c r="V24" s="489"/>
      <c r="W24" s="489"/>
      <c r="X24" s="489"/>
      <c r="Y24" s="489"/>
      <c r="Z24" s="489"/>
      <c r="AA24" s="489"/>
    </row>
    <row r="25" spans="1:27">
      <c r="A25" s="465" t="s">
        <v>1685</v>
      </c>
      <c r="B25" s="466"/>
      <c r="C25" s="466"/>
      <c r="D25" s="467"/>
      <c r="E25" s="470">
        <v>33.75</v>
      </c>
      <c r="F25" s="470">
        <v>10.33</v>
      </c>
      <c r="G25" s="470"/>
      <c r="H25" s="470"/>
      <c r="I25" s="470"/>
      <c r="J25" s="510">
        <f>MEDIAN(E25:I25)</f>
        <v>22.04</v>
      </c>
      <c r="K25" s="489"/>
      <c r="L25" s="489"/>
      <c r="M25" s="489"/>
      <c r="N25" s="489"/>
      <c r="O25" s="489"/>
      <c r="P25" s="489"/>
      <c r="Q25" s="489"/>
      <c r="R25" s="489"/>
      <c r="S25" s="489"/>
      <c r="T25" s="489"/>
      <c r="U25" s="489"/>
      <c r="V25" s="489"/>
      <c r="W25" s="489"/>
      <c r="X25" s="489"/>
      <c r="Y25" s="489"/>
      <c r="Z25" s="489"/>
      <c r="AA25" s="489"/>
    </row>
    <row r="26" ht="15.75" spans="1:27">
      <c r="A26" s="465" t="s">
        <v>1686</v>
      </c>
      <c r="B26" s="466"/>
      <c r="C26" s="466"/>
      <c r="D26" s="467"/>
      <c r="E26" s="473">
        <v>45842</v>
      </c>
      <c r="F26" s="473">
        <v>45842</v>
      </c>
      <c r="G26" s="473"/>
      <c r="H26" s="473"/>
      <c r="I26" s="473"/>
      <c r="J26" s="511"/>
      <c r="K26" s="489"/>
      <c r="L26" s="489"/>
      <c r="M26" s="489"/>
      <c r="N26" s="489"/>
      <c r="O26" s="489"/>
      <c r="P26" s="489"/>
      <c r="Q26" s="489"/>
      <c r="R26" s="489"/>
      <c r="S26" s="489"/>
      <c r="T26" s="489"/>
      <c r="U26" s="489"/>
      <c r="V26" s="489"/>
      <c r="W26" s="489"/>
      <c r="X26" s="489"/>
      <c r="Y26" s="489"/>
      <c r="Z26" s="489"/>
      <c r="AA26" s="489"/>
    </row>
    <row r="27" ht="15.75" spans="1:27">
      <c r="A27" s="485" t="s">
        <v>1687</v>
      </c>
      <c r="B27" s="139"/>
      <c r="C27" s="139"/>
      <c r="D27" s="486"/>
      <c r="E27" s="487" t="s">
        <v>1688</v>
      </c>
      <c r="F27" s="487" t="s">
        <v>1688</v>
      </c>
      <c r="G27" s="487"/>
      <c r="H27" s="488"/>
      <c r="I27" s="488"/>
      <c r="J27" s="515"/>
      <c r="K27" s="489"/>
      <c r="L27" s="489"/>
      <c r="M27" s="489"/>
      <c r="N27" s="489"/>
      <c r="O27" s="489"/>
      <c r="P27" s="489"/>
      <c r="Q27" s="489"/>
      <c r="R27" s="489"/>
      <c r="S27" s="489"/>
      <c r="T27" s="489"/>
      <c r="U27" s="489"/>
      <c r="V27" s="489"/>
      <c r="W27" s="489"/>
      <c r="X27" s="489"/>
      <c r="Y27" s="489"/>
      <c r="Z27" s="489"/>
      <c r="AA27" s="489"/>
    </row>
    <row r="28" ht="15.75" spans="1:27">
      <c r="A28" s="489"/>
      <c r="B28" s="489"/>
      <c r="C28" s="489"/>
      <c r="D28" s="489"/>
      <c r="E28" s="489"/>
      <c r="F28" s="489"/>
      <c r="G28" s="489"/>
      <c r="H28" s="489"/>
      <c r="I28" s="489"/>
      <c r="J28" s="489"/>
      <c r="K28" s="489"/>
      <c r="L28" s="489"/>
      <c r="M28" s="489"/>
      <c r="N28" s="489"/>
      <c r="O28" s="489"/>
      <c r="P28" s="489"/>
      <c r="Q28" s="489"/>
      <c r="R28" s="489"/>
      <c r="S28" s="489"/>
      <c r="T28" s="489"/>
      <c r="U28" s="489"/>
      <c r="V28" s="489"/>
      <c r="W28" s="489"/>
      <c r="X28" s="489"/>
      <c r="Y28" s="489"/>
      <c r="Z28" s="489"/>
      <c r="AA28" s="489"/>
    </row>
    <row r="29" spans="1:27">
      <c r="A29" s="455" t="s">
        <v>15</v>
      </c>
      <c r="B29" s="456" t="s">
        <v>47</v>
      </c>
      <c r="C29" s="456" t="s">
        <v>16</v>
      </c>
      <c r="D29" s="456" t="s">
        <v>49</v>
      </c>
      <c r="E29" s="457" t="s">
        <v>1675</v>
      </c>
      <c r="F29" s="457" t="s">
        <v>1676</v>
      </c>
      <c r="G29" s="457" t="s">
        <v>1677</v>
      </c>
      <c r="H29" s="457" t="s">
        <v>1678</v>
      </c>
      <c r="I29" s="457" t="s">
        <v>1679</v>
      </c>
      <c r="J29" s="508" t="s">
        <v>1680</v>
      </c>
      <c r="K29" s="489"/>
      <c r="L29" s="489"/>
      <c r="M29" s="489"/>
      <c r="N29" s="489"/>
      <c r="O29" s="489"/>
      <c r="P29" s="489"/>
      <c r="Q29" s="489"/>
      <c r="R29" s="489"/>
      <c r="S29" s="489"/>
      <c r="T29" s="489"/>
      <c r="U29" s="489"/>
      <c r="V29" s="489"/>
      <c r="W29" s="489"/>
      <c r="X29" s="489"/>
      <c r="Y29" s="489"/>
      <c r="Z29" s="489"/>
      <c r="AA29" s="489"/>
    </row>
    <row r="30" ht="45" spans="1:27">
      <c r="A30" s="458" t="s">
        <v>1693</v>
      </c>
      <c r="B30" s="459" t="s">
        <v>1694</v>
      </c>
      <c r="C30" s="460" t="s">
        <v>1143</v>
      </c>
      <c r="D30" s="461" t="s">
        <v>62</v>
      </c>
      <c r="E30" s="482" t="s">
        <v>1692</v>
      </c>
      <c r="F30" s="482" t="s">
        <v>1695</v>
      </c>
      <c r="G30" s="483" t="s">
        <v>1696</v>
      </c>
      <c r="H30" s="484"/>
      <c r="I30" s="483"/>
      <c r="J30" s="509"/>
      <c r="K30" s="489"/>
      <c r="L30" s="489"/>
      <c r="M30" s="489"/>
      <c r="N30" s="489"/>
      <c r="O30" s="489"/>
      <c r="P30" s="489"/>
      <c r="Q30" s="489"/>
      <c r="R30" s="489"/>
      <c r="S30" s="489"/>
      <c r="T30" s="489"/>
      <c r="U30" s="489"/>
      <c r="V30" s="489"/>
      <c r="W30" s="489"/>
      <c r="X30" s="489"/>
      <c r="Y30" s="489"/>
      <c r="Z30" s="489"/>
      <c r="AA30" s="489"/>
    </row>
    <row r="31" spans="1:27">
      <c r="A31" s="465" t="s">
        <v>1685</v>
      </c>
      <c r="B31" s="466"/>
      <c r="C31" s="466"/>
      <c r="D31" s="467"/>
      <c r="E31" s="470">
        <v>35.99</v>
      </c>
      <c r="F31" s="470">
        <v>24.83</v>
      </c>
      <c r="G31" s="470">
        <v>36.99</v>
      </c>
      <c r="H31" s="470"/>
      <c r="I31" s="470"/>
      <c r="J31" s="510">
        <f>MEDIAN(E31:I31)</f>
        <v>35.99</v>
      </c>
      <c r="K31" s="489"/>
      <c r="L31" s="489"/>
      <c r="M31" s="489"/>
      <c r="N31" s="489"/>
      <c r="O31" s="489"/>
      <c r="P31" s="489"/>
      <c r="Q31" s="489"/>
      <c r="R31" s="489"/>
      <c r="S31" s="489"/>
      <c r="T31" s="489"/>
      <c r="U31" s="489"/>
      <c r="V31" s="489"/>
      <c r="W31" s="489"/>
      <c r="X31" s="489"/>
      <c r="Y31" s="489"/>
      <c r="Z31" s="489"/>
      <c r="AA31" s="489"/>
    </row>
    <row r="32" ht="15.75" spans="1:27">
      <c r="A32" s="465" t="s">
        <v>1686</v>
      </c>
      <c r="B32" s="466"/>
      <c r="C32" s="466"/>
      <c r="D32" s="467"/>
      <c r="E32" s="473">
        <v>45842</v>
      </c>
      <c r="F32" s="473">
        <v>45842</v>
      </c>
      <c r="G32" s="473">
        <v>45842</v>
      </c>
      <c r="H32" s="473"/>
      <c r="I32" s="473"/>
      <c r="J32" s="511"/>
      <c r="K32" s="489"/>
      <c r="L32" s="489"/>
      <c r="M32" s="489"/>
      <c r="N32" s="489"/>
      <c r="O32" s="489"/>
      <c r="P32" s="489"/>
      <c r="Q32" s="489"/>
      <c r="R32" s="489"/>
      <c r="S32" s="489"/>
      <c r="T32" s="489"/>
      <c r="U32" s="489"/>
      <c r="V32" s="489"/>
      <c r="W32" s="489"/>
      <c r="X32" s="489"/>
      <c r="Y32" s="489"/>
      <c r="Z32" s="489"/>
      <c r="AA32" s="489"/>
    </row>
    <row r="33" ht="15.75" spans="1:27">
      <c r="A33" s="485" t="s">
        <v>1687</v>
      </c>
      <c r="B33" s="139"/>
      <c r="C33" s="139"/>
      <c r="D33" s="486"/>
      <c r="E33" s="487" t="s">
        <v>1688</v>
      </c>
      <c r="F33" s="487" t="s">
        <v>1688</v>
      </c>
      <c r="G33" s="487" t="s">
        <v>1688</v>
      </c>
      <c r="H33" s="488"/>
      <c r="I33" s="488"/>
      <c r="J33" s="515"/>
      <c r="K33" s="489"/>
      <c r="L33" s="489"/>
      <c r="M33" s="489"/>
      <c r="N33" s="489"/>
      <c r="O33" s="489"/>
      <c r="P33" s="489"/>
      <c r="Q33" s="489"/>
      <c r="R33" s="489"/>
      <c r="S33" s="489"/>
      <c r="T33" s="489"/>
      <c r="U33" s="489"/>
      <c r="V33" s="489"/>
      <c r="W33" s="489"/>
      <c r="X33" s="489"/>
      <c r="Y33" s="489"/>
      <c r="Z33" s="489"/>
      <c r="AA33" s="489"/>
    </row>
    <row r="34" ht="15.75" spans="1:27">
      <c r="A34" s="489"/>
      <c r="B34" s="489"/>
      <c r="C34" s="489"/>
      <c r="D34" s="489"/>
      <c r="E34" s="489"/>
      <c r="F34" s="489"/>
      <c r="G34" s="489"/>
      <c r="H34" s="489"/>
      <c r="I34" s="489"/>
      <c r="J34" s="489"/>
      <c r="K34" s="489"/>
      <c r="L34" s="489"/>
      <c r="M34" s="489"/>
      <c r="N34" s="489"/>
      <c r="O34" s="489"/>
      <c r="P34" s="489"/>
      <c r="Q34" s="489"/>
      <c r="R34" s="489"/>
      <c r="S34" s="489"/>
      <c r="T34" s="489"/>
      <c r="U34" s="489"/>
      <c r="V34" s="489"/>
      <c r="W34" s="489"/>
      <c r="X34" s="489"/>
      <c r="Y34" s="489"/>
      <c r="Z34" s="489"/>
      <c r="AA34" s="489"/>
    </row>
    <row r="35" spans="1:27">
      <c r="A35" s="455" t="s">
        <v>15</v>
      </c>
      <c r="B35" s="456" t="s">
        <v>47</v>
      </c>
      <c r="C35" s="456" t="s">
        <v>16</v>
      </c>
      <c r="D35" s="456" t="s">
        <v>49</v>
      </c>
      <c r="E35" s="457" t="s">
        <v>1675</v>
      </c>
      <c r="F35" s="457" t="s">
        <v>1676</v>
      </c>
      <c r="G35" s="457" t="s">
        <v>1677</v>
      </c>
      <c r="H35" s="457" t="s">
        <v>1678</v>
      </c>
      <c r="I35" s="457" t="s">
        <v>1679</v>
      </c>
      <c r="J35" s="508" t="s">
        <v>1680</v>
      </c>
      <c r="K35" s="489"/>
      <c r="L35" s="489"/>
      <c r="M35" s="489"/>
      <c r="N35" s="489"/>
      <c r="O35" s="489"/>
      <c r="P35" s="489"/>
      <c r="Q35" s="489"/>
      <c r="R35" s="489"/>
      <c r="S35" s="489"/>
      <c r="T35" s="489"/>
      <c r="U35" s="489"/>
      <c r="V35" s="489"/>
      <c r="W35" s="489"/>
      <c r="X35" s="489"/>
      <c r="Y35" s="489"/>
      <c r="Z35" s="489"/>
      <c r="AA35" s="489"/>
    </row>
    <row r="36" ht="45" spans="1:27">
      <c r="A36" s="458" t="s">
        <v>1697</v>
      </c>
      <c r="B36" s="459" t="s">
        <v>1698</v>
      </c>
      <c r="C36" s="460" t="s">
        <v>1141</v>
      </c>
      <c r="D36" s="461" t="s">
        <v>62</v>
      </c>
      <c r="E36" s="482" t="s">
        <v>1691</v>
      </c>
      <c r="F36" s="482" t="s">
        <v>1695</v>
      </c>
      <c r="G36" s="483"/>
      <c r="H36" s="484"/>
      <c r="I36" s="483"/>
      <c r="J36" s="509"/>
      <c r="K36" s="489"/>
      <c r="L36" s="489"/>
      <c r="M36" s="489"/>
      <c r="N36" s="489"/>
      <c r="O36" s="489"/>
      <c r="P36" s="489"/>
      <c r="Q36" s="489"/>
      <c r="R36" s="489"/>
      <c r="S36" s="489"/>
      <c r="T36" s="489"/>
      <c r="U36" s="489"/>
      <c r="V36" s="489"/>
      <c r="W36" s="489"/>
      <c r="X36" s="489"/>
      <c r="Y36" s="489"/>
      <c r="Z36" s="489"/>
      <c r="AA36" s="489"/>
    </row>
    <row r="37" spans="1:27">
      <c r="A37" s="465" t="s">
        <v>1685</v>
      </c>
      <c r="B37" s="466"/>
      <c r="C37" s="466"/>
      <c r="D37" s="467"/>
      <c r="E37" s="470">
        <v>29.97</v>
      </c>
      <c r="F37" s="470">
        <v>21.18</v>
      </c>
      <c r="G37" s="470"/>
      <c r="H37" s="470"/>
      <c r="I37" s="470"/>
      <c r="J37" s="510">
        <f>MEDIAN(E37:I37)</f>
        <v>25.575</v>
      </c>
      <c r="K37" s="489"/>
      <c r="L37" s="489"/>
      <c r="M37" s="489"/>
      <c r="N37" s="489"/>
      <c r="O37" s="489"/>
      <c r="P37" s="489"/>
      <c r="Q37" s="489"/>
      <c r="R37" s="489"/>
      <c r="S37" s="489"/>
      <c r="T37" s="489"/>
      <c r="U37" s="489"/>
      <c r="V37" s="489"/>
      <c r="W37" s="489"/>
      <c r="X37" s="489"/>
      <c r="Y37" s="489"/>
      <c r="Z37" s="489"/>
      <c r="AA37" s="489"/>
    </row>
    <row r="38" ht="15.75" spans="1:27">
      <c r="A38" s="465" t="s">
        <v>1686</v>
      </c>
      <c r="B38" s="466"/>
      <c r="C38" s="466"/>
      <c r="D38" s="467"/>
      <c r="E38" s="473">
        <v>45842</v>
      </c>
      <c r="F38" s="473">
        <v>45842</v>
      </c>
      <c r="G38" s="473"/>
      <c r="H38" s="473"/>
      <c r="I38" s="473"/>
      <c r="J38" s="511"/>
      <c r="K38" s="489"/>
      <c r="L38" s="489"/>
      <c r="M38" s="489"/>
      <c r="N38" s="489"/>
      <c r="O38" s="489"/>
      <c r="P38" s="489"/>
      <c r="Q38" s="489"/>
      <c r="R38" s="489"/>
      <c r="S38" s="489"/>
      <c r="T38" s="489"/>
      <c r="U38" s="489"/>
      <c r="V38" s="489"/>
      <c r="W38" s="489"/>
      <c r="X38" s="489"/>
      <c r="Y38" s="489"/>
      <c r="Z38" s="489"/>
      <c r="AA38" s="489"/>
    </row>
    <row r="39" ht="15.75" spans="1:27">
      <c r="A39" s="485" t="s">
        <v>1687</v>
      </c>
      <c r="B39" s="139"/>
      <c r="C39" s="139"/>
      <c r="D39" s="486"/>
      <c r="E39" s="487" t="s">
        <v>1688</v>
      </c>
      <c r="F39" s="487" t="s">
        <v>1688</v>
      </c>
      <c r="G39" s="487"/>
      <c r="H39" s="488"/>
      <c r="I39" s="488"/>
      <c r="J39" s="515"/>
      <c r="K39" s="489"/>
      <c r="L39" s="489"/>
      <c r="M39" s="489"/>
      <c r="N39" s="489"/>
      <c r="O39" s="489"/>
      <c r="P39" s="489"/>
      <c r="Q39" s="489"/>
      <c r="R39" s="489"/>
      <c r="S39" s="489"/>
      <c r="T39" s="489"/>
      <c r="U39" s="489"/>
      <c r="V39" s="489"/>
      <c r="W39" s="489"/>
      <c r="X39" s="489"/>
      <c r="Y39" s="489"/>
      <c r="Z39" s="489"/>
      <c r="AA39" s="489"/>
    </row>
    <row r="40" spans="1:27">
      <c r="A40" s="489"/>
      <c r="B40" s="489"/>
      <c r="C40" s="489"/>
      <c r="D40" s="489"/>
      <c r="E40" s="489"/>
      <c r="F40" s="489"/>
      <c r="G40" s="489"/>
      <c r="H40" s="489"/>
      <c r="I40" s="489"/>
      <c r="J40" s="489"/>
      <c r="K40" s="489"/>
      <c r="L40" s="489"/>
      <c r="M40" s="489"/>
      <c r="N40" s="489"/>
      <c r="O40" s="489"/>
      <c r="P40" s="489"/>
      <c r="Q40" s="489"/>
      <c r="R40" s="489"/>
      <c r="S40" s="489"/>
      <c r="T40" s="489"/>
      <c r="U40" s="489"/>
      <c r="V40" s="489"/>
      <c r="W40" s="489"/>
      <c r="X40" s="489"/>
      <c r="Y40" s="489"/>
      <c r="Z40" s="489"/>
      <c r="AA40" s="489"/>
    </row>
    <row r="41" spans="1:27">
      <c r="A41" s="490" t="s">
        <v>15</v>
      </c>
      <c r="B41" s="490" t="s">
        <v>47</v>
      </c>
      <c r="C41" s="490" t="s">
        <v>16</v>
      </c>
      <c r="D41" s="490" t="s">
        <v>49</v>
      </c>
      <c r="E41" s="491" t="s">
        <v>1675</v>
      </c>
      <c r="F41" s="491" t="s">
        <v>1676</v>
      </c>
      <c r="G41" s="491" t="s">
        <v>1677</v>
      </c>
      <c r="H41" s="491" t="s">
        <v>1678</v>
      </c>
      <c r="I41" s="491" t="s">
        <v>1679</v>
      </c>
      <c r="J41" s="516" t="s">
        <v>1680</v>
      </c>
      <c r="K41" s="489"/>
      <c r="L41" s="489"/>
      <c r="M41" s="489"/>
      <c r="N41" s="489"/>
      <c r="O41" s="489"/>
      <c r="P41" s="489"/>
      <c r="Q41" s="489"/>
      <c r="R41" s="489"/>
      <c r="S41" s="489"/>
      <c r="T41" s="489"/>
      <c r="U41" s="489"/>
      <c r="V41" s="489"/>
      <c r="W41" s="489"/>
      <c r="X41" s="489"/>
      <c r="Y41" s="489"/>
      <c r="Z41" s="489"/>
      <c r="AA41" s="489"/>
    </row>
    <row r="42" ht="22.5" spans="1:27">
      <c r="A42" s="492" t="s">
        <v>1699</v>
      </c>
      <c r="B42" s="491" t="s">
        <v>1700</v>
      </c>
      <c r="C42" s="493" t="s">
        <v>1701</v>
      </c>
      <c r="D42" s="494" t="s">
        <v>286</v>
      </c>
      <c r="E42" s="483" t="s">
        <v>1702</v>
      </c>
      <c r="F42" s="483" t="s">
        <v>1703</v>
      </c>
      <c r="G42" s="483" t="s">
        <v>1704</v>
      </c>
      <c r="H42" s="464" t="s">
        <v>1705</v>
      </c>
      <c r="I42" s="483" t="s">
        <v>1706</v>
      </c>
      <c r="J42" s="517"/>
      <c r="K42" s="489"/>
      <c r="L42" s="489"/>
      <c r="M42" s="489"/>
      <c r="N42" s="489"/>
      <c r="O42" s="489"/>
      <c r="P42" s="489"/>
      <c r="Q42" s="489"/>
      <c r="R42" s="489"/>
      <c r="S42" s="489"/>
      <c r="T42" s="489"/>
      <c r="U42" s="489"/>
      <c r="V42" s="489"/>
      <c r="W42" s="489"/>
      <c r="X42" s="489"/>
      <c r="Y42" s="489"/>
      <c r="Z42" s="489"/>
      <c r="AA42" s="489"/>
    </row>
    <row r="43" spans="1:27">
      <c r="A43" s="495" t="s">
        <v>1685</v>
      </c>
      <c r="B43" s="496"/>
      <c r="C43" s="496"/>
      <c r="D43" s="497"/>
      <c r="E43" s="498">
        <v>30.55</v>
      </c>
      <c r="F43" s="498">
        <v>21.25</v>
      </c>
      <c r="G43" s="498">
        <v>50</v>
      </c>
      <c r="H43" s="498">
        <v>22.5</v>
      </c>
      <c r="I43" s="498">
        <v>44.01</v>
      </c>
      <c r="J43" s="518">
        <f>MEDIAN(E43:I43)</f>
        <v>30.55</v>
      </c>
      <c r="K43" s="489"/>
      <c r="L43" s="489"/>
      <c r="M43" s="489"/>
      <c r="N43" s="489"/>
      <c r="O43" s="489"/>
      <c r="P43" s="489"/>
      <c r="Q43" s="489"/>
      <c r="R43" s="489"/>
      <c r="S43" s="489"/>
      <c r="T43" s="489"/>
      <c r="U43" s="489"/>
      <c r="V43" s="489"/>
      <c r="W43" s="489"/>
      <c r="X43" s="489"/>
      <c r="Y43" s="489"/>
      <c r="Z43" s="489"/>
      <c r="AA43" s="489"/>
    </row>
    <row r="44" spans="1:27">
      <c r="A44" s="495" t="s">
        <v>1686</v>
      </c>
      <c r="B44" s="496"/>
      <c r="C44" s="496"/>
      <c r="D44" s="497"/>
      <c r="E44" s="499">
        <v>45821</v>
      </c>
      <c r="F44" s="499">
        <v>45821</v>
      </c>
      <c r="G44" s="499">
        <v>45821</v>
      </c>
      <c r="H44" s="499">
        <v>45821</v>
      </c>
      <c r="I44" s="499">
        <v>45821</v>
      </c>
      <c r="J44" s="101"/>
      <c r="K44" s="489"/>
      <c r="L44" s="489"/>
      <c r="M44" s="489"/>
      <c r="N44" s="489"/>
      <c r="O44" s="489"/>
      <c r="P44" s="489"/>
      <c r="Q44" s="489"/>
      <c r="R44" s="489"/>
      <c r="S44" s="489"/>
      <c r="T44" s="489"/>
      <c r="U44" s="489"/>
      <c r="V44" s="489"/>
      <c r="W44" s="489"/>
      <c r="X44" s="489"/>
      <c r="Y44" s="489"/>
      <c r="Z44" s="489"/>
      <c r="AA44" s="489"/>
    </row>
    <row r="45" spans="1:27">
      <c r="A45" s="495" t="s">
        <v>1687</v>
      </c>
      <c r="B45" s="496"/>
      <c r="C45" s="496"/>
      <c r="D45" s="497"/>
      <c r="E45" s="494" t="s">
        <v>1688</v>
      </c>
      <c r="F45" s="494" t="s">
        <v>1688</v>
      </c>
      <c r="G45" s="494" t="s">
        <v>1688</v>
      </c>
      <c r="H45" s="494" t="s">
        <v>1688</v>
      </c>
      <c r="I45" s="494" t="s">
        <v>1688</v>
      </c>
      <c r="J45" s="517"/>
      <c r="K45" s="489"/>
      <c r="L45" s="489"/>
      <c r="M45" s="489"/>
      <c r="N45" s="489"/>
      <c r="O45" s="489"/>
      <c r="P45" s="489"/>
      <c r="Q45" s="489"/>
      <c r="R45" s="489"/>
      <c r="S45" s="489"/>
      <c r="T45" s="489"/>
      <c r="U45" s="489"/>
      <c r="V45" s="489"/>
      <c r="W45" s="489"/>
      <c r="X45" s="489"/>
      <c r="Y45" s="489"/>
      <c r="Z45" s="489"/>
      <c r="AA45" s="489"/>
    </row>
    <row r="46" spans="1:27">
      <c r="A46" s="489"/>
      <c r="B46" s="489"/>
      <c r="C46" s="489"/>
      <c r="D46" s="489"/>
      <c r="E46" s="489"/>
      <c r="F46" s="489"/>
      <c r="G46" s="489"/>
      <c r="H46" s="489"/>
      <c r="I46" s="489"/>
      <c r="J46" s="489"/>
      <c r="K46" s="489"/>
      <c r="L46" s="489"/>
      <c r="M46" s="489"/>
      <c r="N46" s="489"/>
      <c r="O46" s="489"/>
      <c r="P46" s="489"/>
      <c r="Q46" s="489"/>
      <c r="R46" s="489"/>
      <c r="S46" s="489"/>
      <c r="T46" s="489"/>
      <c r="U46" s="489"/>
      <c r="V46" s="489"/>
      <c r="W46" s="489"/>
      <c r="X46" s="489"/>
      <c r="Y46" s="489"/>
      <c r="Z46" s="489"/>
      <c r="AA46" s="489"/>
    </row>
    <row r="47" spans="1:27">
      <c r="A47" s="489"/>
      <c r="B47" s="489"/>
      <c r="C47" s="489"/>
      <c r="D47" s="489"/>
      <c r="E47" s="489"/>
      <c r="F47" s="489"/>
      <c r="G47" s="489"/>
      <c r="H47" s="489"/>
      <c r="I47" s="489"/>
      <c r="J47" s="489"/>
      <c r="K47" s="489"/>
      <c r="L47" s="489"/>
      <c r="M47" s="489"/>
      <c r="N47" s="489"/>
      <c r="O47" s="489"/>
      <c r="P47" s="489"/>
      <c r="Q47" s="489"/>
      <c r="R47" s="489"/>
      <c r="S47" s="489"/>
      <c r="T47" s="489"/>
      <c r="U47" s="489"/>
      <c r="V47" s="489"/>
      <c r="W47" s="489"/>
      <c r="X47" s="489"/>
      <c r="Y47" s="489"/>
      <c r="Z47" s="489"/>
      <c r="AA47" s="489"/>
    </row>
    <row r="48" spans="1:27">
      <c r="A48" s="489"/>
      <c r="B48" s="489"/>
      <c r="C48" s="489"/>
      <c r="D48" s="489"/>
      <c r="E48" s="489"/>
      <c r="F48" s="489"/>
      <c r="G48" s="489"/>
      <c r="H48" s="489"/>
      <c r="I48" s="489"/>
      <c r="J48" s="489"/>
      <c r="K48" s="489"/>
      <c r="L48" s="489"/>
      <c r="M48" s="489"/>
      <c r="N48" s="489"/>
      <c r="O48" s="489"/>
      <c r="P48" s="489"/>
      <c r="Q48" s="489"/>
      <c r="R48" s="489"/>
      <c r="S48" s="489"/>
      <c r="T48" s="489"/>
      <c r="U48" s="489"/>
      <c r="V48" s="489"/>
      <c r="W48" s="489"/>
      <c r="X48" s="489"/>
      <c r="Y48" s="489"/>
      <c r="Z48" s="489"/>
      <c r="AA48" s="489"/>
    </row>
    <row r="49" spans="1:27">
      <c r="A49" s="489"/>
      <c r="B49" s="489"/>
      <c r="C49" s="489"/>
      <c r="D49" s="489"/>
      <c r="E49" s="489"/>
      <c r="F49" s="489"/>
      <c r="G49" s="489"/>
      <c r="H49" s="489"/>
      <c r="I49" s="489"/>
      <c r="J49" s="489"/>
      <c r="K49" s="489"/>
      <c r="L49" s="489"/>
      <c r="M49" s="489"/>
      <c r="N49" s="489"/>
      <c r="O49" s="489"/>
      <c r="P49" s="489"/>
      <c r="Q49" s="489"/>
      <c r="R49" s="489"/>
      <c r="S49" s="489"/>
      <c r="T49" s="489"/>
      <c r="U49" s="489"/>
      <c r="V49" s="489"/>
      <c r="W49" s="489"/>
      <c r="X49" s="489"/>
      <c r="Y49" s="489"/>
      <c r="Z49" s="489"/>
      <c r="AA49" s="489"/>
    </row>
    <row r="50" spans="1:27">
      <c r="A50" s="489"/>
      <c r="B50" s="489"/>
      <c r="C50" s="489"/>
      <c r="D50" s="489"/>
      <c r="E50" s="489"/>
      <c r="F50" s="489"/>
      <c r="G50" s="489"/>
      <c r="H50" s="489"/>
      <c r="I50" s="489"/>
      <c r="J50" s="489"/>
      <c r="K50" s="489"/>
      <c r="L50" s="489"/>
      <c r="M50" s="489"/>
      <c r="N50" s="489"/>
      <c r="O50" s="489"/>
      <c r="P50" s="489"/>
      <c r="Q50" s="489"/>
      <c r="R50" s="489"/>
      <c r="S50" s="489"/>
      <c r="T50" s="489"/>
      <c r="U50" s="489"/>
      <c r="V50" s="489"/>
      <c r="W50" s="489"/>
      <c r="X50" s="489"/>
      <c r="Y50" s="489"/>
      <c r="Z50" s="489"/>
      <c r="AA50" s="489"/>
    </row>
    <row r="51" spans="1:27">
      <c r="A51" s="489"/>
      <c r="B51" s="489"/>
      <c r="C51" s="489"/>
      <c r="D51" s="489"/>
      <c r="E51" s="489"/>
      <c r="F51" s="489"/>
      <c r="G51" s="489"/>
      <c r="H51" s="489"/>
      <c r="I51" s="489"/>
      <c r="J51" s="489"/>
      <c r="K51" s="489"/>
      <c r="L51" s="489"/>
      <c r="M51" s="489"/>
      <c r="N51" s="489"/>
      <c r="O51" s="489"/>
      <c r="P51" s="489"/>
      <c r="Q51" s="489"/>
      <c r="R51" s="489"/>
      <c r="S51" s="489"/>
      <c r="T51" s="489"/>
      <c r="U51" s="489"/>
      <c r="V51" s="489"/>
      <c r="W51" s="489"/>
      <c r="X51" s="489"/>
      <c r="Y51" s="489"/>
      <c r="Z51" s="489"/>
      <c r="AA51" s="489"/>
    </row>
    <row r="52" spans="1:27">
      <c r="A52" s="489"/>
      <c r="B52" s="489"/>
      <c r="C52" s="489"/>
      <c r="D52" s="489"/>
      <c r="E52" s="489"/>
      <c r="F52" s="489"/>
      <c r="G52" s="489"/>
      <c r="H52" s="489"/>
      <c r="I52" s="489"/>
      <c r="J52" s="489"/>
      <c r="K52" s="489"/>
      <c r="L52" s="489"/>
      <c r="M52" s="489"/>
      <c r="N52" s="489"/>
      <c r="O52" s="489"/>
      <c r="P52" s="489"/>
      <c r="Q52" s="489"/>
      <c r="R52" s="489"/>
      <c r="S52" s="489"/>
      <c r="T52" s="489"/>
      <c r="U52" s="489"/>
      <c r="V52" s="489"/>
      <c r="W52" s="489"/>
      <c r="X52" s="489"/>
      <c r="Y52" s="489"/>
      <c r="Z52" s="489"/>
      <c r="AA52" s="489"/>
    </row>
    <row r="53" spans="1:27">
      <c r="A53" s="489"/>
      <c r="B53" s="489"/>
      <c r="C53" s="489"/>
      <c r="D53" s="489"/>
      <c r="E53" s="489"/>
      <c r="F53" s="489"/>
      <c r="G53" s="489"/>
      <c r="H53" s="489"/>
      <c r="I53" s="489"/>
      <c r="J53" s="489"/>
      <c r="K53" s="489"/>
      <c r="L53" s="489"/>
      <c r="M53" s="489"/>
      <c r="N53" s="489"/>
      <c r="O53" s="489"/>
      <c r="P53" s="489"/>
      <c r="Q53" s="489"/>
      <c r="R53" s="489"/>
      <c r="S53" s="489"/>
      <c r="T53" s="489"/>
      <c r="U53" s="489"/>
      <c r="V53" s="489"/>
      <c r="W53" s="489"/>
      <c r="X53" s="489"/>
      <c r="Y53" s="489"/>
      <c r="Z53" s="489"/>
      <c r="AA53" s="489"/>
    </row>
    <row r="54" spans="1:27">
      <c r="A54" s="489"/>
      <c r="B54" s="489"/>
      <c r="C54" s="489"/>
      <c r="D54" s="489"/>
      <c r="E54" s="489"/>
      <c r="F54" s="489"/>
      <c r="G54" s="489"/>
      <c r="H54" s="489"/>
      <c r="I54" s="489"/>
      <c r="J54" s="489"/>
      <c r="K54" s="489"/>
      <c r="L54" s="489"/>
      <c r="M54" s="489"/>
      <c r="N54" s="489"/>
      <c r="O54" s="489"/>
      <c r="P54" s="489"/>
      <c r="Q54" s="489"/>
      <c r="R54" s="489"/>
      <c r="S54" s="489"/>
      <c r="T54" s="489"/>
      <c r="U54" s="489"/>
      <c r="V54" s="489"/>
      <c r="W54" s="489"/>
      <c r="X54" s="489"/>
      <c r="Y54" s="489"/>
      <c r="Z54" s="489"/>
      <c r="AA54" s="489"/>
    </row>
    <row r="55" spans="1:27">
      <c r="A55" s="489"/>
      <c r="B55" s="489"/>
      <c r="C55" s="489"/>
      <c r="D55" s="489"/>
      <c r="E55" s="489"/>
      <c r="F55" s="489"/>
      <c r="G55" s="489"/>
      <c r="H55" s="489"/>
      <c r="I55" s="489"/>
      <c r="J55" s="489"/>
      <c r="K55" s="489"/>
      <c r="L55" s="489"/>
      <c r="M55" s="489"/>
      <c r="N55" s="489"/>
      <c r="O55" s="489"/>
      <c r="P55" s="489"/>
      <c r="Q55" s="489"/>
      <c r="R55" s="489"/>
      <c r="S55" s="489"/>
      <c r="T55" s="489"/>
      <c r="U55" s="489"/>
      <c r="V55" s="489"/>
      <c r="W55" s="489"/>
      <c r="X55" s="489"/>
      <c r="Y55" s="489"/>
      <c r="Z55" s="489"/>
      <c r="AA55" s="489"/>
    </row>
    <row r="56" spans="1:27">
      <c r="A56" s="489"/>
      <c r="B56" s="489"/>
      <c r="C56" s="489"/>
      <c r="D56" s="489"/>
      <c r="E56" s="489"/>
      <c r="F56" s="489"/>
      <c r="G56" s="489"/>
      <c r="H56" s="489"/>
      <c r="I56" s="489"/>
      <c r="J56" s="489"/>
      <c r="K56" s="489"/>
      <c r="L56" s="489"/>
      <c r="M56" s="489"/>
      <c r="N56" s="489"/>
      <c r="O56" s="489"/>
      <c r="P56" s="489"/>
      <c r="Q56" s="489"/>
      <c r="R56" s="489"/>
      <c r="S56" s="489"/>
      <c r="T56" s="489"/>
      <c r="U56" s="489"/>
      <c r="V56" s="489"/>
      <c r="W56" s="489"/>
      <c r="X56" s="489"/>
      <c r="Y56" s="489"/>
      <c r="Z56" s="489"/>
      <c r="AA56" s="489"/>
    </row>
    <row r="57" spans="1:27">
      <c r="A57" s="489"/>
      <c r="B57" s="489"/>
      <c r="C57" s="489"/>
      <c r="D57" s="489"/>
      <c r="E57" s="489"/>
      <c r="F57" s="489"/>
      <c r="G57" s="489"/>
      <c r="H57" s="489"/>
      <c r="I57" s="489"/>
      <c r="J57" s="489"/>
      <c r="K57" s="489"/>
      <c r="L57" s="489"/>
      <c r="M57" s="489"/>
      <c r="N57" s="489"/>
      <c r="O57" s="489"/>
      <c r="P57" s="489"/>
      <c r="Q57" s="489"/>
      <c r="R57" s="489"/>
      <c r="S57" s="489"/>
      <c r="T57" s="489"/>
      <c r="U57" s="489"/>
      <c r="V57" s="489"/>
      <c r="W57" s="489"/>
      <c r="X57" s="489"/>
      <c r="Y57" s="489"/>
      <c r="Z57" s="489"/>
      <c r="AA57" s="489"/>
    </row>
    <row r="58" spans="1:27">
      <c r="A58" s="489"/>
      <c r="B58" s="489"/>
      <c r="C58" s="489"/>
      <c r="D58" s="489"/>
      <c r="E58" s="489"/>
      <c r="F58" s="489"/>
      <c r="G58" s="489"/>
      <c r="H58" s="489"/>
      <c r="I58" s="489"/>
      <c r="J58" s="489"/>
      <c r="K58" s="489"/>
      <c r="L58" s="489"/>
      <c r="M58" s="489"/>
      <c r="N58" s="489"/>
      <c r="O58" s="489"/>
      <c r="P58" s="489"/>
      <c r="Q58" s="489"/>
      <c r="R58" s="489"/>
      <c r="S58" s="489"/>
      <c r="T58" s="489"/>
      <c r="U58" s="489"/>
      <c r="V58" s="489"/>
      <c r="W58" s="489"/>
      <c r="X58" s="489"/>
      <c r="Y58" s="489"/>
      <c r="Z58" s="489"/>
      <c r="AA58" s="489"/>
    </row>
    <row r="59" spans="1:27">
      <c r="A59" s="489"/>
      <c r="B59" s="489"/>
      <c r="C59" s="489"/>
      <c r="D59" s="489"/>
      <c r="E59" s="489"/>
      <c r="F59" s="489"/>
      <c r="G59" s="489"/>
      <c r="H59" s="489"/>
      <c r="I59" s="489"/>
      <c r="J59" s="489"/>
      <c r="K59" s="489"/>
      <c r="L59" s="489"/>
      <c r="M59" s="489"/>
      <c r="N59" s="489"/>
      <c r="O59" s="489"/>
      <c r="P59" s="489"/>
      <c r="Q59" s="489"/>
      <c r="R59" s="489"/>
      <c r="S59" s="489"/>
      <c r="T59" s="489"/>
      <c r="U59" s="489"/>
      <c r="V59" s="489"/>
      <c r="W59" s="489"/>
      <c r="X59" s="489"/>
      <c r="Y59" s="489"/>
      <c r="Z59" s="489"/>
      <c r="AA59" s="489"/>
    </row>
    <row r="60" spans="1:27">
      <c r="A60" s="489"/>
      <c r="B60" s="489"/>
      <c r="C60" s="489"/>
      <c r="D60" s="489"/>
      <c r="E60" s="489"/>
      <c r="F60" s="489"/>
      <c r="G60" s="489"/>
      <c r="H60" s="489"/>
      <c r="I60" s="489"/>
      <c r="J60" s="489"/>
      <c r="K60" s="489"/>
      <c r="L60" s="489"/>
      <c r="M60" s="489"/>
      <c r="N60" s="489"/>
      <c r="O60" s="489"/>
      <c r="P60" s="489"/>
      <c r="Q60" s="489"/>
      <c r="R60" s="489"/>
      <c r="S60" s="489"/>
      <c r="T60" s="489"/>
      <c r="U60" s="489"/>
      <c r="V60" s="489"/>
      <c r="W60" s="489"/>
      <c r="X60" s="489"/>
      <c r="Y60" s="489"/>
      <c r="Z60" s="489"/>
      <c r="AA60" s="489"/>
    </row>
    <row r="61" spans="1:27">
      <c r="A61" s="489"/>
      <c r="B61" s="489"/>
      <c r="C61" s="489"/>
      <c r="D61" s="489"/>
      <c r="E61" s="489"/>
      <c r="F61" s="489"/>
      <c r="G61" s="489"/>
      <c r="H61" s="489"/>
      <c r="I61" s="489"/>
      <c r="J61" s="489"/>
      <c r="K61" s="489"/>
      <c r="L61" s="489"/>
      <c r="M61" s="489"/>
      <c r="N61" s="489"/>
      <c r="O61" s="489"/>
      <c r="P61" s="489"/>
      <c r="Q61" s="489"/>
      <c r="R61" s="489"/>
      <c r="S61" s="489"/>
      <c r="T61" s="489"/>
      <c r="U61" s="489"/>
      <c r="V61" s="489"/>
      <c r="W61" s="489"/>
      <c r="X61" s="489"/>
      <c r="Y61" s="489"/>
      <c r="Z61" s="489"/>
      <c r="AA61" s="489"/>
    </row>
    <row r="62" spans="1:27">
      <c r="A62" s="489"/>
      <c r="B62" s="489"/>
      <c r="C62" s="489"/>
      <c r="D62" s="489"/>
      <c r="E62" s="489"/>
      <c r="F62" s="489"/>
      <c r="G62" s="489"/>
      <c r="H62" s="489"/>
      <c r="I62" s="489"/>
      <c r="J62" s="489"/>
      <c r="K62" s="489"/>
      <c r="L62" s="489"/>
      <c r="M62" s="489"/>
      <c r="N62" s="489"/>
      <c r="O62" s="489"/>
      <c r="P62" s="489"/>
      <c r="Q62" s="489"/>
      <c r="R62" s="489"/>
      <c r="S62" s="489"/>
      <c r="T62" s="489"/>
      <c r="U62" s="489"/>
      <c r="V62" s="489"/>
      <c r="W62" s="489"/>
      <c r="X62" s="489"/>
      <c r="Y62" s="489"/>
      <c r="Z62" s="489"/>
      <c r="AA62" s="489"/>
    </row>
    <row r="63" spans="1:27">
      <c r="A63" s="489"/>
      <c r="B63" s="489"/>
      <c r="C63" s="489"/>
      <c r="D63" s="489"/>
      <c r="E63" s="489"/>
      <c r="F63" s="489"/>
      <c r="G63" s="489"/>
      <c r="H63" s="489"/>
      <c r="I63" s="489"/>
      <c r="J63" s="489"/>
      <c r="K63" s="489"/>
      <c r="L63" s="489"/>
      <c r="M63" s="489"/>
      <c r="N63" s="489"/>
      <c r="O63" s="489"/>
      <c r="P63" s="489"/>
      <c r="Q63" s="489"/>
      <c r="R63" s="489"/>
      <c r="S63" s="489"/>
      <c r="T63" s="489"/>
      <c r="U63" s="489"/>
      <c r="V63" s="489"/>
      <c r="W63" s="489"/>
      <c r="X63" s="489"/>
      <c r="Y63" s="489"/>
      <c r="Z63" s="489"/>
      <c r="AA63" s="489"/>
    </row>
    <row r="64" spans="1:27">
      <c r="A64" s="489"/>
      <c r="B64" s="489"/>
      <c r="C64" s="489"/>
      <c r="D64" s="489"/>
      <c r="E64" s="489"/>
      <c r="F64" s="489"/>
      <c r="G64" s="489"/>
      <c r="H64" s="489"/>
      <c r="I64" s="489"/>
      <c r="J64" s="489"/>
      <c r="K64" s="489"/>
      <c r="L64" s="489"/>
      <c r="M64" s="489"/>
      <c r="N64" s="489"/>
      <c r="O64" s="489"/>
      <c r="P64" s="489"/>
      <c r="Q64" s="489"/>
      <c r="R64" s="489"/>
      <c r="S64" s="489"/>
      <c r="T64" s="489"/>
      <c r="U64" s="489"/>
      <c r="V64" s="489"/>
      <c r="W64" s="489"/>
      <c r="X64" s="489"/>
      <c r="Y64" s="489"/>
      <c r="Z64" s="489"/>
      <c r="AA64" s="489"/>
    </row>
    <row r="65" spans="1:27">
      <c r="A65" s="489"/>
      <c r="B65" s="489"/>
      <c r="C65" s="489"/>
      <c r="D65" s="489"/>
      <c r="E65" s="489"/>
      <c r="F65" s="489"/>
      <c r="G65" s="489"/>
      <c r="H65" s="489"/>
      <c r="I65" s="489"/>
      <c r="J65" s="489"/>
      <c r="K65" s="489"/>
      <c r="L65" s="489"/>
      <c r="M65" s="489"/>
      <c r="N65" s="489"/>
      <c r="O65" s="489"/>
      <c r="P65" s="489"/>
      <c r="Q65" s="489"/>
      <c r="R65" s="489"/>
      <c r="S65" s="489"/>
      <c r="T65" s="489"/>
      <c r="U65" s="489"/>
      <c r="V65" s="489"/>
      <c r="W65" s="489"/>
      <c r="X65" s="489"/>
      <c r="Y65" s="489"/>
      <c r="Z65" s="489"/>
      <c r="AA65" s="489"/>
    </row>
    <row r="66" spans="1:27">
      <c r="A66" s="489"/>
      <c r="B66" s="489"/>
      <c r="C66" s="489"/>
      <c r="D66" s="489"/>
      <c r="E66" s="489"/>
      <c r="F66" s="489"/>
      <c r="G66" s="489"/>
      <c r="H66" s="489"/>
      <c r="I66" s="489"/>
      <c r="J66" s="489"/>
      <c r="K66" s="489"/>
      <c r="L66" s="489"/>
      <c r="M66" s="489"/>
      <c r="N66" s="489"/>
      <c r="O66" s="489"/>
      <c r="P66" s="489"/>
      <c r="Q66" s="489"/>
      <c r="R66" s="489"/>
      <c r="S66" s="489"/>
      <c r="T66" s="489"/>
      <c r="U66" s="489"/>
      <c r="V66" s="489"/>
      <c r="W66" s="489"/>
      <c r="X66" s="489"/>
      <c r="Y66" s="489"/>
      <c r="Z66" s="489"/>
      <c r="AA66" s="489"/>
    </row>
    <row r="67" spans="1:27">
      <c r="A67" s="489"/>
      <c r="B67" s="489"/>
      <c r="C67" s="489"/>
      <c r="D67" s="489"/>
      <c r="E67" s="489"/>
      <c r="F67" s="489"/>
      <c r="G67" s="489"/>
      <c r="H67" s="489"/>
      <c r="I67" s="489"/>
      <c r="J67" s="489"/>
      <c r="K67" s="489"/>
      <c r="L67" s="489"/>
      <c r="M67" s="489"/>
      <c r="N67" s="489"/>
      <c r="O67" s="489"/>
      <c r="P67" s="489"/>
      <c r="Q67" s="489"/>
      <c r="R67" s="489"/>
      <c r="S67" s="489"/>
      <c r="T67" s="489"/>
      <c r="U67" s="489"/>
      <c r="V67" s="489"/>
      <c r="W67" s="489"/>
      <c r="X67" s="489"/>
      <c r="Y67" s="489"/>
      <c r="Z67" s="489"/>
      <c r="AA67" s="489"/>
    </row>
    <row r="68" spans="1:27">
      <c r="A68" s="489"/>
      <c r="B68" s="489"/>
      <c r="C68" s="489"/>
      <c r="D68" s="489"/>
      <c r="E68" s="489"/>
      <c r="F68" s="489"/>
      <c r="G68" s="489"/>
      <c r="H68" s="489"/>
      <c r="I68" s="489"/>
      <c r="J68" s="489"/>
      <c r="K68" s="489"/>
      <c r="L68" s="489"/>
      <c r="M68" s="489"/>
      <c r="N68" s="489"/>
      <c r="O68" s="489"/>
      <c r="P68" s="489"/>
      <c r="Q68" s="489"/>
      <c r="R68" s="489"/>
      <c r="S68" s="489"/>
      <c r="T68" s="489"/>
      <c r="U68" s="489"/>
      <c r="V68" s="489"/>
      <c r="W68" s="489"/>
      <c r="X68" s="489"/>
      <c r="Y68" s="489"/>
      <c r="Z68" s="489"/>
      <c r="AA68" s="489"/>
    </row>
    <row r="69" spans="1:27">
      <c r="A69" s="489"/>
      <c r="B69" s="489"/>
      <c r="C69" s="489"/>
      <c r="D69" s="489"/>
      <c r="E69" s="489"/>
      <c r="F69" s="489"/>
      <c r="G69" s="489"/>
      <c r="H69" s="489"/>
      <c r="I69" s="489"/>
      <c r="J69" s="489"/>
      <c r="K69" s="489"/>
      <c r="L69" s="489"/>
      <c r="M69" s="489"/>
      <c r="N69" s="489"/>
      <c r="O69" s="489"/>
      <c r="P69" s="489"/>
      <c r="Q69" s="489"/>
      <c r="R69" s="489"/>
      <c r="S69" s="489"/>
      <c r="T69" s="489"/>
      <c r="U69" s="489"/>
      <c r="V69" s="489"/>
      <c r="W69" s="489"/>
      <c r="X69" s="489"/>
      <c r="Y69" s="489"/>
      <c r="Z69" s="489"/>
      <c r="AA69" s="489"/>
    </row>
    <row r="70" spans="1:27">
      <c r="A70" s="489"/>
      <c r="B70" s="489"/>
      <c r="C70" s="489"/>
      <c r="D70" s="489"/>
      <c r="E70" s="489"/>
      <c r="F70" s="489"/>
      <c r="G70" s="489"/>
      <c r="H70" s="489"/>
      <c r="I70" s="489"/>
      <c r="J70" s="489"/>
      <c r="K70" s="489"/>
      <c r="L70" s="489"/>
      <c r="M70" s="489"/>
      <c r="N70" s="489"/>
      <c r="O70" s="489"/>
      <c r="P70" s="489"/>
      <c r="Q70" s="489"/>
      <c r="R70" s="489"/>
      <c r="S70" s="489"/>
      <c r="T70" s="489"/>
      <c r="U70" s="489"/>
      <c r="V70" s="489"/>
      <c r="W70" s="489"/>
      <c r="X70" s="489"/>
      <c r="Y70" s="489"/>
      <c r="Z70" s="489"/>
      <c r="AA70" s="489"/>
    </row>
    <row r="71" spans="1:27">
      <c r="A71" s="489"/>
      <c r="B71" s="489"/>
      <c r="C71" s="489"/>
      <c r="D71" s="489"/>
      <c r="E71" s="489"/>
      <c r="F71" s="489"/>
      <c r="G71" s="489"/>
      <c r="H71" s="489"/>
      <c r="I71" s="489"/>
      <c r="J71" s="489"/>
      <c r="K71" s="489"/>
      <c r="L71" s="489"/>
      <c r="M71" s="489"/>
      <c r="N71" s="489"/>
      <c r="O71" s="489"/>
      <c r="P71" s="489"/>
      <c r="Q71" s="489"/>
      <c r="R71" s="489"/>
      <c r="S71" s="489"/>
      <c r="T71" s="489"/>
      <c r="U71" s="489"/>
      <c r="V71" s="489"/>
      <c r="W71" s="489"/>
      <c r="X71" s="489"/>
      <c r="Y71" s="489"/>
      <c r="Z71" s="489"/>
      <c r="AA71" s="489"/>
    </row>
    <row r="72" spans="1:27">
      <c r="A72" s="489"/>
      <c r="B72" s="489"/>
      <c r="C72" s="489"/>
      <c r="D72" s="489"/>
      <c r="E72" s="489"/>
      <c r="F72" s="489"/>
      <c r="G72" s="489"/>
      <c r="H72" s="489"/>
      <c r="I72" s="489"/>
      <c r="J72" s="489"/>
      <c r="K72" s="489"/>
      <c r="L72" s="489"/>
      <c r="M72" s="489"/>
      <c r="N72" s="489"/>
      <c r="O72" s="489"/>
      <c r="P72" s="489"/>
      <c r="Q72" s="489"/>
      <c r="R72" s="489"/>
      <c r="S72" s="489"/>
      <c r="T72" s="489"/>
      <c r="U72" s="489"/>
      <c r="V72" s="489"/>
      <c r="W72" s="489"/>
      <c r="X72" s="489"/>
      <c r="Y72" s="489"/>
      <c r="Z72" s="489"/>
      <c r="AA72" s="489"/>
    </row>
    <row r="73" spans="1:27">
      <c r="A73" s="489"/>
      <c r="B73" s="489"/>
      <c r="C73" s="489"/>
      <c r="D73" s="489"/>
      <c r="E73" s="489"/>
      <c r="F73" s="489"/>
      <c r="G73" s="489"/>
      <c r="H73" s="489"/>
      <c r="I73" s="489"/>
      <c r="J73" s="489"/>
      <c r="K73" s="489"/>
      <c r="L73" s="489"/>
      <c r="M73" s="489"/>
      <c r="N73" s="489"/>
      <c r="O73" s="489"/>
      <c r="P73" s="489"/>
      <c r="Q73" s="489"/>
      <c r="R73" s="489"/>
      <c r="S73" s="489"/>
      <c r="T73" s="489"/>
      <c r="U73" s="489"/>
      <c r="V73" s="489"/>
      <c r="W73" s="489"/>
      <c r="X73" s="489"/>
      <c r="Y73" s="489"/>
      <c r="Z73" s="489"/>
      <c r="AA73" s="489"/>
    </row>
    <row r="74" spans="1:27">
      <c r="A74" s="489"/>
      <c r="B74" s="489"/>
      <c r="C74" s="489"/>
      <c r="D74" s="489"/>
      <c r="E74" s="489"/>
      <c r="F74" s="489"/>
      <c r="G74" s="489"/>
      <c r="H74" s="489"/>
      <c r="I74" s="489"/>
      <c r="J74" s="489"/>
      <c r="K74" s="489"/>
      <c r="L74" s="489"/>
      <c r="M74" s="489"/>
      <c r="N74" s="489"/>
      <c r="O74" s="489"/>
      <c r="P74" s="489"/>
      <c r="Q74" s="489"/>
      <c r="R74" s="489"/>
      <c r="S74" s="489"/>
      <c r="T74" s="489"/>
      <c r="U74" s="489"/>
      <c r="V74" s="489"/>
      <c r="W74" s="489"/>
      <c r="X74" s="489"/>
      <c r="Y74" s="489"/>
      <c r="Z74" s="489"/>
      <c r="AA74" s="489"/>
    </row>
    <row r="75" spans="1:27">
      <c r="A75" s="489"/>
      <c r="B75" s="489"/>
      <c r="C75" s="489"/>
      <c r="D75" s="489"/>
      <c r="E75" s="489"/>
      <c r="F75" s="489"/>
      <c r="G75" s="489"/>
      <c r="H75" s="489"/>
      <c r="I75" s="489"/>
      <c r="J75" s="489"/>
      <c r="K75" s="489"/>
      <c r="L75" s="489"/>
      <c r="M75" s="489"/>
      <c r="N75" s="489"/>
      <c r="O75" s="489"/>
      <c r="P75" s="489"/>
      <c r="Q75" s="489"/>
      <c r="R75" s="489"/>
      <c r="S75" s="489"/>
      <c r="T75" s="489"/>
      <c r="U75" s="489"/>
      <c r="V75" s="489"/>
      <c r="W75" s="489"/>
      <c r="X75" s="489"/>
      <c r="Y75" s="489"/>
      <c r="Z75" s="489"/>
      <c r="AA75" s="489"/>
    </row>
    <row r="76" spans="1:27">
      <c r="A76" s="489"/>
      <c r="B76" s="489"/>
      <c r="C76" s="489"/>
      <c r="D76" s="489"/>
      <c r="E76" s="489"/>
      <c r="F76" s="489"/>
      <c r="G76" s="489"/>
      <c r="H76" s="489"/>
      <c r="I76" s="489"/>
      <c r="J76" s="489"/>
      <c r="K76" s="489"/>
      <c r="L76" s="489"/>
      <c r="M76" s="489"/>
      <c r="N76" s="489"/>
      <c r="O76" s="489"/>
      <c r="P76" s="489"/>
      <c r="Q76" s="489"/>
      <c r="R76" s="489"/>
      <c r="S76" s="489"/>
      <c r="T76" s="489"/>
      <c r="U76" s="489"/>
      <c r="V76" s="489"/>
      <c r="W76" s="489"/>
      <c r="X76" s="489"/>
      <c r="Y76" s="489"/>
      <c r="Z76" s="489"/>
      <c r="AA76" s="489"/>
    </row>
    <row r="77" spans="1:27">
      <c r="A77" s="489"/>
      <c r="B77" s="489"/>
      <c r="C77" s="489"/>
      <c r="D77" s="489"/>
      <c r="E77" s="489"/>
      <c r="F77" s="489"/>
      <c r="G77" s="489"/>
      <c r="H77" s="489"/>
      <c r="I77" s="489"/>
      <c r="J77" s="489"/>
      <c r="K77" s="489"/>
      <c r="L77" s="489"/>
      <c r="M77" s="489"/>
      <c r="N77" s="489"/>
      <c r="O77" s="489"/>
      <c r="P77" s="489"/>
      <c r="Q77" s="489"/>
      <c r="R77" s="489"/>
      <c r="S77" s="489"/>
      <c r="T77" s="489"/>
      <c r="U77" s="489"/>
      <c r="V77" s="489"/>
      <c r="W77" s="489"/>
      <c r="X77" s="489"/>
      <c r="Y77" s="489"/>
      <c r="Z77" s="489"/>
      <c r="AA77" s="489"/>
    </row>
    <row r="78" spans="1:27">
      <c r="A78" s="489"/>
      <c r="B78" s="489"/>
      <c r="C78" s="489"/>
      <c r="D78" s="489"/>
      <c r="E78" s="489"/>
      <c r="F78" s="489"/>
      <c r="G78" s="489"/>
      <c r="H78" s="489"/>
      <c r="I78" s="489"/>
      <c r="J78" s="489"/>
      <c r="K78" s="489"/>
      <c r="L78" s="489"/>
      <c r="M78" s="489"/>
      <c r="N78" s="489"/>
      <c r="O78" s="489"/>
      <c r="P78" s="489"/>
      <c r="Q78" s="489"/>
      <c r="R78" s="489"/>
      <c r="S78" s="489"/>
      <c r="T78" s="489"/>
      <c r="U78" s="489"/>
      <c r="V78" s="489"/>
      <c r="W78" s="489"/>
      <c r="X78" s="489"/>
      <c r="Y78" s="489"/>
      <c r="Z78" s="489"/>
      <c r="AA78" s="489"/>
    </row>
    <row r="79" spans="1:27">
      <c r="A79" s="489"/>
      <c r="B79" s="489"/>
      <c r="C79" s="489"/>
      <c r="D79" s="489"/>
      <c r="E79" s="489"/>
      <c r="F79" s="489"/>
      <c r="G79" s="489"/>
      <c r="H79" s="489"/>
      <c r="I79" s="489"/>
      <c r="J79" s="489"/>
      <c r="K79" s="489"/>
      <c r="L79" s="489"/>
      <c r="M79" s="489"/>
      <c r="N79" s="489"/>
      <c r="O79" s="489"/>
      <c r="P79" s="489"/>
      <c r="Q79" s="489"/>
      <c r="R79" s="489"/>
      <c r="S79" s="489"/>
      <c r="T79" s="489"/>
      <c r="U79" s="489"/>
      <c r="V79" s="489"/>
      <c r="W79" s="489"/>
      <c r="X79" s="489"/>
      <c r="Y79" s="489"/>
      <c r="Z79" s="489"/>
      <c r="AA79" s="489"/>
    </row>
    <row r="80" spans="1:27">
      <c r="A80" s="489"/>
      <c r="B80" s="489"/>
      <c r="C80" s="489"/>
      <c r="D80" s="489"/>
      <c r="E80" s="489"/>
      <c r="F80" s="489"/>
      <c r="G80" s="489"/>
      <c r="H80" s="489"/>
      <c r="I80" s="489"/>
      <c r="J80" s="489"/>
      <c r="K80" s="489"/>
      <c r="L80" s="489"/>
      <c r="M80" s="489"/>
      <c r="N80" s="489"/>
      <c r="O80" s="489"/>
      <c r="P80" s="489"/>
      <c r="Q80" s="489"/>
      <c r="R80" s="489"/>
      <c r="S80" s="489"/>
      <c r="T80" s="489"/>
      <c r="U80" s="489"/>
      <c r="V80" s="489"/>
      <c r="W80" s="489"/>
      <c r="X80" s="489"/>
      <c r="Y80" s="489"/>
      <c r="Z80" s="489"/>
      <c r="AA80" s="489"/>
    </row>
    <row r="81" spans="1:27">
      <c r="A81" s="489"/>
      <c r="B81" s="489"/>
      <c r="C81" s="489"/>
      <c r="D81" s="489"/>
      <c r="E81" s="489"/>
      <c r="F81" s="489"/>
      <c r="G81" s="489"/>
      <c r="H81" s="489"/>
      <c r="I81" s="489"/>
      <c r="J81" s="489"/>
      <c r="K81" s="489"/>
      <c r="L81" s="489"/>
      <c r="M81" s="489"/>
      <c r="N81" s="489"/>
      <c r="O81" s="489"/>
      <c r="P81" s="489"/>
      <c r="Q81" s="489"/>
      <c r="R81" s="489"/>
      <c r="S81" s="489"/>
      <c r="T81" s="489"/>
      <c r="U81" s="489"/>
      <c r="V81" s="489"/>
      <c r="W81" s="489"/>
      <c r="X81" s="489"/>
      <c r="Y81" s="489"/>
      <c r="Z81" s="489"/>
      <c r="AA81" s="489"/>
    </row>
    <row r="82" spans="1:27">
      <c r="A82" s="489"/>
      <c r="B82" s="489"/>
      <c r="C82" s="489"/>
      <c r="D82" s="489"/>
      <c r="E82" s="489"/>
      <c r="F82" s="489"/>
      <c r="G82" s="489"/>
      <c r="H82" s="489"/>
      <c r="I82" s="489"/>
      <c r="J82" s="489"/>
      <c r="K82" s="489"/>
      <c r="L82" s="489"/>
      <c r="M82" s="489"/>
      <c r="N82" s="489"/>
      <c r="O82" s="489"/>
      <c r="P82" s="489"/>
      <c r="Q82" s="489"/>
      <c r="R82" s="489"/>
      <c r="S82" s="489"/>
      <c r="T82" s="489"/>
      <c r="U82" s="489"/>
      <c r="V82" s="489"/>
      <c r="W82" s="489"/>
      <c r="X82" s="489"/>
      <c r="Y82" s="489"/>
      <c r="Z82" s="489"/>
      <c r="AA82" s="489"/>
    </row>
    <row r="83" spans="1:27">
      <c r="A83" s="489"/>
      <c r="B83" s="489"/>
      <c r="C83" s="489"/>
      <c r="D83" s="489"/>
      <c r="E83" s="489"/>
      <c r="F83" s="489"/>
      <c r="G83" s="489"/>
      <c r="H83" s="489"/>
      <c r="I83" s="489"/>
      <c r="J83" s="489"/>
      <c r="K83" s="489"/>
      <c r="L83" s="489"/>
      <c r="M83" s="489"/>
      <c r="N83" s="489"/>
      <c r="O83" s="489"/>
      <c r="P83" s="489"/>
      <c r="Q83" s="489"/>
      <c r="R83" s="489"/>
      <c r="S83" s="489"/>
      <c r="T83" s="489"/>
      <c r="U83" s="489"/>
      <c r="V83" s="489"/>
      <c r="W83" s="489"/>
      <c r="X83" s="489"/>
      <c r="Y83" s="489"/>
      <c r="Z83" s="489"/>
      <c r="AA83" s="489"/>
    </row>
    <row r="84" spans="1:27">
      <c r="A84" s="489"/>
      <c r="B84" s="489"/>
      <c r="C84" s="489"/>
      <c r="D84" s="489"/>
      <c r="E84" s="489"/>
      <c r="F84" s="489"/>
      <c r="G84" s="489"/>
      <c r="H84" s="489"/>
      <c r="I84" s="489"/>
      <c r="J84" s="489"/>
      <c r="K84" s="489"/>
      <c r="L84" s="489"/>
      <c r="M84" s="489"/>
      <c r="N84" s="489"/>
      <c r="O84" s="489"/>
      <c r="P84" s="489"/>
      <c r="Q84" s="489"/>
      <c r="R84" s="489"/>
      <c r="S84" s="489"/>
      <c r="T84" s="489"/>
      <c r="U84" s="489"/>
      <c r="V84" s="489"/>
      <c r="W84" s="489"/>
      <c r="X84" s="489"/>
      <c r="Y84" s="489"/>
      <c r="Z84" s="489"/>
      <c r="AA84" s="489"/>
    </row>
    <row r="85" spans="1:27">
      <c r="A85" s="489"/>
      <c r="B85" s="489"/>
      <c r="C85" s="489"/>
      <c r="D85" s="489"/>
      <c r="E85" s="489"/>
      <c r="F85" s="489"/>
      <c r="G85" s="489"/>
      <c r="H85" s="489"/>
      <c r="I85" s="489"/>
      <c r="J85" s="489"/>
      <c r="K85" s="489"/>
      <c r="L85" s="489"/>
      <c r="M85" s="489"/>
      <c r="N85" s="489"/>
      <c r="O85" s="489"/>
      <c r="P85" s="489"/>
      <c r="Q85" s="489"/>
      <c r="R85" s="489"/>
      <c r="S85" s="489"/>
      <c r="T85" s="489"/>
      <c r="U85" s="489"/>
      <c r="V85" s="489"/>
      <c r="W85" s="489"/>
      <c r="X85" s="489"/>
      <c r="Y85" s="489"/>
      <c r="Z85" s="489"/>
      <c r="AA85" s="489"/>
    </row>
    <row r="86" spans="1:27">
      <c r="A86" s="489"/>
      <c r="B86" s="489"/>
      <c r="C86" s="489"/>
      <c r="D86" s="489"/>
      <c r="E86" s="489"/>
      <c r="F86" s="489"/>
      <c r="G86" s="489"/>
      <c r="H86" s="489"/>
      <c r="I86" s="489"/>
      <c r="J86" s="489"/>
      <c r="K86" s="489"/>
      <c r="L86" s="489"/>
      <c r="M86" s="489"/>
      <c r="N86" s="489"/>
      <c r="O86" s="489"/>
      <c r="P86" s="489"/>
      <c r="Q86" s="489"/>
      <c r="R86" s="489"/>
      <c r="S86" s="489"/>
      <c r="T86" s="489"/>
      <c r="U86" s="489"/>
      <c r="V86" s="489"/>
      <c r="W86" s="489"/>
      <c r="X86" s="489"/>
      <c r="Y86" s="489"/>
      <c r="Z86" s="489"/>
      <c r="AA86" s="489"/>
    </row>
    <row r="87" spans="1:27">
      <c r="A87" s="489"/>
      <c r="B87" s="489"/>
      <c r="C87" s="489"/>
      <c r="D87" s="489"/>
      <c r="E87" s="489"/>
      <c r="F87" s="489"/>
      <c r="G87" s="489"/>
      <c r="H87" s="489"/>
      <c r="I87" s="489"/>
      <c r="J87" s="489"/>
      <c r="K87" s="489"/>
      <c r="L87" s="489"/>
      <c r="M87" s="489"/>
      <c r="N87" s="489"/>
      <c r="O87" s="489"/>
      <c r="P87" s="489"/>
      <c r="Q87" s="489"/>
      <c r="R87" s="489"/>
      <c r="S87" s="489"/>
      <c r="T87" s="489"/>
      <c r="U87" s="489"/>
      <c r="V87" s="489"/>
      <c r="W87" s="489"/>
      <c r="X87" s="489"/>
      <c r="Y87" s="489"/>
      <c r="Z87" s="489"/>
      <c r="AA87" s="489"/>
    </row>
    <row r="88" spans="1:27">
      <c r="A88" s="489"/>
      <c r="B88" s="489"/>
      <c r="C88" s="489"/>
      <c r="D88" s="489"/>
      <c r="E88" s="489"/>
      <c r="F88" s="489"/>
      <c r="G88" s="489"/>
      <c r="H88" s="489"/>
      <c r="I88" s="489"/>
      <c r="J88" s="489"/>
      <c r="K88" s="489"/>
      <c r="L88" s="489"/>
      <c r="M88" s="489"/>
      <c r="N88" s="489"/>
      <c r="O88" s="489"/>
      <c r="P88" s="489"/>
      <c r="Q88" s="489"/>
      <c r="R88" s="489"/>
      <c r="S88" s="489"/>
      <c r="T88" s="489"/>
      <c r="U88" s="489"/>
      <c r="V88" s="489"/>
      <c r="W88" s="489"/>
      <c r="X88" s="489"/>
      <c r="Y88" s="489"/>
      <c r="Z88" s="489"/>
      <c r="AA88" s="489"/>
    </row>
    <row r="89" spans="1:27">
      <c r="A89" s="489"/>
      <c r="B89" s="489"/>
      <c r="C89" s="489"/>
      <c r="D89" s="489"/>
      <c r="E89" s="489"/>
      <c r="F89" s="489"/>
      <c r="G89" s="489"/>
      <c r="H89" s="489"/>
      <c r="I89" s="489"/>
      <c r="J89" s="489"/>
      <c r="K89" s="489"/>
      <c r="L89" s="489"/>
      <c r="M89" s="489"/>
      <c r="N89" s="489"/>
      <c r="O89" s="489"/>
      <c r="P89" s="489"/>
      <c r="Q89" s="489"/>
      <c r="R89" s="489"/>
      <c r="S89" s="489"/>
      <c r="T89" s="489"/>
      <c r="U89" s="489"/>
      <c r="V89" s="489"/>
      <c r="W89" s="489"/>
      <c r="X89" s="489"/>
      <c r="Y89" s="489"/>
      <c r="Z89" s="489"/>
      <c r="AA89" s="489"/>
    </row>
    <row r="90" spans="1:27">
      <c r="A90" s="489"/>
      <c r="B90" s="489"/>
      <c r="C90" s="489"/>
      <c r="D90" s="489"/>
      <c r="E90" s="489"/>
      <c r="F90" s="489"/>
      <c r="G90" s="489"/>
      <c r="H90" s="489"/>
      <c r="I90" s="489"/>
      <c r="J90" s="489"/>
      <c r="K90" s="489"/>
      <c r="L90" s="489"/>
      <c r="M90" s="489"/>
      <c r="N90" s="489"/>
      <c r="O90" s="489"/>
      <c r="P90" s="489"/>
      <c r="Q90" s="489"/>
      <c r="R90" s="489"/>
      <c r="S90" s="489"/>
      <c r="T90" s="489"/>
      <c r="U90" s="489"/>
      <c r="V90" s="489"/>
      <c r="W90" s="489"/>
      <c r="X90" s="489"/>
      <c r="Y90" s="489"/>
      <c r="Z90" s="489"/>
      <c r="AA90" s="489"/>
    </row>
    <row r="91" spans="1:27">
      <c r="A91" s="489"/>
      <c r="B91" s="489"/>
      <c r="C91" s="489"/>
      <c r="D91" s="489"/>
      <c r="E91" s="489"/>
      <c r="F91" s="489"/>
      <c r="G91" s="489"/>
      <c r="H91" s="489"/>
      <c r="I91" s="489"/>
      <c r="J91" s="489"/>
      <c r="K91" s="489"/>
      <c r="L91" s="489"/>
      <c r="M91" s="489"/>
      <c r="N91" s="489"/>
      <c r="O91" s="489"/>
      <c r="P91" s="489"/>
      <c r="Q91" s="489"/>
      <c r="R91" s="489"/>
      <c r="S91" s="489"/>
      <c r="T91" s="489"/>
      <c r="U91" s="489"/>
      <c r="V91" s="489"/>
      <c r="W91" s="489"/>
      <c r="X91" s="489"/>
      <c r="Y91" s="489"/>
      <c r="Z91" s="489"/>
      <c r="AA91" s="489"/>
    </row>
    <row r="92" spans="1:27">
      <c r="A92" s="489"/>
      <c r="B92" s="489"/>
      <c r="C92" s="489"/>
      <c r="D92" s="489"/>
      <c r="E92" s="489"/>
      <c r="F92" s="489"/>
      <c r="G92" s="489"/>
      <c r="H92" s="489"/>
      <c r="I92" s="489"/>
      <c r="J92" s="489"/>
      <c r="K92" s="489"/>
      <c r="L92" s="489"/>
      <c r="M92" s="489"/>
      <c r="N92" s="489"/>
      <c r="O92" s="489"/>
      <c r="P92" s="489"/>
      <c r="Q92" s="489"/>
      <c r="R92" s="489"/>
      <c r="S92" s="489"/>
      <c r="T92" s="489"/>
      <c r="U92" s="489"/>
      <c r="V92" s="489"/>
      <c r="W92" s="489"/>
      <c r="X92" s="489"/>
      <c r="Y92" s="489"/>
      <c r="Z92" s="489"/>
      <c r="AA92" s="489"/>
    </row>
    <row r="93" spans="1:27">
      <c r="A93" s="489"/>
      <c r="B93" s="489"/>
      <c r="C93" s="489"/>
      <c r="D93" s="489"/>
      <c r="E93" s="489"/>
      <c r="F93" s="489"/>
      <c r="G93" s="489"/>
      <c r="H93" s="489"/>
      <c r="I93" s="489"/>
      <c r="J93" s="489"/>
      <c r="K93" s="489"/>
      <c r="L93" s="489"/>
      <c r="M93" s="489"/>
      <c r="N93" s="489"/>
      <c r="O93" s="489"/>
      <c r="P93" s="489"/>
      <c r="Q93" s="489"/>
      <c r="R93" s="489"/>
      <c r="S93" s="489"/>
      <c r="T93" s="489"/>
      <c r="U93" s="489"/>
      <c r="V93" s="489"/>
      <c r="W93" s="489"/>
      <c r="X93" s="489"/>
      <c r="Y93" s="489"/>
      <c r="Z93" s="489"/>
      <c r="AA93" s="489"/>
    </row>
    <row r="94" spans="1:27">
      <c r="A94" s="489"/>
      <c r="B94" s="489"/>
      <c r="C94" s="489"/>
      <c r="D94" s="489"/>
      <c r="E94" s="489"/>
      <c r="F94" s="489"/>
      <c r="G94" s="489"/>
      <c r="H94" s="489"/>
      <c r="I94" s="489"/>
      <c r="J94" s="489"/>
      <c r="K94" s="489"/>
      <c r="L94" s="489"/>
      <c r="M94" s="489"/>
      <c r="N94" s="489"/>
      <c r="O94" s="489"/>
      <c r="P94" s="489"/>
      <c r="Q94" s="489"/>
      <c r="R94" s="489"/>
      <c r="S94" s="489"/>
      <c r="T94" s="489"/>
      <c r="U94" s="489"/>
      <c r="V94" s="489"/>
      <c r="W94" s="489"/>
      <c r="X94" s="489"/>
      <c r="Y94" s="489"/>
      <c r="Z94" s="489"/>
      <c r="AA94" s="489"/>
    </row>
    <row r="95" spans="1:27">
      <c r="A95" s="489"/>
      <c r="B95" s="489"/>
      <c r="C95" s="489"/>
      <c r="D95" s="489"/>
      <c r="E95" s="489"/>
      <c r="F95" s="489"/>
      <c r="G95" s="489"/>
      <c r="H95" s="489"/>
      <c r="I95" s="489"/>
      <c r="J95" s="489"/>
      <c r="K95" s="489"/>
      <c r="L95" s="489"/>
      <c r="M95" s="489"/>
      <c r="N95" s="489"/>
      <c r="O95" s="489"/>
      <c r="P95" s="489"/>
      <c r="Q95" s="489"/>
      <c r="R95" s="489"/>
      <c r="S95" s="489"/>
      <c r="T95" s="489"/>
      <c r="U95" s="489"/>
      <c r="V95" s="489"/>
      <c r="W95" s="489"/>
      <c r="X95" s="489"/>
      <c r="Y95" s="489"/>
      <c r="Z95" s="489"/>
      <c r="AA95" s="489"/>
    </row>
    <row r="96" spans="1:27">
      <c r="A96" s="489"/>
      <c r="B96" s="489"/>
      <c r="C96" s="489"/>
      <c r="D96" s="489"/>
      <c r="E96" s="489"/>
      <c r="F96" s="489"/>
      <c r="G96" s="489"/>
      <c r="H96" s="489"/>
      <c r="I96" s="489"/>
      <c r="J96" s="489"/>
      <c r="K96" s="489"/>
      <c r="L96" s="489"/>
      <c r="M96" s="489"/>
      <c r="N96" s="489"/>
      <c r="O96" s="489"/>
      <c r="P96" s="489"/>
      <c r="Q96" s="489"/>
      <c r="R96" s="489"/>
      <c r="S96" s="489"/>
      <c r="T96" s="489"/>
      <c r="U96" s="489"/>
      <c r="V96" s="489"/>
      <c r="W96" s="489"/>
      <c r="X96" s="489"/>
      <c r="Y96" s="489"/>
      <c r="Z96" s="489"/>
      <c r="AA96" s="489"/>
    </row>
    <row r="97" spans="1:27">
      <c r="A97" s="489"/>
      <c r="B97" s="489"/>
      <c r="C97" s="489"/>
      <c r="D97" s="489"/>
      <c r="E97" s="489"/>
      <c r="F97" s="489"/>
      <c r="G97" s="489"/>
      <c r="H97" s="489"/>
      <c r="I97" s="489"/>
      <c r="J97" s="489"/>
      <c r="K97" s="489"/>
      <c r="L97" s="489"/>
      <c r="M97" s="489"/>
      <c r="N97" s="489"/>
      <c r="O97" s="489"/>
      <c r="P97" s="489"/>
      <c r="Q97" s="489"/>
      <c r="R97" s="489"/>
      <c r="S97" s="489"/>
      <c r="T97" s="489"/>
      <c r="U97" s="489"/>
      <c r="V97" s="489"/>
      <c r="W97" s="489"/>
      <c r="X97" s="489"/>
      <c r="Y97" s="489"/>
      <c r="Z97" s="489"/>
      <c r="AA97" s="489"/>
    </row>
    <row r="98" spans="1:27">
      <c r="A98" s="489"/>
      <c r="B98" s="489"/>
      <c r="C98" s="489"/>
      <c r="D98" s="489"/>
      <c r="E98" s="489"/>
      <c r="F98" s="489"/>
      <c r="G98" s="489"/>
      <c r="H98" s="489"/>
      <c r="I98" s="489"/>
      <c r="J98" s="489"/>
      <c r="K98" s="489"/>
      <c r="L98" s="489"/>
      <c r="M98" s="489"/>
      <c r="N98" s="489"/>
      <c r="O98" s="489"/>
      <c r="P98" s="489"/>
      <c r="Q98" s="489"/>
      <c r="R98" s="489"/>
      <c r="S98" s="489"/>
      <c r="T98" s="489"/>
      <c r="U98" s="489"/>
      <c r="V98" s="489"/>
      <c r="W98" s="489"/>
      <c r="X98" s="489"/>
      <c r="Y98" s="489"/>
      <c r="Z98" s="489"/>
      <c r="AA98" s="489"/>
    </row>
    <row r="99" spans="1:27">
      <c r="A99" s="489"/>
      <c r="B99" s="489"/>
      <c r="C99" s="489"/>
      <c r="D99" s="489"/>
      <c r="E99" s="489"/>
      <c r="F99" s="489"/>
      <c r="G99" s="489"/>
      <c r="H99" s="489"/>
      <c r="I99" s="489"/>
      <c r="J99" s="489"/>
      <c r="K99" s="489"/>
      <c r="L99" s="489"/>
      <c r="M99" s="489"/>
      <c r="N99" s="489"/>
      <c r="O99" s="489"/>
      <c r="P99" s="489"/>
      <c r="Q99" s="489"/>
      <c r="R99" s="489"/>
      <c r="S99" s="489"/>
      <c r="T99" s="489"/>
      <c r="U99" s="489"/>
      <c r="V99" s="489"/>
      <c r="W99" s="489"/>
      <c r="X99" s="489"/>
      <c r="Y99" s="489"/>
      <c r="Z99" s="489"/>
      <c r="AA99" s="489"/>
    </row>
    <row r="100" spans="1:27">
      <c r="A100" s="489"/>
      <c r="B100" s="489"/>
      <c r="C100" s="489"/>
      <c r="D100" s="489"/>
      <c r="E100" s="489"/>
      <c r="F100" s="489"/>
      <c r="G100" s="489"/>
      <c r="H100" s="489"/>
      <c r="I100" s="489"/>
      <c r="J100" s="489"/>
      <c r="K100" s="489"/>
      <c r="L100" s="489"/>
      <c r="M100" s="489"/>
      <c r="N100" s="489"/>
      <c r="O100" s="489"/>
      <c r="P100" s="489"/>
      <c r="Q100" s="489"/>
      <c r="R100" s="489"/>
      <c r="S100" s="489"/>
      <c r="T100" s="489"/>
      <c r="U100" s="489"/>
      <c r="V100" s="489"/>
      <c r="W100" s="489"/>
      <c r="X100" s="489"/>
      <c r="Y100" s="489"/>
      <c r="Z100" s="489"/>
      <c r="AA100" s="489"/>
    </row>
    <row r="101" spans="1:27">
      <c r="A101" s="489"/>
      <c r="B101" s="489"/>
      <c r="C101" s="489"/>
      <c r="D101" s="489"/>
      <c r="E101" s="489"/>
      <c r="F101" s="489"/>
      <c r="G101" s="489"/>
      <c r="H101" s="489"/>
      <c r="I101" s="489"/>
      <c r="J101" s="489"/>
      <c r="K101" s="489"/>
      <c r="L101" s="489"/>
      <c r="M101" s="489"/>
      <c r="N101" s="489"/>
      <c r="O101" s="489"/>
      <c r="P101" s="489"/>
      <c r="Q101" s="489"/>
      <c r="R101" s="489"/>
      <c r="S101" s="489"/>
      <c r="T101" s="489"/>
      <c r="U101" s="489"/>
      <c r="V101" s="489"/>
      <c r="W101" s="489"/>
      <c r="X101" s="489"/>
      <c r="Y101" s="489"/>
      <c r="Z101" s="489"/>
      <c r="AA101" s="489"/>
    </row>
    <row r="102" spans="1:27">
      <c r="A102" s="489"/>
      <c r="B102" s="489"/>
      <c r="C102" s="489"/>
      <c r="D102" s="489"/>
      <c r="E102" s="489"/>
      <c r="F102" s="489"/>
      <c r="G102" s="489"/>
      <c r="H102" s="489"/>
      <c r="I102" s="489"/>
      <c r="J102" s="489"/>
      <c r="K102" s="489"/>
      <c r="L102" s="489"/>
      <c r="M102" s="489"/>
      <c r="N102" s="489"/>
      <c r="O102" s="489"/>
      <c r="P102" s="489"/>
      <c r="Q102" s="489"/>
      <c r="R102" s="489"/>
      <c r="S102" s="489"/>
      <c r="T102" s="489"/>
      <c r="U102" s="489"/>
      <c r="V102" s="489"/>
      <c r="W102" s="489"/>
      <c r="X102" s="489"/>
      <c r="Y102" s="489"/>
      <c r="Z102" s="489"/>
      <c r="AA102" s="489"/>
    </row>
    <row r="103" spans="1:27">
      <c r="A103" s="489"/>
      <c r="B103" s="489"/>
      <c r="C103" s="489"/>
      <c r="D103" s="489"/>
      <c r="E103" s="489"/>
      <c r="F103" s="489"/>
      <c r="G103" s="489"/>
      <c r="H103" s="489"/>
      <c r="I103" s="489"/>
      <c r="J103" s="489"/>
      <c r="K103" s="489"/>
      <c r="L103" s="489"/>
      <c r="M103" s="489"/>
      <c r="N103" s="489"/>
      <c r="O103" s="489"/>
      <c r="P103" s="489"/>
      <c r="Q103" s="489"/>
      <c r="R103" s="489"/>
      <c r="S103" s="489"/>
      <c r="T103" s="489"/>
      <c r="U103" s="489"/>
      <c r="V103" s="489"/>
      <c r="W103" s="489"/>
      <c r="X103" s="489"/>
      <c r="Y103" s="489"/>
      <c r="Z103" s="489"/>
      <c r="AA103" s="489"/>
    </row>
    <row r="104" spans="1:27">
      <c r="A104" s="489"/>
      <c r="B104" s="489"/>
      <c r="C104" s="489"/>
      <c r="D104" s="489"/>
      <c r="E104" s="489"/>
      <c r="F104" s="489"/>
      <c r="G104" s="489"/>
      <c r="H104" s="489"/>
      <c r="I104" s="489"/>
      <c r="J104" s="489"/>
      <c r="K104" s="489"/>
      <c r="L104" s="489"/>
      <c r="M104" s="489"/>
      <c r="N104" s="489"/>
      <c r="O104" s="489"/>
      <c r="P104" s="489"/>
      <c r="Q104" s="489"/>
      <c r="R104" s="489"/>
      <c r="S104" s="489"/>
      <c r="T104" s="489"/>
      <c r="U104" s="489"/>
      <c r="V104" s="489"/>
      <c r="W104" s="489"/>
      <c r="X104" s="489"/>
      <c r="Y104" s="489"/>
      <c r="Z104" s="489"/>
      <c r="AA104" s="489"/>
    </row>
    <row r="105" spans="1:27">
      <c r="A105" s="489"/>
      <c r="B105" s="489"/>
      <c r="C105" s="489"/>
      <c r="D105" s="489"/>
      <c r="E105" s="489"/>
      <c r="F105" s="489"/>
      <c r="G105" s="489"/>
      <c r="H105" s="489"/>
      <c r="I105" s="489"/>
      <c r="J105" s="489"/>
      <c r="K105" s="489"/>
      <c r="L105" s="489"/>
      <c r="M105" s="489"/>
      <c r="N105" s="489"/>
      <c r="O105" s="489"/>
      <c r="P105" s="489"/>
      <c r="Q105" s="489"/>
      <c r="R105" s="489"/>
      <c r="S105" s="489"/>
      <c r="T105" s="489"/>
      <c r="U105" s="489"/>
      <c r="V105" s="489"/>
      <c r="W105" s="489"/>
      <c r="X105" s="489"/>
      <c r="Y105" s="489"/>
      <c r="Z105" s="489"/>
      <c r="AA105" s="489"/>
    </row>
    <row r="106" spans="1:27">
      <c r="A106" s="489"/>
      <c r="B106" s="489"/>
      <c r="C106" s="489"/>
      <c r="D106" s="489"/>
      <c r="E106" s="489"/>
      <c r="F106" s="489"/>
      <c r="G106" s="489"/>
      <c r="H106" s="489"/>
      <c r="I106" s="489"/>
      <c r="J106" s="489"/>
      <c r="K106" s="489"/>
      <c r="L106" s="489"/>
      <c r="M106" s="489"/>
      <c r="N106" s="489"/>
      <c r="O106" s="489"/>
      <c r="P106" s="489"/>
      <c r="Q106" s="489"/>
      <c r="R106" s="489"/>
      <c r="S106" s="489"/>
      <c r="T106" s="489"/>
      <c r="U106" s="489"/>
      <c r="V106" s="489"/>
      <c r="W106" s="489"/>
      <c r="X106" s="489"/>
      <c r="Y106" s="489"/>
      <c r="Z106" s="489"/>
      <c r="AA106" s="489"/>
    </row>
    <row r="107" spans="1:27">
      <c r="A107" s="489"/>
      <c r="B107" s="489"/>
      <c r="C107" s="489"/>
      <c r="D107" s="489"/>
      <c r="E107" s="489"/>
      <c r="F107" s="489"/>
      <c r="G107" s="489"/>
      <c r="H107" s="489"/>
      <c r="I107" s="489"/>
      <c r="J107" s="489"/>
      <c r="K107" s="489"/>
      <c r="L107" s="489"/>
      <c r="M107" s="489"/>
      <c r="N107" s="489"/>
      <c r="O107" s="489"/>
      <c r="P107" s="489"/>
      <c r="Q107" s="489"/>
      <c r="R107" s="489"/>
      <c r="S107" s="489"/>
      <c r="T107" s="489"/>
      <c r="U107" s="489"/>
      <c r="V107" s="489"/>
      <c r="W107" s="489"/>
      <c r="X107" s="489"/>
      <c r="Y107" s="489"/>
      <c r="Z107" s="489"/>
      <c r="AA107" s="489"/>
    </row>
    <row r="108" spans="1:27">
      <c r="A108" s="489"/>
      <c r="B108" s="489"/>
      <c r="C108" s="489"/>
      <c r="D108" s="489"/>
      <c r="E108" s="489"/>
      <c r="F108" s="489"/>
      <c r="G108" s="489"/>
      <c r="H108" s="489"/>
      <c r="I108" s="489"/>
      <c r="J108" s="489"/>
      <c r="K108" s="489"/>
      <c r="L108" s="489"/>
      <c r="M108" s="489"/>
      <c r="N108" s="489"/>
      <c r="O108" s="489"/>
      <c r="P108" s="489"/>
      <c r="Q108" s="489"/>
      <c r="R108" s="489"/>
      <c r="S108" s="489"/>
      <c r="T108" s="489"/>
      <c r="U108" s="489"/>
      <c r="V108" s="489"/>
      <c r="W108" s="489"/>
      <c r="X108" s="489"/>
      <c r="Y108" s="489"/>
      <c r="Z108" s="489"/>
      <c r="AA108" s="489"/>
    </row>
    <row r="109" spans="1:27">
      <c r="A109" s="489"/>
      <c r="B109" s="489"/>
      <c r="C109" s="489"/>
      <c r="D109" s="489"/>
      <c r="E109" s="489"/>
      <c r="F109" s="489"/>
      <c r="G109" s="489"/>
      <c r="H109" s="489"/>
      <c r="I109" s="489"/>
      <c r="J109" s="489"/>
      <c r="K109" s="489"/>
      <c r="L109" s="489"/>
      <c r="M109" s="489"/>
      <c r="N109" s="489"/>
      <c r="O109" s="489"/>
      <c r="P109" s="489"/>
      <c r="Q109" s="489"/>
      <c r="R109" s="489"/>
      <c r="S109" s="489"/>
      <c r="T109" s="489"/>
      <c r="U109" s="489"/>
      <c r="V109" s="489"/>
      <c r="W109" s="489"/>
      <c r="X109" s="489"/>
      <c r="Y109" s="489"/>
      <c r="Z109" s="489"/>
      <c r="AA109" s="489"/>
    </row>
    <row r="110" spans="1:27">
      <c r="A110" s="489"/>
      <c r="B110" s="489"/>
      <c r="C110" s="489"/>
      <c r="D110" s="489"/>
      <c r="E110" s="489"/>
      <c r="F110" s="489"/>
      <c r="G110" s="489"/>
      <c r="H110" s="489"/>
      <c r="I110" s="489"/>
      <c r="J110" s="489"/>
      <c r="K110" s="489"/>
      <c r="L110" s="489"/>
      <c r="M110" s="489"/>
      <c r="N110" s="489"/>
      <c r="O110" s="489"/>
      <c r="P110" s="489"/>
      <c r="Q110" s="489"/>
      <c r="R110" s="489"/>
      <c r="S110" s="489"/>
      <c r="T110" s="489"/>
      <c r="U110" s="489"/>
      <c r="V110" s="489"/>
      <c r="W110" s="489"/>
      <c r="X110" s="489"/>
      <c r="Y110" s="489"/>
      <c r="Z110" s="489"/>
      <c r="AA110" s="489"/>
    </row>
    <row r="111" spans="1:27">
      <c r="A111" s="489"/>
      <c r="B111" s="489"/>
      <c r="C111" s="489"/>
      <c r="D111" s="489"/>
      <c r="E111" s="489"/>
      <c r="F111" s="489"/>
      <c r="G111" s="489"/>
      <c r="H111" s="489"/>
      <c r="I111" s="489"/>
      <c r="J111" s="489"/>
      <c r="K111" s="489"/>
      <c r="L111" s="489"/>
      <c r="M111" s="489"/>
      <c r="N111" s="489"/>
      <c r="O111" s="489"/>
      <c r="P111" s="489"/>
      <c r="Q111" s="489"/>
      <c r="R111" s="489"/>
      <c r="S111" s="489"/>
      <c r="T111" s="489"/>
      <c r="U111" s="489"/>
      <c r="V111" s="489"/>
      <c r="W111" s="489"/>
      <c r="X111" s="489"/>
      <c r="Y111" s="489"/>
      <c r="Z111" s="489"/>
      <c r="AA111" s="489"/>
    </row>
    <row r="112" spans="1:27">
      <c r="A112" s="489"/>
      <c r="B112" s="489"/>
      <c r="C112" s="489"/>
      <c r="D112" s="489"/>
      <c r="E112" s="489"/>
      <c r="F112" s="489"/>
      <c r="G112" s="489"/>
      <c r="H112" s="489"/>
      <c r="I112" s="489"/>
      <c r="J112" s="489"/>
      <c r="K112" s="489"/>
      <c r="L112" s="489"/>
      <c r="M112" s="489"/>
      <c r="N112" s="489"/>
      <c r="O112" s="489"/>
      <c r="P112" s="489"/>
      <c r="Q112" s="489"/>
      <c r="R112" s="489"/>
      <c r="S112" s="489"/>
      <c r="T112" s="489"/>
      <c r="U112" s="489"/>
      <c r="V112" s="489"/>
      <c r="W112" s="489"/>
      <c r="X112" s="489"/>
      <c r="Y112" s="489"/>
      <c r="Z112" s="489"/>
      <c r="AA112" s="489"/>
    </row>
    <row r="113" spans="1:27">
      <c r="A113" s="489"/>
      <c r="B113" s="489"/>
      <c r="C113" s="489"/>
      <c r="D113" s="489"/>
      <c r="E113" s="489"/>
      <c r="F113" s="489"/>
      <c r="G113" s="489"/>
      <c r="H113" s="489"/>
      <c r="I113" s="489"/>
      <c r="J113" s="489"/>
      <c r="K113" s="489"/>
      <c r="L113" s="489"/>
      <c r="M113" s="489"/>
      <c r="N113" s="489"/>
      <c r="O113" s="489"/>
      <c r="P113" s="489"/>
      <c r="Q113" s="489"/>
      <c r="R113" s="489"/>
      <c r="S113" s="489"/>
      <c r="T113" s="489"/>
      <c r="U113" s="489"/>
      <c r="V113" s="489"/>
      <c r="W113" s="489"/>
      <c r="X113" s="489"/>
      <c r="Y113" s="489"/>
      <c r="Z113" s="489"/>
      <c r="AA113" s="489"/>
    </row>
    <row r="114" spans="1:27">
      <c r="A114" s="489"/>
      <c r="B114" s="489"/>
      <c r="C114" s="489"/>
      <c r="D114" s="489"/>
      <c r="E114" s="489"/>
      <c r="F114" s="489"/>
      <c r="G114" s="489"/>
      <c r="H114" s="489"/>
      <c r="I114" s="489"/>
      <c r="J114" s="489"/>
      <c r="K114" s="489"/>
      <c r="L114" s="489"/>
      <c r="M114" s="489"/>
      <c r="N114" s="489"/>
      <c r="O114" s="489"/>
      <c r="P114" s="489"/>
      <c r="Q114" s="489"/>
      <c r="R114" s="489"/>
      <c r="S114" s="489"/>
      <c r="T114" s="489"/>
      <c r="U114" s="489"/>
      <c r="V114" s="489"/>
      <c r="W114" s="489"/>
      <c r="X114" s="489"/>
      <c r="Y114" s="489"/>
      <c r="Z114" s="489"/>
      <c r="AA114" s="489"/>
    </row>
    <row r="115" spans="1:27">
      <c r="A115" s="489"/>
      <c r="B115" s="489"/>
      <c r="C115" s="489"/>
      <c r="D115" s="489"/>
      <c r="E115" s="489"/>
      <c r="F115" s="489"/>
      <c r="G115" s="489"/>
      <c r="H115" s="489"/>
      <c r="I115" s="489"/>
      <c r="J115" s="489"/>
      <c r="K115" s="489"/>
      <c r="L115" s="489"/>
      <c r="M115" s="489"/>
      <c r="N115" s="489"/>
      <c r="O115" s="489"/>
      <c r="P115" s="489"/>
      <c r="Q115" s="489"/>
      <c r="R115" s="489"/>
      <c r="S115" s="489"/>
      <c r="T115" s="489"/>
      <c r="U115" s="489"/>
      <c r="V115" s="489"/>
      <c r="W115" s="489"/>
      <c r="X115" s="489"/>
      <c r="Y115" s="489"/>
      <c r="Z115" s="489"/>
      <c r="AA115" s="489"/>
    </row>
    <row r="116" spans="1:27">
      <c r="A116" s="489"/>
      <c r="B116" s="489"/>
      <c r="C116" s="489"/>
      <c r="D116" s="489"/>
      <c r="E116" s="489"/>
      <c r="F116" s="489"/>
      <c r="G116" s="489"/>
      <c r="H116" s="489"/>
      <c r="I116" s="489"/>
      <c r="J116" s="489"/>
      <c r="K116" s="489"/>
      <c r="L116" s="489"/>
      <c r="M116" s="489"/>
      <c r="N116" s="489"/>
      <c r="O116" s="489"/>
      <c r="P116" s="489"/>
      <c r="Q116" s="489"/>
      <c r="R116" s="489"/>
      <c r="S116" s="489"/>
      <c r="T116" s="489"/>
      <c r="U116" s="489"/>
      <c r="V116" s="489"/>
      <c r="W116" s="489"/>
      <c r="X116" s="489"/>
      <c r="Y116" s="489"/>
      <c r="Z116" s="489"/>
      <c r="AA116" s="489"/>
    </row>
    <row r="117" spans="1:27">
      <c r="A117" s="489"/>
      <c r="B117" s="489"/>
      <c r="C117" s="489"/>
      <c r="D117" s="489"/>
      <c r="E117" s="489"/>
      <c r="F117" s="489"/>
      <c r="G117" s="489"/>
      <c r="H117" s="489"/>
      <c r="I117" s="489"/>
      <c r="J117" s="489"/>
      <c r="K117" s="489"/>
      <c r="L117" s="489"/>
      <c r="M117" s="489"/>
      <c r="N117" s="489"/>
      <c r="O117" s="489"/>
      <c r="P117" s="489"/>
      <c r="Q117" s="489"/>
      <c r="R117" s="489"/>
      <c r="S117" s="489"/>
      <c r="T117" s="489"/>
      <c r="U117" s="489"/>
      <c r="V117" s="489"/>
      <c r="W117" s="489"/>
      <c r="X117" s="489"/>
      <c r="Y117" s="489"/>
      <c r="Z117" s="489"/>
      <c r="AA117" s="489"/>
    </row>
    <row r="118" spans="1:27">
      <c r="A118" s="489"/>
      <c r="B118" s="489"/>
      <c r="C118" s="489"/>
      <c r="D118" s="489"/>
      <c r="E118" s="489"/>
      <c r="F118" s="489"/>
      <c r="G118" s="489"/>
      <c r="H118" s="489"/>
      <c r="I118" s="489"/>
      <c r="J118" s="489"/>
      <c r="K118" s="489"/>
      <c r="L118" s="489"/>
      <c r="M118" s="489"/>
      <c r="N118" s="489"/>
      <c r="O118" s="489"/>
      <c r="P118" s="489"/>
      <c r="Q118" s="489"/>
      <c r="R118" s="489"/>
      <c r="S118" s="489"/>
      <c r="T118" s="489"/>
      <c r="U118" s="489"/>
      <c r="V118" s="489"/>
      <c r="W118" s="489"/>
      <c r="X118" s="489"/>
      <c r="Y118" s="489"/>
      <c r="Z118" s="489"/>
      <c r="AA118" s="489"/>
    </row>
    <row r="119" spans="1:27">
      <c r="A119" s="489"/>
      <c r="B119" s="489"/>
      <c r="C119" s="489"/>
      <c r="D119" s="489"/>
      <c r="E119" s="489"/>
      <c r="F119" s="489"/>
      <c r="G119" s="489"/>
      <c r="H119" s="489"/>
      <c r="I119" s="489"/>
      <c r="J119" s="489"/>
      <c r="K119" s="489"/>
      <c r="L119" s="489"/>
      <c r="M119" s="489"/>
      <c r="N119" s="489"/>
      <c r="O119" s="489"/>
      <c r="P119" s="489"/>
      <c r="Q119" s="489"/>
      <c r="R119" s="489"/>
      <c r="S119" s="489"/>
      <c r="T119" s="489"/>
      <c r="U119" s="489"/>
      <c r="V119" s="489"/>
      <c r="W119" s="489"/>
      <c r="X119" s="489"/>
      <c r="Y119" s="489"/>
      <c r="Z119" s="489"/>
      <c r="AA119" s="489"/>
    </row>
    <row r="120" spans="1:27">
      <c r="A120" s="489"/>
      <c r="B120" s="489"/>
      <c r="C120" s="489"/>
      <c r="D120" s="489"/>
      <c r="E120" s="489"/>
      <c r="F120" s="489"/>
      <c r="G120" s="489"/>
      <c r="H120" s="489"/>
      <c r="I120" s="489"/>
      <c r="J120" s="489"/>
      <c r="K120" s="489"/>
      <c r="L120" s="489"/>
      <c r="M120" s="489"/>
      <c r="N120" s="489"/>
      <c r="O120" s="489"/>
      <c r="P120" s="489"/>
      <c r="Q120" s="489"/>
      <c r="R120" s="489"/>
      <c r="S120" s="489"/>
      <c r="T120" s="489"/>
      <c r="U120" s="489"/>
      <c r="V120" s="489"/>
      <c r="W120" s="489"/>
      <c r="X120" s="489"/>
      <c r="Y120" s="489"/>
      <c r="Z120" s="489"/>
      <c r="AA120" s="489"/>
    </row>
    <row r="121" spans="1:27">
      <c r="A121" s="489"/>
      <c r="B121" s="489"/>
      <c r="C121" s="489"/>
      <c r="D121" s="489"/>
      <c r="E121" s="489"/>
      <c r="F121" s="489"/>
      <c r="G121" s="489"/>
      <c r="H121" s="489"/>
      <c r="I121" s="489"/>
      <c r="J121" s="489"/>
      <c r="K121" s="489"/>
      <c r="L121" s="489"/>
      <c r="M121" s="489"/>
      <c r="N121" s="489"/>
      <c r="O121" s="489"/>
      <c r="P121" s="489"/>
      <c r="Q121" s="489"/>
      <c r="R121" s="489"/>
      <c r="S121" s="489"/>
      <c r="T121" s="489"/>
      <c r="U121" s="489"/>
      <c r="V121" s="489"/>
      <c r="W121" s="489"/>
      <c r="X121" s="489"/>
      <c r="Y121" s="489"/>
      <c r="Z121" s="489"/>
      <c r="AA121" s="489"/>
    </row>
    <row r="122" spans="1:27">
      <c r="A122" s="489"/>
      <c r="B122" s="489"/>
      <c r="C122" s="489"/>
      <c r="D122" s="489"/>
      <c r="E122" s="489"/>
      <c r="F122" s="489"/>
      <c r="G122" s="489"/>
      <c r="H122" s="489"/>
      <c r="I122" s="489"/>
      <c r="J122" s="489"/>
      <c r="K122" s="489"/>
      <c r="L122" s="489"/>
      <c r="M122" s="489"/>
      <c r="N122" s="489"/>
      <c r="O122" s="489"/>
      <c r="P122" s="489"/>
      <c r="Q122" s="489"/>
      <c r="R122" s="489"/>
      <c r="S122" s="489"/>
      <c r="T122" s="489"/>
      <c r="U122" s="489"/>
      <c r="V122" s="489"/>
      <c r="W122" s="489"/>
      <c r="X122" s="489"/>
      <c r="Y122" s="489"/>
      <c r="Z122" s="489"/>
      <c r="AA122" s="489"/>
    </row>
    <row r="123" spans="1:27">
      <c r="A123" s="489"/>
      <c r="B123" s="489"/>
      <c r="C123" s="489"/>
      <c r="D123" s="489"/>
      <c r="E123" s="489"/>
      <c r="F123" s="489"/>
      <c r="G123" s="489"/>
      <c r="H123" s="489"/>
      <c r="I123" s="489"/>
      <c r="J123" s="489"/>
      <c r="K123" s="489"/>
      <c r="L123" s="489"/>
      <c r="M123" s="489"/>
      <c r="N123" s="489"/>
      <c r="O123" s="489"/>
      <c r="P123" s="489"/>
      <c r="Q123" s="489"/>
      <c r="R123" s="489"/>
      <c r="S123" s="489"/>
      <c r="T123" s="489"/>
      <c r="U123" s="489"/>
      <c r="V123" s="489"/>
      <c r="W123" s="489"/>
      <c r="X123" s="489"/>
      <c r="Y123" s="489"/>
      <c r="Z123" s="489"/>
      <c r="AA123" s="489"/>
    </row>
    <row r="124" spans="1:27">
      <c r="A124" s="489"/>
      <c r="B124" s="489"/>
      <c r="C124" s="489"/>
      <c r="D124" s="489"/>
      <c r="E124" s="489"/>
      <c r="F124" s="489"/>
      <c r="G124" s="489"/>
      <c r="H124" s="489"/>
      <c r="I124" s="489"/>
      <c r="J124" s="489"/>
      <c r="K124" s="489"/>
      <c r="L124" s="489"/>
      <c r="M124" s="489"/>
      <c r="N124" s="489"/>
      <c r="O124" s="489"/>
      <c r="P124" s="489"/>
      <c r="Q124" s="489"/>
      <c r="R124" s="489"/>
      <c r="S124" s="489"/>
      <c r="T124" s="489"/>
      <c r="U124" s="489"/>
      <c r="V124" s="489"/>
      <c r="W124" s="489"/>
      <c r="X124" s="489"/>
      <c r="Y124" s="489"/>
      <c r="Z124" s="489"/>
      <c r="AA124" s="489"/>
    </row>
    <row r="125" spans="1:27">
      <c r="A125" s="489"/>
      <c r="B125" s="489"/>
      <c r="C125" s="489"/>
      <c r="D125" s="489"/>
      <c r="E125" s="489"/>
      <c r="F125" s="489"/>
      <c r="G125" s="489"/>
      <c r="H125" s="489"/>
      <c r="I125" s="489"/>
      <c r="J125" s="489"/>
      <c r="K125" s="489"/>
      <c r="L125" s="489"/>
      <c r="M125" s="489"/>
      <c r="N125" s="489"/>
      <c r="O125" s="489"/>
      <c r="P125" s="489"/>
      <c r="Q125" s="489"/>
      <c r="R125" s="489"/>
      <c r="S125" s="489"/>
      <c r="T125" s="489"/>
      <c r="U125" s="489"/>
      <c r="V125" s="489"/>
      <c r="W125" s="489"/>
      <c r="X125" s="489"/>
      <c r="Y125" s="489"/>
      <c r="Z125" s="489"/>
      <c r="AA125" s="489"/>
    </row>
    <row r="126" spans="1:27">
      <c r="A126" s="489"/>
      <c r="B126" s="489"/>
      <c r="C126" s="489"/>
      <c r="D126" s="489"/>
      <c r="E126" s="489"/>
      <c r="F126" s="489"/>
      <c r="G126" s="489"/>
      <c r="H126" s="489"/>
      <c r="I126" s="489"/>
      <c r="J126" s="489"/>
      <c r="K126" s="489"/>
      <c r="L126" s="489"/>
      <c r="M126" s="489"/>
      <c r="N126" s="489"/>
      <c r="O126" s="489"/>
      <c r="P126" s="489"/>
      <c r="Q126" s="489"/>
      <c r="R126" s="489"/>
      <c r="S126" s="489"/>
      <c r="T126" s="489"/>
      <c r="U126" s="489"/>
      <c r="V126" s="489"/>
      <c r="W126" s="489"/>
      <c r="X126" s="489"/>
      <c r="Y126" s="489"/>
      <c r="Z126" s="489"/>
      <c r="AA126" s="489"/>
    </row>
    <row r="127" spans="1:27">
      <c r="A127" s="489"/>
      <c r="B127" s="489"/>
      <c r="C127" s="489"/>
      <c r="D127" s="489"/>
      <c r="E127" s="489"/>
      <c r="F127" s="489"/>
      <c r="G127" s="489"/>
      <c r="H127" s="489"/>
      <c r="I127" s="489"/>
      <c r="J127" s="489"/>
      <c r="K127" s="489"/>
      <c r="L127" s="489"/>
      <c r="M127" s="489"/>
      <c r="N127" s="489"/>
      <c r="O127" s="489"/>
      <c r="P127" s="489"/>
      <c r="Q127" s="489"/>
      <c r="R127" s="489"/>
      <c r="S127" s="489"/>
      <c r="T127" s="489"/>
      <c r="U127" s="489"/>
      <c r="V127" s="489"/>
      <c r="W127" s="489"/>
      <c r="X127" s="489"/>
      <c r="Y127" s="489"/>
      <c r="Z127" s="489"/>
      <c r="AA127" s="489"/>
    </row>
    <row r="128" spans="1:27">
      <c r="A128" s="489"/>
      <c r="B128" s="489"/>
      <c r="C128" s="489"/>
      <c r="D128" s="489"/>
      <c r="E128" s="489"/>
      <c r="F128" s="489"/>
      <c r="G128" s="489"/>
      <c r="H128" s="489"/>
      <c r="I128" s="489"/>
      <c r="J128" s="489"/>
      <c r="K128" s="489"/>
      <c r="L128" s="489"/>
      <c r="M128" s="489"/>
      <c r="N128" s="489"/>
      <c r="O128" s="489"/>
      <c r="P128" s="489"/>
      <c r="Q128" s="489"/>
      <c r="R128" s="489"/>
      <c r="S128" s="489"/>
      <c r="T128" s="489"/>
      <c r="U128" s="489"/>
      <c r="V128" s="489"/>
      <c r="W128" s="489"/>
      <c r="X128" s="489"/>
      <c r="Y128" s="489"/>
      <c r="Z128" s="489"/>
      <c r="AA128" s="489"/>
    </row>
    <row r="129" spans="1:27">
      <c r="A129" s="489"/>
      <c r="B129" s="489"/>
      <c r="C129" s="489"/>
      <c r="D129" s="489"/>
      <c r="E129" s="489"/>
      <c r="F129" s="489"/>
      <c r="G129" s="489"/>
      <c r="H129" s="489"/>
      <c r="I129" s="489"/>
      <c r="J129" s="489"/>
      <c r="K129" s="489"/>
      <c r="L129" s="489"/>
      <c r="M129" s="489"/>
      <c r="N129" s="489"/>
      <c r="O129" s="489"/>
      <c r="P129" s="489"/>
      <c r="Q129" s="489"/>
      <c r="R129" s="489"/>
      <c r="S129" s="489"/>
      <c r="T129" s="489"/>
      <c r="U129" s="489"/>
      <c r="V129" s="489"/>
      <c r="W129" s="489"/>
      <c r="X129" s="489"/>
      <c r="Y129" s="489"/>
      <c r="Z129" s="489"/>
      <c r="AA129" s="489"/>
    </row>
    <row r="130" spans="1:27">
      <c r="A130" s="489"/>
      <c r="B130" s="489"/>
      <c r="C130" s="489"/>
      <c r="D130" s="489"/>
      <c r="E130" s="489"/>
      <c r="F130" s="489"/>
      <c r="G130" s="489"/>
      <c r="H130" s="489"/>
      <c r="I130" s="489"/>
      <c r="J130" s="489"/>
      <c r="K130" s="489"/>
      <c r="L130" s="489"/>
      <c r="M130" s="489"/>
      <c r="N130" s="489"/>
      <c r="O130" s="489"/>
      <c r="P130" s="489"/>
      <c r="Q130" s="489"/>
      <c r="R130" s="489"/>
      <c r="S130" s="489"/>
      <c r="T130" s="489"/>
      <c r="U130" s="489"/>
      <c r="V130" s="489"/>
      <c r="W130" s="489"/>
      <c r="X130" s="489"/>
      <c r="Y130" s="489"/>
      <c r="Z130" s="489"/>
      <c r="AA130" s="489"/>
    </row>
    <row r="131" spans="1:27">
      <c r="A131" s="489"/>
      <c r="B131" s="489"/>
      <c r="C131" s="489"/>
      <c r="D131" s="489"/>
      <c r="E131" s="489"/>
      <c r="F131" s="489"/>
      <c r="G131" s="489"/>
      <c r="H131" s="489"/>
      <c r="I131" s="489"/>
      <c r="J131" s="489"/>
      <c r="K131" s="489"/>
      <c r="L131" s="489"/>
      <c r="M131" s="489"/>
      <c r="N131" s="489"/>
      <c r="O131" s="489"/>
      <c r="P131" s="489"/>
      <c r="Q131" s="489"/>
      <c r="R131" s="489"/>
      <c r="S131" s="489"/>
      <c r="T131" s="489"/>
      <c r="U131" s="489"/>
      <c r="V131" s="489"/>
      <c r="W131" s="489"/>
      <c r="X131" s="489"/>
      <c r="Y131" s="489"/>
      <c r="Z131" s="489"/>
      <c r="AA131" s="489"/>
    </row>
    <row r="132" spans="1:27">
      <c r="A132" s="489"/>
      <c r="B132" s="489"/>
      <c r="C132" s="489"/>
      <c r="D132" s="489"/>
      <c r="E132" s="489"/>
      <c r="F132" s="489"/>
      <c r="G132" s="489"/>
      <c r="H132" s="489"/>
      <c r="I132" s="489"/>
      <c r="J132" s="489"/>
      <c r="K132" s="489"/>
      <c r="L132" s="489"/>
      <c r="M132" s="489"/>
      <c r="N132" s="489"/>
      <c r="O132" s="489"/>
      <c r="P132" s="489"/>
      <c r="Q132" s="489"/>
      <c r="R132" s="489"/>
      <c r="S132" s="489"/>
      <c r="T132" s="489"/>
      <c r="U132" s="489"/>
      <c r="V132" s="489"/>
      <c r="W132" s="489"/>
      <c r="X132" s="489"/>
      <c r="Y132" s="489"/>
      <c r="Z132" s="489"/>
      <c r="AA132" s="489"/>
    </row>
    <row r="133" spans="1:27">
      <c r="A133" s="489"/>
      <c r="B133" s="489"/>
      <c r="C133" s="489"/>
      <c r="D133" s="489"/>
      <c r="E133" s="489"/>
      <c r="F133" s="489"/>
      <c r="G133" s="489"/>
      <c r="H133" s="489"/>
      <c r="I133" s="489"/>
      <c r="J133" s="489"/>
      <c r="K133" s="489"/>
      <c r="L133" s="489"/>
      <c r="M133" s="489"/>
      <c r="N133" s="489"/>
      <c r="O133" s="489"/>
      <c r="P133" s="489"/>
      <c r="Q133" s="489"/>
      <c r="R133" s="489"/>
      <c r="S133" s="489"/>
      <c r="T133" s="489"/>
      <c r="U133" s="489"/>
      <c r="V133" s="489"/>
      <c r="W133" s="489"/>
      <c r="X133" s="489"/>
      <c r="Y133" s="489"/>
      <c r="Z133" s="489"/>
      <c r="AA133" s="489"/>
    </row>
    <row r="134" spans="1:27">
      <c r="A134" s="489"/>
      <c r="B134" s="489"/>
      <c r="C134" s="489"/>
      <c r="D134" s="489"/>
      <c r="E134" s="489"/>
      <c r="F134" s="489"/>
      <c r="G134" s="489"/>
      <c r="H134" s="489"/>
      <c r="I134" s="489"/>
      <c r="J134" s="489"/>
      <c r="K134" s="489"/>
      <c r="L134" s="489"/>
      <c r="M134" s="489"/>
      <c r="N134" s="489"/>
      <c r="O134" s="489"/>
      <c r="P134" s="489"/>
      <c r="Q134" s="489"/>
      <c r="R134" s="489"/>
      <c r="S134" s="489"/>
      <c r="T134" s="489"/>
      <c r="U134" s="489"/>
      <c r="V134" s="489"/>
      <c r="W134" s="489"/>
      <c r="X134" s="489"/>
      <c r="Y134" s="489"/>
      <c r="Z134" s="489"/>
      <c r="AA134" s="489"/>
    </row>
    <row r="135" spans="1:27">
      <c r="A135" s="489"/>
      <c r="B135" s="489"/>
      <c r="C135" s="489"/>
      <c r="D135" s="489"/>
      <c r="E135" s="489"/>
      <c r="F135" s="489"/>
      <c r="G135" s="489"/>
      <c r="H135" s="489"/>
      <c r="I135" s="489"/>
      <c r="J135" s="489"/>
      <c r="K135" s="489"/>
      <c r="L135" s="489"/>
      <c r="M135" s="489"/>
      <c r="N135" s="489"/>
      <c r="O135" s="489"/>
      <c r="P135" s="489"/>
      <c r="Q135" s="489"/>
      <c r="R135" s="489"/>
      <c r="S135" s="489"/>
      <c r="T135" s="489"/>
      <c r="U135" s="489"/>
      <c r="V135" s="489"/>
      <c r="W135" s="489"/>
      <c r="X135" s="489"/>
      <c r="Y135" s="489"/>
      <c r="Z135" s="489"/>
      <c r="AA135" s="489"/>
    </row>
    <row r="136" spans="1:27">
      <c r="A136" s="489"/>
      <c r="B136" s="489"/>
      <c r="C136" s="489"/>
      <c r="D136" s="489"/>
      <c r="E136" s="489"/>
      <c r="F136" s="489"/>
      <c r="G136" s="489"/>
      <c r="H136" s="489"/>
      <c r="I136" s="489"/>
      <c r="J136" s="489"/>
      <c r="K136" s="489"/>
      <c r="L136" s="489"/>
      <c r="M136" s="489"/>
      <c r="N136" s="489"/>
      <c r="O136" s="489"/>
      <c r="P136" s="489"/>
      <c r="Q136" s="489"/>
      <c r="R136" s="489"/>
      <c r="S136" s="489"/>
      <c r="T136" s="489"/>
      <c r="U136" s="489"/>
      <c r="V136" s="489"/>
      <c r="W136" s="489"/>
      <c r="X136" s="489"/>
      <c r="Y136" s="489"/>
      <c r="Z136" s="489"/>
      <c r="AA136" s="489"/>
    </row>
    <row r="137" spans="1:27">
      <c r="A137" s="489"/>
      <c r="B137" s="489"/>
      <c r="C137" s="489"/>
      <c r="D137" s="489"/>
      <c r="E137" s="489"/>
      <c r="F137" s="489"/>
      <c r="G137" s="489"/>
      <c r="H137" s="489"/>
      <c r="I137" s="489"/>
      <c r="J137" s="489"/>
      <c r="K137" s="489"/>
      <c r="L137" s="489"/>
      <c r="M137" s="489"/>
      <c r="N137" s="489"/>
      <c r="O137" s="489"/>
      <c r="P137" s="489"/>
      <c r="Q137" s="489"/>
      <c r="R137" s="489"/>
      <c r="S137" s="489"/>
      <c r="T137" s="489"/>
      <c r="U137" s="489"/>
      <c r="V137" s="489"/>
      <c r="W137" s="489"/>
      <c r="X137" s="489"/>
      <c r="Y137" s="489"/>
      <c r="Z137" s="489"/>
      <c r="AA137" s="489"/>
    </row>
    <row r="138" spans="1:27">
      <c r="A138" s="489"/>
      <c r="B138" s="489"/>
      <c r="C138" s="489"/>
      <c r="D138" s="489"/>
      <c r="E138" s="489"/>
      <c r="F138" s="489"/>
      <c r="G138" s="489"/>
      <c r="H138" s="489"/>
      <c r="I138" s="489"/>
      <c r="J138" s="489"/>
      <c r="K138" s="489"/>
      <c r="L138" s="489"/>
      <c r="M138" s="489"/>
      <c r="N138" s="489"/>
      <c r="O138" s="489"/>
      <c r="P138" s="489"/>
      <c r="Q138" s="489"/>
      <c r="R138" s="489"/>
      <c r="S138" s="489"/>
      <c r="T138" s="489"/>
      <c r="U138" s="489"/>
      <c r="V138" s="489"/>
      <c r="W138" s="489"/>
      <c r="X138" s="489"/>
      <c r="Y138" s="489"/>
      <c r="Z138" s="489"/>
      <c r="AA138" s="489"/>
    </row>
    <row r="139" spans="1:27">
      <c r="A139" s="489"/>
      <c r="B139" s="489"/>
      <c r="C139" s="489"/>
      <c r="D139" s="489"/>
      <c r="E139" s="489"/>
      <c r="F139" s="489"/>
      <c r="G139" s="489"/>
      <c r="H139" s="489"/>
      <c r="I139" s="489"/>
      <c r="J139" s="489"/>
      <c r="K139" s="489"/>
      <c r="L139" s="489"/>
      <c r="M139" s="489"/>
      <c r="N139" s="489"/>
      <c r="O139" s="489"/>
      <c r="P139" s="489"/>
      <c r="Q139" s="489"/>
      <c r="R139" s="489"/>
      <c r="S139" s="489"/>
      <c r="T139" s="489"/>
      <c r="U139" s="489"/>
      <c r="V139" s="489"/>
      <c r="W139" s="489"/>
      <c r="X139" s="489"/>
      <c r="Y139" s="489"/>
      <c r="Z139" s="489"/>
      <c r="AA139" s="489"/>
    </row>
    <row r="140" spans="1:27">
      <c r="A140" s="489"/>
      <c r="B140" s="489"/>
      <c r="C140" s="489"/>
      <c r="D140" s="489"/>
      <c r="E140" s="489"/>
      <c r="F140" s="489"/>
      <c r="G140" s="489"/>
      <c r="H140" s="489"/>
      <c r="I140" s="489"/>
      <c r="J140" s="489"/>
      <c r="K140" s="489"/>
      <c r="L140" s="489"/>
      <c r="M140" s="489"/>
      <c r="N140" s="489"/>
      <c r="O140" s="489"/>
      <c r="P140" s="489"/>
      <c r="Q140" s="489"/>
      <c r="R140" s="489"/>
      <c r="S140" s="489"/>
      <c r="T140" s="489"/>
      <c r="U140" s="489"/>
      <c r="V140" s="489"/>
      <c r="W140" s="489"/>
      <c r="X140" s="489"/>
      <c r="Y140" s="489"/>
      <c r="Z140" s="489"/>
      <c r="AA140" s="489"/>
    </row>
    <row r="141" spans="1:27">
      <c r="A141" s="489"/>
      <c r="B141" s="489"/>
      <c r="C141" s="489"/>
      <c r="D141" s="489"/>
      <c r="E141" s="489"/>
      <c r="F141" s="489"/>
      <c r="G141" s="489"/>
      <c r="H141" s="489"/>
      <c r="I141" s="489"/>
      <c r="J141" s="489"/>
      <c r="K141" s="489"/>
      <c r="L141" s="489"/>
      <c r="M141" s="489"/>
      <c r="N141" s="489"/>
      <c r="O141" s="489"/>
      <c r="P141" s="489"/>
      <c r="Q141" s="489"/>
      <c r="R141" s="489"/>
      <c r="S141" s="489"/>
      <c r="T141" s="489"/>
      <c r="U141" s="489"/>
      <c r="V141" s="489"/>
      <c r="W141" s="489"/>
      <c r="X141" s="489"/>
      <c r="Y141" s="489"/>
      <c r="Z141" s="489"/>
      <c r="AA141" s="489"/>
    </row>
    <row r="142" spans="1:27">
      <c r="A142" s="489"/>
      <c r="B142" s="489"/>
      <c r="C142" s="489"/>
      <c r="D142" s="489"/>
      <c r="E142" s="489"/>
      <c r="F142" s="489"/>
      <c r="G142" s="489"/>
      <c r="H142" s="489"/>
      <c r="I142" s="489"/>
      <c r="J142" s="489"/>
      <c r="K142" s="489"/>
      <c r="L142" s="489"/>
      <c r="M142" s="489"/>
      <c r="N142" s="489"/>
      <c r="O142" s="489"/>
      <c r="P142" s="489"/>
      <c r="Q142" s="489"/>
      <c r="R142" s="489"/>
      <c r="S142" s="489"/>
      <c r="T142" s="489"/>
      <c r="U142" s="489"/>
      <c r="V142" s="489"/>
      <c r="W142" s="489"/>
      <c r="X142" s="489"/>
      <c r="Y142" s="489"/>
      <c r="Z142" s="489"/>
      <c r="AA142" s="489"/>
    </row>
    <row r="143" spans="1:27">
      <c r="A143" s="489"/>
      <c r="B143" s="489"/>
      <c r="C143" s="489"/>
      <c r="D143" s="489"/>
      <c r="E143" s="489"/>
      <c r="F143" s="489"/>
      <c r="G143" s="489"/>
      <c r="H143" s="489"/>
      <c r="I143" s="489"/>
      <c r="J143" s="489"/>
      <c r="K143" s="489"/>
      <c r="L143" s="489"/>
      <c r="M143" s="489"/>
      <c r="N143" s="489"/>
      <c r="O143" s="489"/>
      <c r="P143" s="489"/>
      <c r="Q143" s="489"/>
      <c r="R143" s="489"/>
      <c r="S143" s="489"/>
      <c r="T143" s="489"/>
      <c r="U143" s="489"/>
      <c r="V143" s="489"/>
      <c r="W143" s="489"/>
      <c r="X143" s="489"/>
      <c r="Y143" s="489"/>
      <c r="Z143" s="489"/>
      <c r="AA143" s="489"/>
    </row>
    <row r="144" spans="1:27">
      <c r="A144" s="489"/>
      <c r="B144" s="489"/>
      <c r="C144" s="489"/>
      <c r="D144" s="489"/>
      <c r="E144" s="489"/>
      <c r="F144" s="489"/>
      <c r="G144" s="489"/>
      <c r="H144" s="489"/>
      <c r="I144" s="489"/>
      <c r="J144" s="489"/>
      <c r="K144" s="489"/>
      <c r="L144" s="489"/>
      <c r="M144" s="489"/>
      <c r="N144" s="489"/>
      <c r="O144" s="489"/>
      <c r="P144" s="489"/>
      <c r="Q144" s="489"/>
      <c r="R144" s="489"/>
      <c r="S144" s="489"/>
      <c r="T144" s="489"/>
      <c r="U144" s="489"/>
      <c r="V144" s="489"/>
      <c r="W144" s="489"/>
      <c r="X144" s="489"/>
      <c r="Y144" s="489"/>
      <c r="Z144" s="489"/>
      <c r="AA144" s="489"/>
    </row>
    <row r="145" spans="1:27">
      <c r="A145" s="489"/>
      <c r="B145" s="489"/>
      <c r="C145" s="489"/>
      <c r="D145" s="489"/>
      <c r="E145" s="489"/>
      <c r="F145" s="489"/>
      <c r="G145" s="489"/>
      <c r="H145" s="489"/>
      <c r="I145" s="489"/>
      <c r="J145" s="489"/>
      <c r="K145" s="489"/>
      <c r="L145" s="489"/>
      <c r="M145" s="489"/>
      <c r="N145" s="489"/>
      <c r="O145" s="489"/>
      <c r="P145" s="489"/>
      <c r="Q145" s="489"/>
      <c r="R145" s="489"/>
      <c r="S145" s="489"/>
      <c r="T145" s="489"/>
      <c r="U145" s="489"/>
      <c r="V145" s="489"/>
      <c r="W145" s="489"/>
      <c r="X145" s="489"/>
      <c r="Y145" s="489"/>
      <c r="Z145" s="489"/>
      <c r="AA145" s="489"/>
    </row>
    <row r="146" spans="1:27">
      <c r="A146" s="489"/>
      <c r="B146" s="489"/>
      <c r="C146" s="489"/>
      <c r="D146" s="489"/>
      <c r="E146" s="489"/>
      <c r="F146" s="489"/>
      <c r="G146" s="489"/>
      <c r="H146" s="489"/>
      <c r="I146" s="489"/>
      <c r="J146" s="489"/>
      <c r="K146" s="489"/>
      <c r="L146" s="489"/>
      <c r="M146" s="489"/>
      <c r="N146" s="489"/>
      <c r="O146" s="489"/>
      <c r="P146" s="489"/>
      <c r="Q146" s="489"/>
      <c r="R146" s="489"/>
      <c r="S146" s="489"/>
      <c r="T146" s="489"/>
      <c r="U146" s="489"/>
      <c r="V146" s="489"/>
      <c r="W146" s="489"/>
      <c r="X146" s="489"/>
      <c r="Y146" s="489"/>
      <c r="Z146" s="489"/>
      <c r="AA146" s="489"/>
    </row>
    <row r="147" spans="1:27">
      <c r="A147" s="489"/>
      <c r="B147" s="489"/>
      <c r="C147" s="489"/>
      <c r="D147" s="489"/>
      <c r="E147" s="489"/>
      <c r="F147" s="489"/>
      <c r="G147" s="489"/>
      <c r="H147" s="489"/>
      <c r="I147" s="489"/>
      <c r="J147" s="489"/>
      <c r="K147" s="489"/>
      <c r="L147" s="489"/>
      <c r="M147" s="489"/>
      <c r="N147" s="489"/>
      <c r="O147" s="489"/>
      <c r="P147" s="489"/>
      <c r="Q147" s="489"/>
      <c r="R147" s="489"/>
      <c r="S147" s="489"/>
      <c r="T147" s="489"/>
      <c r="U147" s="489"/>
      <c r="V147" s="489"/>
      <c r="W147" s="489"/>
      <c r="X147" s="489"/>
      <c r="Y147" s="489"/>
      <c r="Z147" s="489"/>
      <c r="AA147" s="489"/>
    </row>
    <row r="148" spans="1:27">
      <c r="A148" s="489"/>
      <c r="B148" s="489"/>
      <c r="C148" s="489"/>
      <c r="D148" s="489"/>
      <c r="E148" s="489"/>
      <c r="F148" s="489"/>
      <c r="G148" s="489"/>
      <c r="H148" s="489"/>
      <c r="I148" s="489"/>
      <c r="J148" s="489"/>
      <c r="K148" s="489"/>
      <c r="L148" s="489"/>
      <c r="M148" s="489"/>
      <c r="N148" s="489"/>
      <c r="O148" s="489"/>
      <c r="P148" s="489"/>
      <c r="Q148" s="489"/>
      <c r="R148" s="489"/>
      <c r="S148" s="489"/>
      <c r="T148" s="489"/>
      <c r="U148" s="489"/>
      <c r="V148" s="489"/>
      <c r="W148" s="489"/>
      <c r="X148" s="489"/>
      <c r="Y148" s="489"/>
      <c r="Z148" s="489"/>
      <c r="AA148" s="489"/>
    </row>
    <row r="149" spans="1:27">
      <c r="A149" s="489"/>
      <c r="B149" s="489"/>
      <c r="C149" s="489"/>
      <c r="D149" s="489"/>
      <c r="E149" s="489"/>
      <c r="F149" s="489"/>
      <c r="G149" s="489"/>
      <c r="H149" s="489"/>
      <c r="I149" s="489"/>
      <c r="J149" s="489"/>
      <c r="K149" s="489"/>
      <c r="L149" s="489"/>
      <c r="M149" s="489"/>
      <c r="N149" s="489"/>
      <c r="O149" s="489"/>
      <c r="P149" s="489"/>
      <c r="Q149" s="489"/>
      <c r="R149" s="489"/>
      <c r="S149" s="489"/>
      <c r="T149" s="489"/>
      <c r="U149" s="489"/>
      <c r="V149" s="489"/>
      <c r="W149" s="489"/>
      <c r="X149" s="489"/>
      <c r="Y149" s="489"/>
      <c r="Z149" s="489"/>
      <c r="AA149" s="489"/>
    </row>
    <row r="150" spans="1:27">
      <c r="A150" s="489"/>
      <c r="B150" s="489"/>
      <c r="C150" s="489"/>
      <c r="D150" s="489"/>
      <c r="E150" s="489"/>
      <c r="F150" s="489"/>
      <c r="G150" s="489"/>
      <c r="H150" s="489"/>
      <c r="I150" s="489"/>
      <c r="J150" s="489"/>
      <c r="K150" s="489"/>
      <c r="L150" s="489"/>
      <c r="M150" s="489"/>
      <c r="N150" s="489"/>
      <c r="O150" s="489"/>
      <c r="P150" s="489"/>
      <c r="Q150" s="489"/>
      <c r="R150" s="489"/>
      <c r="S150" s="489"/>
      <c r="T150" s="489"/>
      <c r="U150" s="489"/>
      <c r="V150" s="489"/>
      <c r="W150" s="489"/>
      <c r="X150" s="489"/>
      <c r="Y150" s="489"/>
      <c r="Z150" s="489"/>
      <c r="AA150" s="489"/>
    </row>
    <row r="151" spans="1:27">
      <c r="A151" s="489"/>
      <c r="B151" s="489"/>
      <c r="C151" s="489"/>
      <c r="D151" s="489"/>
      <c r="E151" s="489"/>
      <c r="F151" s="489"/>
      <c r="G151" s="489"/>
      <c r="H151" s="489"/>
      <c r="I151" s="489"/>
      <c r="J151" s="489"/>
      <c r="K151" s="489"/>
      <c r="L151" s="489"/>
      <c r="M151" s="489"/>
      <c r="N151" s="489"/>
      <c r="O151" s="489"/>
      <c r="P151" s="489"/>
      <c r="Q151" s="489"/>
      <c r="R151" s="489"/>
      <c r="S151" s="489"/>
      <c r="T151" s="489"/>
      <c r="U151" s="489"/>
      <c r="V151" s="489"/>
      <c r="W151" s="489"/>
      <c r="X151" s="489"/>
      <c r="Y151" s="489"/>
      <c r="Z151" s="489"/>
      <c r="AA151" s="489"/>
    </row>
    <row r="152" spans="1:27">
      <c r="A152" s="489"/>
      <c r="B152" s="489"/>
      <c r="C152" s="489"/>
      <c r="D152" s="489"/>
      <c r="E152" s="489"/>
      <c r="F152" s="489"/>
      <c r="G152" s="489"/>
      <c r="H152" s="489"/>
      <c r="I152" s="489"/>
      <c r="J152" s="489"/>
      <c r="K152" s="489"/>
      <c r="L152" s="489"/>
      <c r="M152" s="489"/>
      <c r="N152" s="489"/>
      <c r="O152" s="489"/>
      <c r="P152" s="489"/>
      <c r="Q152" s="489"/>
      <c r="R152" s="489"/>
      <c r="S152" s="489"/>
      <c r="T152" s="489"/>
      <c r="U152" s="489"/>
      <c r="V152" s="489"/>
      <c r="W152" s="489"/>
      <c r="X152" s="489"/>
      <c r="Y152" s="489"/>
      <c r="Z152" s="489"/>
      <c r="AA152" s="489"/>
    </row>
    <row r="153" spans="1:27">
      <c r="A153" s="489"/>
      <c r="B153" s="489"/>
      <c r="C153" s="489"/>
      <c r="D153" s="489"/>
      <c r="E153" s="489"/>
      <c r="F153" s="489"/>
      <c r="G153" s="489"/>
      <c r="H153" s="489"/>
      <c r="I153" s="489"/>
      <c r="J153" s="489"/>
      <c r="K153" s="489"/>
      <c r="L153" s="489"/>
      <c r="M153" s="489"/>
      <c r="N153" s="489"/>
      <c r="O153" s="489"/>
      <c r="P153" s="489"/>
      <c r="Q153" s="489"/>
      <c r="R153" s="489"/>
      <c r="S153" s="489"/>
      <c r="T153" s="489"/>
      <c r="U153" s="489"/>
      <c r="V153" s="489"/>
      <c r="W153" s="489"/>
      <c r="X153" s="489"/>
      <c r="Y153" s="489"/>
      <c r="Z153" s="489"/>
      <c r="AA153" s="489"/>
    </row>
    <row r="154" spans="1:27">
      <c r="A154" s="489"/>
      <c r="B154" s="489"/>
      <c r="C154" s="489"/>
      <c r="D154" s="489"/>
      <c r="E154" s="489"/>
      <c r="F154" s="489"/>
      <c r="G154" s="489"/>
      <c r="H154" s="489"/>
      <c r="I154" s="489"/>
      <c r="J154" s="489"/>
      <c r="K154" s="489"/>
      <c r="L154" s="489"/>
      <c r="M154" s="489"/>
      <c r="N154" s="489"/>
      <c r="O154" s="489"/>
      <c r="P154" s="489"/>
      <c r="Q154" s="489"/>
      <c r="R154" s="489"/>
      <c r="S154" s="489"/>
      <c r="T154" s="489"/>
      <c r="U154" s="489"/>
      <c r="V154" s="489"/>
      <c r="W154" s="489"/>
      <c r="X154" s="489"/>
      <c r="Y154" s="489"/>
      <c r="Z154" s="489"/>
      <c r="AA154" s="489"/>
    </row>
    <row r="155" spans="1:27">
      <c r="A155" s="489"/>
      <c r="B155" s="489"/>
      <c r="C155" s="489"/>
      <c r="D155" s="489"/>
      <c r="E155" s="489"/>
      <c r="F155" s="489"/>
      <c r="G155" s="489"/>
      <c r="H155" s="489"/>
      <c r="I155" s="489"/>
      <c r="J155" s="489"/>
      <c r="K155" s="489"/>
      <c r="L155" s="489"/>
      <c r="M155" s="489"/>
      <c r="N155" s="489"/>
      <c r="O155" s="489"/>
      <c r="P155" s="489"/>
      <c r="Q155" s="489"/>
      <c r="R155" s="489"/>
      <c r="S155" s="489"/>
      <c r="T155" s="489"/>
      <c r="U155" s="489"/>
      <c r="V155" s="489"/>
      <c r="W155" s="489"/>
      <c r="X155" s="489"/>
      <c r="Y155" s="489"/>
      <c r="Z155" s="489"/>
      <c r="AA155" s="489"/>
    </row>
    <row r="156" spans="1:27">
      <c r="A156" s="489"/>
      <c r="B156" s="489"/>
      <c r="C156" s="489"/>
      <c r="D156" s="489"/>
      <c r="E156" s="489"/>
      <c r="F156" s="489"/>
      <c r="G156" s="489"/>
      <c r="H156" s="489"/>
      <c r="I156" s="489"/>
      <c r="J156" s="489"/>
      <c r="K156" s="489"/>
      <c r="L156" s="489"/>
      <c r="M156" s="489"/>
      <c r="N156" s="489"/>
      <c r="O156" s="489"/>
      <c r="P156" s="489"/>
      <c r="Q156" s="489"/>
      <c r="R156" s="489"/>
      <c r="S156" s="489"/>
      <c r="T156" s="489"/>
      <c r="U156" s="489"/>
      <c r="V156" s="489"/>
      <c r="W156" s="489"/>
      <c r="X156" s="489"/>
      <c r="Y156" s="489"/>
      <c r="Z156" s="489"/>
      <c r="AA156" s="489"/>
    </row>
    <row r="157" spans="1:27">
      <c r="A157" s="489"/>
      <c r="B157" s="489"/>
      <c r="C157" s="489"/>
      <c r="D157" s="489"/>
      <c r="E157" s="489"/>
      <c r="F157" s="489"/>
      <c r="G157" s="489"/>
      <c r="H157" s="489"/>
      <c r="I157" s="489"/>
      <c r="J157" s="489"/>
      <c r="K157" s="489"/>
      <c r="L157" s="489"/>
      <c r="M157" s="489"/>
      <c r="N157" s="489"/>
      <c r="O157" s="489"/>
      <c r="P157" s="489"/>
      <c r="Q157" s="489"/>
      <c r="R157" s="489"/>
      <c r="S157" s="489"/>
      <c r="T157" s="489"/>
      <c r="U157" s="489"/>
      <c r="V157" s="489"/>
      <c r="W157" s="489"/>
      <c r="X157" s="489"/>
      <c r="Y157" s="489"/>
      <c r="Z157" s="489"/>
      <c r="AA157" s="489"/>
    </row>
    <row r="158" spans="1:27">
      <c r="A158" s="489"/>
      <c r="B158" s="489"/>
      <c r="C158" s="489"/>
      <c r="D158" s="489"/>
      <c r="E158" s="489"/>
      <c r="F158" s="489"/>
      <c r="G158" s="489"/>
      <c r="H158" s="489"/>
      <c r="I158" s="489"/>
      <c r="J158" s="489"/>
      <c r="K158" s="489"/>
      <c r="L158" s="489"/>
      <c r="M158" s="489"/>
      <c r="N158" s="489"/>
      <c r="O158" s="489"/>
      <c r="P158" s="489"/>
      <c r="Q158" s="489"/>
      <c r="R158" s="489"/>
      <c r="S158" s="489"/>
      <c r="T158" s="489"/>
      <c r="U158" s="489"/>
      <c r="V158" s="489"/>
      <c r="W158" s="489"/>
      <c r="X158" s="489"/>
      <c r="Y158" s="489"/>
      <c r="Z158" s="489"/>
      <c r="AA158" s="489"/>
    </row>
    <row r="159" spans="1:27">
      <c r="A159" s="489"/>
      <c r="B159" s="489"/>
      <c r="C159" s="489"/>
      <c r="D159" s="489"/>
      <c r="E159" s="489"/>
      <c r="F159" s="489"/>
      <c r="G159" s="489"/>
      <c r="H159" s="489"/>
      <c r="I159" s="489"/>
      <c r="J159" s="489"/>
      <c r="K159" s="489"/>
      <c r="L159" s="489"/>
      <c r="M159" s="489"/>
      <c r="N159" s="489"/>
      <c r="O159" s="489"/>
      <c r="P159" s="489"/>
      <c r="Q159" s="489"/>
      <c r="R159" s="489"/>
      <c r="S159" s="489"/>
      <c r="T159" s="489"/>
      <c r="U159" s="489"/>
      <c r="V159" s="489"/>
      <c r="W159" s="489"/>
      <c r="X159" s="489"/>
      <c r="Y159" s="489"/>
      <c r="Z159" s="489"/>
      <c r="AA159" s="489"/>
    </row>
    <row r="160" spans="1:27">
      <c r="A160" s="489"/>
      <c r="B160" s="489"/>
      <c r="C160" s="489"/>
      <c r="D160" s="489"/>
      <c r="E160" s="489"/>
      <c r="F160" s="489"/>
      <c r="G160" s="489"/>
      <c r="H160" s="489"/>
      <c r="I160" s="489"/>
      <c r="J160" s="489"/>
      <c r="K160" s="489"/>
      <c r="L160" s="489"/>
      <c r="M160" s="489"/>
      <c r="N160" s="489"/>
      <c r="O160" s="489"/>
      <c r="P160" s="489"/>
      <c r="Q160" s="489"/>
      <c r="R160" s="489"/>
      <c r="S160" s="489"/>
      <c r="T160" s="489"/>
      <c r="U160" s="489"/>
      <c r="V160" s="489"/>
      <c r="W160" s="489"/>
      <c r="X160" s="489"/>
      <c r="Y160" s="489"/>
      <c r="Z160" s="489"/>
      <c r="AA160" s="489"/>
    </row>
    <row r="161" spans="1:27">
      <c r="A161" s="489"/>
      <c r="B161" s="489"/>
      <c r="C161" s="489"/>
      <c r="D161" s="489"/>
      <c r="E161" s="489"/>
      <c r="F161" s="489"/>
      <c r="G161" s="489"/>
      <c r="H161" s="489"/>
      <c r="I161" s="489"/>
      <c r="J161" s="489"/>
      <c r="K161" s="489"/>
      <c r="L161" s="489"/>
      <c r="M161" s="489"/>
      <c r="N161" s="489"/>
      <c r="O161" s="489"/>
      <c r="P161" s="489"/>
      <c r="Q161" s="489"/>
      <c r="R161" s="489"/>
      <c r="S161" s="489"/>
      <c r="T161" s="489"/>
      <c r="U161" s="489"/>
      <c r="V161" s="489"/>
      <c r="W161" s="489"/>
      <c r="X161" s="489"/>
      <c r="Y161" s="489"/>
      <c r="Z161" s="489"/>
      <c r="AA161" s="489"/>
    </row>
    <row r="162" spans="1:27">
      <c r="A162" s="489"/>
      <c r="B162" s="489"/>
      <c r="C162" s="489"/>
      <c r="D162" s="489"/>
      <c r="E162" s="489"/>
      <c r="F162" s="489"/>
      <c r="G162" s="489"/>
      <c r="H162" s="489"/>
      <c r="I162" s="489"/>
      <c r="J162" s="489"/>
      <c r="K162" s="489"/>
      <c r="L162" s="489"/>
      <c r="M162" s="489"/>
      <c r="N162" s="489"/>
      <c r="O162" s="489"/>
      <c r="P162" s="489"/>
      <c r="Q162" s="489"/>
      <c r="R162" s="489"/>
      <c r="S162" s="489"/>
      <c r="T162" s="489"/>
      <c r="U162" s="489"/>
      <c r="V162" s="489"/>
      <c r="W162" s="489"/>
      <c r="X162" s="489"/>
      <c r="Y162" s="489"/>
      <c r="Z162" s="489"/>
      <c r="AA162" s="489"/>
    </row>
    <row r="163" spans="1:27">
      <c r="A163" s="489"/>
      <c r="B163" s="489"/>
      <c r="C163" s="489"/>
      <c r="D163" s="489"/>
      <c r="E163" s="489"/>
      <c r="F163" s="489"/>
      <c r="G163" s="489"/>
      <c r="H163" s="489"/>
      <c r="I163" s="489"/>
      <c r="J163" s="489"/>
      <c r="K163" s="489"/>
      <c r="L163" s="489"/>
      <c r="M163" s="489"/>
      <c r="N163" s="489"/>
      <c r="O163" s="489"/>
      <c r="P163" s="489"/>
      <c r="Q163" s="489"/>
      <c r="R163" s="489"/>
      <c r="S163" s="489"/>
      <c r="T163" s="489"/>
      <c r="U163" s="489"/>
      <c r="V163" s="489"/>
      <c r="W163" s="489"/>
      <c r="X163" s="489"/>
      <c r="Y163" s="489"/>
      <c r="Z163" s="489"/>
      <c r="AA163" s="489"/>
    </row>
    <row r="164" spans="1:27">
      <c r="A164" s="489"/>
      <c r="B164" s="489"/>
      <c r="C164" s="489"/>
      <c r="D164" s="489"/>
      <c r="E164" s="489"/>
      <c r="F164" s="489"/>
      <c r="G164" s="489"/>
      <c r="H164" s="489"/>
      <c r="I164" s="489"/>
      <c r="J164" s="489"/>
      <c r="K164" s="489"/>
      <c r="L164" s="489"/>
      <c r="M164" s="489"/>
      <c r="N164" s="489"/>
      <c r="O164" s="489"/>
      <c r="P164" s="489"/>
      <c r="Q164" s="489"/>
      <c r="R164" s="489"/>
      <c r="S164" s="489"/>
      <c r="T164" s="489"/>
      <c r="U164" s="489"/>
      <c r="V164" s="489"/>
      <c r="W164" s="489"/>
      <c r="X164" s="489"/>
      <c r="Y164" s="489"/>
      <c r="Z164" s="489"/>
      <c r="AA164" s="489"/>
    </row>
    <row r="165" spans="1:27">
      <c r="A165" s="489"/>
      <c r="B165" s="489"/>
      <c r="C165" s="489"/>
      <c r="D165" s="489"/>
      <c r="E165" s="489"/>
      <c r="F165" s="489"/>
      <c r="G165" s="489"/>
      <c r="H165" s="489"/>
      <c r="I165" s="489"/>
      <c r="J165" s="489"/>
      <c r="K165" s="489"/>
      <c r="L165" s="489"/>
      <c r="M165" s="489"/>
      <c r="N165" s="489"/>
      <c r="O165" s="489"/>
      <c r="P165" s="489"/>
      <c r="Q165" s="489"/>
      <c r="R165" s="489"/>
      <c r="S165" s="489"/>
      <c r="T165" s="489"/>
      <c r="U165" s="489"/>
      <c r="V165" s="489"/>
      <c r="W165" s="489"/>
      <c r="X165" s="489"/>
      <c r="Y165" s="489"/>
      <c r="Z165" s="489"/>
      <c r="AA165" s="489"/>
    </row>
    <row r="166" spans="1:27">
      <c r="A166" s="489"/>
      <c r="B166" s="489"/>
      <c r="C166" s="489"/>
      <c r="D166" s="489"/>
      <c r="E166" s="489"/>
      <c r="F166" s="489"/>
      <c r="G166" s="489"/>
      <c r="H166" s="489"/>
      <c r="I166" s="489"/>
      <c r="J166" s="489"/>
      <c r="K166" s="489"/>
      <c r="L166" s="489"/>
      <c r="M166" s="489"/>
      <c r="N166" s="489"/>
      <c r="O166" s="489"/>
      <c r="P166" s="489"/>
      <c r="Q166" s="489"/>
      <c r="R166" s="489"/>
      <c r="S166" s="489"/>
      <c r="T166" s="489"/>
      <c r="U166" s="489"/>
      <c r="V166" s="489"/>
      <c r="W166" s="489"/>
      <c r="X166" s="489"/>
      <c r="Y166" s="489"/>
      <c r="Z166" s="489"/>
      <c r="AA166" s="489"/>
    </row>
    <row r="167" spans="1:27">
      <c r="A167" s="489"/>
      <c r="B167" s="489"/>
      <c r="C167" s="489"/>
      <c r="D167" s="489"/>
      <c r="E167" s="489"/>
      <c r="F167" s="489"/>
      <c r="G167" s="489"/>
      <c r="H167" s="489"/>
      <c r="I167" s="489"/>
      <c r="J167" s="489"/>
      <c r="K167" s="489"/>
      <c r="L167" s="489"/>
      <c r="M167" s="489"/>
      <c r="N167" s="489"/>
      <c r="O167" s="489"/>
      <c r="P167" s="489"/>
      <c r="Q167" s="489"/>
      <c r="R167" s="489"/>
      <c r="S167" s="489"/>
      <c r="T167" s="489"/>
      <c r="U167" s="489"/>
      <c r="V167" s="489"/>
      <c r="W167" s="489"/>
      <c r="X167" s="489"/>
      <c r="Y167" s="489"/>
      <c r="Z167" s="489"/>
      <c r="AA167" s="489"/>
    </row>
    <row r="168" spans="1:27">
      <c r="A168" s="489"/>
      <c r="B168" s="489"/>
      <c r="C168" s="489"/>
      <c r="D168" s="489"/>
      <c r="E168" s="489"/>
      <c r="F168" s="489"/>
      <c r="G168" s="489"/>
      <c r="H168" s="489"/>
      <c r="I168" s="489"/>
      <c r="J168" s="489"/>
      <c r="K168" s="489"/>
      <c r="L168" s="489"/>
      <c r="M168" s="489"/>
      <c r="N168" s="489"/>
      <c r="O168" s="489"/>
      <c r="P168" s="489"/>
      <c r="Q168" s="489"/>
      <c r="R168" s="489"/>
      <c r="S168" s="489"/>
      <c r="T168" s="489"/>
      <c r="U168" s="489"/>
      <c r="V168" s="489"/>
      <c r="W168" s="489"/>
      <c r="X168" s="489"/>
      <c r="Y168" s="489"/>
      <c r="Z168" s="489"/>
      <c r="AA168" s="489"/>
    </row>
    <row r="169" spans="1:27">
      <c r="A169" s="489"/>
      <c r="B169" s="489"/>
      <c r="C169" s="489"/>
      <c r="D169" s="489"/>
      <c r="E169" s="489"/>
      <c r="F169" s="489"/>
      <c r="G169" s="489"/>
      <c r="H169" s="489"/>
      <c r="I169" s="489"/>
      <c r="J169" s="489"/>
      <c r="K169" s="489"/>
      <c r="L169" s="489"/>
      <c r="M169" s="489"/>
      <c r="N169" s="489"/>
      <c r="O169" s="489"/>
      <c r="P169" s="489"/>
      <c r="Q169" s="489"/>
      <c r="R169" s="489"/>
      <c r="S169" s="489"/>
      <c r="T169" s="489"/>
      <c r="U169" s="489"/>
      <c r="V169" s="489"/>
      <c r="W169" s="489"/>
      <c r="X169" s="489"/>
      <c r="Y169" s="489"/>
      <c r="Z169" s="489"/>
      <c r="AA169" s="489"/>
    </row>
    <row r="170" spans="1:27">
      <c r="A170" s="489"/>
      <c r="B170" s="489"/>
      <c r="C170" s="489"/>
      <c r="D170" s="489"/>
      <c r="E170" s="489"/>
      <c r="F170" s="489"/>
      <c r="G170" s="489"/>
      <c r="H170" s="489"/>
      <c r="I170" s="489"/>
      <c r="J170" s="489"/>
      <c r="K170" s="489"/>
      <c r="L170" s="489"/>
      <c r="M170" s="489"/>
      <c r="N170" s="489"/>
      <c r="O170" s="489"/>
      <c r="P170" s="489"/>
      <c r="Q170" s="489"/>
      <c r="R170" s="489"/>
      <c r="S170" s="489"/>
      <c r="T170" s="489"/>
      <c r="U170" s="489"/>
      <c r="V170" s="489"/>
      <c r="W170" s="489"/>
      <c r="X170" s="489"/>
      <c r="Y170" s="489"/>
      <c r="Z170" s="489"/>
      <c r="AA170" s="489"/>
    </row>
    <row r="171" spans="1:27">
      <c r="A171" s="489"/>
      <c r="B171" s="489"/>
      <c r="C171" s="489"/>
      <c r="D171" s="489"/>
      <c r="E171" s="489"/>
      <c r="F171" s="489"/>
      <c r="G171" s="489"/>
      <c r="H171" s="489"/>
      <c r="I171" s="489"/>
      <c r="J171" s="489"/>
      <c r="K171" s="489"/>
      <c r="L171" s="489"/>
      <c r="M171" s="489"/>
      <c r="N171" s="489"/>
      <c r="O171" s="489"/>
      <c r="P171" s="489"/>
      <c r="Q171" s="489"/>
      <c r="R171" s="489"/>
      <c r="S171" s="489"/>
      <c r="T171" s="489"/>
      <c r="U171" s="489"/>
      <c r="V171" s="489"/>
      <c r="W171" s="489"/>
      <c r="X171" s="489"/>
      <c r="Y171" s="489"/>
      <c r="Z171" s="489"/>
      <c r="AA171" s="489"/>
    </row>
    <row r="172" spans="1:27">
      <c r="A172" s="489"/>
      <c r="B172" s="489"/>
      <c r="C172" s="489"/>
      <c r="D172" s="489"/>
      <c r="E172" s="489"/>
      <c r="F172" s="489"/>
      <c r="G172" s="489"/>
      <c r="H172" s="489"/>
      <c r="I172" s="489"/>
      <c r="J172" s="489"/>
      <c r="K172" s="489"/>
      <c r="L172" s="489"/>
      <c r="M172" s="489"/>
      <c r="N172" s="489"/>
      <c r="O172" s="489"/>
      <c r="P172" s="489"/>
      <c r="Q172" s="489"/>
      <c r="R172" s="489"/>
      <c r="S172" s="489"/>
      <c r="T172" s="489"/>
      <c r="U172" s="489"/>
      <c r="V172" s="489"/>
      <c r="W172" s="489"/>
      <c r="X172" s="489"/>
      <c r="Y172" s="489"/>
      <c r="Z172" s="489"/>
      <c r="AA172" s="489"/>
    </row>
    <row r="173" spans="1:27">
      <c r="A173" s="489"/>
      <c r="B173" s="489"/>
      <c r="C173" s="489"/>
      <c r="D173" s="489"/>
      <c r="E173" s="489"/>
      <c r="F173" s="489"/>
      <c r="G173" s="489"/>
      <c r="H173" s="489"/>
      <c r="I173" s="489"/>
      <c r="J173" s="489"/>
      <c r="K173" s="489"/>
      <c r="L173" s="489"/>
      <c r="M173" s="489"/>
      <c r="N173" s="489"/>
      <c r="O173" s="489"/>
      <c r="P173" s="489"/>
      <c r="Q173" s="489"/>
      <c r="R173" s="489"/>
      <c r="S173" s="489"/>
      <c r="T173" s="489"/>
      <c r="U173" s="489"/>
      <c r="V173" s="489"/>
      <c r="W173" s="489"/>
      <c r="X173" s="489"/>
      <c r="Y173" s="489"/>
      <c r="Z173" s="489"/>
      <c r="AA173" s="489"/>
    </row>
    <row r="174" spans="1:27">
      <c r="A174" s="489"/>
      <c r="B174" s="489"/>
      <c r="C174" s="489"/>
      <c r="D174" s="489"/>
      <c r="E174" s="489"/>
      <c r="F174" s="489"/>
      <c r="G174" s="489"/>
      <c r="H174" s="489"/>
      <c r="I174" s="489"/>
      <c r="J174" s="489"/>
      <c r="K174" s="489"/>
      <c r="L174" s="489"/>
      <c r="M174" s="489"/>
      <c r="N174" s="489"/>
      <c r="O174" s="489"/>
      <c r="P174" s="489"/>
      <c r="Q174" s="489"/>
      <c r="R174" s="489"/>
      <c r="S174" s="489"/>
      <c r="T174" s="489"/>
      <c r="U174" s="489"/>
      <c r="V174" s="489"/>
      <c r="W174" s="489"/>
      <c r="X174" s="489"/>
      <c r="Y174" s="489"/>
      <c r="Z174" s="489"/>
      <c r="AA174" s="489"/>
    </row>
    <row r="175" spans="1:27">
      <c r="A175" s="489"/>
      <c r="B175" s="489"/>
      <c r="C175" s="489"/>
      <c r="D175" s="489"/>
      <c r="E175" s="489"/>
      <c r="F175" s="489"/>
      <c r="G175" s="489"/>
      <c r="H175" s="489"/>
      <c r="I175" s="489"/>
      <c r="J175" s="489"/>
      <c r="K175" s="489"/>
      <c r="L175" s="489"/>
      <c r="M175" s="489"/>
      <c r="N175" s="489"/>
      <c r="O175" s="489"/>
      <c r="P175" s="489"/>
      <c r="Q175" s="489"/>
      <c r="R175" s="489"/>
      <c r="S175" s="489"/>
      <c r="T175" s="489"/>
      <c r="U175" s="489"/>
      <c r="V175" s="489"/>
      <c r="W175" s="489"/>
      <c r="X175" s="489"/>
      <c r="Y175" s="489"/>
      <c r="Z175" s="489"/>
      <c r="AA175" s="489"/>
    </row>
    <row r="176" spans="1:27">
      <c r="A176" s="489"/>
      <c r="B176" s="489"/>
      <c r="C176" s="489"/>
      <c r="D176" s="489"/>
      <c r="E176" s="489"/>
      <c r="F176" s="489"/>
      <c r="G176" s="489"/>
      <c r="H176" s="489"/>
      <c r="I176" s="489"/>
      <c r="J176" s="489"/>
      <c r="K176" s="489"/>
      <c r="L176" s="489"/>
      <c r="M176" s="489"/>
      <c r="N176" s="489"/>
      <c r="O176" s="489"/>
      <c r="P176" s="489"/>
      <c r="Q176" s="489"/>
      <c r="R176" s="489"/>
      <c r="S176" s="489"/>
      <c r="T176" s="489"/>
      <c r="U176" s="489"/>
      <c r="V176" s="489"/>
      <c r="W176" s="489"/>
      <c r="X176" s="489"/>
      <c r="Y176" s="489"/>
      <c r="Z176" s="489"/>
      <c r="AA176" s="489"/>
    </row>
    <row r="177" spans="1:27">
      <c r="A177" s="489"/>
      <c r="B177" s="489"/>
      <c r="C177" s="489"/>
      <c r="D177" s="489"/>
      <c r="E177" s="489"/>
      <c r="F177" s="489"/>
      <c r="G177" s="489"/>
      <c r="H177" s="489"/>
      <c r="I177" s="489"/>
      <c r="J177" s="489"/>
      <c r="K177" s="489"/>
      <c r="L177" s="489"/>
      <c r="M177" s="489"/>
      <c r="N177" s="489"/>
      <c r="O177" s="489"/>
      <c r="P177" s="489"/>
      <c r="Q177" s="489"/>
      <c r="R177" s="489"/>
      <c r="S177" s="489"/>
      <c r="T177" s="489"/>
      <c r="U177" s="489"/>
      <c r="V177" s="489"/>
      <c r="W177" s="489"/>
      <c r="X177" s="489"/>
      <c r="Y177" s="489"/>
      <c r="Z177" s="489"/>
      <c r="AA177" s="489"/>
    </row>
    <row r="178" spans="1:27">
      <c r="A178" s="489"/>
      <c r="B178" s="489"/>
      <c r="C178" s="489"/>
      <c r="D178" s="489"/>
      <c r="E178" s="489"/>
      <c r="F178" s="489"/>
      <c r="G178" s="489"/>
      <c r="H178" s="489"/>
      <c r="I178" s="489"/>
      <c r="J178" s="489"/>
      <c r="K178" s="489"/>
      <c r="L178" s="489"/>
      <c r="M178" s="489"/>
      <c r="N178" s="489"/>
      <c r="O178" s="489"/>
      <c r="P178" s="489"/>
      <c r="Q178" s="489"/>
      <c r="R178" s="489"/>
      <c r="S178" s="489"/>
      <c r="T178" s="489"/>
      <c r="U178" s="489"/>
      <c r="V178" s="489"/>
      <c r="W178" s="489"/>
      <c r="X178" s="489"/>
      <c r="Y178" s="489"/>
      <c r="Z178" s="489"/>
      <c r="AA178" s="489"/>
    </row>
    <row r="179" spans="1:27">
      <c r="A179" s="489"/>
      <c r="B179" s="489"/>
      <c r="C179" s="489"/>
      <c r="D179" s="489"/>
      <c r="E179" s="489"/>
      <c r="F179" s="489"/>
      <c r="G179" s="489"/>
      <c r="H179" s="489"/>
      <c r="I179" s="489"/>
      <c r="J179" s="489"/>
      <c r="K179" s="489"/>
      <c r="L179" s="489"/>
      <c r="M179" s="489"/>
      <c r="N179" s="489"/>
      <c r="O179" s="489"/>
      <c r="P179" s="489"/>
      <c r="Q179" s="489"/>
      <c r="R179" s="489"/>
      <c r="S179" s="489"/>
      <c r="T179" s="489"/>
      <c r="U179" s="489"/>
      <c r="V179" s="489"/>
      <c r="W179" s="489"/>
      <c r="X179" s="489"/>
      <c r="Y179" s="489"/>
      <c r="Z179" s="489"/>
      <c r="AA179" s="489"/>
    </row>
    <row r="180" spans="1:27">
      <c r="A180" s="489"/>
      <c r="B180" s="489"/>
      <c r="C180" s="489"/>
      <c r="D180" s="489"/>
      <c r="E180" s="489"/>
      <c r="F180" s="489"/>
      <c r="G180" s="489"/>
      <c r="H180" s="489"/>
      <c r="I180" s="489"/>
      <c r="J180" s="489"/>
      <c r="K180" s="489"/>
      <c r="L180" s="489"/>
      <c r="M180" s="489"/>
      <c r="N180" s="489"/>
      <c r="O180" s="489"/>
      <c r="P180" s="489"/>
      <c r="Q180" s="489"/>
      <c r="R180" s="489"/>
      <c r="S180" s="489"/>
      <c r="T180" s="489"/>
      <c r="U180" s="489"/>
      <c r="V180" s="489"/>
      <c r="W180" s="489"/>
      <c r="X180" s="489"/>
      <c r="Y180" s="489"/>
      <c r="Z180" s="489"/>
      <c r="AA180" s="489"/>
    </row>
    <row r="181" spans="1:27">
      <c r="A181" s="489"/>
      <c r="B181" s="489"/>
      <c r="C181" s="489"/>
      <c r="D181" s="489"/>
      <c r="E181" s="489"/>
      <c r="F181" s="489"/>
      <c r="G181" s="489"/>
      <c r="H181" s="489"/>
      <c r="I181" s="489"/>
      <c r="J181" s="489"/>
      <c r="K181" s="489"/>
      <c r="L181" s="489"/>
      <c r="M181" s="489"/>
      <c r="N181" s="489"/>
      <c r="O181" s="489"/>
      <c r="P181" s="489"/>
      <c r="Q181" s="489"/>
      <c r="R181" s="489"/>
      <c r="S181" s="489"/>
      <c r="T181" s="489"/>
      <c r="U181" s="489"/>
      <c r="V181" s="489"/>
      <c r="W181" s="489"/>
      <c r="X181" s="489"/>
      <c r="Y181" s="489"/>
      <c r="Z181" s="489"/>
      <c r="AA181" s="489"/>
    </row>
    <row r="182" spans="1:27">
      <c r="A182" s="489"/>
      <c r="B182" s="489"/>
      <c r="C182" s="489"/>
      <c r="D182" s="489"/>
      <c r="E182" s="489"/>
      <c r="F182" s="489"/>
      <c r="G182" s="489"/>
      <c r="H182" s="489"/>
      <c r="I182" s="489"/>
      <c r="J182" s="489"/>
      <c r="K182" s="489"/>
      <c r="L182" s="489"/>
      <c r="M182" s="489"/>
      <c r="N182" s="489"/>
      <c r="O182" s="489"/>
      <c r="P182" s="489"/>
      <c r="Q182" s="489"/>
      <c r="R182" s="489"/>
      <c r="S182" s="489"/>
      <c r="T182" s="489"/>
      <c r="U182" s="489"/>
      <c r="V182" s="489"/>
      <c r="W182" s="489"/>
      <c r="X182" s="489"/>
      <c r="Y182" s="489"/>
      <c r="Z182" s="489"/>
      <c r="AA182" s="489"/>
    </row>
    <row r="183" spans="1:27">
      <c r="A183" s="489"/>
      <c r="B183" s="489"/>
      <c r="C183" s="489"/>
      <c r="D183" s="489"/>
      <c r="E183" s="489"/>
      <c r="F183" s="489"/>
      <c r="G183" s="489"/>
      <c r="H183" s="489"/>
      <c r="I183" s="489"/>
      <c r="J183" s="489"/>
      <c r="K183" s="489"/>
      <c r="L183" s="489"/>
      <c r="M183" s="489"/>
      <c r="N183" s="489"/>
      <c r="O183" s="489"/>
      <c r="P183" s="489"/>
      <c r="Q183" s="489"/>
      <c r="R183" s="489"/>
      <c r="S183" s="489"/>
      <c r="T183" s="489"/>
      <c r="U183" s="489"/>
      <c r="V183" s="489"/>
      <c r="W183" s="489"/>
      <c r="X183" s="489"/>
      <c r="Y183" s="489"/>
      <c r="Z183" s="489"/>
      <c r="AA183" s="489"/>
    </row>
    <row r="184" spans="1:27">
      <c r="A184" s="489"/>
      <c r="B184" s="489"/>
      <c r="C184" s="489"/>
      <c r="D184" s="489"/>
      <c r="E184" s="489"/>
      <c r="F184" s="489"/>
      <c r="G184" s="489"/>
      <c r="H184" s="489"/>
      <c r="I184" s="489"/>
      <c r="J184" s="489"/>
      <c r="K184" s="489"/>
      <c r="L184" s="489"/>
      <c r="M184" s="489"/>
      <c r="N184" s="489"/>
      <c r="O184" s="489"/>
      <c r="P184" s="489"/>
      <c r="Q184" s="489"/>
      <c r="R184" s="489"/>
      <c r="S184" s="489"/>
      <c r="T184" s="489"/>
      <c r="U184" s="489"/>
      <c r="V184" s="489"/>
      <c r="W184" s="489"/>
      <c r="X184" s="489"/>
      <c r="Y184" s="489"/>
      <c r="Z184" s="489"/>
      <c r="AA184" s="489"/>
    </row>
    <row r="185" spans="1:27">
      <c r="A185" s="489"/>
      <c r="B185" s="489"/>
      <c r="C185" s="489"/>
      <c r="D185" s="489"/>
      <c r="E185" s="489"/>
      <c r="F185" s="489"/>
      <c r="G185" s="489"/>
      <c r="H185" s="489"/>
      <c r="I185" s="489"/>
      <c r="J185" s="489"/>
      <c r="K185" s="489"/>
      <c r="L185" s="489"/>
      <c r="M185" s="489"/>
      <c r="N185" s="489"/>
      <c r="O185" s="489"/>
      <c r="P185" s="489"/>
      <c r="Q185" s="489"/>
      <c r="R185" s="489"/>
      <c r="S185" s="489"/>
      <c r="T185" s="489"/>
      <c r="U185" s="489"/>
      <c r="V185" s="489"/>
      <c r="W185" s="489"/>
      <c r="X185" s="489"/>
      <c r="Y185" s="489"/>
      <c r="Z185" s="489"/>
      <c r="AA185" s="489"/>
    </row>
    <row r="186" spans="1:27">
      <c r="A186" s="489"/>
      <c r="B186" s="489"/>
      <c r="C186" s="489"/>
      <c r="D186" s="489"/>
      <c r="E186" s="489"/>
      <c r="F186" s="489"/>
      <c r="G186" s="489"/>
      <c r="H186" s="489"/>
      <c r="I186" s="489"/>
      <c r="J186" s="489"/>
      <c r="K186" s="489"/>
      <c r="L186" s="489"/>
      <c r="M186" s="489"/>
      <c r="N186" s="489"/>
      <c r="O186" s="489"/>
      <c r="P186" s="489"/>
      <c r="Q186" s="489"/>
      <c r="R186" s="489"/>
      <c r="S186" s="489"/>
      <c r="T186" s="489"/>
      <c r="U186" s="489"/>
      <c r="V186" s="489"/>
      <c r="W186" s="489"/>
      <c r="X186" s="489"/>
      <c r="Y186" s="489"/>
      <c r="Z186" s="489"/>
      <c r="AA186" s="489"/>
    </row>
    <row r="187" spans="1:27">
      <c r="A187" s="489"/>
      <c r="B187" s="489"/>
      <c r="C187" s="489"/>
      <c r="D187" s="489"/>
      <c r="E187" s="489"/>
      <c r="F187" s="489"/>
      <c r="G187" s="489"/>
      <c r="H187" s="489"/>
      <c r="I187" s="489"/>
      <c r="J187" s="489"/>
      <c r="K187" s="489"/>
      <c r="L187" s="489"/>
      <c r="M187" s="489"/>
      <c r="N187" s="489"/>
      <c r="O187" s="489"/>
      <c r="P187" s="489"/>
      <c r="Q187" s="489"/>
      <c r="R187" s="489"/>
      <c r="S187" s="489"/>
      <c r="T187" s="489"/>
      <c r="U187" s="489"/>
      <c r="V187" s="489"/>
      <c r="W187" s="489"/>
      <c r="X187" s="489"/>
      <c r="Y187" s="489"/>
      <c r="Z187" s="489"/>
      <c r="AA187" s="489"/>
    </row>
    <row r="188" spans="1:27">
      <c r="A188" s="489"/>
      <c r="B188" s="489"/>
      <c r="C188" s="489"/>
      <c r="D188" s="489"/>
      <c r="E188" s="489"/>
      <c r="F188" s="489"/>
      <c r="G188" s="489"/>
      <c r="H188" s="489"/>
      <c r="I188" s="489"/>
      <c r="J188" s="489"/>
      <c r="K188" s="489"/>
      <c r="L188" s="489"/>
      <c r="M188" s="489"/>
      <c r="N188" s="489"/>
      <c r="O188" s="489"/>
      <c r="P188" s="489"/>
      <c r="Q188" s="489"/>
      <c r="R188" s="489"/>
      <c r="S188" s="489"/>
      <c r="T188" s="489"/>
      <c r="U188" s="489"/>
      <c r="V188" s="489"/>
      <c r="W188" s="489"/>
      <c r="X188" s="489"/>
      <c r="Y188" s="489"/>
      <c r="Z188" s="489"/>
      <c r="AA188" s="489"/>
    </row>
    <row r="189" spans="1:27">
      <c r="A189" s="489"/>
      <c r="B189" s="489"/>
      <c r="C189" s="489"/>
      <c r="D189" s="489"/>
      <c r="E189" s="489"/>
      <c r="F189" s="489"/>
      <c r="G189" s="489"/>
      <c r="H189" s="489"/>
      <c r="I189" s="489"/>
      <c r="J189" s="489"/>
      <c r="K189" s="489"/>
      <c r="L189" s="489"/>
      <c r="M189" s="489"/>
      <c r="N189" s="489"/>
      <c r="O189" s="489"/>
      <c r="P189" s="489"/>
      <c r="Q189" s="489"/>
      <c r="R189" s="489"/>
      <c r="S189" s="489"/>
      <c r="T189" s="489"/>
      <c r="U189" s="489"/>
      <c r="V189" s="489"/>
      <c r="W189" s="489"/>
      <c r="X189" s="489"/>
      <c r="Y189" s="489"/>
      <c r="Z189" s="489"/>
      <c r="AA189" s="489"/>
    </row>
    <row r="190" spans="1:27">
      <c r="A190" s="489"/>
      <c r="B190" s="489"/>
      <c r="C190" s="489"/>
      <c r="D190" s="489"/>
      <c r="E190" s="489"/>
      <c r="F190" s="489"/>
      <c r="G190" s="489"/>
      <c r="H190" s="489"/>
      <c r="I190" s="489"/>
      <c r="J190" s="489"/>
      <c r="K190" s="489"/>
      <c r="L190" s="489"/>
      <c r="M190" s="489"/>
      <c r="N190" s="489"/>
      <c r="O190" s="489"/>
      <c r="P190" s="489"/>
      <c r="Q190" s="489"/>
      <c r="R190" s="489"/>
      <c r="S190" s="489"/>
      <c r="T190" s="489"/>
      <c r="U190" s="489"/>
      <c r="V190" s="489"/>
      <c r="W190" s="489"/>
      <c r="X190" s="489"/>
      <c r="Y190" s="489"/>
      <c r="Z190" s="489"/>
      <c r="AA190" s="489"/>
    </row>
    <row r="191" spans="1:27">
      <c r="A191" s="489"/>
      <c r="B191" s="489"/>
      <c r="C191" s="489"/>
      <c r="D191" s="489"/>
      <c r="E191" s="489"/>
      <c r="F191" s="489"/>
      <c r="G191" s="489"/>
      <c r="H191" s="489"/>
      <c r="I191" s="489"/>
      <c r="J191" s="489"/>
      <c r="K191" s="489"/>
      <c r="L191" s="489"/>
      <c r="M191" s="489"/>
      <c r="N191" s="489"/>
      <c r="O191" s="489"/>
      <c r="P191" s="489"/>
      <c r="Q191" s="489"/>
      <c r="R191" s="489"/>
      <c r="S191" s="489"/>
      <c r="T191" s="489"/>
      <c r="U191" s="489"/>
      <c r="V191" s="489"/>
      <c r="W191" s="489"/>
      <c r="X191" s="489"/>
      <c r="Y191" s="489"/>
      <c r="Z191" s="489"/>
      <c r="AA191" s="489"/>
    </row>
    <row r="192" spans="1:27">
      <c r="A192" s="489"/>
      <c r="B192" s="489"/>
      <c r="C192" s="489"/>
      <c r="D192" s="489"/>
      <c r="E192" s="489"/>
      <c r="F192" s="489"/>
      <c r="G192" s="489"/>
      <c r="H192" s="489"/>
      <c r="I192" s="489"/>
      <c r="J192" s="489"/>
      <c r="K192" s="489"/>
      <c r="L192" s="489"/>
      <c r="M192" s="489"/>
      <c r="N192" s="489"/>
      <c r="O192" s="489"/>
      <c r="P192" s="489"/>
      <c r="Q192" s="489"/>
      <c r="R192" s="489"/>
      <c r="S192" s="489"/>
      <c r="T192" s="489"/>
      <c r="U192" s="489"/>
      <c r="V192" s="489"/>
      <c r="W192" s="489"/>
      <c r="X192" s="489"/>
      <c r="Y192" s="489"/>
      <c r="Z192" s="489"/>
      <c r="AA192" s="489"/>
    </row>
    <row r="193" spans="1:27">
      <c r="A193" s="489"/>
      <c r="B193" s="489"/>
      <c r="C193" s="489"/>
      <c r="D193" s="489"/>
      <c r="E193" s="489"/>
      <c r="F193" s="489"/>
      <c r="G193" s="489"/>
      <c r="H193" s="489"/>
      <c r="I193" s="489"/>
      <c r="J193" s="489"/>
      <c r="K193" s="489"/>
      <c r="L193" s="489"/>
      <c r="M193" s="489"/>
      <c r="N193" s="489"/>
      <c r="O193" s="489"/>
      <c r="P193" s="489"/>
      <c r="Q193" s="489"/>
      <c r="R193" s="489"/>
      <c r="S193" s="489"/>
      <c r="T193" s="489"/>
      <c r="U193" s="489"/>
      <c r="V193" s="489"/>
      <c r="W193" s="489"/>
      <c r="X193" s="489"/>
      <c r="Y193" s="489"/>
      <c r="Z193" s="489"/>
      <c r="AA193" s="489"/>
    </row>
    <row r="194" spans="1:27">
      <c r="A194" s="489"/>
      <c r="B194" s="489"/>
      <c r="C194" s="489"/>
      <c r="D194" s="489"/>
      <c r="E194" s="489"/>
      <c r="F194" s="489"/>
      <c r="G194" s="489"/>
      <c r="H194" s="489"/>
      <c r="I194" s="489"/>
      <c r="J194" s="489"/>
      <c r="K194" s="489"/>
      <c r="L194" s="489"/>
      <c r="M194" s="489"/>
      <c r="N194" s="489"/>
      <c r="O194" s="489"/>
      <c r="P194" s="489"/>
      <c r="Q194" s="489"/>
      <c r="R194" s="489"/>
      <c r="S194" s="489"/>
      <c r="T194" s="489"/>
      <c r="U194" s="489"/>
      <c r="V194" s="489"/>
      <c r="W194" s="489"/>
      <c r="X194" s="489"/>
      <c r="Y194" s="489"/>
      <c r="Z194" s="489"/>
      <c r="AA194" s="489"/>
    </row>
    <row r="195" spans="1:27">
      <c r="A195" s="489"/>
      <c r="B195" s="489"/>
      <c r="C195" s="489"/>
      <c r="D195" s="489"/>
      <c r="E195" s="489"/>
      <c r="F195" s="489"/>
      <c r="G195" s="489"/>
      <c r="H195" s="489"/>
      <c r="I195" s="489"/>
      <c r="J195" s="489"/>
      <c r="K195" s="489"/>
      <c r="L195" s="489"/>
      <c r="M195" s="489"/>
      <c r="N195" s="489"/>
      <c r="O195" s="489"/>
      <c r="P195" s="489"/>
      <c r="Q195" s="489"/>
      <c r="R195" s="489"/>
      <c r="S195" s="489"/>
      <c r="T195" s="489"/>
      <c r="U195" s="489"/>
      <c r="V195" s="489"/>
      <c r="W195" s="489"/>
      <c r="X195" s="489"/>
      <c r="Y195" s="489"/>
      <c r="Z195" s="489"/>
      <c r="AA195" s="489"/>
    </row>
    <row r="196" spans="1:27">
      <c r="A196" s="489"/>
      <c r="B196" s="489"/>
      <c r="C196" s="489"/>
      <c r="D196" s="489"/>
      <c r="E196" s="489"/>
      <c r="F196" s="489"/>
      <c r="G196" s="489"/>
      <c r="H196" s="489"/>
      <c r="I196" s="489"/>
      <c r="J196" s="489"/>
      <c r="K196" s="489"/>
      <c r="L196" s="489"/>
      <c r="M196" s="489"/>
      <c r="N196" s="489"/>
      <c r="O196" s="489"/>
      <c r="P196" s="489"/>
      <c r="Q196" s="489"/>
      <c r="R196" s="489"/>
      <c r="S196" s="489"/>
      <c r="T196" s="489"/>
      <c r="U196" s="489"/>
      <c r="V196" s="489"/>
      <c r="W196" s="489"/>
      <c r="X196" s="489"/>
      <c r="Y196" s="489"/>
      <c r="Z196" s="489"/>
      <c r="AA196" s="489"/>
    </row>
    <row r="197" spans="1:27">
      <c r="A197" s="489"/>
      <c r="B197" s="489"/>
      <c r="C197" s="489"/>
      <c r="D197" s="489"/>
      <c r="E197" s="489"/>
      <c r="F197" s="489"/>
      <c r="G197" s="489"/>
      <c r="H197" s="489"/>
      <c r="I197" s="489"/>
      <c r="J197" s="489"/>
      <c r="K197" s="489"/>
      <c r="L197" s="489"/>
      <c r="M197" s="489"/>
      <c r="N197" s="489"/>
      <c r="O197" s="489"/>
      <c r="P197" s="489"/>
      <c r="Q197" s="489"/>
      <c r="R197" s="489"/>
      <c r="S197" s="489"/>
      <c r="T197" s="489"/>
      <c r="U197" s="489"/>
      <c r="V197" s="489"/>
      <c r="W197" s="489"/>
      <c r="X197" s="489"/>
      <c r="Y197" s="489"/>
      <c r="Z197" s="489"/>
      <c r="AA197" s="489"/>
    </row>
    <row r="198" spans="1:27">
      <c r="A198" s="489"/>
      <c r="B198" s="489"/>
      <c r="C198" s="489"/>
      <c r="D198" s="489"/>
      <c r="E198" s="489"/>
      <c r="F198" s="489"/>
      <c r="G198" s="489"/>
      <c r="H198" s="489"/>
      <c r="I198" s="489"/>
      <c r="J198" s="489"/>
      <c r="K198" s="489"/>
      <c r="L198" s="489"/>
      <c r="M198" s="489"/>
      <c r="N198" s="489"/>
      <c r="O198" s="489"/>
      <c r="P198" s="489"/>
      <c r="Q198" s="489"/>
      <c r="R198" s="489"/>
      <c r="S198" s="489"/>
      <c r="T198" s="489"/>
      <c r="U198" s="489"/>
      <c r="V198" s="489"/>
      <c r="W198" s="489"/>
      <c r="X198" s="489"/>
      <c r="Y198" s="489"/>
      <c r="Z198" s="489"/>
      <c r="AA198" s="489"/>
    </row>
    <row r="199" spans="1:27">
      <c r="A199" s="489"/>
      <c r="B199" s="489"/>
      <c r="C199" s="489"/>
      <c r="D199" s="489"/>
      <c r="E199" s="489"/>
      <c r="F199" s="489"/>
      <c r="G199" s="489"/>
      <c r="H199" s="489"/>
      <c r="I199" s="489"/>
      <c r="J199" s="489"/>
      <c r="K199" s="489"/>
      <c r="L199" s="489"/>
      <c r="M199" s="489"/>
      <c r="N199" s="489"/>
      <c r="O199" s="489"/>
      <c r="P199" s="489"/>
      <c r="Q199" s="489"/>
      <c r="R199" s="489"/>
      <c r="S199" s="489"/>
      <c r="T199" s="489"/>
      <c r="U199" s="489"/>
      <c r="V199" s="489"/>
      <c r="W199" s="489"/>
      <c r="X199" s="489"/>
      <c r="Y199" s="489"/>
      <c r="Z199" s="489"/>
      <c r="AA199" s="489"/>
    </row>
    <row r="200" spans="1:27">
      <c r="A200" s="489"/>
      <c r="B200" s="489"/>
      <c r="C200" s="489"/>
      <c r="D200" s="489"/>
      <c r="E200" s="489"/>
      <c r="F200" s="489"/>
      <c r="G200" s="489"/>
      <c r="H200" s="489"/>
      <c r="I200" s="489"/>
      <c r="J200" s="489"/>
      <c r="K200" s="489"/>
      <c r="L200" s="489"/>
      <c r="M200" s="489"/>
      <c r="N200" s="489"/>
      <c r="O200" s="489"/>
      <c r="P200" s="489"/>
      <c r="Q200" s="489"/>
      <c r="R200" s="489"/>
      <c r="S200" s="489"/>
      <c r="T200" s="489"/>
      <c r="U200" s="489"/>
      <c r="V200" s="489"/>
      <c r="W200" s="489"/>
      <c r="X200" s="489"/>
      <c r="Y200" s="489"/>
      <c r="Z200" s="489"/>
      <c r="AA200" s="489"/>
    </row>
    <row r="201" spans="1:27">
      <c r="A201" s="489"/>
      <c r="B201" s="489"/>
      <c r="C201" s="489"/>
      <c r="D201" s="489"/>
      <c r="E201" s="489"/>
      <c r="F201" s="489"/>
      <c r="G201" s="489"/>
      <c r="H201" s="489"/>
      <c r="I201" s="489"/>
      <c r="J201" s="489"/>
      <c r="K201" s="489"/>
      <c r="L201" s="489"/>
      <c r="M201" s="489"/>
      <c r="N201" s="489"/>
      <c r="O201" s="489"/>
      <c r="P201" s="489"/>
      <c r="Q201" s="489"/>
      <c r="R201" s="489"/>
      <c r="S201" s="489"/>
      <c r="T201" s="489"/>
      <c r="U201" s="489"/>
      <c r="V201" s="489"/>
      <c r="W201" s="489"/>
      <c r="X201" s="489"/>
      <c r="Y201" s="489"/>
      <c r="Z201" s="489"/>
      <c r="AA201" s="489"/>
    </row>
    <row r="202" spans="1:27">
      <c r="A202" s="489"/>
      <c r="B202" s="489"/>
      <c r="C202" s="489"/>
      <c r="D202" s="489"/>
      <c r="E202" s="489"/>
      <c r="F202" s="489"/>
      <c r="G202" s="489"/>
      <c r="H202" s="489"/>
      <c r="I202" s="489"/>
      <c r="J202" s="489"/>
      <c r="K202" s="489"/>
      <c r="L202" s="489"/>
      <c r="M202" s="489"/>
      <c r="N202" s="489"/>
      <c r="O202" s="489"/>
      <c r="P202" s="489"/>
      <c r="Q202" s="489"/>
      <c r="R202" s="489"/>
      <c r="S202" s="489"/>
      <c r="T202" s="489"/>
      <c r="U202" s="489"/>
      <c r="V202" s="489"/>
      <c r="W202" s="489"/>
      <c r="X202" s="489"/>
      <c r="Y202" s="489"/>
      <c r="Z202" s="489"/>
      <c r="AA202" s="489"/>
    </row>
    <row r="203" spans="1:27">
      <c r="A203" s="489"/>
      <c r="B203" s="489"/>
      <c r="C203" s="489"/>
      <c r="D203" s="489"/>
      <c r="E203" s="489"/>
      <c r="F203" s="489"/>
      <c r="G203" s="489"/>
      <c r="H203" s="489"/>
      <c r="I203" s="489"/>
      <c r="J203" s="489"/>
      <c r="K203" s="489"/>
      <c r="L203" s="489"/>
      <c r="M203" s="489"/>
      <c r="N203" s="489"/>
      <c r="O203" s="489"/>
      <c r="P203" s="489"/>
      <c r="Q203" s="489"/>
      <c r="R203" s="489"/>
      <c r="S203" s="489"/>
      <c r="T203" s="489"/>
      <c r="U203" s="489"/>
      <c r="V203" s="489"/>
      <c r="W203" s="489"/>
      <c r="X203" s="489"/>
      <c r="Y203" s="489"/>
      <c r="Z203" s="489"/>
      <c r="AA203" s="489"/>
    </row>
    <row r="204" spans="1:27">
      <c r="A204" s="489"/>
      <c r="B204" s="489"/>
      <c r="C204" s="489"/>
      <c r="D204" s="489"/>
      <c r="E204" s="489"/>
      <c r="F204" s="489"/>
      <c r="G204" s="489"/>
      <c r="H204" s="489"/>
      <c r="I204" s="489"/>
      <c r="J204" s="489"/>
      <c r="K204" s="489"/>
      <c r="L204" s="489"/>
      <c r="M204" s="489"/>
      <c r="N204" s="489"/>
      <c r="O204" s="489"/>
      <c r="P204" s="489"/>
      <c r="Q204" s="489"/>
      <c r="R204" s="489"/>
      <c r="S204" s="489"/>
      <c r="T204" s="489"/>
      <c r="U204" s="489"/>
      <c r="V204" s="489"/>
      <c r="W204" s="489"/>
      <c r="X204" s="489"/>
      <c r="Y204" s="489"/>
      <c r="Z204" s="489"/>
      <c r="AA204" s="489"/>
    </row>
    <row r="205" spans="1:27">
      <c r="A205" s="489"/>
      <c r="B205" s="489"/>
      <c r="C205" s="489"/>
      <c r="D205" s="489"/>
      <c r="E205" s="489"/>
      <c r="F205" s="489"/>
      <c r="G205" s="489"/>
      <c r="H205" s="489"/>
      <c r="I205" s="489"/>
      <c r="J205" s="489"/>
      <c r="K205" s="489"/>
      <c r="L205" s="489"/>
      <c r="M205" s="489"/>
      <c r="N205" s="489"/>
      <c r="O205" s="489"/>
      <c r="P205" s="489"/>
      <c r="Q205" s="489"/>
      <c r="R205" s="489"/>
      <c r="S205" s="489"/>
      <c r="T205" s="489"/>
      <c r="U205" s="489"/>
      <c r="V205" s="489"/>
      <c r="W205" s="489"/>
      <c r="X205" s="489"/>
      <c r="Y205" s="489"/>
      <c r="Z205" s="489"/>
      <c r="AA205" s="489"/>
    </row>
    <row r="206" spans="1:27">
      <c r="A206" s="489"/>
      <c r="B206" s="489"/>
      <c r="C206" s="489"/>
      <c r="D206" s="489"/>
      <c r="E206" s="489"/>
      <c r="F206" s="489"/>
      <c r="G206" s="489"/>
      <c r="H206" s="489"/>
      <c r="I206" s="489"/>
      <c r="J206" s="489"/>
      <c r="K206" s="489"/>
      <c r="L206" s="489"/>
      <c r="M206" s="489"/>
      <c r="N206" s="489"/>
      <c r="O206" s="489"/>
      <c r="P206" s="489"/>
      <c r="Q206" s="489"/>
      <c r="R206" s="489"/>
      <c r="S206" s="489"/>
      <c r="T206" s="489"/>
      <c r="U206" s="489"/>
      <c r="V206" s="489"/>
      <c r="W206" s="489"/>
      <c r="X206" s="489"/>
      <c r="Y206" s="489"/>
      <c r="Z206" s="489"/>
      <c r="AA206" s="489"/>
    </row>
    <row r="207" spans="1:27">
      <c r="A207" s="489"/>
      <c r="B207" s="489"/>
      <c r="C207" s="489"/>
      <c r="D207" s="489"/>
      <c r="E207" s="489"/>
      <c r="F207" s="489"/>
      <c r="G207" s="489"/>
      <c r="H207" s="489"/>
      <c r="I207" s="489"/>
      <c r="J207" s="489"/>
      <c r="K207" s="489"/>
      <c r="L207" s="489"/>
      <c r="M207" s="489"/>
      <c r="N207" s="489"/>
      <c r="O207" s="489"/>
      <c r="P207" s="489"/>
      <c r="Q207" s="489"/>
      <c r="R207" s="489"/>
      <c r="S207" s="489"/>
      <c r="T207" s="489"/>
      <c r="U207" s="489"/>
      <c r="V207" s="489"/>
      <c r="W207" s="489"/>
      <c r="X207" s="489"/>
      <c r="Y207" s="489"/>
      <c r="Z207" s="489"/>
      <c r="AA207" s="489"/>
    </row>
    <row r="208" spans="1:27">
      <c r="A208" s="489"/>
      <c r="B208" s="489"/>
      <c r="C208" s="489"/>
      <c r="D208" s="489"/>
      <c r="E208" s="489"/>
      <c r="F208" s="489"/>
      <c r="G208" s="489"/>
      <c r="H208" s="489"/>
      <c r="I208" s="489"/>
      <c r="J208" s="489"/>
      <c r="K208" s="489"/>
      <c r="L208" s="489"/>
      <c r="M208" s="489"/>
      <c r="N208" s="489"/>
      <c r="O208" s="489"/>
      <c r="P208" s="489"/>
      <c r="Q208" s="489"/>
      <c r="R208" s="489"/>
      <c r="S208" s="489"/>
      <c r="T208" s="489"/>
      <c r="U208" s="489"/>
      <c r="V208" s="489"/>
      <c r="W208" s="489"/>
      <c r="X208" s="489"/>
      <c r="Y208" s="489"/>
      <c r="Z208" s="489"/>
      <c r="AA208" s="489"/>
    </row>
    <row r="209" spans="1:27">
      <c r="A209" s="489"/>
      <c r="B209" s="489"/>
      <c r="C209" s="489"/>
      <c r="D209" s="489"/>
      <c r="E209" s="489"/>
      <c r="F209" s="489"/>
      <c r="G209" s="489"/>
      <c r="H209" s="489"/>
      <c r="I209" s="489"/>
      <c r="J209" s="489"/>
      <c r="K209" s="489"/>
      <c r="L209" s="489"/>
      <c r="M209" s="489"/>
      <c r="N209" s="489"/>
      <c r="O209" s="489"/>
      <c r="P209" s="489"/>
      <c r="Q209" s="489"/>
      <c r="R209" s="489"/>
      <c r="S209" s="489"/>
      <c r="T209" s="489"/>
      <c r="U209" s="489"/>
      <c r="V209" s="489"/>
      <c r="W209" s="489"/>
      <c r="X209" s="489"/>
      <c r="Y209" s="489"/>
      <c r="Z209" s="489"/>
      <c r="AA209" s="489"/>
    </row>
    <row r="210" spans="1:27">
      <c r="A210" s="489"/>
      <c r="B210" s="489"/>
      <c r="C210" s="489"/>
      <c r="D210" s="489"/>
      <c r="E210" s="489"/>
      <c r="F210" s="489"/>
      <c r="G210" s="489"/>
      <c r="H210" s="489"/>
      <c r="I210" s="489"/>
      <c r="J210" s="489"/>
      <c r="K210" s="489"/>
      <c r="L210" s="489"/>
      <c r="M210" s="489"/>
      <c r="N210" s="489"/>
      <c r="O210" s="489"/>
      <c r="P210" s="489"/>
      <c r="Q210" s="489"/>
      <c r="R210" s="489"/>
      <c r="S210" s="489"/>
      <c r="T210" s="489"/>
      <c r="U210" s="489"/>
      <c r="V210" s="489"/>
      <c r="W210" s="489"/>
      <c r="X210" s="489"/>
      <c r="Y210" s="489"/>
      <c r="Z210" s="489"/>
      <c r="AA210" s="489"/>
    </row>
    <row r="211" spans="1:27">
      <c r="A211" s="489"/>
      <c r="B211" s="489"/>
      <c r="C211" s="489"/>
      <c r="D211" s="489"/>
      <c r="E211" s="489"/>
      <c r="F211" s="489"/>
      <c r="G211" s="489"/>
      <c r="H211" s="489"/>
      <c r="I211" s="489"/>
      <c r="J211" s="489"/>
      <c r="K211" s="489"/>
      <c r="L211" s="489"/>
      <c r="M211" s="489"/>
      <c r="N211" s="489"/>
      <c r="O211" s="489"/>
      <c r="P211" s="489"/>
      <c r="Q211" s="489"/>
      <c r="R211" s="489"/>
      <c r="S211" s="489"/>
      <c r="T211" s="489"/>
      <c r="U211" s="489"/>
      <c r="V211" s="489"/>
      <c r="W211" s="489"/>
      <c r="X211" s="489"/>
      <c r="Y211" s="489"/>
      <c r="Z211" s="489"/>
      <c r="AA211" s="489"/>
    </row>
    <row r="212" spans="1:27">
      <c r="A212" s="489"/>
      <c r="B212" s="489"/>
      <c r="C212" s="489"/>
      <c r="D212" s="489"/>
      <c r="E212" s="489"/>
      <c r="F212" s="489"/>
      <c r="G212" s="489"/>
      <c r="H212" s="489"/>
      <c r="I212" s="489"/>
      <c r="J212" s="489"/>
      <c r="K212" s="489"/>
      <c r="L212" s="489"/>
      <c r="M212" s="489"/>
      <c r="N212" s="489"/>
      <c r="O212" s="489"/>
      <c r="P212" s="489"/>
      <c r="Q212" s="489"/>
      <c r="R212" s="489"/>
      <c r="S212" s="489"/>
      <c r="T212" s="489"/>
      <c r="U212" s="489"/>
      <c r="V212" s="489"/>
      <c r="W212" s="489"/>
      <c r="X212" s="489"/>
      <c r="Y212" s="489"/>
      <c r="Z212" s="489"/>
      <c r="AA212" s="489"/>
    </row>
    <row r="213" spans="1:27">
      <c r="A213" s="489"/>
      <c r="B213" s="489"/>
      <c r="C213" s="489"/>
      <c r="D213" s="489"/>
      <c r="E213" s="489"/>
      <c r="F213" s="489"/>
      <c r="G213" s="489"/>
      <c r="H213" s="489"/>
      <c r="I213" s="489"/>
      <c r="J213" s="489"/>
      <c r="K213" s="489"/>
      <c r="L213" s="489"/>
      <c r="M213" s="489"/>
      <c r="N213" s="489"/>
      <c r="O213" s="489"/>
      <c r="P213" s="489"/>
      <c r="Q213" s="489"/>
      <c r="R213" s="489"/>
      <c r="S213" s="489"/>
      <c r="T213" s="489"/>
      <c r="U213" s="489"/>
      <c r="V213" s="489"/>
      <c r="W213" s="489"/>
      <c r="X213" s="489"/>
      <c r="Y213" s="489"/>
      <c r="Z213" s="489"/>
      <c r="AA213" s="489"/>
    </row>
    <row r="214" spans="1:27">
      <c r="A214" s="489"/>
      <c r="B214" s="489"/>
      <c r="C214" s="489"/>
      <c r="D214" s="489"/>
      <c r="E214" s="489"/>
      <c r="F214" s="489"/>
      <c r="G214" s="489"/>
      <c r="H214" s="489"/>
      <c r="I214" s="489"/>
      <c r="J214" s="489"/>
      <c r="K214" s="489"/>
      <c r="L214" s="489"/>
      <c r="M214" s="489"/>
      <c r="N214" s="489"/>
      <c r="O214" s="489"/>
      <c r="P214" s="489"/>
      <c r="Q214" s="489"/>
      <c r="R214" s="489"/>
      <c r="S214" s="489"/>
      <c r="T214" s="489"/>
      <c r="U214" s="489"/>
      <c r="V214" s="489"/>
      <c r="W214" s="489"/>
      <c r="X214" s="489"/>
      <c r="Y214" s="489"/>
      <c r="Z214" s="489"/>
      <c r="AA214" s="489"/>
    </row>
    <row r="215" spans="1:27">
      <c r="A215" s="489"/>
      <c r="B215" s="489"/>
      <c r="C215" s="489"/>
      <c r="D215" s="489"/>
      <c r="E215" s="489"/>
      <c r="F215" s="489"/>
      <c r="G215" s="489"/>
      <c r="H215" s="489"/>
      <c r="I215" s="489"/>
      <c r="J215" s="489"/>
      <c r="K215" s="489"/>
      <c r="L215" s="489"/>
      <c r="M215" s="489"/>
      <c r="N215" s="489"/>
      <c r="O215" s="489"/>
      <c r="P215" s="489"/>
      <c r="Q215" s="489"/>
      <c r="R215" s="489"/>
      <c r="S215" s="489"/>
      <c r="T215" s="489"/>
      <c r="U215" s="489"/>
      <c r="V215" s="489"/>
      <c r="W215" s="489"/>
      <c r="X215" s="489"/>
      <c r="Y215" s="489"/>
      <c r="Z215" s="489"/>
      <c r="AA215" s="489"/>
    </row>
    <row r="216" spans="1:27">
      <c r="A216" s="489"/>
      <c r="B216" s="489"/>
      <c r="C216" s="489"/>
      <c r="D216" s="489"/>
      <c r="E216" s="489"/>
      <c r="F216" s="489"/>
      <c r="G216" s="489"/>
      <c r="H216" s="489"/>
      <c r="I216" s="489"/>
      <c r="J216" s="489"/>
      <c r="K216" s="489"/>
      <c r="L216" s="489"/>
      <c r="M216" s="489"/>
      <c r="N216" s="489"/>
      <c r="O216" s="489"/>
      <c r="P216" s="489"/>
      <c r="Q216" s="489"/>
      <c r="R216" s="489"/>
      <c r="S216" s="489"/>
      <c r="T216" s="489"/>
      <c r="U216" s="489"/>
      <c r="V216" s="489"/>
      <c r="W216" s="489"/>
      <c r="X216" s="489"/>
      <c r="Y216" s="489"/>
      <c r="Z216" s="489"/>
      <c r="AA216" s="489"/>
    </row>
    <row r="217" spans="1:27">
      <c r="A217" s="489"/>
      <c r="B217" s="489"/>
      <c r="C217" s="489"/>
      <c r="D217" s="489"/>
      <c r="E217" s="489"/>
      <c r="F217" s="489"/>
      <c r="G217" s="489"/>
      <c r="H217" s="489"/>
      <c r="I217" s="489"/>
      <c r="J217" s="489"/>
      <c r="K217" s="489"/>
      <c r="L217" s="489"/>
      <c r="M217" s="489"/>
      <c r="N217" s="489"/>
      <c r="O217" s="489"/>
      <c r="P217" s="489"/>
      <c r="Q217" s="489"/>
      <c r="R217" s="489"/>
      <c r="S217" s="489"/>
      <c r="T217" s="489"/>
      <c r="U217" s="489"/>
      <c r="V217" s="489"/>
      <c r="W217" s="489"/>
      <c r="X217" s="489"/>
      <c r="Y217" s="489"/>
      <c r="Z217" s="489"/>
      <c r="AA217" s="489"/>
    </row>
    <row r="218" spans="1:27">
      <c r="A218" s="489"/>
      <c r="B218" s="489"/>
      <c r="C218" s="489"/>
      <c r="D218" s="489"/>
      <c r="E218" s="489"/>
      <c r="F218" s="489"/>
      <c r="G218" s="489"/>
      <c r="H218" s="489"/>
      <c r="I218" s="489"/>
      <c r="J218" s="489"/>
      <c r="K218" s="489"/>
      <c r="L218" s="489"/>
      <c r="M218" s="489"/>
      <c r="N218" s="489"/>
      <c r="O218" s="489"/>
      <c r="P218" s="489"/>
      <c r="Q218" s="489"/>
      <c r="R218" s="489"/>
      <c r="S218" s="489"/>
      <c r="T218" s="489"/>
      <c r="U218" s="489"/>
      <c r="V218" s="489"/>
      <c r="W218" s="489"/>
      <c r="X218" s="489"/>
      <c r="Y218" s="489"/>
      <c r="Z218" s="489"/>
      <c r="AA218" s="489"/>
    </row>
    <row r="219" spans="1:27">
      <c r="A219" s="489"/>
      <c r="B219" s="489"/>
      <c r="C219" s="489"/>
      <c r="D219" s="489"/>
      <c r="E219" s="489"/>
      <c r="F219" s="489"/>
      <c r="G219" s="489"/>
      <c r="H219" s="489"/>
      <c r="I219" s="489"/>
      <c r="J219" s="489"/>
      <c r="K219" s="489"/>
      <c r="L219" s="489"/>
      <c r="M219" s="489"/>
      <c r="N219" s="489"/>
      <c r="O219" s="489"/>
      <c r="P219" s="489"/>
      <c r="Q219" s="489"/>
      <c r="R219" s="489"/>
      <c r="S219" s="489"/>
      <c r="T219" s="489"/>
      <c r="U219" s="489"/>
      <c r="V219" s="489"/>
      <c r="W219" s="489"/>
      <c r="X219" s="489"/>
      <c r="Y219" s="489"/>
      <c r="Z219" s="489"/>
      <c r="AA219" s="489"/>
    </row>
    <row r="220" spans="1:27">
      <c r="A220" s="489"/>
      <c r="B220" s="489"/>
      <c r="C220" s="489"/>
      <c r="D220" s="489"/>
      <c r="E220" s="489"/>
      <c r="F220" s="489"/>
      <c r="G220" s="489"/>
      <c r="H220" s="489"/>
      <c r="I220" s="489"/>
      <c r="J220" s="489"/>
      <c r="K220" s="489"/>
      <c r="L220" s="489"/>
      <c r="M220" s="489"/>
      <c r="N220" s="489"/>
      <c r="O220" s="489"/>
      <c r="P220" s="489"/>
      <c r="Q220" s="489"/>
      <c r="R220" s="489"/>
      <c r="S220" s="489"/>
      <c r="T220" s="489"/>
      <c r="U220" s="489"/>
      <c r="V220" s="489"/>
      <c r="W220" s="489"/>
      <c r="X220" s="489"/>
      <c r="Y220" s="489"/>
      <c r="Z220" s="489"/>
      <c r="AA220" s="489"/>
    </row>
    <row r="221" spans="1:27">
      <c r="A221" s="489"/>
      <c r="B221" s="489"/>
      <c r="C221" s="489"/>
      <c r="D221" s="489"/>
      <c r="E221" s="489"/>
      <c r="F221" s="489"/>
      <c r="G221" s="489"/>
      <c r="H221" s="489"/>
      <c r="I221" s="489"/>
      <c r="J221" s="489"/>
      <c r="K221" s="489"/>
      <c r="L221" s="489"/>
      <c r="M221" s="489"/>
      <c r="N221" s="489"/>
      <c r="O221" s="489"/>
      <c r="P221" s="489"/>
      <c r="Q221" s="489"/>
      <c r="R221" s="489"/>
      <c r="S221" s="489"/>
      <c r="T221" s="489"/>
      <c r="U221" s="489"/>
      <c r="V221" s="489"/>
      <c r="W221" s="489"/>
      <c r="X221" s="489"/>
      <c r="Y221" s="489"/>
      <c r="Z221" s="489"/>
      <c r="AA221" s="489"/>
    </row>
    <row r="222" spans="1:27">
      <c r="A222" s="489"/>
      <c r="B222" s="489"/>
      <c r="C222" s="489"/>
      <c r="D222" s="489"/>
      <c r="E222" s="489"/>
      <c r="F222" s="489"/>
      <c r="G222" s="489"/>
      <c r="H222" s="489"/>
      <c r="I222" s="489"/>
      <c r="J222" s="489"/>
      <c r="K222" s="489"/>
      <c r="L222" s="489"/>
      <c r="M222" s="489"/>
      <c r="N222" s="489"/>
      <c r="O222" s="489"/>
      <c r="P222" s="489"/>
      <c r="Q222" s="489"/>
      <c r="R222" s="489"/>
      <c r="S222" s="489"/>
      <c r="T222" s="489"/>
      <c r="U222" s="489"/>
      <c r="V222" s="489"/>
      <c r="W222" s="489"/>
      <c r="X222" s="489"/>
      <c r="Y222" s="489"/>
      <c r="Z222" s="489"/>
      <c r="AA222" s="489"/>
    </row>
    <row r="223" spans="1:27">
      <c r="A223" s="489"/>
      <c r="B223" s="489"/>
      <c r="C223" s="489"/>
      <c r="D223" s="489"/>
      <c r="E223" s="489"/>
      <c r="F223" s="489"/>
      <c r="G223" s="489"/>
      <c r="H223" s="489"/>
      <c r="I223" s="489"/>
      <c r="J223" s="489"/>
      <c r="K223" s="489"/>
      <c r="L223" s="489"/>
      <c r="M223" s="489"/>
      <c r="N223" s="489"/>
      <c r="O223" s="489"/>
      <c r="P223" s="489"/>
      <c r="Q223" s="489"/>
      <c r="R223" s="489"/>
      <c r="S223" s="489"/>
      <c r="T223" s="489"/>
      <c r="U223" s="489"/>
      <c r="V223" s="489"/>
      <c r="W223" s="489"/>
      <c r="X223" s="489"/>
      <c r="Y223" s="489"/>
      <c r="Z223" s="489"/>
      <c r="AA223" s="489"/>
    </row>
    <row r="224" spans="1:27">
      <c r="A224" s="489"/>
      <c r="B224" s="489"/>
      <c r="C224" s="489"/>
      <c r="D224" s="489"/>
      <c r="E224" s="489"/>
      <c r="F224" s="489"/>
      <c r="G224" s="489"/>
      <c r="H224" s="489"/>
      <c r="I224" s="489"/>
      <c r="J224" s="489"/>
      <c r="K224" s="489"/>
      <c r="L224" s="489"/>
      <c r="M224" s="489"/>
      <c r="N224" s="489"/>
      <c r="O224" s="489"/>
      <c r="P224" s="489"/>
      <c r="Q224" s="489"/>
      <c r="R224" s="489"/>
      <c r="S224" s="489"/>
      <c r="T224" s="489"/>
      <c r="U224" s="489"/>
      <c r="V224" s="489"/>
      <c r="W224" s="489"/>
      <c r="X224" s="489"/>
      <c r="Y224" s="489"/>
      <c r="Z224" s="489"/>
      <c r="AA224" s="489"/>
    </row>
    <row r="225" spans="1:27">
      <c r="A225" s="489"/>
      <c r="B225" s="489"/>
      <c r="C225" s="489"/>
      <c r="D225" s="489"/>
      <c r="E225" s="489"/>
      <c r="F225" s="489"/>
      <c r="G225" s="489"/>
      <c r="H225" s="489"/>
      <c r="I225" s="489"/>
      <c r="J225" s="489"/>
      <c r="K225" s="489"/>
      <c r="L225" s="489"/>
      <c r="M225" s="489"/>
      <c r="N225" s="489"/>
      <c r="O225" s="489"/>
      <c r="P225" s="489"/>
      <c r="Q225" s="489"/>
      <c r="R225" s="489"/>
      <c r="S225" s="489"/>
      <c r="T225" s="489"/>
      <c r="U225" s="489"/>
      <c r="V225" s="489"/>
      <c r="W225" s="489"/>
      <c r="X225" s="489"/>
      <c r="Y225" s="489"/>
      <c r="Z225" s="489"/>
      <c r="AA225" s="489"/>
    </row>
    <row r="226" spans="1:27">
      <c r="A226" s="489"/>
      <c r="B226" s="489"/>
      <c r="C226" s="489"/>
      <c r="D226" s="489"/>
      <c r="E226" s="489"/>
      <c r="F226" s="489"/>
      <c r="G226" s="489"/>
      <c r="H226" s="489"/>
      <c r="I226" s="489"/>
      <c r="J226" s="489"/>
      <c r="K226" s="489"/>
      <c r="L226" s="489"/>
      <c r="M226" s="489"/>
      <c r="N226" s="489"/>
      <c r="O226" s="489"/>
      <c r="P226" s="489"/>
      <c r="Q226" s="489"/>
      <c r="R226" s="489"/>
      <c r="S226" s="489"/>
      <c r="T226" s="489"/>
      <c r="U226" s="489"/>
      <c r="V226" s="489"/>
      <c r="W226" s="489"/>
      <c r="X226" s="489"/>
      <c r="Y226" s="489"/>
      <c r="Z226" s="489"/>
      <c r="AA226" s="489"/>
    </row>
    <row r="227" spans="1:27">
      <c r="A227" s="489"/>
      <c r="B227" s="489"/>
      <c r="C227" s="489"/>
      <c r="D227" s="489"/>
      <c r="E227" s="489"/>
      <c r="F227" s="489"/>
      <c r="G227" s="489"/>
      <c r="H227" s="489"/>
      <c r="I227" s="489"/>
      <c r="J227" s="489"/>
      <c r="K227" s="489"/>
      <c r="L227" s="489"/>
      <c r="M227" s="489"/>
      <c r="N227" s="489"/>
      <c r="O227" s="489"/>
      <c r="P227" s="489"/>
      <c r="Q227" s="489"/>
      <c r="R227" s="489"/>
      <c r="S227" s="489"/>
      <c r="T227" s="489"/>
      <c r="U227" s="489"/>
      <c r="V227" s="489"/>
      <c r="W227" s="489"/>
      <c r="X227" s="489"/>
      <c r="Y227" s="489"/>
      <c r="Z227" s="489"/>
      <c r="AA227" s="489"/>
    </row>
    <row r="228" spans="1:27">
      <c r="A228" s="489"/>
      <c r="B228" s="489"/>
      <c r="C228" s="489"/>
      <c r="D228" s="489"/>
      <c r="E228" s="489"/>
      <c r="F228" s="489"/>
      <c r="G228" s="489"/>
      <c r="H228" s="489"/>
      <c r="I228" s="489"/>
      <c r="J228" s="489"/>
      <c r="K228" s="489"/>
      <c r="L228" s="489"/>
      <c r="M228" s="489"/>
      <c r="N228" s="489"/>
      <c r="O228" s="489"/>
      <c r="P228" s="489"/>
      <c r="Q228" s="489"/>
      <c r="R228" s="489"/>
      <c r="S228" s="489"/>
      <c r="T228" s="489"/>
      <c r="U228" s="489"/>
      <c r="V228" s="489"/>
      <c r="W228" s="489"/>
      <c r="X228" s="489"/>
      <c r="Y228" s="489"/>
      <c r="Z228" s="489"/>
      <c r="AA228" s="489"/>
    </row>
    <row r="229" spans="1:27">
      <c r="A229" s="489"/>
      <c r="B229" s="489"/>
      <c r="C229" s="489"/>
      <c r="D229" s="489"/>
      <c r="E229" s="489"/>
      <c r="F229" s="489"/>
      <c r="G229" s="489"/>
      <c r="H229" s="489"/>
      <c r="I229" s="489"/>
      <c r="J229" s="489"/>
      <c r="K229" s="489"/>
      <c r="L229" s="489"/>
      <c r="M229" s="489"/>
      <c r="N229" s="489"/>
      <c r="O229" s="489"/>
      <c r="P229" s="489"/>
      <c r="Q229" s="489"/>
      <c r="R229" s="489"/>
      <c r="S229" s="489"/>
      <c r="T229" s="489"/>
      <c r="U229" s="489"/>
      <c r="V229" s="489"/>
      <c r="W229" s="489"/>
      <c r="X229" s="489"/>
      <c r="Y229" s="489"/>
      <c r="Z229" s="489"/>
      <c r="AA229" s="489"/>
    </row>
    <row r="230" spans="1:27">
      <c r="A230" s="489"/>
      <c r="B230" s="489"/>
      <c r="C230" s="489"/>
      <c r="D230" s="489"/>
      <c r="E230" s="489"/>
      <c r="F230" s="489"/>
      <c r="G230" s="489"/>
      <c r="H230" s="489"/>
      <c r="I230" s="489"/>
      <c r="J230" s="489"/>
      <c r="K230" s="489"/>
      <c r="L230" s="489"/>
      <c r="M230" s="489"/>
      <c r="N230" s="489"/>
      <c r="O230" s="489"/>
      <c r="P230" s="489"/>
      <c r="Q230" s="489"/>
      <c r="R230" s="489"/>
      <c r="S230" s="489"/>
      <c r="T230" s="489"/>
      <c r="U230" s="489"/>
      <c r="V230" s="489"/>
      <c r="W230" s="489"/>
      <c r="X230" s="489"/>
      <c r="Y230" s="489"/>
      <c r="Z230" s="489"/>
      <c r="AA230" s="489"/>
    </row>
    <row r="231" spans="1:27">
      <c r="A231" s="489"/>
      <c r="B231" s="489"/>
      <c r="C231" s="489"/>
      <c r="D231" s="489"/>
      <c r="E231" s="489"/>
      <c r="F231" s="489"/>
      <c r="G231" s="489"/>
      <c r="H231" s="489"/>
      <c r="I231" s="489"/>
      <c r="J231" s="489"/>
      <c r="K231" s="489"/>
      <c r="L231" s="489"/>
      <c r="M231" s="489"/>
      <c r="N231" s="489"/>
      <c r="O231" s="489"/>
      <c r="P231" s="489"/>
      <c r="Q231" s="489"/>
      <c r="R231" s="489"/>
      <c r="S231" s="489"/>
      <c r="T231" s="489"/>
      <c r="U231" s="489"/>
      <c r="V231" s="489"/>
      <c r="W231" s="489"/>
      <c r="X231" s="489"/>
      <c r="Y231" s="489"/>
      <c r="Z231" s="489"/>
      <c r="AA231" s="489"/>
    </row>
    <row r="232" spans="1:27">
      <c r="A232" s="489"/>
      <c r="B232" s="489"/>
      <c r="C232" s="489"/>
      <c r="D232" s="489"/>
      <c r="E232" s="489"/>
      <c r="F232" s="489"/>
      <c r="G232" s="489"/>
      <c r="H232" s="489"/>
      <c r="I232" s="489"/>
      <c r="J232" s="489"/>
      <c r="K232" s="489"/>
      <c r="L232" s="489"/>
      <c r="M232" s="489"/>
      <c r="N232" s="489"/>
      <c r="O232" s="489"/>
      <c r="P232" s="489"/>
      <c r="Q232" s="489"/>
      <c r="R232" s="489"/>
      <c r="S232" s="489"/>
      <c r="T232" s="489"/>
      <c r="U232" s="489"/>
      <c r="V232" s="489"/>
      <c r="W232" s="489"/>
      <c r="X232" s="489"/>
      <c r="Y232" s="489"/>
      <c r="Z232" s="489"/>
      <c r="AA232" s="489"/>
    </row>
    <row r="233" spans="1:27">
      <c r="A233" s="489"/>
      <c r="B233" s="489"/>
      <c r="C233" s="489"/>
      <c r="D233" s="489"/>
      <c r="E233" s="489"/>
      <c r="F233" s="489"/>
      <c r="G233" s="489"/>
      <c r="H233" s="489"/>
      <c r="I233" s="489"/>
      <c r="J233" s="489"/>
      <c r="K233" s="489"/>
      <c r="L233" s="489"/>
      <c r="M233" s="489"/>
      <c r="N233" s="489"/>
      <c r="O233" s="489"/>
      <c r="P233" s="489"/>
      <c r="Q233" s="489"/>
      <c r="R233" s="489"/>
      <c r="S233" s="489"/>
      <c r="T233" s="489"/>
      <c r="U233" s="489"/>
      <c r="V233" s="489"/>
      <c r="W233" s="489"/>
      <c r="X233" s="489"/>
      <c r="Y233" s="489"/>
      <c r="Z233" s="489"/>
      <c r="AA233" s="489"/>
    </row>
    <row r="234" spans="1:27">
      <c r="A234" s="489"/>
      <c r="B234" s="489"/>
      <c r="C234" s="489"/>
      <c r="D234" s="489"/>
      <c r="E234" s="489"/>
      <c r="F234" s="489"/>
      <c r="G234" s="489"/>
      <c r="H234" s="489"/>
      <c r="I234" s="489"/>
      <c r="J234" s="489"/>
      <c r="K234" s="489"/>
      <c r="L234" s="489"/>
      <c r="M234" s="489"/>
      <c r="N234" s="489"/>
      <c r="O234" s="489"/>
      <c r="P234" s="489"/>
      <c r="Q234" s="489"/>
      <c r="R234" s="489"/>
      <c r="S234" s="489"/>
      <c r="T234" s="489"/>
      <c r="U234" s="489"/>
      <c r="V234" s="489"/>
      <c r="W234" s="489"/>
      <c r="X234" s="489"/>
      <c r="Y234" s="489"/>
      <c r="Z234" s="489"/>
      <c r="AA234" s="489"/>
    </row>
    <row r="235" spans="1:27">
      <c r="A235" s="489"/>
      <c r="B235" s="489"/>
      <c r="C235" s="489"/>
      <c r="D235" s="489"/>
      <c r="E235" s="489"/>
      <c r="F235" s="489"/>
      <c r="G235" s="489"/>
      <c r="H235" s="489"/>
      <c r="I235" s="489"/>
      <c r="J235" s="489"/>
      <c r="K235" s="489"/>
      <c r="L235" s="489"/>
      <c r="M235" s="489"/>
      <c r="N235" s="489"/>
      <c r="O235" s="489"/>
      <c r="P235" s="489"/>
      <c r="Q235" s="489"/>
      <c r="R235" s="489"/>
      <c r="S235" s="489"/>
      <c r="T235" s="489"/>
      <c r="U235" s="489"/>
      <c r="V235" s="489"/>
      <c r="W235" s="489"/>
      <c r="X235" s="489"/>
      <c r="Y235" s="489"/>
      <c r="Z235" s="489"/>
      <c r="AA235" s="489"/>
    </row>
    <row r="236" spans="1:27">
      <c r="A236" s="489"/>
      <c r="B236" s="489"/>
      <c r="C236" s="489"/>
      <c r="D236" s="489"/>
      <c r="E236" s="489"/>
      <c r="F236" s="489"/>
      <c r="G236" s="489"/>
      <c r="H236" s="489"/>
      <c r="I236" s="489"/>
      <c r="J236" s="489"/>
      <c r="K236" s="489"/>
      <c r="L236" s="489"/>
      <c r="M236" s="489"/>
      <c r="N236" s="489"/>
      <c r="O236" s="489"/>
      <c r="P236" s="489"/>
      <c r="Q236" s="489"/>
      <c r="R236" s="489"/>
      <c r="S236" s="489"/>
      <c r="T236" s="489"/>
      <c r="U236" s="489"/>
      <c r="V236" s="489"/>
      <c r="W236" s="489"/>
      <c r="X236" s="489"/>
      <c r="Y236" s="489"/>
      <c r="Z236" s="489"/>
      <c r="AA236" s="489"/>
    </row>
    <row r="237" spans="1:27">
      <c r="A237" s="489"/>
      <c r="B237" s="489"/>
      <c r="C237" s="489"/>
      <c r="D237" s="489"/>
      <c r="E237" s="489"/>
      <c r="F237" s="489"/>
      <c r="G237" s="489"/>
      <c r="H237" s="489"/>
      <c r="I237" s="489"/>
      <c r="J237" s="489"/>
      <c r="K237" s="489"/>
      <c r="L237" s="489"/>
      <c r="M237" s="489"/>
      <c r="N237" s="489"/>
      <c r="O237" s="489"/>
      <c r="P237" s="489"/>
      <c r="Q237" s="489"/>
      <c r="R237" s="489"/>
      <c r="S237" s="489"/>
      <c r="T237" s="489"/>
      <c r="U237" s="489"/>
      <c r="V237" s="489"/>
      <c r="W237" s="489"/>
      <c r="X237" s="489"/>
      <c r="Y237" s="489"/>
      <c r="Z237" s="489"/>
      <c r="AA237" s="489"/>
    </row>
    <row r="238" spans="1:27">
      <c r="A238" s="489"/>
      <c r="B238" s="489"/>
      <c r="C238" s="489"/>
      <c r="D238" s="489"/>
      <c r="E238" s="489"/>
      <c r="F238" s="489"/>
      <c r="G238" s="489"/>
      <c r="H238" s="489"/>
      <c r="I238" s="489"/>
      <c r="J238" s="489"/>
      <c r="K238" s="489"/>
      <c r="L238" s="489"/>
      <c r="M238" s="489"/>
      <c r="N238" s="489"/>
      <c r="O238" s="489"/>
      <c r="P238" s="489"/>
      <c r="Q238" s="489"/>
      <c r="R238" s="489"/>
      <c r="S238" s="489"/>
      <c r="T238" s="489"/>
      <c r="U238" s="489"/>
      <c r="V238" s="489"/>
      <c r="W238" s="489"/>
      <c r="X238" s="489"/>
      <c r="Y238" s="489"/>
      <c r="Z238" s="489"/>
      <c r="AA238" s="489"/>
    </row>
    <row r="239" spans="1:27">
      <c r="A239" s="489"/>
      <c r="B239" s="489"/>
      <c r="C239" s="489"/>
      <c r="D239" s="489"/>
      <c r="E239" s="489"/>
      <c r="F239" s="489"/>
      <c r="G239" s="489"/>
      <c r="H239" s="489"/>
      <c r="I239" s="489"/>
      <c r="J239" s="489"/>
      <c r="K239" s="489"/>
      <c r="L239" s="489"/>
      <c r="M239" s="489"/>
      <c r="N239" s="489"/>
      <c r="O239" s="489"/>
      <c r="P239" s="489"/>
      <c r="Q239" s="489"/>
      <c r="R239" s="489"/>
      <c r="S239" s="489"/>
      <c r="T239" s="489"/>
      <c r="U239" s="489"/>
      <c r="V239" s="489"/>
      <c r="W239" s="489"/>
      <c r="X239" s="489"/>
      <c r="Y239" s="489"/>
      <c r="Z239" s="489"/>
      <c r="AA239" s="489"/>
    </row>
    <row r="240" spans="1:27">
      <c r="A240" s="489"/>
      <c r="B240" s="489"/>
      <c r="C240" s="489"/>
      <c r="D240" s="489"/>
      <c r="E240" s="489"/>
      <c r="F240" s="489"/>
      <c r="G240" s="489"/>
      <c r="H240" s="489"/>
      <c r="I240" s="489"/>
      <c r="J240" s="489"/>
      <c r="K240" s="489"/>
      <c r="L240" s="489"/>
      <c r="M240" s="489"/>
      <c r="N240" s="489"/>
      <c r="O240" s="489"/>
      <c r="P240" s="489"/>
      <c r="Q240" s="489"/>
      <c r="R240" s="489"/>
      <c r="S240" s="489"/>
      <c r="T240" s="489"/>
      <c r="U240" s="489"/>
      <c r="V240" s="489"/>
      <c r="W240" s="489"/>
      <c r="X240" s="489"/>
      <c r="Y240" s="489"/>
      <c r="Z240" s="489"/>
      <c r="AA240" s="489"/>
    </row>
    <row r="241" spans="1:27">
      <c r="A241" s="489"/>
      <c r="B241" s="489"/>
      <c r="C241" s="489"/>
      <c r="D241" s="489"/>
      <c r="E241" s="489"/>
      <c r="F241" s="489"/>
      <c r="G241" s="489"/>
      <c r="H241" s="489"/>
      <c r="I241" s="489"/>
      <c r="J241" s="489"/>
      <c r="K241" s="489"/>
      <c r="L241" s="489"/>
      <c r="M241" s="489"/>
      <c r="N241" s="489"/>
      <c r="O241" s="489"/>
      <c r="P241" s="489"/>
      <c r="Q241" s="489"/>
      <c r="R241" s="489"/>
      <c r="S241" s="489"/>
      <c r="T241" s="489"/>
      <c r="U241" s="489"/>
      <c r="V241" s="489"/>
      <c r="W241" s="489"/>
      <c r="X241" s="489"/>
      <c r="Y241" s="489"/>
      <c r="Z241" s="489"/>
      <c r="AA241" s="489"/>
    </row>
    <row r="242" spans="1:27">
      <c r="A242" s="489"/>
      <c r="B242" s="489"/>
      <c r="C242" s="489"/>
      <c r="D242" s="489"/>
      <c r="E242" s="489"/>
      <c r="F242" s="489"/>
      <c r="G242" s="489"/>
      <c r="H242" s="489"/>
      <c r="I242" s="489"/>
      <c r="J242" s="489"/>
      <c r="K242" s="489"/>
      <c r="L242" s="489"/>
      <c r="M242" s="489"/>
      <c r="N242" s="489"/>
      <c r="O242" s="489"/>
      <c r="P242" s="489"/>
      <c r="Q242" s="489"/>
      <c r="R242" s="489"/>
      <c r="S242" s="489"/>
      <c r="T242" s="489"/>
      <c r="U242" s="489"/>
      <c r="V242" s="489"/>
      <c r="W242" s="489"/>
      <c r="X242" s="489"/>
      <c r="Y242" s="489"/>
      <c r="Z242" s="489"/>
      <c r="AA242" s="489"/>
    </row>
    <row r="243" spans="1:27">
      <c r="A243" s="489"/>
      <c r="B243" s="489"/>
      <c r="C243" s="489"/>
      <c r="D243" s="489"/>
      <c r="E243" s="489"/>
      <c r="F243" s="489"/>
      <c r="G243" s="489"/>
      <c r="H243" s="489"/>
      <c r="I243" s="489"/>
      <c r="J243" s="489"/>
      <c r="K243" s="489"/>
      <c r="L243" s="489"/>
      <c r="M243" s="489"/>
      <c r="N243" s="489"/>
      <c r="O243" s="489"/>
      <c r="P243" s="489"/>
      <c r="Q243" s="489"/>
      <c r="R243" s="489"/>
      <c r="S243" s="489"/>
      <c r="T243" s="489"/>
      <c r="U243" s="489"/>
      <c r="V243" s="489"/>
      <c r="W243" s="489"/>
      <c r="X243" s="489"/>
      <c r="Y243" s="489"/>
      <c r="Z243" s="489"/>
      <c r="AA243" s="489"/>
    </row>
    <row r="244" spans="1:27">
      <c r="A244" s="489"/>
      <c r="B244" s="489"/>
      <c r="C244" s="489"/>
      <c r="D244" s="489"/>
      <c r="E244" s="489"/>
      <c r="F244" s="489"/>
      <c r="G244" s="489"/>
      <c r="H244" s="489"/>
      <c r="I244" s="489"/>
      <c r="J244" s="489"/>
      <c r="K244" s="489"/>
      <c r="L244" s="489"/>
      <c r="M244" s="489"/>
      <c r="N244" s="489"/>
      <c r="O244" s="489"/>
      <c r="P244" s="489"/>
      <c r="Q244" s="489"/>
      <c r="R244" s="489"/>
      <c r="S244" s="489"/>
      <c r="T244" s="489"/>
      <c r="U244" s="489"/>
      <c r="V244" s="489"/>
      <c r="W244" s="489"/>
      <c r="X244" s="489"/>
      <c r="Y244" s="489"/>
      <c r="Z244" s="489"/>
      <c r="AA244" s="489"/>
    </row>
    <row r="245" spans="1:27">
      <c r="A245" s="489"/>
      <c r="B245" s="489"/>
      <c r="C245" s="489"/>
      <c r="D245" s="489"/>
      <c r="E245" s="489"/>
      <c r="F245" s="489"/>
      <c r="G245" s="489"/>
      <c r="H245" s="489"/>
      <c r="I245" s="489"/>
      <c r="J245" s="489"/>
      <c r="K245" s="489"/>
      <c r="L245" s="489"/>
      <c r="M245" s="489"/>
      <c r="N245" s="489"/>
      <c r="O245" s="489"/>
      <c r="P245" s="489"/>
      <c r="Q245" s="489"/>
      <c r="R245" s="489"/>
      <c r="S245" s="489"/>
      <c r="T245" s="489"/>
      <c r="U245" s="489"/>
      <c r="V245" s="489"/>
      <c r="W245" s="489"/>
      <c r="X245" s="489"/>
      <c r="Y245" s="489"/>
      <c r="Z245" s="489"/>
      <c r="AA245" s="489"/>
    </row>
    <row r="246" spans="1:27">
      <c r="A246" s="489"/>
      <c r="B246" s="489"/>
      <c r="C246" s="489"/>
      <c r="D246" s="489"/>
      <c r="E246" s="489"/>
      <c r="F246" s="489"/>
      <c r="G246" s="489"/>
      <c r="H246" s="489"/>
      <c r="I246" s="489"/>
      <c r="J246" s="489"/>
      <c r="K246" s="489"/>
      <c r="L246" s="489"/>
      <c r="M246" s="489"/>
      <c r="N246" s="489"/>
      <c r="O246" s="489"/>
      <c r="P246" s="489"/>
      <c r="Q246" s="489"/>
      <c r="R246" s="489"/>
      <c r="S246" s="489"/>
      <c r="T246" s="489"/>
      <c r="U246" s="489"/>
      <c r="V246" s="489"/>
      <c r="W246" s="489"/>
      <c r="X246" s="489"/>
      <c r="Y246" s="489"/>
      <c r="Z246" s="489"/>
      <c r="AA246" s="489"/>
    </row>
    <row r="247" spans="1:27">
      <c r="A247" s="489"/>
      <c r="B247" s="489"/>
      <c r="C247" s="489"/>
      <c r="D247" s="489"/>
      <c r="E247" s="489"/>
      <c r="F247" s="489"/>
      <c r="G247" s="489"/>
      <c r="H247" s="489"/>
      <c r="I247" s="489"/>
      <c r="J247" s="489"/>
      <c r="K247" s="489"/>
      <c r="L247" s="489"/>
      <c r="M247" s="489"/>
      <c r="N247" s="489"/>
      <c r="O247" s="489"/>
      <c r="P247" s="489"/>
      <c r="Q247" s="489"/>
      <c r="R247" s="489"/>
      <c r="S247" s="489"/>
      <c r="T247" s="489"/>
      <c r="U247" s="489"/>
      <c r="V247" s="489"/>
      <c r="W247" s="489"/>
      <c r="X247" s="489"/>
      <c r="Y247" s="489"/>
      <c r="Z247" s="489"/>
      <c r="AA247" s="489"/>
    </row>
    <row r="248" spans="1:27">
      <c r="A248" s="489"/>
      <c r="B248" s="489"/>
      <c r="C248" s="489"/>
      <c r="D248" s="489"/>
      <c r="E248" s="489"/>
      <c r="F248" s="489"/>
      <c r="G248" s="489"/>
      <c r="H248" s="489"/>
      <c r="I248" s="489"/>
      <c r="J248" s="489"/>
      <c r="K248" s="489"/>
      <c r="L248" s="489"/>
      <c r="M248" s="489"/>
      <c r="N248" s="489"/>
      <c r="O248" s="489"/>
      <c r="P248" s="489"/>
      <c r="Q248" s="489"/>
      <c r="R248" s="489"/>
      <c r="S248" s="489"/>
      <c r="T248" s="489"/>
      <c r="U248" s="489"/>
      <c r="V248" s="489"/>
      <c r="W248" s="489"/>
      <c r="X248" s="489"/>
      <c r="Y248" s="489"/>
      <c r="Z248" s="489"/>
      <c r="AA248" s="489"/>
    </row>
    <row r="249" spans="1:27">
      <c r="A249" s="489"/>
      <c r="B249" s="489"/>
      <c r="C249" s="489"/>
      <c r="D249" s="489"/>
      <c r="E249" s="489"/>
      <c r="F249" s="489"/>
      <c r="G249" s="489"/>
      <c r="H249" s="489"/>
      <c r="I249" s="489"/>
      <c r="J249" s="489"/>
      <c r="K249" s="489"/>
      <c r="L249" s="489"/>
      <c r="M249" s="489"/>
      <c r="N249" s="489"/>
      <c r="O249" s="489"/>
      <c r="P249" s="489"/>
      <c r="Q249" s="489"/>
      <c r="R249" s="489"/>
      <c r="S249" s="489"/>
      <c r="T249" s="489"/>
      <c r="U249" s="489"/>
      <c r="V249" s="489"/>
      <c r="W249" s="489"/>
      <c r="X249" s="489"/>
      <c r="Y249" s="489"/>
      <c r="Z249" s="489"/>
      <c r="AA249" s="489"/>
    </row>
    <row r="250" spans="1:27">
      <c r="A250" s="489"/>
      <c r="B250" s="489"/>
      <c r="C250" s="489"/>
      <c r="D250" s="489"/>
      <c r="E250" s="489"/>
      <c r="F250" s="489"/>
      <c r="G250" s="489"/>
      <c r="H250" s="489"/>
      <c r="I250" s="489"/>
      <c r="J250" s="489"/>
      <c r="K250" s="489"/>
      <c r="L250" s="489"/>
      <c r="M250" s="489"/>
      <c r="N250" s="489"/>
      <c r="O250" s="489"/>
      <c r="P250" s="489"/>
      <c r="Q250" s="489"/>
      <c r="R250" s="489"/>
      <c r="S250" s="489"/>
      <c r="T250" s="489"/>
      <c r="U250" s="489"/>
      <c r="V250" s="489"/>
      <c r="W250" s="489"/>
      <c r="X250" s="489"/>
      <c r="Y250" s="489"/>
      <c r="Z250" s="489"/>
      <c r="AA250" s="489"/>
    </row>
    <row r="251" spans="1:27">
      <c r="A251" s="489"/>
      <c r="B251" s="489"/>
      <c r="C251" s="489"/>
      <c r="D251" s="489"/>
      <c r="E251" s="489"/>
      <c r="F251" s="489"/>
      <c r="G251" s="489"/>
      <c r="H251" s="489"/>
      <c r="I251" s="489"/>
      <c r="J251" s="489"/>
      <c r="K251" s="489"/>
      <c r="L251" s="489"/>
      <c r="M251" s="489"/>
      <c r="N251" s="489"/>
      <c r="O251" s="489"/>
      <c r="P251" s="489"/>
      <c r="Q251" s="489"/>
      <c r="R251" s="489"/>
      <c r="S251" s="489"/>
      <c r="T251" s="489"/>
      <c r="U251" s="489"/>
      <c r="V251" s="489"/>
      <c r="W251" s="489"/>
      <c r="X251" s="489"/>
      <c r="Y251" s="489"/>
      <c r="Z251" s="489"/>
      <c r="AA251" s="489"/>
    </row>
    <row r="252" spans="1:27">
      <c r="A252" s="489"/>
      <c r="B252" s="489"/>
      <c r="C252" s="489"/>
      <c r="D252" s="489"/>
      <c r="E252" s="489"/>
      <c r="F252" s="489"/>
      <c r="G252" s="489"/>
      <c r="H252" s="489"/>
      <c r="I252" s="489"/>
      <c r="J252" s="489"/>
      <c r="K252" s="489"/>
      <c r="L252" s="489"/>
      <c r="M252" s="489"/>
      <c r="N252" s="489"/>
      <c r="O252" s="489"/>
      <c r="P252" s="489"/>
      <c r="Q252" s="489"/>
      <c r="R252" s="489"/>
      <c r="S252" s="489"/>
      <c r="T252" s="489"/>
      <c r="U252" s="489"/>
      <c r="V252" s="489"/>
      <c r="W252" s="489"/>
      <c r="X252" s="489"/>
      <c r="Y252" s="489"/>
      <c r="Z252" s="489"/>
      <c r="AA252" s="489"/>
    </row>
    <row r="253" spans="1:27">
      <c r="A253" s="489"/>
      <c r="B253" s="489"/>
      <c r="C253" s="489"/>
      <c r="D253" s="489"/>
      <c r="E253" s="489"/>
      <c r="F253" s="489"/>
      <c r="G253" s="489"/>
      <c r="H253" s="489"/>
      <c r="I253" s="489"/>
      <c r="J253" s="489"/>
      <c r="K253" s="489"/>
      <c r="L253" s="489"/>
      <c r="M253" s="489"/>
      <c r="N253" s="489"/>
      <c r="O253" s="489"/>
      <c r="P253" s="489"/>
      <c r="Q253" s="489"/>
      <c r="R253" s="489"/>
      <c r="S253" s="489"/>
      <c r="T253" s="489"/>
      <c r="U253" s="489"/>
      <c r="V253" s="489"/>
      <c r="W253" s="489"/>
      <c r="X253" s="489"/>
      <c r="Y253" s="489"/>
      <c r="Z253" s="489"/>
      <c r="AA253" s="489"/>
    </row>
    <row r="254" spans="1:27">
      <c r="A254" s="489"/>
      <c r="B254" s="489"/>
      <c r="C254" s="489"/>
      <c r="D254" s="489"/>
      <c r="E254" s="489"/>
      <c r="F254" s="489"/>
      <c r="G254" s="489"/>
      <c r="H254" s="489"/>
      <c r="I254" s="489"/>
      <c r="J254" s="489"/>
      <c r="K254" s="489"/>
      <c r="L254" s="489"/>
      <c r="M254" s="489"/>
      <c r="N254" s="489"/>
      <c r="O254" s="489"/>
      <c r="P254" s="489"/>
      <c r="Q254" s="489"/>
      <c r="R254" s="489"/>
      <c r="S254" s="489"/>
      <c r="T254" s="489"/>
      <c r="U254" s="489"/>
      <c r="V254" s="489"/>
      <c r="W254" s="489"/>
      <c r="X254" s="489"/>
      <c r="Y254" s="489"/>
      <c r="Z254" s="489"/>
      <c r="AA254" s="489"/>
    </row>
    <row r="255" spans="1:27">
      <c r="A255" s="489"/>
      <c r="B255" s="489"/>
      <c r="C255" s="489"/>
      <c r="D255" s="489"/>
      <c r="E255" s="489"/>
      <c r="F255" s="489"/>
      <c r="G255" s="489"/>
      <c r="H255" s="489"/>
      <c r="I255" s="489"/>
      <c r="J255" s="489"/>
      <c r="K255" s="489"/>
      <c r="L255" s="489"/>
      <c r="M255" s="489"/>
      <c r="N255" s="489"/>
      <c r="O255" s="489"/>
      <c r="P255" s="489"/>
      <c r="Q255" s="489"/>
      <c r="R255" s="489"/>
      <c r="S255" s="489"/>
      <c r="T255" s="489"/>
      <c r="U255" s="489"/>
      <c r="V255" s="489"/>
      <c r="W255" s="489"/>
      <c r="X255" s="489"/>
      <c r="Y255" s="489"/>
      <c r="Z255" s="489"/>
      <c r="AA255" s="489"/>
    </row>
    <row r="256" spans="1:27">
      <c r="A256" s="489"/>
      <c r="B256" s="489"/>
      <c r="C256" s="489"/>
      <c r="D256" s="489"/>
      <c r="E256" s="489"/>
      <c r="F256" s="489"/>
      <c r="G256" s="489"/>
      <c r="H256" s="489"/>
      <c r="I256" s="489"/>
      <c r="J256" s="489"/>
      <c r="K256" s="489"/>
      <c r="L256" s="489"/>
      <c r="M256" s="489"/>
      <c r="N256" s="489"/>
      <c r="O256" s="489"/>
      <c r="P256" s="489"/>
      <c r="Q256" s="489"/>
      <c r="R256" s="489"/>
      <c r="S256" s="489"/>
      <c r="T256" s="489"/>
      <c r="U256" s="489"/>
      <c r="V256" s="489"/>
      <c r="W256" s="489"/>
      <c r="X256" s="489"/>
      <c r="Y256" s="489"/>
      <c r="Z256" s="489"/>
      <c r="AA256" s="489"/>
    </row>
    <row r="257" spans="1:27">
      <c r="A257" s="489"/>
      <c r="B257" s="489"/>
      <c r="C257" s="489"/>
      <c r="D257" s="489"/>
      <c r="E257" s="489"/>
      <c r="F257" s="489"/>
      <c r="G257" s="489"/>
      <c r="H257" s="489"/>
      <c r="I257" s="489"/>
      <c r="J257" s="489"/>
      <c r="K257" s="489"/>
      <c r="L257" s="489"/>
      <c r="M257" s="489"/>
      <c r="N257" s="489"/>
      <c r="O257" s="489"/>
      <c r="P257" s="489"/>
      <c r="Q257" s="489"/>
      <c r="R257" s="489"/>
      <c r="S257" s="489"/>
      <c r="T257" s="489"/>
      <c r="U257" s="489"/>
      <c r="V257" s="489"/>
      <c r="W257" s="489"/>
      <c r="X257" s="489"/>
      <c r="Y257" s="489"/>
      <c r="Z257" s="489"/>
      <c r="AA257" s="489"/>
    </row>
    <row r="258" spans="1:27">
      <c r="A258" s="489"/>
      <c r="B258" s="489"/>
      <c r="C258" s="489"/>
      <c r="D258" s="489"/>
      <c r="E258" s="489"/>
      <c r="F258" s="489"/>
      <c r="G258" s="489"/>
      <c r="H258" s="489"/>
      <c r="I258" s="489"/>
      <c r="J258" s="489"/>
      <c r="K258" s="489"/>
      <c r="L258" s="489"/>
      <c r="M258" s="489"/>
      <c r="N258" s="489"/>
      <c r="O258" s="489"/>
      <c r="P258" s="489"/>
      <c r="Q258" s="489"/>
      <c r="R258" s="489"/>
      <c r="S258" s="489"/>
      <c r="T258" s="489"/>
      <c r="U258" s="489"/>
      <c r="V258" s="489"/>
      <c r="W258" s="489"/>
      <c r="X258" s="489"/>
      <c r="Y258" s="489"/>
      <c r="Z258" s="489"/>
      <c r="AA258" s="489"/>
    </row>
    <row r="259" spans="1:27">
      <c r="A259" s="489"/>
      <c r="B259" s="489"/>
      <c r="C259" s="489"/>
      <c r="D259" s="489"/>
      <c r="E259" s="489"/>
      <c r="F259" s="489"/>
      <c r="G259" s="489"/>
      <c r="H259" s="489"/>
      <c r="I259" s="489"/>
      <c r="J259" s="489"/>
      <c r="K259" s="489"/>
      <c r="L259" s="489"/>
      <c r="M259" s="489"/>
      <c r="N259" s="489"/>
      <c r="O259" s="489"/>
      <c r="P259" s="489"/>
      <c r="Q259" s="489"/>
      <c r="R259" s="489"/>
      <c r="S259" s="489"/>
      <c r="T259" s="489"/>
      <c r="U259" s="489"/>
      <c r="V259" s="489"/>
      <c r="W259" s="489"/>
      <c r="X259" s="489"/>
      <c r="Y259" s="489"/>
      <c r="Z259" s="489"/>
      <c r="AA259" s="489"/>
    </row>
    <row r="260" spans="1:27">
      <c r="A260" s="489"/>
      <c r="B260" s="489"/>
      <c r="C260" s="489"/>
      <c r="D260" s="489"/>
      <c r="E260" s="489"/>
      <c r="F260" s="489"/>
      <c r="G260" s="489"/>
      <c r="H260" s="489"/>
      <c r="I260" s="489"/>
      <c r="J260" s="489"/>
      <c r="K260" s="489"/>
      <c r="L260" s="489"/>
      <c r="M260" s="489"/>
      <c r="N260" s="489"/>
      <c r="O260" s="489"/>
      <c r="P260" s="489"/>
      <c r="Q260" s="489"/>
      <c r="R260" s="489"/>
      <c r="S260" s="489"/>
      <c r="T260" s="489"/>
      <c r="U260" s="489"/>
      <c r="V260" s="489"/>
      <c r="W260" s="489"/>
      <c r="X260" s="489"/>
      <c r="Y260" s="489"/>
      <c r="Z260" s="489"/>
      <c r="AA260" s="489"/>
    </row>
    <row r="261" spans="1:27">
      <c r="A261" s="489"/>
      <c r="B261" s="489"/>
      <c r="C261" s="489"/>
      <c r="D261" s="489"/>
      <c r="E261" s="489"/>
      <c r="F261" s="489"/>
      <c r="G261" s="489"/>
      <c r="H261" s="489"/>
      <c r="I261" s="489"/>
      <c r="J261" s="489"/>
      <c r="K261" s="489"/>
      <c r="L261" s="489"/>
      <c r="M261" s="489"/>
      <c r="N261" s="489"/>
      <c r="O261" s="489"/>
      <c r="P261" s="489"/>
      <c r="Q261" s="489"/>
      <c r="R261" s="489"/>
      <c r="S261" s="489"/>
      <c r="T261" s="489"/>
      <c r="U261" s="489"/>
      <c r="V261" s="489"/>
      <c r="W261" s="489"/>
      <c r="X261" s="489"/>
      <c r="Y261" s="489"/>
      <c r="Z261" s="489"/>
      <c r="AA261" s="489"/>
    </row>
    <row r="262" spans="1:27">
      <c r="A262" s="489"/>
      <c r="B262" s="489"/>
      <c r="C262" s="489"/>
      <c r="D262" s="489"/>
      <c r="E262" s="489"/>
      <c r="F262" s="489"/>
      <c r="G262" s="489"/>
      <c r="H262" s="489"/>
      <c r="I262" s="489"/>
      <c r="J262" s="489"/>
      <c r="K262" s="489"/>
      <c r="L262" s="489"/>
      <c r="M262" s="489"/>
      <c r="N262" s="489"/>
      <c r="O262" s="489"/>
      <c r="P262" s="489"/>
      <c r="Q262" s="489"/>
      <c r="R262" s="489"/>
      <c r="S262" s="489"/>
      <c r="T262" s="489"/>
      <c r="U262" s="489"/>
      <c r="V262" s="489"/>
      <c r="W262" s="489"/>
      <c r="X262" s="489"/>
      <c r="Y262" s="489"/>
      <c r="Z262" s="489"/>
      <c r="AA262" s="489"/>
    </row>
    <row r="263" spans="1:27">
      <c r="A263" s="489"/>
      <c r="B263" s="489"/>
      <c r="C263" s="489"/>
      <c r="D263" s="489"/>
      <c r="E263" s="489"/>
      <c r="F263" s="489"/>
      <c r="G263" s="489"/>
      <c r="H263" s="489"/>
      <c r="I263" s="489"/>
      <c r="J263" s="489"/>
      <c r="K263" s="489"/>
      <c r="L263" s="489"/>
      <c r="M263" s="489"/>
      <c r="N263" s="489"/>
      <c r="O263" s="489"/>
      <c r="P263" s="489"/>
      <c r="Q263" s="489"/>
      <c r="R263" s="489"/>
      <c r="S263" s="489"/>
      <c r="T263" s="489"/>
      <c r="U263" s="489"/>
      <c r="V263" s="489"/>
      <c r="W263" s="489"/>
      <c r="X263" s="489"/>
      <c r="Y263" s="489"/>
      <c r="Z263" s="489"/>
      <c r="AA263" s="489"/>
    </row>
    <row r="264" spans="1:27">
      <c r="A264" s="489"/>
      <c r="B264" s="489"/>
      <c r="C264" s="489"/>
      <c r="D264" s="489"/>
      <c r="E264" s="489"/>
      <c r="F264" s="489"/>
      <c r="G264" s="489"/>
      <c r="H264" s="489"/>
      <c r="I264" s="489"/>
      <c r="J264" s="489"/>
      <c r="K264" s="489"/>
      <c r="L264" s="489"/>
      <c r="M264" s="489"/>
      <c r="N264" s="489"/>
      <c r="O264" s="489"/>
      <c r="P264" s="489"/>
      <c r="Q264" s="489"/>
      <c r="R264" s="489"/>
      <c r="S264" s="489"/>
      <c r="T264" s="489"/>
      <c r="U264" s="489"/>
      <c r="V264" s="489"/>
      <c r="W264" s="489"/>
      <c r="X264" s="489"/>
      <c r="Y264" s="489"/>
      <c r="Z264" s="489"/>
      <c r="AA264" s="489"/>
    </row>
    <row r="265" spans="1:27">
      <c r="A265" s="489"/>
      <c r="B265" s="489"/>
      <c r="C265" s="489"/>
      <c r="D265" s="489"/>
      <c r="E265" s="489"/>
      <c r="F265" s="489"/>
      <c r="G265" s="489"/>
      <c r="H265" s="489"/>
      <c r="I265" s="489"/>
      <c r="J265" s="489"/>
      <c r="K265" s="489"/>
      <c r="L265" s="489"/>
      <c r="M265" s="489"/>
      <c r="N265" s="489"/>
      <c r="O265" s="489"/>
      <c r="P265" s="489"/>
      <c r="Q265" s="489"/>
      <c r="R265" s="489"/>
      <c r="S265" s="489"/>
      <c r="T265" s="489"/>
      <c r="U265" s="489"/>
      <c r="V265" s="489"/>
      <c r="W265" s="489"/>
      <c r="X265" s="489"/>
      <c r="Y265" s="489"/>
      <c r="Z265" s="489"/>
      <c r="AA265" s="489"/>
    </row>
    <row r="266" spans="1:27">
      <c r="A266" s="489"/>
      <c r="B266" s="489"/>
      <c r="C266" s="489"/>
      <c r="D266" s="489"/>
      <c r="E266" s="489"/>
      <c r="F266" s="489"/>
      <c r="G266" s="489"/>
      <c r="H266" s="489"/>
      <c r="I266" s="489"/>
      <c r="J266" s="489"/>
      <c r="K266" s="489"/>
      <c r="L266" s="489"/>
      <c r="M266" s="489"/>
      <c r="N266" s="489"/>
      <c r="O266" s="489"/>
      <c r="P266" s="489"/>
      <c r="Q266" s="489"/>
      <c r="R266" s="489"/>
      <c r="S266" s="489"/>
      <c r="T266" s="489"/>
      <c r="U266" s="489"/>
      <c r="V266" s="489"/>
      <c r="W266" s="489"/>
      <c r="X266" s="489"/>
      <c r="Y266" s="489"/>
      <c r="Z266" s="489"/>
      <c r="AA266" s="489"/>
    </row>
    <row r="267" spans="1:27">
      <c r="A267" s="489"/>
      <c r="B267" s="489"/>
      <c r="C267" s="489"/>
      <c r="D267" s="489"/>
      <c r="E267" s="489"/>
      <c r="F267" s="489"/>
      <c r="G267" s="489"/>
      <c r="H267" s="489"/>
      <c r="I267" s="489"/>
      <c r="J267" s="489"/>
      <c r="K267" s="489"/>
      <c r="L267" s="489"/>
      <c r="M267" s="489"/>
      <c r="N267" s="489"/>
      <c r="O267" s="489"/>
      <c r="P267" s="489"/>
      <c r="Q267" s="489"/>
      <c r="R267" s="489"/>
      <c r="S267" s="489"/>
      <c r="T267" s="489"/>
      <c r="U267" s="489"/>
      <c r="V267" s="489"/>
      <c r="W267" s="489"/>
      <c r="X267" s="489"/>
      <c r="Y267" s="489"/>
      <c r="Z267" s="489"/>
      <c r="AA267" s="489"/>
    </row>
    <row r="268" spans="1:27">
      <c r="A268" s="489"/>
      <c r="B268" s="489"/>
      <c r="C268" s="489"/>
      <c r="D268" s="489"/>
      <c r="E268" s="489"/>
      <c r="F268" s="489"/>
      <c r="G268" s="489"/>
      <c r="H268" s="489"/>
      <c r="I268" s="489"/>
      <c r="J268" s="489"/>
      <c r="K268" s="489"/>
      <c r="L268" s="489"/>
      <c r="M268" s="489"/>
      <c r="N268" s="489"/>
      <c r="O268" s="489"/>
      <c r="P268" s="489"/>
      <c r="Q268" s="489"/>
      <c r="R268" s="489"/>
      <c r="S268" s="489"/>
      <c r="T268" s="489"/>
      <c r="U268" s="489"/>
      <c r="V268" s="489"/>
      <c r="W268" s="489"/>
      <c r="X268" s="489"/>
      <c r="Y268" s="489"/>
      <c r="Z268" s="489"/>
      <c r="AA268" s="489"/>
    </row>
    <row r="269" spans="1:27">
      <c r="A269" s="489"/>
      <c r="B269" s="489"/>
      <c r="C269" s="489"/>
      <c r="D269" s="489"/>
      <c r="E269" s="489"/>
      <c r="F269" s="489"/>
      <c r="G269" s="489"/>
      <c r="H269" s="489"/>
      <c r="I269" s="489"/>
      <c r="J269" s="489"/>
      <c r="K269" s="489"/>
      <c r="L269" s="489"/>
      <c r="M269" s="489"/>
      <c r="N269" s="489"/>
      <c r="O269" s="489"/>
      <c r="P269" s="489"/>
      <c r="Q269" s="489"/>
      <c r="R269" s="489"/>
      <c r="S269" s="489"/>
      <c r="T269" s="489"/>
      <c r="U269" s="489"/>
      <c r="V269" s="489"/>
      <c r="W269" s="489"/>
      <c r="X269" s="489"/>
      <c r="Y269" s="489"/>
      <c r="Z269" s="489"/>
      <c r="AA269" s="489"/>
    </row>
    <row r="270" spans="1:27">
      <c r="A270" s="489"/>
      <c r="B270" s="489"/>
      <c r="C270" s="489"/>
      <c r="D270" s="489"/>
      <c r="E270" s="489"/>
      <c r="F270" s="489"/>
      <c r="G270" s="489"/>
      <c r="H270" s="489"/>
      <c r="I270" s="489"/>
      <c r="J270" s="489"/>
      <c r="K270" s="489"/>
      <c r="L270" s="489"/>
      <c r="M270" s="489"/>
      <c r="N270" s="489"/>
      <c r="O270" s="489"/>
      <c r="P270" s="489"/>
      <c r="Q270" s="489"/>
      <c r="R270" s="489"/>
      <c r="S270" s="489"/>
      <c r="T270" s="489"/>
      <c r="U270" s="489"/>
      <c r="V270" s="489"/>
      <c r="W270" s="489"/>
      <c r="X270" s="489"/>
      <c r="Y270" s="489"/>
      <c r="Z270" s="489"/>
      <c r="AA270" s="489"/>
    </row>
    <row r="271" spans="1:27">
      <c r="A271" s="489"/>
      <c r="B271" s="489"/>
      <c r="C271" s="489"/>
      <c r="D271" s="489"/>
      <c r="E271" s="489"/>
      <c r="F271" s="489"/>
      <c r="G271" s="489"/>
      <c r="H271" s="489"/>
      <c r="I271" s="489"/>
      <c r="J271" s="489"/>
      <c r="K271" s="489"/>
      <c r="L271" s="489"/>
      <c r="M271" s="489"/>
      <c r="N271" s="489"/>
      <c r="O271" s="489"/>
      <c r="P271" s="489"/>
      <c r="Q271" s="489"/>
      <c r="R271" s="489"/>
      <c r="S271" s="489"/>
      <c r="T271" s="489"/>
      <c r="U271" s="489"/>
      <c r="V271" s="489"/>
      <c r="W271" s="489"/>
      <c r="X271" s="489"/>
      <c r="Y271" s="489"/>
      <c r="Z271" s="489"/>
      <c r="AA271" s="489"/>
    </row>
    <row r="272" spans="1:27">
      <c r="A272" s="489"/>
      <c r="B272" s="489"/>
      <c r="C272" s="489"/>
      <c r="D272" s="489"/>
      <c r="E272" s="489"/>
      <c r="F272" s="489"/>
      <c r="G272" s="489"/>
      <c r="H272" s="489"/>
      <c r="I272" s="489"/>
      <c r="J272" s="489"/>
      <c r="K272" s="489"/>
      <c r="L272" s="489"/>
      <c r="M272" s="489"/>
      <c r="N272" s="489"/>
      <c r="O272" s="489"/>
      <c r="P272" s="489"/>
      <c r="Q272" s="489"/>
      <c r="R272" s="489"/>
      <c r="S272" s="489"/>
      <c r="T272" s="489"/>
      <c r="U272" s="489"/>
      <c r="V272" s="489"/>
      <c r="W272" s="489"/>
      <c r="X272" s="489"/>
      <c r="Y272" s="489"/>
      <c r="Z272" s="489"/>
      <c r="AA272" s="489"/>
    </row>
    <row r="273" spans="1:27">
      <c r="A273" s="489"/>
      <c r="B273" s="489"/>
      <c r="C273" s="489"/>
      <c r="D273" s="489"/>
      <c r="E273" s="489"/>
      <c r="F273" s="489"/>
      <c r="G273" s="489"/>
      <c r="H273" s="489"/>
      <c r="I273" s="489"/>
      <c r="J273" s="489"/>
      <c r="K273" s="489"/>
      <c r="L273" s="489"/>
      <c r="M273" s="489"/>
      <c r="N273" s="489"/>
      <c r="O273" s="489"/>
      <c r="P273" s="489"/>
      <c r="Q273" s="489"/>
      <c r="R273" s="489"/>
      <c r="S273" s="489"/>
      <c r="T273" s="489"/>
      <c r="U273" s="489"/>
      <c r="V273" s="489"/>
      <c r="W273" s="489"/>
      <c r="X273" s="489"/>
      <c r="Y273" s="489"/>
      <c r="Z273" s="489"/>
      <c r="AA273" s="489"/>
    </row>
    <row r="274" spans="1:27">
      <c r="A274" s="489"/>
      <c r="B274" s="489"/>
      <c r="C274" s="489"/>
      <c r="D274" s="489"/>
      <c r="E274" s="489"/>
      <c r="F274" s="489"/>
      <c r="G274" s="489"/>
      <c r="H274" s="489"/>
      <c r="I274" s="489"/>
      <c r="J274" s="489"/>
      <c r="K274" s="489"/>
      <c r="L274" s="489"/>
      <c r="M274" s="489"/>
      <c r="N274" s="489"/>
      <c r="O274" s="489"/>
      <c r="P274" s="489"/>
      <c r="Q274" s="489"/>
      <c r="R274" s="489"/>
      <c r="S274" s="489"/>
      <c r="T274" s="489"/>
      <c r="U274" s="489"/>
      <c r="V274" s="489"/>
      <c r="W274" s="489"/>
      <c r="X274" s="489"/>
      <c r="Y274" s="489"/>
      <c r="Z274" s="489"/>
      <c r="AA274" s="489"/>
    </row>
    <row r="275" spans="1:27">
      <c r="A275" s="489"/>
      <c r="B275" s="489"/>
      <c r="C275" s="489"/>
      <c r="D275" s="489"/>
      <c r="E275" s="489"/>
      <c r="F275" s="489"/>
      <c r="G275" s="489"/>
      <c r="H275" s="489"/>
      <c r="I275" s="489"/>
      <c r="J275" s="489"/>
      <c r="K275" s="489"/>
      <c r="L275" s="489"/>
      <c r="M275" s="489"/>
      <c r="N275" s="489"/>
      <c r="O275" s="489"/>
      <c r="P275" s="489"/>
      <c r="Q275" s="489"/>
      <c r="R275" s="489"/>
      <c r="S275" s="489"/>
      <c r="T275" s="489"/>
      <c r="U275" s="489"/>
      <c r="V275" s="489"/>
      <c r="W275" s="489"/>
      <c r="X275" s="489"/>
      <c r="Y275" s="489"/>
      <c r="Z275" s="489"/>
      <c r="AA275" s="489"/>
    </row>
    <row r="276" spans="1:27">
      <c r="A276" s="489"/>
      <c r="B276" s="489"/>
      <c r="C276" s="489"/>
      <c r="D276" s="489"/>
      <c r="E276" s="489"/>
      <c r="F276" s="489"/>
      <c r="G276" s="489"/>
      <c r="H276" s="489"/>
      <c r="I276" s="489"/>
      <c r="J276" s="489"/>
      <c r="K276" s="489"/>
      <c r="L276" s="489"/>
      <c r="M276" s="489"/>
      <c r="N276" s="489"/>
      <c r="O276" s="489"/>
      <c r="P276" s="489"/>
      <c r="Q276" s="489"/>
      <c r="R276" s="489"/>
      <c r="S276" s="489"/>
      <c r="T276" s="489"/>
      <c r="U276" s="489"/>
      <c r="V276" s="489"/>
      <c r="W276" s="489"/>
      <c r="X276" s="489"/>
      <c r="Y276" s="489"/>
      <c r="Z276" s="489"/>
      <c r="AA276" s="489"/>
    </row>
    <row r="277" spans="1:27">
      <c r="A277" s="489"/>
      <c r="B277" s="489"/>
      <c r="C277" s="489"/>
      <c r="D277" s="489"/>
      <c r="E277" s="489"/>
      <c r="F277" s="489"/>
      <c r="G277" s="489"/>
      <c r="H277" s="489"/>
      <c r="I277" s="489"/>
      <c r="J277" s="489"/>
      <c r="K277" s="489"/>
      <c r="L277" s="489"/>
      <c r="M277" s="489"/>
      <c r="N277" s="489"/>
      <c r="O277" s="489"/>
      <c r="P277" s="489"/>
      <c r="Q277" s="489"/>
      <c r="R277" s="489"/>
      <c r="S277" s="489"/>
      <c r="T277" s="489"/>
      <c r="U277" s="489"/>
      <c r="V277" s="489"/>
      <c r="W277" s="489"/>
      <c r="X277" s="489"/>
      <c r="Y277" s="489"/>
      <c r="Z277" s="489"/>
      <c r="AA277" s="489"/>
    </row>
    <row r="278" spans="1:27">
      <c r="A278" s="489"/>
      <c r="B278" s="489"/>
      <c r="C278" s="489"/>
      <c r="D278" s="489"/>
      <c r="E278" s="489"/>
      <c r="F278" s="489"/>
      <c r="G278" s="489"/>
      <c r="H278" s="489"/>
      <c r="I278" s="489"/>
      <c r="J278" s="489"/>
      <c r="K278" s="489"/>
      <c r="L278" s="489"/>
      <c r="M278" s="489"/>
      <c r="N278" s="489"/>
      <c r="O278" s="489"/>
      <c r="P278" s="489"/>
      <c r="Q278" s="489"/>
      <c r="R278" s="489"/>
      <c r="S278" s="489"/>
      <c r="T278" s="489"/>
      <c r="U278" s="489"/>
      <c r="V278" s="489"/>
      <c r="W278" s="489"/>
      <c r="X278" s="489"/>
      <c r="Y278" s="489"/>
      <c r="Z278" s="489"/>
      <c r="AA278" s="489"/>
    </row>
    <row r="279" spans="1:27">
      <c r="A279" s="489"/>
      <c r="B279" s="489"/>
      <c r="C279" s="489"/>
      <c r="D279" s="489"/>
      <c r="E279" s="489"/>
      <c r="F279" s="489"/>
      <c r="G279" s="489"/>
      <c r="H279" s="489"/>
      <c r="I279" s="489"/>
      <c r="J279" s="489"/>
      <c r="K279" s="489"/>
      <c r="L279" s="489"/>
      <c r="M279" s="489"/>
      <c r="N279" s="489"/>
      <c r="O279" s="489"/>
      <c r="P279" s="489"/>
      <c r="Q279" s="489"/>
      <c r="R279" s="489"/>
      <c r="S279" s="489"/>
      <c r="T279" s="489"/>
      <c r="U279" s="489"/>
      <c r="V279" s="489"/>
      <c r="W279" s="489"/>
      <c r="X279" s="489"/>
      <c r="Y279" s="489"/>
      <c r="Z279" s="489"/>
      <c r="AA279" s="489"/>
    </row>
    <row r="280" spans="1:27">
      <c r="A280" s="489"/>
      <c r="B280" s="489"/>
      <c r="C280" s="489"/>
      <c r="D280" s="489"/>
      <c r="E280" s="489"/>
      <c r="F280" s="489"/>
      <c r="G280" s="489"/>
      <c r="H280" s="489"/>
      <c r="I280" s="489"/>
      <c r="J280" s="489"/>
      <c r="K280" s="489"/>
      <c r="L280" s="489"/>
      <c r="M280" s="489"/>
      <c r="N280" s="489"/>
      <c r="O280" s="489"/>
      <c r="P280" s="489"/>
      <c r="Q280" s="489"/>
      <c r="R280" s="489"/>
      <c r="S280" s="489"/>
      <c r="T280" s="489"/>
      <c r="U280" s="489"/>
      <c r="V280" s="489"/>
      <c r="W280" s="489"/>
      <c r="X280" s="489"/>
      <c r="Y280" s="489"/>
      <c r="Z280" s="489"/>
      <c r="AA280" s="489"/>
    </row>
    <row r="281" spans="1:27">
      <c r="A281" s="489"/>
      <c r="B281" s="489"/>
      <c r="C281" s="489"/>
      <c r="D281" s="489"/>
      <c r="E281" s="489"/>
      <c r="F281" s="489"/>
      <c r="G281" s="489"/>
      <c r="H281" s="489"/>
      <c r="I281" s="489"/>
      <c r="J281" s="489"/>
      <c r="K281" s="489"/>
      <c r="L281" s="489"/>
      <c r="M281" s="489"/>
      <c r="N281" s="489"/>
      <c r="O281" s="489"/>
      <c r="P281" s="489"/>
      <c r="Q281" s="489"/>
      <c r="R281" s="489"/>
      <c r="S281" s="489"/>
      <c r="T281" s="489"/>
      <c r="U281" s="489"/>
      <c r="V281" s="489"/>
      <c r="W281" s="489"/>
      <c r="X281" s="489"/>
      <c r="Y281" s="489"/>
      <c r="Z281" s="489"/>
      <c r="AA281" s="489"/>
    </row>
    <row r="282" spans="1:27">
      <c r="A282" s="489"/>
      <c r="B282" s="489"/>
      <c r="C282" s="489"/>
      <c r="D282" s="489"/>
      <c r="E282" s="489"/>
      <c r="F282" s="489"/>
      <c r="G282" s="489"/>
      <c r="H282" s="489"/>
      <c r="I282" s="489"/>
      <c r="J282" s="489"/>
      <c r="K282" s="489"/>
      <c r="L282" s="489"/>
      <c r="M282" s="489"/>
      <c r="N282" s="489"/>
      <c r="O282" s="489"/>
      <c r="P282" s="489"/>
      <c r="Q282" s="489"/>
      <c r="R282" s="489"/>
      <c r="S282" s="489"/>
      <c r="T282" s="489"/>
      <c r="U282" s="489"/>
      <c r="V282" s="489"/>
      <c r="W282" s="489"/>
      <c r="X282" s="489"/>
      <c r="Y282" s="489"/>
      <c r="Z282" s="489"/>
      <c r="AA282" s="489"/>
    </row>
    <row r="283" spans="1:27">
      <c r="A283" s="489"/>
      <c r="B283" s="489"/>
      <c r="C283" s="489"/>
      <c r="D283" s="489"/>
      <c r="E283" s="489"/>
      <c r="F283" s="489"/>
      <c r="G283" s="489"/>
      <c r="H283" s="489"/>
      <c r="I283" s="489"/>
      <c r="J283" s="489"/>
      <c r="K283" s="489"/>
      <c r="L283" s="489"/>
      <c r="M283" s="489"/>
      <c r="N283" s="489"/>
      <c r="O283" s="489"/>
      <c r="P283" s="489"/>
      <c r="Q283" s="489"/>
      <c r="R283" s="489"/>
      <c r="S283" s="489"/>
      <c r="T283" s="489"/>
      <c r="U283" s="489"/>
      <c r="V283" s="489"/>
      <c r="W283" s="489"/>
      <c r="X283" s="489"/>
      <c r="Y283" s="489"/>
      <c r="Z283" s="489"/>
      <c r="AA283" s="489"/>
    </row>
    <row r="284" spans="1:27">
      <c r="A284" s="489"/>
      <c r="B284" s="489"/>
      <c r="C284" s="489"/>
      <c r="D284" s="489"/>
      <c r="E284" s="489"/>
      <c r="F284" s="489"/>
      <c r="G284" s="489"/>
      <c r="H284" s="489"/>
      <c r="I284" s="489"/>
      <c r="J284" s="489"/>
      <c r="K284" s="489"/>
      <c r="L284" s="489"/>
      <c r="M284" s="489"/>
      <c r="N284" s="489"/>
      <c r="O284" s="489"/>
      <c r="P284" s="489"/>
      <c r="Q284" s="489"/>
      <c r="R284" s="489"/>
      <c r="S284" s="489"/>
      <c r="T284" s="489"/>
      <c r="U284" s="489"/>
      <c r="V284" s="489"/>
      <c r="W284" s="489"/>
      <c r="X284" s="489"/>
      <c r="Y284" s="489"/>
      <c r="Z284" s="489"/>
      <c r="AA284" s="489"/>
    </row>
    <row r="285" spans="1:27">
      <c r="A285" s="489"/>
      <c r="B285" s="489"/>
      <c r="C285" s="489"/>
      <c r="D285" s="489"/>
      <c r="E285" s="489"/>
      <c r="F285" s="489"/>
      <c r="G285" s="489"/>
      <c r="H285" s="489"/>
      <c r="I285" s="489"/>
      <c r="J285" s="489"/>
      <c r="K285" s="489"/>
      <c r="L285" s="489"/>
      <c r="M285" s="489"/>
      <c r="N285" s="489"/>
      <c r="O285" s="489"/>
      <c r="P285" s="489"/>
      <c r="Q285" s="489"/>
      <c r="R285" s="489"/>
      <c r="S285" s="489"/>
      <c r="T285" s="489"/>
      <c r="U285" s="489"/>
      <c r="V285" s="489"/>
      <c r="W285" s="489"/>
      <c r="X285" s="489"/>
      <c r="Y285" s="489"/>
      <c r="Z285" s="489"/>
      <c r="AA285" s="489"/>
    </row>
    <row r="286" spans="1:27">
      <c r="A286" s="489"/>
      <c r="B286" s="489"/>
      <c r="C286" s="489"/>
      <c r="D286" s="489"/>
      <c r="E286" s="489"/>
      <c r="F286" s="489"/>
      <c r="G286" s="489"/>
      <c r="H286" s="489"/>
      <c r="I286" s="489"/>
      <c r="J286" s="489"/>
      <c r="K286" s="489"/>
      <c r="L286" s="489"/>
      <c r="M286" s="489"/>
      <c r="N286" s="489"/>
      <c r="O286" s="489"/>
      <c r="P286" s="489"/>
      <c r="Q286" s="489"/>
      <c r="R286" s="489"/>
      <c r="S286" s="489"/>
      <c r="T286" s="489"/>
      <c r="U286" s="489"/>
      <c r="V286" s="489"/>
      <c r="W286" s="489"/>
      <c r="X286" s="489"/>
      <c r="Y286" s="489"/>
      <c r="Z286" s="489"/>
      <c r="AA286" s="489"/>
    </row>
    <row r="287" spans="1:27">
      <c r="A287" s="489"/>
      <c r="B287" s="489"/>
      <c r="C287" s="489"/>
      <c r="D287" s="489"/>
      <c r="E287" s="489"/>
      <c r="F287" s="489"/>
      <c r="G287" s="489"/>
      <c r="H287" s="489"/>
      <c r="I287" s="489"/>
      <c r="J287" s="489"/>
      <c r="K287" s="489"/>
      <c r="L287" s="489"/>
      <c r="M287" s="489"/>
      <c r="N287" s="489"/>
      <c r="O287" s="489"/>
      <c r="P287" s="489"/>
      <c r="Q287" s="489"/>
      <c r="R287" s="489"/>
      <c r="S287" s="489"/>
      <c r="T287" s="489"/>
      <c r="U287" s="489"/>
      <c r="V287" s="489"/>
      <c r="W287" s="489"/>
      <c r="X287" s="489"/>
      <c r="Y287" s="489"/>
      <c r="Z287" s="489"/>
      <c r="AA287" s="489"/>
    </row>
    <row r="288" spans="1:27">
      <c r="A288" s="489"/>
      <c r="B288" s="489"/>
      <c r="C288" s="489"/>
      <c r="D288" s="489"/>
      <c r="E288" s="489"/>
      <c r="F288" s="489"/>
      <c r="G288" s="489"/>
      <c r="H288" s="489"/>
      <c r="I288" s="489"/>
      <c r="J288" s="489"/>
      <c r="K288" s="489"/>
      <c r="L288" s="489"/>
      <c r="M288" s="489"/>
      <c r="N288" s="489"/>
      <c r="O288" s="489"/>
      <c r="P288" s="489"/>
      <c r="Q288" s="489"/>
      <c r="R288" s="489"/>
      <c r="S288" s="489"/>
      <c r="T288" s="489"/>
      <c r="U288" s="489"/>
      <c r="V288" s="489"/>
      <c r="W288" s="489"/>
      <c r="X288" s="489"/>
      <c r="Y288" s="489"/>
      <c r="Z288" s="489"/>
      <c r="AA288" s="489"/>
    </row>
    <row r="289" spans="1:27">
      <c r="A289" s="489"/>
      <c r="B289" s="489"/>
      <c r="C289" s="489"/>
      <c r="D289" s="489"/>
      <c r="E289" s="489"/>
      <c r="F289" s="489"/>
      <c r="G289" s="489"/>
      <c r="H289" s="489"/>
      <c r="I289" s="489"/>
      <c r="J289" s="489"/>
      <c r="K289" s="489"/>
      <c r="L289" s="489"/>
      <c r="M289" s="489"/>
      <c r="N289" s="489"/>
      <c r="O289" s="489"/>
      <c r="P289" s="489"/>
      <c r="Q289" s="489"/>
      <c r="R289" s="489"/>
      <c r="S289" s="489"/>
      <c r="T289" s="489"/>
      <c r="U289" s="489"/>
      <c r="V289" s="489"/>
      <c r="W289" s="489"/>
      <c r="X289" s="489"/>
      <c r="Y289" s="489"/>
      <c r="Z289" s="489"/>
      <c r="AA289" s="489"/>
    </row>
    <row r="290" spans="1:27">
      <c r="A290" s="489"/>
      <c r="B290" s="489"/>
      <c r="C290" s="489"/>
      <c r="D290" s="489"/>
      <c r="E290" s="489"/>
      <c r="F290" s="489"/>
      <c r="G290" s="489"/>
      <c r="H290" s="489"/>
      <c r="I290" s="489"/>
      <c r="J290" s="489"/>
      <c r="K290" s="489"/>
      <c r="L290" s="489"/>
      <c r="M290" s="489"/>
      <c r="N290" s="489"/>
      <c r="O290" s="489"/>
      <c r="P290" s="489"/>
      <c r="Q290" s="489"/>
      <c r="R290" s="489"/>
      <c r="S290" s="489"/>
      <c r="T290" s="489"/>
      <c r="U290" s="489"/>
      <c r="V290" s="489"/>
      <c r="W290" s="489"/>
      <c r="X290" s="489"/>
      <c r="Y290" s="489"/>
      <c r="Z290" s="489"/>
      <c r="AA290" s="489"/>
    </row>
    <row r="291" spans="1:27">
      <c r="A291" s="489"/>
      <c r="B291" s="489"/>
      <c r="C291" s="489"/>
      <c r="D291" s="489"/>
      <c r="E291" s="489"/>
      <c r="F291" s="489"/>
      <c r="G291" s="489"/>
      <c r="H291" s="489"/>
      <c r="I291" s="489"/>
      <c r="J291" s="489"/>
      <c r="K291" s="489"/>
      <c r="L291" s="489"/>
      <c r="M291" s="489"/>
      <c r="N291" s="489"/>
      <c r="O291" s="489"/>
      <c r="P291" s="489"/>
      <c r="Q291" s="489"/>
      <c r="R291" s="489"/>
      <c r="S291" s="489"/>
      <c r="T291" s="489"/>
      <c r="U291" s="489"/>
      <c r="V291" s="489"/>
      <c r="W291" s="489"/>
      <c r="X291" s="489"/>
      <c r="Y291" s="489"/>
      <c r="Z291" s="489"/>
      <c r="AA291" s="489"/>
    </row>
    <row r="292" spans="1:27">
      <c r="A292" s="489"/>
      <c r="B292" s="489"/>
      <c r="C292" s="489"/>
      <c r="D292" s="489"/>
      <c r="E292" s="489"/>
      <c r="F292" s="489"/>
      <c r="G292" s="489"/>
      <c r="H292" s="489"/>
      <c r="I292" s="489"/>
      <c r="J292" s="489"/>
      <c r="K292" s="489"/>
      <c r="L292" s="489"/>
      <c r="M292" s="489"/>
      <c r="N292" s="489"/>
      <c r="O292" s="489"/>
      <c r="P292" s="489"/>
      <c r="Q292" s="489"/>
      <c r="R292" s="489"/>
      <c r="S292" s="489"/>
      <c r="T292" s="489"/>
      <c r="U292" s="489"/>
      <c r="V292" s="489"/>
      <c r="W292" s="489"/>
      <c r="X292" s="489"/>
      <c r="Y292" s="489"/>
      <c r="Z292" s="489"/>
      <c r="AA292" s="489"/>
    </row>
    <row r="293" spans="1:27">
      <c r="A293" s="489"/>
      <c r="B293" s="489"/>
      <c r="C293" s="489"/>
      <c r="D293" s="489"/>
      <c r="E293" s="489"/>
      <c r="F293" s="489"/>
      <c r="G293" s="489"/>
      <c r="H293" s="489"/>
      <c r="I293" s="489"/>
      <c r="J293" s="489"/>
      <c r="K293" s="489"/>
      <c r="L293" s="489"/>
      <c r="M293" s="489"/>
      <c r="N293" s="489"/>
      <c r="O293" s="489"/>
      <c r="P293" s="489"/>
      <c r="Q293" s="489"/>
      <c r="R293" s="489"/>
      <c r="S293" s="489"/>
      <c r="T293" s="489"/>
      <c r="U293" s="489"/>
      <c r="V293" s="489"/>
      <c r="W293" s="489"/>
      <c r="X293" s="489"/>
      <c r="Y293" s="489"/>
      <c r="Z293" s="489"/>
      <c r="AA293" s="489"/>
    </row>
    <row r="294" spans="1:27">
      <c r="A294" s="489"/>
      <c r="B294" s="489"/>
      <c r="C294" s="489"/>
      <c r="D294" s="489"/>
      <c r="E294" s="489"/>
      <c r="F294" s="489"/>
      <c r="G294" s="489"/>
      <c r="H294" s="489"/>
      <c r="I294" s="489"/>
      <c r="J294" s="489"/>
      <c r="K294" s="489"/>
      <c r="L294" s="489"/>
      <c r="M294" s="489"/>
      <c r="N294" s="489"/>
      <c r="O294" s="489"/>
      <c r="P294" s="489"/>
      <c r="Q294" s="489"/>
      <c r="R294" s="489"/>
      <c r="S294" s="489"/>
      <c r="T294" s="489"/>
      <c r="U294" s="489"/>
      <c r="V294" s="489"/>
      <c r="W294" s="489"/>
      <c r="X294" s="489"/>
      <c r="Y294" s="489"/>
      <c r="Z294" s="489"/>
      <c r="AA294" s="489"/>
    </row>
    <row r="295" spans="1:27">
      <c r="A295" s="489"/>
      <c r="B295" s="489"/>
      <c r="C295" s="489"/>
      <c r="D295" s="489"/>
      <c r="E295" s="489"/>
      <c r="F295" s="489"/>
      <c r="G295" s="489"/>
      <c r="H295" s="489"/>
      <c r="I295" s="489"/>
      <c r="J295" s="489"/>
      <c r="K295" s="489"/>
      <c r="L295" s="489"/>
      <c r="M295" s="489"/>
      <c r="N295" s="489"/>
      <c r="O295" s="489"/>
      <c r="P295" s="489"/>
      <c r="Q295" s="489"/>
      <c r="R295" s="489"/>
      <c r="S295" s="489"/>
      <c r="T295" s="489"/>
      <c r="U295" s="489"/>
      <c r="V295" s="489"/>
      <c r="W295" s="489"/>
      <c r="X295" s="489"/>
      <c r="Y295" s="489"/>
      <c r="Z295" s="489"/>
      <c r="AA295" s="489"/>
    </row>
    <row r="296" spans="1:27">
      <c r="A296" s="489"/>
      <c r="B296" s="489"/>
      <c r="C296" s="489"/>
      <c r="D296" s="489"/>
      <c r="E296" s="489"/>
      <c r="F296" s="489"/>
      <c r="G296" s="489"/>
      <c r="H296" s="489"/>
      <c r="I296" s="489"/>
      <c r="J296" s="489"/>
      <c r="K296" s="489"/>
      <c r="L296" s="489"/>
      <c r="M296" s="489"/>
      <c r="N296" s="489"/>
      <c r="O296" s="489"/>
      <c r="P296" s="489"/>
      <c r="Q296" s="489"/>
      <c r="R296" s="489"/>
      <c r="S296" s="489"/>
      <c r="T296" s="489"/>
      <c r="U296" s="489"/>
      <c r="V296" s="489"/>
      <c r="W296" s="489"/>
      <c r="X296" s="489"/>
      <c r="Y296" s="489"/>
      <c r="Z296" s="489"/>
      <c r="AA296" s="489"/>
    </row>
    <row r="297" spans="1:27">
      <c r="A297" s="489"/>
      <c r="B297" s="489"/>
      <c r="C297" s="489"/>
      <c r="D297" s="489"/>
      <c r="E297" s="489"/>
      <c r="F297" s="489"/>
      <c r="G297" s="489"/>
      <c r="H297" s="489"/>
      <c r="I297" s="489"/>
      <c r="J297" s="489"/>
      <c r="K297" s="489"/>
      <c r="L297" s="489"/>
      <c r="M297" s="489"/>
      <c r="N297" s="489"/>
      <c r="O297" s="489"/>
      <c r="P297" s="489"/>
      <c r="Q297" s="489"/>
      <c r="R297" s="489"/>
      <c r="S297" s="489"/>
      <c r="T297" s="489"/>
      <c r="U297" s="489"/>
      <c r="V297" s="489"/>
      <c r="W297" s="489"/>
      <c r="X297" s="489"/>
      <c r="Y297" s="489"/>
      <c r="Z297" s="489"/>
      <c r="AA297" s="489"/>
    </row>
    <row r="298" spans="1:27">
      <c r="A298" s="489"/>
      <c r="B298" s="489"/>
      <c r="C298" s="489"/>
      <c r="D298" s="489"/>
      <c r="E298" s="489"/>
      <c r="F298" s="489"/>
      <c r="G298" s="489"/>
      <c r="H298" s="489"/>
      <c r="I298" s="489"/>
      <c r="J298" s="489"/>
      <c r="K298" s="489"/>
      <c r="L298" s="489"/>
      <c r="M298" s="489"/>
      <c r="N298" s="489"/>
      <c r="O298" s="489"/>
      <c r="P298" s="489"/>
      <c r="Q298" s="489"/>
      <c r="R298" s="489"/>
      <c r="S298" s="489"/>
      <c r="T298" s="489"/>
      <c r="U298" s="489"/>
      <c r="V298" s="489"/>
      <c r="W298" s="489"/>
      <c r="X298" s="489"/>
      <c r="Y298" s="489"/>
      <c r="Z298" s="489"/>
      <c r="AA298" s="489"/>
    </row>
    <row r="299" spans="1:27">
      <c r="A299" s="489"/>
      <c r="B299" s="489"/>
      <c r="C299" s="489"/>
      <c r="D299" s="489"/>
      <c r="E299" s="489"/>
      <c r="F299" s="489"/>
      <c r="G299" s="489"/>
      <c r="H299" s="489"/>
      <c r="I299" s="489"/>
      <c r="J299" s="489"/>
      <c r="K299" s="489"/>
      <c r="L299" s="489"/>
      <c r="M299" s="489"/>
      <c r="N299" s="489"/>
      <c r="O299" s="489"/>
      <c r="P299" s="489"/>
      <c r="Q299" s="489"/>
      <c r="R299" s="489"/>
      <c r="S299" s="489"/>
      <c r="T299" s="489"/>
      <c r="U299" s="489"/>
      <c r="V299" s="489"/>
      <c r="W299" s="489"/>
      <c r="X299" s="489"/>
      <c r="Y299" s="489"/>
      <c r="Z299" s="489"/>
      <c r="AA299" s="489"/>
    </row>
    <row r="300" spans="1:27">
      <c r="A300" s="489"/>
      <c r="B300" s="489"/>
      <c r="C300" s="489"/>
      <c r="D300" s="489"/>
      <c r="E300" s="489"/>
      <c r="F300" s="489"/>
      <c r="G300" s="489"/>
      <c r="H300" s="489"/>
      <c r="I300" s="489"/>
      <c r="J300" s="489"/>
      <c r="K300" s="489"/>
      <c r="L300" s="489"/>
      <c r="M300" s="489"/>
      <c r="N300" s="489"/>
      <c r="O300" s="489"/>
      <c r="P300" s="489"/>
      <c r="Q300" s="489"/>
      <c r="R300" s="489"/>
      <c r="S300" s="489"/>
      <c r="T300" s="489"/>
      <c r="U300" s="489"/>
      <c r="V300" s="489"/>
      <c r="W300" s="489"/>
      <c r="X300" s="489"/>
      <c r="Y300" s="489"/>
      <c r="Z300" s="489"/>
      <c r="AA300" s="489"/>
    </row>
    <row r="301" spans="1:27">
      <c r="A301" s="489"/>
      <c r="B301" s="489"/>
      <c r="C301" s="489"/>
      <c r="D301" s="489"/>
      <c r="E301" s="489"/>
      <c r="F301" s="489"/>
      <c r="G301" s="489"/>
      <c r="H301" s="489"/>
      <c r="I301" s="489"/>
      <c r="J301" s="489"/>
      <c r="K301" s="489"/>
      <c r="L301" s="489"/>
      <c r="M301" s="489"/>
      <c r="N301" s="489"/>
      <c r="O301" s="489"/>
      <c r="P301" s="489"/>
      <c r="Q301" s="489"/>
      <c r="R301" s="489"/>
      <c r="S301" s="489"/>
      <c r="T301" s="489"/>
      <c r="U301" s="489"/>
      <c r="V301" s="489"/>
      <c r="W301" s="489"/>
      <c r="X301" s="489"/>
      <c r="Y301" s="489"/>
      <c r="Z301" s="489"/>
      <c r="AA301" s="489"/>
    </row>
    <row r="302" spans="1:27">
      <c r="A302" s="489"/>
      <c r="B302" s="489"/>
      <c r="C302" s="489"/>
      <c r="D302" s="489"/>
      <c r="E302" s="489"/>
      <c r="F302" s="489"/>
      <c r="G302" s="489"/>
      <c r="H302" s="489"/>
      <c r="I302" s="489"/>
      <c r="J302" s="489"/>
      <c r="K302" s="489"/>
      <c r="L302" s="489"/>
      <c r="M302" s="489"/>
      <c r="N302" s="489"/>
      <c r="O302" s="489"/>
      <c r="P302" s="489"/>
      <c r="Q302" s="489"/>
      <c r="R302" s="489"/>
      <c r="S302" s="489"/>
      <c r="T302" s="489"/>
      <c r="U302" s="489"/>
      <c r="V302" s="489"/>
      <c r="W302" s="489"/>
      <c r="X302" s="489"/>
      <c r="Y302" s="489"/>
      <c r="Z302" s="489"/>
      <c r="AA302" s="489"/>
    </row>
    <row r="303" spans="1:27">
      <c r="A303" s="489"/>
      <c r="B303" s="489"/>
      <c r="C303" s="489"/>
      <c r="D303" s="489"/>
      <c r="E303" s="489"/>
      <c r="F303" s="489"/>
      <c r="G303" s="489"/>
      <c r="H303" s="489"/>
      <c r="I303" s="489"/>
      <c r="J303" s="489"/>
      <c r="K303" s="489"/>
      <c r="L303" s="489"/>
      <c r="M303" s="489"/>
      <c r="N303" s="489"/>
      <c r="O303" s="489"/>
      <c r="P303" s="489"/>
      <c r="Q303" s="489"/>
      <c r="R303" s="489"/>
      <c r="S303" s="489"/>
      <c r="T303" s="489"/>
      <c r="U303" s="489"/>
      <c r="V303" s="489"/>
      <c r="W303" s="489"/>
      <c r="X303" s="489"/>
      <c r="Y303" s="489"/>
      <c r="Z303" s="489"/>
      <c r="AA303" s="489"/>
    </row>
    <row r="304" spans="1:27">
      <c r="A304" s="489"/>
      <c r="B304" s="489"/>
      <c r="C304" s="489"/>
      <c r="D304" s="489"/>
      <c r="E304" s="489"/>
      <c r="F304" s="489"/>
      <c r="G304" s="489"/>
      <c r="H304" s="489"/>
      <c r="I304" s="489"/>
      <c r="J304" s="489"/>
      <c r="K304" s="489"/>
      <c r="L304" s="489"/>
      <c r="M304" s="489"/>
      <c r="N304" s="489"/>
      <c r="O304" s="489"/>
      <c r="P304" s="489"/>
      <c r="Q304" s="489"/>
      <c r="R304" s="489"/>
      <c r="S304" s="489"/>
      <c r="T304" s="489"/>
      <c r="U304" s="489"/>
      <c r="V304" s="489"/>
      <c r="W304" s="489"/>
      <c r="X304" s="489"/>
      <c r="Y304" s="489"/>
      <c r="Z304" s="489"/>
      <c r="AA304" s="489"/>
    </row>
    <row r="305" spans="1:27">
      <c r="A305" s="489"/>
      <c r="B305" s="489"/>
      <c r="C305" s="489"/>
      <c r="D305" s="489"/>
      <c r="E305" s="489"/>
      <c r="F305" s="489"/>
      <c r="G305" s="489"/>
      <c r="H305" s="489"/>
      <c r="I305" s="489"/>
      <c r="J305" s="489"/>
      <c r="K305" s="489"/>
      <c r="L305" s="489"/>
      <c r="M305" s="489"/>
      <c r="N305" s="489"/>
      <c r="O305" s="489"/>
      <c r="P305" s="489"/>
      <c r="Q305" s="489"/>
      <c r="R305" s="489"/>
      <c r="S305" s="489"/>
      <c r="T305" s="489"/>
      <c r="U305" s="489"/>
      <c r="V305" s="489"/>
      <c r="W305" s="489"/>
      <c r="X305" s="489"/>
      <c r="Y305" s="489"/>
      <c r="Z305" s="489"/>
      <c r="AA305" s="489"/>
    </row>
    <row r="306" spans="1:27">
      <c r="A306" s="489"/>
      <c r="B306" s="489"/>
      <c r="C306" s="489"/>
      <c r="D306" s="489"/>
      <c r="E306" s="489"/>
      <c r="F306" s="489"/>
      <c r="G306" s="489"/>
      <c r="H306" s="489"/>
      <c r="I306" s="489"/>
      <c r="J306" s="489"/>
      <c r="K306" s="489"/>
      <c r="L306" s="489"/>
      <c r="M306" s="489"/>
      <c r="N306" s="489"/>
      <c r="O306" s="489"/>
      <c r="P306" s="489"/>
      <c r="Q306" s="489"/>
      <c r="R306" s="489"/>
      <c r="S306" s="489"/>
      <c r="T306" s="489"/>
      <c r="U306" s="489"/>
      <c r="V306" s="489"/>
      <c r="W306" s="489"/>
      <c r="X306" s="489"/>
      <c r="Y306" s="489"/>
      <c r="Z306" s="489"/>
      <c r="AA306" s="489"/>
    </row>
    <row r="307" spans="1:27">
      <c r="A307" s="489"/>
      <c r="B307" s="489"/>
      <c r="C307" s="489"/>
      <c r="D307" s="489"/>
      <c r="E307" s="489"/>
      <c r="F307" s="489"/>
      <c r="G307" s="489"/>
      <c r="H307" s="489"/>
      <c r="I307" s="489"/>
      <c r="J307" s="489"/>
      <c r="K307" s="489"/>
      <c r="L307" s="489"/>
      <c r="M307" s="489"/>
      <c r="N307" s="489"/>
      <c r="O307" s="489"/>
      <c r="P307" s="489"/>
      <c r="Q307" s="489"/>
      <c r="R307" s="489"/>
      <c r="S307" s="489"/>
      <c r="T307" s="489"/>
      <c r="U307" s="489"/>
      <c r="V307" s="489"/>
      <c r="W307" s="489"/>
      <c r="X307" s="489"/>
      <c r="Y307" s="489"/>
      <c r="Z307" s="489"/>
      <c r="AA307" s="489"/>
    </row>
    <row r="308" spans="1:27">
      <c r="A308" s="489"/>
      <c r="B308" s="489"/>
      <c r="C308" s="489"/>
      <c r="D308" s="489"/>
      <c r="E308" s="489"/>
      <c r="F308" s="489"/>
      <c r="G308" s="489"/>
      <c r="H308" s="489"/>
      <c r="I308" s="489"/>
      <c r="J308" s="489"/>
      <c r="K308" s="489"/>
      <c r="L308" s="489"/>
      <c r="M308" s="489"/>
      <c r="N308" s="489"/>
      <c r="O308" s="489"/>
      <c r="P308" s="489"/>
      <c r="Q308" s="489"/>
      <c r="R308" s="489"/>
      <c r="S308" s="489"/>
      <c r="T308" s="489"/>
      <c r="U308" s="489"/>
      <c r="V308" s="489"/>
      <c r="W308" s="489"/>
      <c r="X308" s="489"/>
      <c r="Y308" s="489"/>
      <c r="Z308" s="489"/>
      <c r="AA308" s="489"/>
    </row>
    <row r="309" spans="1:27">
      <c r="A309" s="489"/>
      <c r="B309" s="489"/>
      <c r="C309" s="489"/>
      <c r="D309" s="489"/>
      <c r="E309" s="489"/>
      <c r="F309" s="489"/>
      <c r="G309" s="489"/>
      <c r="H309" s="489"/>
      <c r="I309" s="489"/>
      <c r="J309" s="489"/>
      <c r="K309" s="489"/>
      <c r="L309" s="489"/>
      <c r="M309" s="489"/>
      <c r="N309" s="489"/>
      <c r="O309" s="489"/>
      <c r="P309" s="489"/>
      <c r="Q309" s="489"/>
      <c r="R309" s="489"/>
      <c r="S309" s="489"/>
      <c r="T309" s="489"/>
      <c r="U309" s="489"/>
      <c r="V309" s="489"/>
      <c r="W309" s="489"/>
      <c r="X309" s="489"/>
      <c r="Y309" s="489"/>
      <c r="Z309" s="489"/>
      <c r="AA309" s="489"/>
    </row>
    <row r="310" spans="1:27">
      <c r="A310" s="489"/>
      <c r="B310" s="489"/>
      <c r="C310" s="489"/>
      <c r="D310" s="489"/>
      <c r="E310" s="489"/>
      <c r="F310" s="489"/>
      <c r="G310" s="489"/>
      <c r="H310" s="489"/>
      <c r="I310" s="489"/>
      <c r="J310" s="489"/>
      <c r="K310" s="489"/>
      <c r="L310" s="489"/>
      <c r="M310" s="489"/>
      <c r="N310" s="489"/>
      <c r="O310" s="489"/>
      <c r="P310" s="489"/>
      <c r="Q310" s="489"/>
      <c r="R310" s="489"/>
      <c r="S310" s="489"/>
      <c r="T310" s="489"/>
      <c r="U310" s="489"/>
      <c r="V310" s="489"/>
      <c r="W310" s="489"/>
      <c r="X310" s="489"/>
      <c r="Y310" s="489"/>
      <c r="Z310" s="489"/>
      <c r="AA310" s="489"/>
    </row>
    <row r="311" spans="1:27">
      <c r="A311" s="489"/>
      <c r="B311" s="489"/>
      <c r="C311" s="489"/>
      <c r="D311" s="489"/>
      <c r="E311" s="489"/>
      <c r="F311" s="489"/>
      <c r="G311" s="489"/>
      <c r="H311" s="489"/>
      <c r="I311" s="489"/>
      <c r="J311" s="489"/>
      <c r="K311" s="489"/>
      <c r="L311" s="489"/>
      <c r="M311" s="489"/>
      <c r="N311" s="489"/>
      <c r="O311" s="489"/>
      <c r="P311" s="489"/>
      <c r="Q311" s="489"/>
      <c r="R311" s="489"/>
      <c r="S311" s="489"/>
      <c r="T311" s="489"/>
      <c r="U311" s="489"/>
      <c r="V311" s="489"/>
      <c r="W311" s="489"/>
      <c r="X311" s="489"/>
      <c r="Y311" s="489"/>
      <c r="Z311" s="489"/>
      <c r="AA311" s="489"/>
    </row>
    <row r="312" spans="1:27">
      <c r="A312" s="489"/>
      <c r="B312" s="489"/>
      <c r="C312" s="489"/>
      <c r="D312" s="489"/>
      <c r="E312" s="489"/>
      <c r="F312" s="489"/>
      <c r="G312" s="489"/>
      <c r="H312" s="489"/>
      <c r="I312" s="489"/>
      <c r="J312" s="489"/>
      <c r="K312" s="489"/>
      <c r="L312" s="489"/>
      <c r="M312" s="489"/>
      <c r="N312" s="489"/>
      <c r="O312" s="489"/>
      <c r="P312" s="489"/>
      <c r="Q312" s="489"/>
      <c r="R312" s="489"/>
      <c r="S312" s="489"/>
      <c r="T312" s="489"/>
      <c r="U312" s="489"/>
      <c r="V312" s="489"/>
      <c r="W312" s="489"/>
      <c r="X312" s="489"/>
      <c r="Y312" s="489"/>
      <c r="Z312" s="489"/>
      <c r="AA312" s="489"/>
    </row>
    <row r="313" spans="1:27">
      <c r="A313" s="489"/>
      <c r="B313" s="489"/>
      <c r="C313" s="489"/>
      <c r="D313" s="489"/>
      <c r="E313" s="489"/>
      <c r="F313" s="489"/>
      <c r="G313" s="489"/>
      <c r="H313" s="489"/>
      <c r="I313" s="489"/>
      <c r="J313" s="489"/>
      <c r="K313" s="489"/>
      <c r="L313" s="489"/>
      <c r="M313" s="489"/>
      <c r="N313" s="489"/>
      <c r="O313" s="489"/>
      <c r="P313" s="489"/>
      <c r="Q313" s="489"/>
      <c r="R313" s="489"/>
      <c r="S313" s="489"/>
      <c r="T313" s="489"/>
      <c r="U313" s="489"/>
      <c r="V313" s="489"/>
      <c r="W313" s="489"/>
      <c r="X313" s="489"/>
      <c r="Y313" s="489"/>
      <c r="Z313" s="489"/>
      <c r="AA313" s="489"/>
    </row>
    <row r="314" spans="1:27">
      <c r="A314" s="489"/>
      <c r="B314" s="489"/>
      <c r="C314" s="489"/>
      <c r="D314" s="489"/>
      <c r="E314" s="489"/>
      <c r="F314" s="489"/>
      <c r="G314" s="489"/>
      <c r="H314" s="489"/>
      <c r="I314" s="489"/>
      <c r="J314" s="489"/>
      <c r="K314" s="489"/>
      <c r="L314" s="489"/>
      <c r="M314" s="489"/>
      <c r="N314" s="489"/>
      <c r="O314" s="489"/>
      <c r="P314" s="489"/>
      <c r="Q314" s="489"/>
      <c r="R314" s="489"/>
      <c r="S314" s="489"/>
      <c r="T314" s="489"/>
      <c r="U314" s="489"/>
      <c r="V314" s="489"/>
      <c r="W314" s="489"/>
      <c r="X314" s="489"/>
      <c r="Y314" s="489"/>
      <c r="Z314" s="489"/>
      <c r="AA314" s="489"/>
    </row>
    <row r="315" spans="1:27">
      <c r="A315" s="489"/>
      <c r="B315" s="489"/>
      <c r="C315" s="489"/>
      <c r="D315" s="489"/>
      <c r="E315" s="489"/>
      <c r="F315" s="489"/>
      <c r="G315" s="489"/>
      <c r="H315" s="489"/>
      <c r="I315" s="489"/>
      <c r="J315" s="489"/>
      <c r="K315" s="489"/>
      <c r="L315" s="489"/>
      <c r="M315" s="489"/>
      <c r="N315" s="489"/>
      <c r="O315" s="489"/>
      <c r="P315" s="489"/>
      <c r="Q315" s="489"/>
      <c r="R315" s="489"/>
      <c r="S315" s="489"/>
      <c r="T315" s="489"/>
      <c r="U315" s="489"/>
      <c r="V315" s="489"/>
      <c r="W315" s="489"/>
      <c r="X315" s="489"/>
      <c r="Y315" s="489"/>
      <c r="Z315" s="489"/>
      <c r="AA315" s="489"/>
    </row>
    <row r="316" spans="1:27">
      <c r="A316" s="489"/>
      <c r="B316" s="489"/>
      <c r="C316" s="489"/>
      <c r="D316" s="489"/>
      <c r="E316" s="489"/>
      <c r="F316" s="489"/>
      <c r="G316" s="489"/>
      <c r="H316" s="489"/>
      <c r="I316" s="489"/>
      <c r="J316" s="489"/>
      <c r="K316" s="489"/>
      <c r="L316" s="489"/>
      <c r="M316" s="489"/>
      <c r="N316" s="489"/>
      <c r="O316" s="489"/>
      <c r="P316" s="489"/>
      <c r="Q316" s="489"/>
      <c r="R316" s="489"/>
      <c r="S316" s="489"/>
      <c r="T316" s="489"/>
      <c r="U316" s="489"/>
      <c r="V316" s="489"/>
      <c r="W316" s="489"/>
      <c r="X316" s="489"/>
      <c r="Y316" s="489"/>
      <c r="Z316" s="489"/>
      <c r="AA316" s="489"/>
    </row>
    <row r="317" spans="1:27">
      <c r="A317" s="489"/>
      <c r="B317" s="489"/>
      <c r="C317" s="489"/>
      <c r="D317" s="489"/>
      <c r="E317" s="489"/>
      <c r="F317" s="489"/>
      <c r="G317" s="489"/>
      <c r="H317" s="489"/>
      <c r="I317" s="489"/>
      <c r="J317" s="489"/>
      <c r="K317" s="489"/>
      <c r="L317" s="489"/>
      <c r="M317" s="489"/>
      <c r="N317" s="489"/>
      <c r="O317" s="489"/>
      <c r="P317" s="489"/>
      <c r="Q317" s="489"/>
      <c r="R317" s="489"/>
      <c r="S317" s="489"/>
      <c r="T317" s="489"/>
      <c r="U317" s="489"/>
      <c r="V317" s="489"/>
      <c r="W317" s="489"/>
      <c r="X317" s="489"/>
      <c r="Y317" s="489"/>
      <c r="Z317" s="489"/>
      <c r="AA317" s="489"/>
    </row>
    <row r="318" spans="1:27">
      <c r="A318" s="489"/>
      <c r="B318" s="489"/>
      <c r="C318" s="489"/>
      <c r="D318" s="489"/>
      <c r="E318" s="489"/>
      <c r="F318" s="489"/>
      <c r="G318" s="489"/>
      <c r="H318" s="489"/>
      <c r="I318" s="489"/>
      <c r="J318" s="489"/>
      <c r="K318" s="489"/>
      <c r="L318" s="489"/>
      <c r="M318" s="489"/>
      <c r="N318" s="489"/>
      <c r="O318" s="489"/>
      <c r="P318" s="489"/>
      <c r="Q318" s="489"/>
      <c r="R318" s="489"/>
      <c r="S318" s="489"/>
      <c r="T318" s="489"/>
      <c r="U318" s="489"/>
      <c r="V318" s="489"/>
      <c r="W318" s="489"/>
      <c r="X318" s="489"/>
      <c r="Y318" s="489"/>
      <c r="Z318" s="489"/>
      <c r="AA318" s="489"/>
    </row>
    <row r="319" spans="1:27">
      <c r="A319" s="489"/>
      <c r="B319" s="489"/>
      <c r="C319" s="489"/>
      <c r="D319" s="489"/>
      <c r="E319" s="489"/>
      <c r="F319" s="489"/>
      <c r="G319" s="489"/>
      <c r="H319" s="489"/>
      <c r="I319" s="489"/>
      <c r="J319" s="489"/>
      <c r="K319" s="489"/>
      <c r="L319" s="489"/>
      <c r="M319" s="489"/>
      <c r="N319" s="489"/>
      <c r="O319" s="489"/>
      <c r="P319" s="489"/>
      <c r="Q319" s="489"/>
      <c r="R319" s="489"/>
      <c r="S319" s="489"/>
      <c r="T319" s="489"/>
      <c r="U319" s="489"/>
      <c r="V319" s="489"/>
      <c r="W319" s="489"/>
      <c r="X319" s="489"/>
      <c r="Y319" s="489"/>
      <c r="Z319" s="489"/>
      <c r="AA319" s="489"/>
    </row>
    <row r="320" spans="1:27">
      <c r="A320" s="489"/>
      <c r="B320" s="489"/>
      <c r="C320" s="489"/>
      <c r="D320" s="489"/>
      <c r="E320" s="489"/>
      <c r="F320" s="489"/>
      <c r="G320" s="489"/>
      <c r="H320" s="489"/>
      <c r="I320" s="489"/>
      <c r="J320" s="489"/>
      <c r="K320" s="489"/>
      <c r="L320" s="489"/>
      <c r="M320" s="489"/>
      <c r="N320" s="489"/>
      <c r="O320" s="489"/>
      <c r="P320" s="489"/>
      <c r="Q320" s="489"/>
      <c r="R320" s="489"/>
      <c r="S320" s="489"/>
      <c r="T320" s="489"/>
      <c r="U320" s="489"/>
      <c r="V320" s="489"/>
      <c r="W320" s="489"/>
      <c r="X320" s="489"/>
      <c r="Y320" s="489"/>
      <c r="Z320" s="489"/>
      <c r="AA320" s="489"/>
    </row>
    <row r="321" spans="1:27">
      <c r="A321" s="489"/>
      <c r="B321" s="489"/>
      <c r="C321" s="489"/>
      <c r="D321" s="489"/>
      <c r="E321" s="489"/>
      <c r="F321" s="489"/>
      <c r="G321" s="489"/>
      <c r="H321" s="489"/>
      <c r="I321" s="489"/>
      <c r="J321" s="489"/>
      <c r="K321" s="489"/>
      <c r="L321" s="489"/>
      <c r="M321" s="489"/>
      <c r="N321" s="489"/>
      <c r="O321" s="489"/>
      <c r="P321" s="489"/>
      <c r="Q321" s="489"/>
      <c r="R321" s="489"/>
      <c r="S321" s="489"/>
      <c r="T321" s="489"/>
      <c r="U321" s="489"/>
      <c r="V321" s="489"/>
      <c r="W321" s="489"/>
      <c r="X321" s="489"/>
      <c r="Y321" s="489"/>
      <c r="Z321" s="489"/>
      <c r="AA321" s="489"/>
    </row>
    <row r="322" spans="1:27">
      <c r="A322" s="489"/>
      <c r="B322" s="489"/>
      <c r="C322" s="489"/>
      <c r="D322" s="489"/>
      <c r="E322" s="489"/>
      <c r="F322" s="489"/>
      <c r="G322" s="489"/>
      <c r="H322" s="489"/>
      <c r="I322" s="489"/>
      <c r="J322" s="489"/>
      <c r="K322" s="489"/>
      <c r="L322" s="489"/>
      <c r="M322" s="489"/>
      <c r="N322" s="489"/>
      <c r="O322" s="489"/>
      <c r="P322" s="489"/>
      <c r="Q322" s="489"/>
      <c r="R322" s="489"/>
      <c r="S322" s="489"/>
      <c r="T322" s="489"/>
      <c r="U322" s="489"/>
      <c r="V322" s="489"/>
      <c r="W322" s="489"/>
      <c r="X322" s="489"/>
      <c r="Y322" s="489"/>
      <c r="Z322" s="489"/>
      <c r="AA322" s="489"/>
    </row>
    <row r="323" spans="1:27">
      <c r="A323" s="489"/>
      <c r="B323" s="489"/>
      <c r="C323" s="489"/>
      <c r="D323" s="489"/>
      <c r="E323" s="489"/>
      <c r="F323" s="489"/>
      <c r="G323" s="489"/>
      <c r="H323" s="489"/>
      <c r="I323" s="489"/>
      <c r="J323" s="489"/>
      <c r="K323" s="489"/>
      <c r="L323" s="489"/>
      <c r="M323" s="489"/>
      <c r="N323" s="489"/>
      <c r="O323" s="489"/>
      <c r="P323" s="489"/>
      <c r="Q323" s="489"/>
      <c r="R323" s="489"/>
      <c r="S323" s="489"/>
      <c r="T323" s="489"/>
      <c r="U323" s="489"/>
      <c r="V323" s="489"/>
      <c r="W323" s="489"/>
      <c r="X323" s="489"/>
      <c r="Y323" s="489"/>
      <c r="Z323" s="489"/>
      <c r="AA323" s="489"/>
    </row>
    <row r="324" spans="1:27">
      <c r="A324" s="489"/>
      <c r="B324" s="489"/>
      <c r="C324" s="489"/>
      <c r="D324" s="489"/>
      <c r="E324" s="489"/>
      <c r="F324" s="489"/>
      <c r="G324" s="489"/>
      <c r="H324" s="489"/>
      <c r="I324" s="489"/>
      <c r="J324" s="489"/>
      <c r="K324" s="489"/>
      <c r="L324" s="489"/>
      <c r="M324" s="489"/>
      <c r="N324" s="489"/>
      <c r="O324" s="489"/>
      <c r="P324" s="489"/>
      <c r="Q324" s="489"/>
      <c r="R324" s="489"/>
      <c r="S324" s="489"/>
      <c r="T324" s="489"/>
      <c r="U324" s="489"/>
      <c r="V324" s="489"/>
      <c r="W324" s="489"/>
      <c r="X324" s="489"/>
      <c r="Y324" s="489"/>
      <c r="Z324" s="489"/>
      <c r="AA324" s="489"/>
    </row>
    <row r="325" spans="1:27">
      <c r="A325" s="489"/>
      <c r="B325" s="489"/>
      <c r="C325" s="489"/>
      <c r="D325" s="489"/>
      <c r="E325" s="489"/>
      <c r="F325" s="489"/>
      <c r="G325" s="489"/>
      <c r="H325" s="489"/>
      <c r="I325" s="489"/>
      <c r="J325" s="489"/>
      <c r="K325" s="489"/>
      <c r="L325" s="489"/>
      <c r="M325" s="489"/>
      <c r="N325" s="489"/>
      <c r="O325" s="489"/>
      <c r="P325" s="489"/>
      <c r="Q325" s="489"/>
      <c r="R325" s="489"/>
      <c r="S325" s="489"/>
      <c r="T325" s="489"/>
      <c r="U325" s="489"/>
      <c r="V325" s="489"/>
      <c r="W325" s="489"/>
      <c r="X325" s="489"/>
      <c r="Y325" s="489"/>
      <c r="Z325" s="489"/>
      <c r="AA325" s="489"/>
    </row>
    <row r="326" spans="1:27">
      <c r="A326" s="489"/>
      <c r="B326" s="489"/>
      <c r="C326" s="489"/>
      <c r="D326" s="489"/>
      <c r="E326" s="489"/>
      <c r="F326" s="489"/>
      <c r="G326" s="489"/>
      <c r="H326" s="489"/>
      <c r="I326" s="489"/>
      <c r="J326" s="489"/>
      <c r="K326" s="489"/>
      <c r="L326" s="489"/>
      <c r="M326" s="489"/>
      <c r="N326" s="489"/>
      <c r="O326" s="489"/>
      <c r="P326" s="489"/>
      <c r="Q326" s="489"/>
      <c r="R326" s="489"/>
      <c r="S326" s="489"/>
      <c r="T326" s="489"/>
      <c r="U326" s="489"/>
      <c r="V326" s="489"/>
      <c r="W326" s="489"/>
      <c r="X326" s="489"/>
      <c r="Y326" s="489"/>
      <c r="Z326" s="489"/>
      <c r="AA326" s="489"/>
    </row>
    <row r="327" spans="1:27">
      <c r="A327" s="489"/>
      <c r="B327" s="489"/>
      <c r="C327" s="489"/>
      <c r="D327" s="489"/>
      <c r="E327" s="489"/>
      <c r="F327" s="489"/>
      <c r="G327" s="489"/>
      <c r="H327" s="489"/>
      <c r="I327" s="489"/>
      <c r="J327" s="489"/>
      <c r="K327" s="489"/>
      <c r="L327" s="489"/>
      <c r="M327" s="489"/>
      <c r="N327" s="489"/>
      <c r="O327" s="489"/>
      <c r="P327" s="489"/>
      <c r="Q327" s="489"/>
      <c r="R327" s="489"/>
      <c r="S327" s="489"/>
      <c r="T327" s="489"/>
      <c r="U327" s="489"/>
      <c r="V327" s="489"/>
      <c r="W327" s="489"/>
      <c r="X327" s="489"/>
      <c r="Y327" s="489"/>
      <c r="Z327" s="489"/>
      <c r="AA327" s="489"/>
    </row>
    <row r="328" spans="1:27">
      <c r="A328" s="489"/>
      <c r="B328" s="489"/>
      <c r="C328" s="489"/>
      <c r="D328" s="489"/>
      <c r="E328" s="489"/>
      <c r="F328" s="489"/>
      <c r="G328" s="489"/>
      <c r="H328" s="489"/>
      <c r="I328" s="489"/>
      <c r="J328" s="489"/>
      <c r="K328" s="489"/>
      <c r="L328" s="489"/>
      <c r="M328" s="489"/>
      <c r="N328" s="489"/>
      <c r="O328" s="489"/>
      <c r="P328" s="489"/>
      <c r="Q328" s="489"/>
      <c r="R328" s="489"/>
      <c r="S328" s="489"/>
      <c r="T328" s="489"/>
      <c r="U328" s="489"/>
      <c r="V328" s="489"/>
      <c r="W328" s="489"/>
      <c r="X328" s="489"/>
      <c r="Y328" s="489"/>
      <c r="Z328" s="489"/>
      <c r="AA328" s="489"/>
    </row>
    <row r="329" spans="1:27">
      <c r="A329" s="489"/>
      <c r="B329" s="489"/>
      <c r="C329" s="489"/>
      <c r="D329" s="489"/>
      <c r="E329" s="489"/>
      <c r="F329" s="489"/>
      <c r="G329" s="489"/>
      <c r="H329" s="489"/>
      <c r="I329" s="489"/>
      <c r="J329" s="489"/>
      <c r="K329" s="489"/>
      <c r="L329" s="489"/>
      <c r="M329" s="489"/>
      <c r="N329" s="489"/>
      <c r="O329" s="489"/>
      <c r="P329" s="489"/>
      <c r="Q329" s="489"/>
      <c r="R329" s="489"/>
      <c r="S329" s="489"/>
      <c r="T329" s="489"/>
      <c r="U329" s="489"/>
      <c r="V329" s="489"/>
      <c r="W329" s="489"/>
      <c r="X329" s="489"/>
      <c r="Y329" s="489"/>
      <c r="Z329" s="489"/>
      <c r="AA329" s="489"/>
    </row>
    <row r="330" spans="1:27">
      <c r="A330" s="489"/>
      <c r="B330" s="489"/>
      <c r="C330" s="489"/>
      <c r="D330" s="489"/>
      <c r="E330" s="489"/>
      <c r="F330" s="489"/>
      <c r="G330" s="489"/>
      <c r="H330" s="489"/>
      <c r="I330" s="489"/>
      <c r="J330" s="489"/>
      <c r="K330" s="489"/>
      <c r="L330" s="489"/>
      <c r="M330" s="489"/>
      <c r="N330" s="489"/>
      <c r="O330" s="489"/>
      <c r="P330" s="489"/>
      <c r="Q330" s="489"/>
      <c r="R330" s="489"/>
      <c r="S330" s="489"/>
      <c r="T330" s="489"/>
      <c r="U330" s="489"/>
      <c r="V330" s="489"/>
      <c r="W330" s="489"/>
      <c r="X330" s="489"/>
      <c r="Y330" s="489"/>
      <c r="Z330" s="489"/>
      <c r="AA330" s="489"/>
    </row>
    <row r="331" spans="1:27">
      <c r="A331" s="489"/>
      <c r="B331" s="489"/>
      <c r="C331" s="489"/>
      <c r="D331" s="489"/>
      <c r="E331" s="489"/>
      <c r="F331" s="489"/>
      <c r="G331" s="489"/>
      <c r="H331" s="489"/>
      <c r="I331" s="489"/>
      <c r="J331" s="489"/>
      <c r="K331" s="489"/>
      <c r="L331" s="489"/>
      <c r="M331" s="489"/>
      <c r="N331" s="489"/>
      <c r="O331" s="489"/>
      <c r="P331" s="489"/>
      <c r="Q331" s="489"/>
      <c r="R331" s="489"/>
      <c r="S331" s="489"/>
      <c r="T331" s="489"/>
      <c r="U331" s="489"/>
      <c r="V331" s="489"/>
      <c r="W331" s="489"/>
      <c r="X331" s="489"/>
      <c r="Y331" s="489"/>
      <c r="Z331" s="489"/>
      <c r="AA331" s="489"/>
    </row>
    <row r="332" spans="1:27">
      <c r="A332" s="489"/>
      <c r="B332" s="489"/>
      <c r="C332" s="489"/>
      <c r="D332" s="489"/>
      <c r="E332" s="489"/>
      <c r="F332" s="489"/>
      <c r="G332" s="489"/>
      <c r="H332" s="489"/>
      <c r="I332" s="489"/>
      <c r="J332" s="489"/>
      <c r="K332" s="489"/>
      <c r="L332" s="489"/>
      <c r="M332" s="489"/>
      <c r="N332" s="489"/>
      <c r="O332" s="489"/>
      <c r="P332" s="489"/>
      <c r="Q332" s="489"/>
      <c r="R332" s="489"/>
      <c r="S332" s="489"/>
      <c r="T332" s="489"/>
      <c r="U332" s="489"/>
      <c r="V332" s="489"/>
      <c r="W332" s="489"/>
      <c r="X332" s="489"/>
      <c r="Y332" s="489"/>
      <c r="Z332" s="489"/>
      <c r="AA332" s="489"/>
    </row>
    <row r="333" spans="1:27">
      <c r="A333" s="489"/>
      <c r="B333" s="489"/>
      <c r="C333" s="489"/>
      <c r="D333" s="489"/>
      <c r="E333" s="489"/>
      <c r="F333" s="489"/>
      <c r="G333" s="489"/>
      <c r="H333" s="489"/>
      <c r="I333" s="489"/>
      <c r="J333" s="489"/>
      <c r="K333" s="489"/>
      <c r="L333" s="489"/>
      <c r="M333" s="489"/>
      <c r="N333" s="489"/>
      <c r="O333" s="489"/>
      <c r="P333" s="489"/>
      <c r="Q333" s="489"/>
      <c r="R333" s="489"/>
      <c r="S333" s="489"/>
      <c r="T333" s="489"/>
      <c r="U333" s="489"/>
      <c r="V333" s="489"/>
      <c r="W333" s="489"/>
      <c r="X333" s="489"/>
      <c r="Y333" s="489"/>
      <c r="Z333" s="489"/>
      <c r="AA333" s="489"/>
    </row>
    <row r="334" spans="1:27">
      <c r="A334" s="489"/>
      <c r="B334" s="489"/>
      <c r="C334" s="489"/>
      <c r="D334" s="489"/>
      <c r="E334" s="489"/>
      <c r="F334" s="489"/>
      <c r="G334" s="489"/>
      <c r="H334" s="489"/>
      <c r="I334" s="489"/>
      <c r="J334" s="489"/>
      <c r="K334" s="489"/>
      <c r="L334" s="489"/>
      <c r="M334" s="489"/>
      <c r="N334" s="489"/>
      <c r="O334" s="489"/>
      <c r="P334" s="489"/>
      <c r="Q334" s="489"/>
      <c r="R334" s="489"/>
      <c r="S334" s="489"/>
      <c r="T334" s="489"/>
      <c r="U334" s="489"/>
      <c r="V334" s="489"/>
      <c r="W334" s="489"/>
      <c r="X334" s="489"/>
      <c r="Y334" s="489"/>
      <c r="Z334" s="489"/>
      <c r="AA334" s="489"/>
    </row>
    <row r="335" spans="1:27">
      <c r="A335" s="489"/>
      <c r="B335" s="489"/>
      <c r="C335" s="489"/>
      <c r="D335" s="489"/>
      <c r="E335" s="489"/>
      <c r="F335" s="489"/>
      <c r="G335" s="489"/>
      <c r="H335" s="489"/>
      <c r="I335" s="489"/>
      <c r="J335" s="489"/>
      <c r="K335" s="489"/>
      <c r="L335" s="489"/>
      <c r="M335" s="489"/>
      <c r="N335" s="489"/>
      <c r="O335" s="489"/>
      <c r="P335" s="489"/>
      <c r="Q335" s="489"/>
      <c r="R335" s="489"/>
      <c r="S335" s="489"/>
      <c r="T335" s="489"/>
      <c r="U335" s="489"/>
      <c r="V335" s="489"/>
      <c r="W335" s="489"/>
      <c r="X335" s="489"/>
      <c r="Y335" s="489"/>
      <c r="Z335" s="489"/>
      <c r="AA335" s="489"/>
    </row>
    <row r="336" spans="1:27">
      <c r="A336" s="489"/>
      <c r="B336" s="489"/>
      <c r="C336" s="489"/>
      <c r="D336" s="489"/>
      <c r="E336" s="489"/>
      <c r="F336" s="489"/>
      <c r="G336" s="489"/>
      <c r="H336" s="489"/>
      <c r="I336" s="489"/>
      <c r="J336" s="489"/>
      <c r="K336" s="489"/>
      <c r="L336" s="489"/>
      <c r="M336" s="489"/>
      <c r="N336" s="489"/>
      <c r="O336" s="489"/>
      <c r="P336" s="489"/>
      <c r="Q336" s="489"/>
      <c r="R336" s="489"/>
      <c r="S336" s="489"/>
      <c r="T336" s="489"/>
      <c r="U336" s="489"/>
      <c r="V336" s="489"/>
      <c r="W336" s="489"/>
      <c r="X336" s="489"/>
      <c r="Y336" s="489"/>
      <c r="Z336" s="489"/>
      <c r="AA336" s="489"/>
    </row>
    <row r="337" spans="1:27">
      <c r="A337" s="489"/>
      <c r="B337" s="489"/>
      <c r="C337" s="489"/>
      <c r="D337" s="489"/>
      <c r="E337" s="489"/>
      <c r="F337" s="489"/>
      <c r="G337" s="489"/>
      <c r="H337" s="489"/>
      <c r="I337" s="489"/>
      <c r="J337" s="489"/>
      <c r="K337" s="489"/>
      <c r="L337" s="489"/>
      <c r="M337" s="489"/>
      <c r="N337" s="489"/>
      <c r="O337" s="489"/>
      <c r="P337" s="489"/>
      <c r="Q337" s="489"/>
      <c r="R337" s="489"/>
      <c r="S337" s="489"/>
      <c r="T337" s="489"/>
      <c r="U337" s="489"/>
      <c r="V337" s="489"/>
      <c r="W337" s="489"/>
      <c r="X337" s="489"/>
      <c r="Y337" s="489"/>
      <c r="Z337" s="489"/>
      <c r="AA337" s="489"/>
    </row>
    <row r="338" spans="1:27">
      <c r="A338" s="489"/>
      <c r="B338" s="489"/>
      <c r="C338" s="489"/>
      <c r="D338" s="489"/>
      <c r="E338" s="489"/>
      <c r="F338" s="489"/>
      <c r="G338" s="489"/>
      <c r="H338" s="489"/>
      <c r="I338" s="489"/>
      <c r="J338" s="489"/>
      <c r="K338" s="489"/>
      <c r="L338" s="489"/>
      <c r="M338" s="489"/>
      <c r="N338" s="489"/>
      <c r="O338" s="489"/>
      <c r="P338" s="489"/>
      <c r="Q338" s="489"/>
      <c r="R338" s="489"/>
      <c r="S338" s="489"/>
      <c r="T338" s="489"/>
      <c r="U338" s="489"/>
      <c r="V338" s="489"/>
      <c r="W338" s="489"/>
      <c r="X338" s="489"/>
      <c r="Y338" s="489"/>
      <c r="Z338" s="489"/>
      <c r="AA338" s="489"/>
    </row>
    <row r="339" spans="1:27">
      <c r="A339" s="489"/>
      <c r="B339" s="489"/>
      <c r="C339" s="489"/>
      <c r="D339" s="489"/>
      <c r="E339" s="489"/>
      <c r="F339" s="489"/>
      <c r="G339" s="489"/>
      <c r="H339" s="489"/>
      <c r="I339" s="489"/>
      <c r="J339" s="489"/>
      <c r="K339" s="489"/>
      <c r="L339" s="489"/>
      <c r="M339" s="489"/>
      <c r="N339" s="489"/>
      <c r="O339" s="489"/>
      <c r="P339" s="489"/>
      <c r="Q339" s="489"/>
      <c r="R339" s="489"/>
      <c r="S339" s="489"/>
      <c r="T339" s="489"/>
      <c r="U339" s="489"/>
      <c r="V339" s="489"/>
      <c r="W339" s="489"/>
      <c r="X339" s="489"/>
      <c r="Y339" s="489"/>
      <c r="Z339" s="489"/>
      <c r="AA339" s="489"/>
    </row>
    <row r="340" spans="1:27">
      <c r="A340" s="489"/>
      <c r="B340" s="489"/>
      <c r="C340" s="489"/>
      <c r="D340" s="489"/>
      <c r="E340" s="489"/>
      <c r="F340" s="489"/>
      <c r="G340" s="489"/>
      <c r="H340" s="489"/>
      <c r="I340" s="489"/>
      <c r="J340" s="489"/>
      <c r="K340" s="489"/>
      <c r="L340" s="489"/>
      <c r="M340" s="489"/>
      <c r="N340" s="489"/>
      <c r="O340" s="489"/>
      <c r="P340" s="489"/>
      <c r="Q340" s="489"/>
      <c r="R340" s="489"/>
      <c r="S340" s="489"/>
      <c r="T340" s="489"/>
      <c r="U340" s="489"/>
      <c r="V340" s="489"/>
      <c r="W340" s="489"/>
      <c r="X340" s="489"/>
      <c r="Y340" s="489"/>
      <c r="Z340" s="489"/>
      <c r="AA340" s="489"/>
    </row>
    <row r="341" spans="1:27">
      <c r="A341" s="489"/>
      <c r="B341" s="489"/>
      <c r="C341" s="489"/>
      <c r="D341" s="489"/>
      <c r="E341" s="489"/>
      <c r="F341" s="489"/>
      <c r="G341" s="489"/>
      <c r="H341" s="489"/>
      <c r="I341" s="489"/>
      <c r="J341" s="489"/>
      <c r="K341" s="489"/>
      <c r="L341" s="489"/>
      <c r="M341" s="489"/>
      <c r="N341" s="489"/>
      <c r="O341" s="489"/>
      <c r="P341" s="489"/>
      <c r="Q341" s="489"/>
      <c r="R341" s="489"/>
      <c r="S341" s="489"/>
      <c r="T341" s="489"/>
      <c r="U341" s="489"/>
      <c r="V341" s="489"/>
      <c r="W341" s="489"/>
      <c r="X341" s="489"/>
      <c r="Y341" s="489"/>
      <c r="Z341" s="489"/>
      <c r="AA341" s="489"/>
    </row>
    <row r="342" spans="1:27">
      <c r="A342" s="489"/>
      <c r="B342" s="489"/>
      <c r="C342" s="489"/>
      <c r="D342" s="489"/>
      <c r="E342" s="489"/>
      <c r="F342" s="489"/>
      <c r="G342" s="489"/>
      <c r="H342" s="489"/>
      <c r="I342" s="489"/>
      <c r="J342" s="489"/>
      <c r="K342" s="489"/>
      <c r="L342" s="489"/>
      <c r="M342" s="489"/>
      <c r="N342" s="489"/>
      <c r="O342" s="489"/>
      <c r="P342" s="489"/>
      <c r="Q342" s="489"/>
      <c r="R342" s="489"/>
      <c r="S342" s="489"/>
      <c r="T342" s="489"/>
      <c r="U342" s="489"/>
      <c r="V342" s="489"/>
      <c r="W342" s="489"/>
      <c r="X342" s="489"/>
      <c r="Y342" s="489"/>
      <c r="Z342" s="489"/>
      <c r="AA342" s="489"/>
    </row>
    <row r="343" spans="1:27">
      <c r="A343" s="489"/>
      <c r="B343" s="489"/>
      <c r="C343" s="489"/>
      <c r="D343" s="489"/>
      <c r="E343" s="489"/>
      <c r="F343" s="489"/>
      <c r="G343" s="489"/>
      <c r="H343" s="489"/>
      <c r="I343" s="489"/>
      <c r="J343" s="489"/>
      <c r="K343" s="489"/>
      <c r="L343" s="489"/>
      <c r="M343" s="489"/>
      <c r="N343" s="489"/>
      <c r="O343" s="489"/>
      <c r="P343" s="489"/>
      <c r="Q343" s="489"/>
      <c r="R343" s="489"/>
      <c r="S343" s="489"/>
      <c r="T343" s="489"/>
      <c r="U343" s="489"/>
      <c r="V343" s="489"/>
      <c r="W343" s="489"/>
      <c r="X343" s="489"/>
      <c r="Y343" s="489"/>
      <c r="Z343" s="489"/>
      <c r="AA343" s="489"/>
    </row>
    <row r="344" spans="1:27">
      <c r="A344" s="489"/>
      <c r="B344" s="489"/>
      <c r="C344" s="489"/>
      <c r="D344" s="489"/>
      <c r="E344" s="489"/>
      <c r="F344" s="489"/>
      <c r="G344" s="489"/>
      <c r="H344" s="489"/>
      <c r="I344" s="489"/>
      <c r="J344" s="489"/>
      <c r="K344" s="489"/>
      <c r="L344" s="489"/>
      <c r="M344" s="489"/>
      <c r="N344" s="489"/>
      <c r="O344" s="489"/>
      <c r="P344" s="489"/>
      <c r="Q344" s="489"/>
      <c r="R344" s="489"/>
      <c r="S344" s="489"/>
      <c r="T344" s="489"/>
      <c r="U344" s="489"/>
      <c r="V344" s="489"/>
      <c r="W344" s="489"/>
      <c r="X344" s="489"/>
      <c r="Y344" s="489"/>
      <c r="Z344" s="489"/>
      <c r="AA344" s="489"/>
    </row>
    <row r="345" spans="1:27">
      <c r="A345" s="489"/>
      <c r="B345" s="489"/>
      <c r="C345" s="489"/>
      <c r="D345" s="489"/>
      <c r="E345" s="489"/>
      <c r="F345" s="489"/>
      <c r="G345" s="489"/>
      <c r="H345" s="489"/>
      <c r="I345" s="489"/>
      <c r="J345" s="489"/>
      <c r="K345" s="489"/>
      <c r="L345" s="489"/>
      <c r="M345" s="489"/>
      <c r="N345" s="489"/>
      <c r="O345" s="489"/>
      <c r="P345" s="489"/>
      <c r="Q345" s="489"/>
      <c r="R345" s="489"/>
      <c r="S345" s="489"/>
      <c r="T345" s="489"/>
      <c r="U345" s="489"/>
      <c r="V345" s="489"/>
      <c r="W345" s="489"/>
      <c r="X345" s="489"/>
      <c r="Y345" s="489"/>
      <c r="Z345" s="489"/>
      <c r="AA345" s="489"/>
    </row>
    <row r="346" spans="1:27">
      <c r="A346" s="489"/>
      <c r="B346" s="489"/>
      <c r="C346" s="489"/>
      <c r="D346" s="489"/>
      <c r="E346" s="489"/>
      <c r="F346" s="489"/>
      <c r="G346" s="489"/>
      <c r="H346" s="489"/>
      <c r="I346" s="489"/>
      <c r="J346" s="489"/>
      <c r="K346" s="489"/>
      <c r="L346" s="489"/>
      <c r="M346" s="489"/>
      <c r="N346" s="489"/>
      <c r="O346" s="489"/>
      <c r="P346" s="489"/>
      <c r="Q346" s="489"/>
      <c r="R346" s="489"/>
      <c r="S346" s="489"/>
      <c r="T346" s="489"/>
      <c r="U346" s="489"/>
      <c r="V346" s="489"/>
      <c r="W346" s="489"/>
      <c r="X346" s="489"/>
      <c r="Y346" s="489"/>
      <c r="Z346" s="489"/>
      <c r="AA346" s="489"/>
    </row>
    <row r="347" spans="1:27">
      <c r="A347" s="489"/>
      <c r="B347" s="489"/>
      <c r="C347" s="489"/>
      <c r="D347" s="489"/>
      <c r="E347" s="489"/>
      <c r="F347" s="489"/>
      <c r="G347" s="489"/>
      <c r="H347" s="489"/>
      <c r="I347" s="489"/>
      <c r="J347" s="489"/>
      <c r="K347" s="489"/>
      <c r="L347" s="489"/>
      <c r="M347" s="489"/>
      <c r="N347" s="489"/>
      <c r="O347" s="489"/>
      <c r="P347" s="489"/>
      <c r="Q347" s="489"/>
      <c r="R347" s="489"/>
      <c r="S347" s="489"/>
      <c r="T347" s="489"/>
      <c r="U347" s="489"/>
      <c r="V347" s="489"/>
      <c r="W347" s="489"/>
      <c r="X347" s="489"/>
      <c r="Y347" s="489"/>
      <c r="Z347" s="489"/>
      <c r="AA347" s="489"/>
    </row>
    <row r="348" spans="1:27">
      <c r="A348" s="489"/>
      <c r="B348" s="489"/>
      <c r="C348" s="489"/>
      <c r="D348" s="489"/>
      <c r="E348" s="489"/>
      <c r="F348" s="489"/>
      <c r="G348" s="489"/>
      <c r="H348" s="489"/>
      <c r="I348" s="489"/>
      <c r="J348" s="489"/>
      <c r="K348" s="489"/>
      <c r="L348" s="489"/>
      <c r="M348" s="489"/>
      <c r="N348" s="489"/>
      <c r="O348" s="489"/>
      <c r="P348" s="489"/>
      <c r="Q348" s="489"/>
      <c r="R348" s="489"/>
      <c r="S348" s="489"/>
      <c r="T348" s="489"/>
      <c r="U348" s="489"/>
      <c r="V348" s="489"/>
      <c r="W348" s="489"/>
      <c r="X348" s="489"/>
      <c r="Y348" s="489"/>
      <c r="Z348" s="489"/>
      <c r="AA348" s="489"/>
    </row>
    <row r="349" spans="1:27">
      <c r="A349" s="489"/>
      <c r="B349" s="489"/>
      <c r="C349" s="489"/>
      <c r="D349" s="489"/>
      <c r="E349" s="489"/>
      <c r="F349" s="489"/>
      <c r="G349" s="489"/>
      <c r="H349" s="489"/>
      <c r="I349" s="489"/>
      <c r="J349" s="489"/>
      <c r="K349" s="489"/>
      <c r="L349" s="489"/>
      <c r="M349" s="489"/>
      <c r="N349" s="489"/>
      <c r="O349" s="489"/>
      <c r="P349" s="489"/>
      <c r="Q349" s="489"/>
      <c r="R349" s="489"/>
      <c r="S349" s="489"/>
      <c r="T349" s="489"/>
      <c r="U349" s="489"/>
      <c r="V349" s="489"/>
      <c r="W349" s="489"/>
      <c r="X349" s="489"/>
      <c r="Y349" s="489"/>
      <c r="Z349" s="489"/>
      <c r="AA349" s="489"/>
    </row>
    <row r="350" spans="1:27">
      <c r="A350" s="489"/>
      <c r="B350" s="489"/>
      <c r="C350" s="489"/>
      <c r="D350" s="489"/>
      <c r="E350" s="489"/>
      <c r="F350" s="489"/>
      <c r="G350" s="489"/>
      <c r="H350" s="489"/>
      <c r="I350" s="489"/>
      <c r="J350" s="489"/>
      <c r="K350" s="489"/>
      <c r="L350" s="489"/>
      <c r="M350" s="489"/>
      <c r="N350" s="489"/>
      <c r="O350" s="489"/>
      <c r="P350" s="489"/>
      <c r="Q350" s="489"/>
      <c r="R350" s="489"/>
      <c r="S350" s="489"/>
      <c r="T350" s="489"/>
      <c r="U350" s="489"/>
      <c r="V350" s="489"/>
      <c r="W350" s="489"/>
      <c r="X350" s="489"/>
      <c r="Y350" s="489"/>
      <c r="Z350" s="489"/>
      <c r="AA350" s="489"/>
    </row>
    <row r="351" spans="1:27">
      <c r="A351" s="489"/>
      <c r="B351" s="489"/>
      <c r="C351" s="489"/>
      <c r="D351" s="489"/>
      <c r="E351" s="489"/>
      <c r="F351" s="489"/>
      <c r="G351" s="489"/>
      <c r="H351" s="489"/>
      <c r="I351" s="489"/>
      <c r="J351" s="489"/>
      <c r="K351" s="489"/>
      <c r="L351" s="489"/>
      <c r="M351" s="489"/>
      <c r="N351" s="489"/>
      <c r="O351" s="489"/>
      <c r="P351" s="489"/>
      <c r="Q351" s="489"/>
      <c r="R351" s="489"/>
      <c r="S351" s="489"/>
      <c r="T351" s="489"/>
      <c r="U351" s="489"/>
      <c r="V351" s="489"/>
      <c r="W351" s="489"/>
      <c r="X351" s="489"/>
      <c r="Y351" s="489"/>
      <c r="Z351" s="489"/>
      <c r="AA351" s="489"/>
    </row>
    <row r="352" spans="1:27">
      <c r="A352" s="489"/>
      <c r="B352" s="489"/>
      <c r="C352" s="489"/>
      <c r="D352" s="489"/>
      <c r="E352" s="489"/>
      <c r="F352" s="489"/>
      <c r="G352" s="489"/>
      <c r="H352" s="489"/>
      <c r="I352" s="489"/>
      <c r="J352" s="489"/>
      <c r="K352" s="489"/>
      <c r="L352" s="489"/>
      <c r="M352" s="489"/>
      <c r="N352" s="489"/>
      <c r="O352" s="489"/>
      <c r="P352" s="489"/>
      <c r="Q352" s="489"/>
      <c r="R352" s="489"/>
      <c r="S352" s="489"/>
      <c r="T352" s="489"/>
      <c r="U352" s="489"/>
      <c r="V352" s="489"/>
      <c r="W352" s="489"/>
      <c r="X352" s="489"/>
      <c r="Y352" s="489"/>
      <c r="Z352" s="489"/>
      <c r="AA352" s="489"/>
    </row>
    <row r="353" spans="1:27">
      <c r="A353" s="489"/>
      <c r="B353" s="489"/>
      <c r="C353" s="489"/>
      <c r="D353" s="489"/>
      <c r="E353" s="489"/>
      <c r="F353" s="489"/>
      <c r="G353" s="489"/>
      <c r="H353" s="489"/>
      <c r="I353" s="489"/>
      <c r="J353" s="489"/>
      <c r="K353" s="489"/>
      <c r="L353" s="489"/>
      <c r="M353" s="489"/>
      <c r="N353" s="489"/>
      <c r="O353" s="489"/>
      <c r="P353" s="489"/>
      <c r="Q353" s="489"/>
      <c r="R353" s="489"/>
      <c r="S353" s="489"/>
      <c r="T353" s="489"/>
      <c r="U353" s="489"/>
      <c r="V353" s="489"/>
      <c r="W353" s="489"/>
      <c r="X353" s="489"/>
      <c r="Y353" s="489"/>
      <c r="Z353" s="489"/>
      <c r="AA353" s="489"/>
    </row>
    <row r="354" spans="1:27">
      <c r="A354" s="489"/>
      <c r="B354" s="489"/>
      <c r="C354" s="489"/>
      <c r="D354" s="489"/>
      <c r="E354" s="489"/>
      <c r="F354" s="489"/>
      <c r="G354" s="489"/>
      <c r="H354" s="489"/>
      <c r="I354" s="489"/>
      <c r="J354" s="489"/>
      <c r="K354" s="489"/>
      <c r="L354" s="489"/>
      <c r="M354" s="489"/>
      <c r="N354" s="489"/>
      <c r="O354" s="489"/>
      <c r="P354" s="489"/>
      <c r="Q354" s="489"/>
      <c r="R354" s="489"/>
      <c r="S354" s="489"/>
      <c r="T354" s="489"/>
      <c r="U354" s="489"/>
      <c r="V354" s="489"/>
      <c r="W354" s="489"/>
      <c r="X354" s="489"/>
      <c r="Y354" s="489"/>
      <c r="Z354" s="489"/>
      <c r="AA354" s="489"/>
    </row>
    <row r="355" spans="1:27">
      <c r="A355" s="489"/>
      <c r="B355" s="489"/>
      <c r="C355" s="489"/>
      <c r="D355" s="489"/>
      <c r="E355" s="489"/>
      <c r="F355" s="489"/>
      <c r="G355" s="489"/>
      <c r="H355" s="489"/>
      <c r="I355" s="489"/>
      <c r="J355" s="489"/>
      <c r="K355" s="489"/>
      <c r="L355" s="489"/>
      <c r="M355" s="489"/>
      <c r="N355" s="489"/>
      <c r="O355" s="489"/>
      <c r="P355" s="489"/>
      <c r="Q355" s="489"/>
      <c r="R355" s="489"/>
      <c r="S355" s="489"/>
      <c r="T355" s="489"/>
      <c r="U355" s="489"/>
      <c r="V355" s="489"/>
      <c r="W355" s="489"/>
      <c r="X355" s="489"/>
      <c r="Y355" s="489"/>
      <c r="Z355" s="489"/>
      <c r="AA355" s="489"/>
    </row>
    <row r="356" spans="1:27">
      <c r="A356" s="489"/>
      <c r="B356" s="489"/>
      <c r="C356" s="489"/>
      <c r="D356" s="489"/>
      <c r="E356" s="489"/>
      <c r="F356" s="489"/>
      <c r="G356" s="489"/>
      <c r="H356" s="489"/>
      <c r="I356" s="489"/>
      <c r="J356" s="489"/>
      <c r="K356" s="489"/>
      <c r="L356" s="489"/>
      <c r="M356" s="489"/>
      <c r="N356" s="489"/>
      <c r="O356" s="489"/>
      <c r="P356" s="489"/>
      <c r="Q356" s="489"/>
      <c r="R356" s="489"/>
      <c r="S356" s="489"/>
      <c r="T356" s="489"/>
      <c r="U356" s="489"/>
      <c r="V356" s="489"/>
      <c r="W356" s="489"/>
      <c r="X356" s="489"/>
      <c r="Y356" s="489"/>
      <c r="Z356" s="489"/>
      <c r="AA356" s="489"/>
    </row>
    <row r="357" spans="1:27">
      <c r="A357" s="489"/>
      <c r="B357" s="489"/>
      <c r="C357" s="489"/>
      <c r="D357" s="489"/>
      <c r="E357" s="489"/>
      <c r="F357" s="489"/>
      <c r="G357" s="489"/>
      <c r="H357" s="489"/>
      <c r="I357" s="489"/>
      <c r="J357" s="489"/>
      <c r="K357" s="489"/>
      <c r="L357" s="489"/>
      <c r="M357" s="489"/>
      <c r="N357" s="489"/>
      <c r="O357" s="489"/>
      <c r="P357" s="489"/>
      <c r="Q357" s="489"/>
      <c r="R357" s="489"/>
      <c r="S357" s="489"/>
      <c r="T357" s="489"/>
      <c r="U357" s="489"/>
      <c r="V357" s="489"/>
      <c r="W357" s="489"/>
      <c r="X357" s="489"/>
      <c r="Y357" s="489"/>
      <c r="Z357" s="489"/>
      <c r="AA357" s="489"/>
    </row>
    <row r="358" spans="1:27">
      <c r="A358" s="489"/>
      <c r="B358" s="489"/>
      <c r="C358" s="489"/>
      <c r="D358" s="489"/>
      <c r="E358" s="489"/>
      <c r="F358" s="489"/>
      <c r="G358" s="489"/>
      <c r="H358" s="489"/>
      <c r="I358" s="489"/>
      <c r="J358" s="489"/>
      <c r="K358" s="489"/>
      <c r="L358" s="489"/>
      <c r="M358" s="489"/>
      <c r="N358" s="489"/>
      <c r="O358" s="489"/>
      <c r="P358" s="489"/>
      <c r="Q358" s="489"/>
      <c r="R358" s="489"/>
      <c r="S358" s="489"/>
      <c r="T358" s="489"/>
      <c r="U358" s="489"/>
      <c r="V358" s="489"/>
      <c r="W358" s="489"/>
      <c r="X358" s="489"/>
      <c r="Y358" s="489"/>
      <c r="Z358" s="489"/>
      <c r="AA358" s="489"/>
    </row>
    <row r="359" spans="1:27">
      <c r="A359" s="489"/>
      <c r="B359" s="489"/>
      <c r="C359" s="489"/>
      <c r="D359" s="489"/>
      <c r="E359" s="489"/>
      <c r="F359" s="489"/>
      <c r="G359" s="489"/>
      <c r="H359" s="489"/>
      <c r="I359" s="489"/>
      <c r="J359" s="489"/>
      <c r="K359" s="489"/>
      <c r="L359" s="489"/>
      <c r="M359" s="489"/>
      <c r="N359" s="489"/>
      <c r="O359" s="489"/>
      <c r="P359" s="489"/>
      <c r="Q359" s="489"/>
      <c r="R359" s="489"/>
      <c r="S359" s="489"/>
      <c r="T359" s="489"/>
      <c r="U359" s="489"/>
      <c r="V359" s="489"/>
      <c r="W359" s="489"/>
      <c r="X359" s="489"/>
      <c r="Y359" s="489"/>
      <c r="Z359" s="489"/>
      <c r="AA359" s="489"/>
    </row>
    <row r="360" spans="1:27">
      <c r="A360" s="489"/>
      <c r="B360" s="489"/>
      <c r="C360" s="489"/>
      <c r="D360" s="489"/>
      <c r="E360" s="489"/>
      <c r="F360" s="489"/>
      <c r="G360" s="489"/>
      <c r="H360" s="489"/>
      <c r="I360" s="489"/>
      <c r="J360" s="489"/>
      <c r="K360" s="489"/>
      <c r="L360" s="489"/>
      <c r="M360" s="489"/>
      <c r="N360" s="489"/>
      <c r="O360" s="489"/>
      <c r="P360" s="489"/>
      <c r="Q360" s="489"/>
      <c r="R360" s="489"/>
      <c r="S360" s="489"/>
      <c r="T360" s="489"/>
      <c r="U360" s="489"/>
      <c r="V360" s="489"/>
      <c r="W360" s="489"/>
      <c r="X360" s="489"/>
      <c r="Y360" s="489"/>
      <c r="Z360" s="489"/>
      <c r="AA360" s="489"/>
    </row>
    <row r="361" spans="1:27">
      <c r="A361" s="489"/>
      <c r="B361" s="489"/>
      <c r="C361" s="489"/>
      <c r="D361" s="489"/>
      <c r="E361" s="489"/>
      <c r="F361" s="489"/>
      <c r="G361" s="489"/>
      <c r="H361" s="489"/>
      <c r="I361" s="489"/>
      <c r="J361" s="489"/>
      <c r="K361" s="489"/>
      <c r="L361" s="489"/>
      <c r="M361" s="489"/>
      <c r="N361" s="489"/>
      <c r="O361" s="489"/>
      <c r="P361" s="489"/>
      <c r="Q361" s="489"/>
      <c r="R361" s="489"/>
      <c r="S361" s="489"/>
      <c r="T361" s="489"/>
      <c r="U361" s="489"/>
      <c r="V361" s="489"/>
      <c r="W361" s="489"/>
      <c r="X361" s="489"/>
      <c r="Y361" s="489"/>
      <c r="Z361" s="489"/>
      <c r="AA361" s="489"/>
    </row>
    <row r="362" spans="1:27">
      <c r="A362" s="489"/>
      <c r="B362" s="489"/>
      <c r="C362" s="489"/>
      <c r="D362" s="489"/>
      <c r="E362" s="489"/>
      <c r="F362" s="489"/>
      <c r="G362" s="489"/>
      <c r="H362" s="489"/>
      <c r="I362" s="489"/>
      <c r="J362" s="489"/>
      <c r="K362" s="489"/>
      <c r="L362" s="489"/>
      <c r="M362" s="489"/>
      <c r="N362" s="489"/>
      <c r="O362" s="489"/>
      <c r="P362" s="489"/>
      <c r="Q362" s="489"/>
      <c r="R362" s="489"/>
      <c r="S362" s="489"/>
      <c r="T362" s="489"/>
      <c r="U362" s="489"/>
      <c r="V362" s="489"/>
      <c r="W362" s="489"/>
      <c r="X362" s="489"/>
      <c r="Y362" s="489"/>
      <c r="Z362" s="489"/>
      <c r="AA362" s="489"/>
    </row>
    <row r="363" spans="1:27">
      <c r="A363" s="489"/>
      <c r="B363" s="489"/>
      <c r="C363" s="489"/>
      <c r="D363" s="489"/>
      <c r="E363" s="489"/>
      <c r="F363" s="489"/>
      <c r="G363" s="489"/>
      <c r="H363" s="489"/>
      <c r="I363" s="489"/>
      <c r="J363" s="489"/>
      <c r="K363" s="489"/>
      <c r="L363" s="489"/>
      <c r="M363" s="489"/>
      <c r="N363" s="489"/>
      <c r="O363" s="489"/>
      <c r="P363" s="489"/>
      <c r="Q363" s="489"/>
      <c r="R363" s="489"/>
      <c r="S363" s="489"/>
      <c r="T363" s="489"/>
      <c r="U363" s="489"/>
      <c r="V363" s="489"/>
      <c r="W363" s="489"/>
      <c r="X363" s="489"/>
      <c r="Y363" s="489"/>
      <c r="Z363" s="489"/>
      <c r="AA363" s="489"/>
    </row>
    <row r="364" spans="1:27">
      <c r="A364" s="489"/>
      <c r="B364" s="489"/>
      <c r="C364" s="489"/>
      <c r="D364" s="489"/>
      <c r="E364" s="489"/>
      <c r="F364" s="489"/>
      <c r="G364" s="489"/>
      <c r="H364" s="489"/>
      <c r="I364" s="489"/>
      <c r="J364" s="489"/>
      <c r="K364" s="489"/>
      <c r="L364" s="489"/>
      <c r="M364" s="489"/>
      <c r="N364" s="489"/>
      <c r="O364" s="489"/>
      <c r="P364" s="489"/>
      <c r="Q364" s="489"/>
      <c r="R364" s="489"/>
      <c r="S364" s="489"/>
      <c r="T364" s="489"/>
      <c r="U364" s="489"/>
      <c r="V364" s="489"/>
      <c r="W364" s="489"/>
      <c r="X364" s="489"/>
      <c r="Y364" s="489"/>
      <c r="Z364" s="489"/>
      <c r="AA364" s="489"/>
    </row>
    <row r="365" spans="1:27">
      <c r="A365" s="489"/>
      <c r="B365" s="489"/>
      <c r="C365" s="489"/>
      <c r="D365" s="489"/>
      <c r="E365" s="489"/>
      <c r="F365" s="489"/>
      <c r="G365" s="489"/>
      <c r="H365" s="489"/>
      <c r="I365" s="489"/>
      <c r="J365" s="489"/>
      <c r="K365" s="489"/>
      <c r="L365" s="489"/>
      <c r="M365" s="489"/>
      <c r="N365" s="489"/>
      <c r="O365" s="489"/>
      <c r="P365" s="489"/>
      <c r="Q365" s="489"/>
      <c r="R365" s="489"/>
      <c r="S365" s="489"/>
      <c r="T365" s="489"/>
      <c r="U365" s="489"/>
      <c r="V365" s="489"/>
      <c r="W365" s="489"/>
      <c r="X365" s="489"/>
      <c r="Y365" s="489"/>
      <c r="Z365" s="489"/>
      <c r="AA365" s="489"/>
    </row>
    <row r="366" spans="1:27">
      <c r="A366" s="489"/>
      <c r="B366" s="489"/>
      <c r="C366" s="489"/>
      <c r="D366" s="489"/>
      <c r="E366" s="489"/>
      <c r="F366" s="489"/>
      <c r="G366" s="489"/>
      <c r="H366" s="489"/>
      <c r="I366" s="489"/>
      <c r="J366" s="489"/>
      <c r="K366" s="489"/>
      <c r="L366" s="489"/>
      <c r="M366" s="489"/>
      <c r="N366" s="489"/>
      <c r="O366" s="489"/>
      <c r="P366" s="489"/>
      <c r="Q366" s="489"/>
      <c r="R366" s="489"/>
      <c r="S366" s="489"/>
      <c r="T366" s="489"/>
      <c r="U366" s="489"/>
      <c r="V366" s="489"/>
      <c r="W366" s="489"/>
      <c r="X366" s="489"/>
      <c r="Y366" s="489"/>
      <c r="Z366" s="489"/>
      <c r="AA366" s="489"/>
    </row>
    <row r="367" spans="1:27">
      <c r="A367" s="489"/>
      <c r="B367" s="489"/>
      <c r="C367" s="489"/>
      <c r="D367" s="489"/>
      <c r="E367" s="489"/>
      <c r="F367" s="489"/>
      <c r="G367" s="489"/>
      <c r="H367" s="489"/>
      <c r="I367" s="489"/>
      <c r="J367" s="489"/>
      <c r="K367" s="489"/>
      <c r="L367" s="489"/>
      <c r="M367" s="489"/>
      <c r="N367" s="489"/>
      <c r="O367" s="489"/>
      <c r="P367" s="489"/>
      <c r="Q367" s="489"/>
      <c r="R367" s="489"/>
      <c r="S367" s="489"/>
      <c r="T367" s="489"/>
      <c r="U367" s="489"/>
      <c r="V367" s="489"/>
      <c r="W367" s="489"/>
      <c r="X367" s="489"/>
      <c r="Y367" s="489"/>
      <c r="Z367" s="489"/>
      <c r="AA367" s="489"/>
    </row>
    <row r="368" spans="1:27">
      <c r="A368" s="489"/>
      <c r="B368" s="489"/>
      <c r="C368" s="489"/>
      <c r="D368" s="489"/>
      <c r="E368" s="489"/>
      <c r="F368" s="489"/>
      <c r="G368" s="489"/>
      <c r="H368" s="489"/>
      <c r="I368" s="489"/>
      <c r="J368" s="489"/>
      <c r="K368" s="489"/>
      <c r="L368" s="489"/>
      <c r="M368" s="489"/>
      <c r="N368" s="489"/>
      <c r="O368" s="489"/>
      <c r="P368" s="489"/>
      <c r="Q368" s="489"/>
      <c r="R368" s="489"/>
      <c r="S368" s="489"/>
      <c r="T368" s="489"/>
      <c r="U368" s="489"/>
      <c r="V368" s="489"/>
      <c r="W368" s="489"/>
      <c r="X368" s="489"/>
      <c r="Y368" s="489"/>
      <c r="Z368" s="489"/>
      <c r="AA368" s="489"/>
    </row>
    <row r="369" spans="1:27">
      <c r="A369" s="489"/>
      <c r="B369" s="489"/>
      <c r="C369" s="489"/>
      <c r="D369" s="489"/>
      <c r="E369" s="489"/>
      <c r="F369" s="489"/>
      <c r="G369" s="489"/>
      <c r="H369" s="489"/>
      <c r="I369" s="489"/>
      <c r="J369" s="489"/>
      <c r="K369" s="489"/>
      <c r="L369" s="489"/>
      <c r="M369" s="489"/>
      <c r="N369" s="489"/>
      <c r="O369" s="489"/>
      <c r="P369" s="489"/>
      <c r="Q369" s="489"/>
      <c r="R369" s="489"/>
      <c r="S369" s="489"/>
      <c r="T369" s="489"/>
      <c r="U369" s="489"/>
      <c r="V369" s="489"/>
      <c r="W369" s="489"/>
      <c r="X369" s="489"/>
      <c r="Y369" s="489"/>
      <c r="Z369" s="489"/>
      <c r="AA369" s="489"/>
    </row>
    <row r="370" spans="1:27">
      <c r="A370" s="489"/>
      <c r="B370" s="489"/>
      <c r="C370" s="489"/>
      <c r="D370" s="489"/>
      <c r="E370" s="489"/>
      <c r="F370" s="489"/>
      <c r="G370" s="489"/>
      <c r="H370" s="489"/>
      <c r="I370" s="489"/>
      <c r="J370" s="489"/>
      <c r="K370" s="489"/>
      <c r="L370" s="489"/>
      <c r="M370" s="489"/>
      <c r="N370" s="489"/>
      <c r="O370" s="489"/>
      <c r="P370" s="489"/>
      <c r="Q370" s="489"/>
      <c r="R370" s="489"/>
      <c r="S370" s="489"/>
      <c r="T370" s="489"/>
      <c r="U370" s="489"/>
      <c r="V370" s="489"/>
      <c r="W370" s="489"/>
      <c r="X370" s="489"/>
      <c r="Y370" s="489"/>
      <c r="Z370" s="489"/>
      <c r="AA370" s="489"/>
    </row>
    <row r="371" spans="1:27">
      <c r="A371" s="489"/>
      <c r="B371" s="489"/>
      <c r="C371" s="489"/>
      <c r="D371" s="489"/>
      <c r="E371" s="489"/>
      <c r="F371" s="489"/>
      <c r="G371" s="489"/>
      <c r="H371" s="489"/>
      <c r="I371" s="489"/>
      <c r="J371" s="489"/>
      <c r="K371" s="489"/>
      <c r="L371" s="489"/>
      <c r="M371" s="489"/>
      <c r="N371" s="489"/>
      <c r="O371" s="489"/>
      <c r="P371" s="489"/>
      <c r="Q371" s="489"/>
      <c r="R371" s="489"/>
      <c r="S371" s="489"/>
      <c r="T371" s="489"/>
      <c r="U371" s="489"/>
      <c r="V371" s="489"/>
      <c r="W371" s="489"/>
      <c r="X371" s="489"/>
      <c r="Y371" s="489"/>
      <c r="Z371" s="489"/>
      <c r="AA371" s="489"/>
    </row>
    <row r="372" spans="1:27">
      <c r="A372" s="489"/>
      <c r="B372" s="489"/>
      <c r="C372" s="489"/>
      <c r="D372" s="489"/>
      <c r="E372" s="489"/>
      <c r="F372" s="489"/>
      <c r="G372" s="489"/>
      <c r="H372" s="489"/>
      <c r="I372" s="489"/>
      <c r="J372" s="489"/>
      <c r="K372" s="489"/>
      <c r="L372" s="489"/>
      <c r="M372" s="489"/>
      <c r="N372" s="489"/>
      <c r="O372" s="489"/>
      <c r="P372" s="489"/>
      <c r="Q372" s="489"/>
      <c r="R372" s="489"/>
      <c r="S372" s="489"/>
      <c r="T372" s="489"/>
      <c r="U372" s="489"/>
      <c r="V372" s="489"/>
      <c r="W372" s="489"/>
      <c r="X372" s="489"/>
      <c r="Y372" s="489"/>
      <c r="Z372" s="489"/>
      <c r="AA372" s="489"/>
    </row>
    <row r="373" spans="1:27">
      <c r="A373" s="489"/>
      <c r="B373" s="489"/>
      <c r="C373" s="489"/>
      <c r="D373" s="489"/>
      <c r="E373" s="489"/>
      <c r="F373" s="489"/>
      <c r="G373" s="489"/>
      <c r="H373" s="489"/>
      <c r="I373" s="489"/>
      <c r="J373" s="489"/>
      <c r="K373" s="489"/>
      <c r="L373" s="489"/>
      <c r="M373" s="489"/>
      <c r="N373" s="489"/>
      <c r="O373" s="489"/>
      <c r="P373" s="489"/>
      <c r="Q373" s="489"/>
      <c r="R373" s="489"/>
      <c r="S373" s="489"/>
      <c r="T373" s="489"/>
      <c r="U373" s="489"/>
      <c r="V373" s="489"/>
      <c r="W373" s="489"/>
      <c r="X373" s="489"/>
      <c r="Y373" s="489"/>
      <c r="Z373" s="489"/>
      <c r="AA373" s="489"/>
    </row>
    <row r="374" spans="1:27">
      <c r="A374" s="489"/>
      <c r="B374" s="489"/>
      <c r="C374" s="489"/>
      <c r="D374" s="489"/>
      <c r="E374" s="489"/>
      <c r="F374" s="489"/>
      <c r="G374" s="489"/>
      <c r="H374" s="489"/>
      <c r="I374" s="489"/>
      <c r="J374" s="489"/>
      <c r="K374" s="489"/>
      <c r="L374" s="489"/>
      <c r="M374" s="489"/>
      <c r="N374" s="489"/>
      <c r="O374" s="489"/>
      <c r="P374" s="489"/>
      <c r="Q374" s="489"/>
      <c r="R374" s="489"/>
      <c r="S374" s="489"/>
      <c r="T374" s="489"/>
      <c r="U374" s="489"/>
      <c r="V374" s="489"/>
      <c r="W374" s="489"/>
      <c r="X374" s="489"/>
      <c r="Y374" s="489"/>
      <c r="Z374" s="489"/>
      <c r="AA374" s="489"/>
    </row>
    <row r="375" spans="1:27">
      <c r="A375" s="489"/>
      <c r="B375" s="489"/>
      <c r="C375" s="489"/>
      <c r="D375" s="489"/>
      <c r="E375" s="489"/>
      <c r="F375" s="489"/>
      <c r="G375" s="489"/>
      <c r="H375" s="489"/>
      <c r="I375" s="489"/>
      <c r="J375" s="489"/>
      <c r="K375" s="489"/>
      <c r="L375" s="489"/>
      <c r="M375" s="489"/>
      <c r="N375" s="489"/>
      <c r="O375" s="489"/>
      <c r="P375" s="489"/>
      <c r="Q375" s="489"/>
      <c r="R375" s="489"/>
      <c r="S375" s="489"/>
      <c r="T375" s="489"/>
      <c r="U375" s="489"/>
      <c r="V375" s="489"/>
      <c r="W375" s="489"/>
      <c r="X375" s="489"/>
      <c r="Y375" s="489"/>
      <c r="Z375" s="489"/>
      <c r="AA375" s="489"/>
    </row>
    <row r="376" spans="1:27">
      <c r="A376" s="489"/>
      <c r="B376" s="489"/>
      <c r="C376" s="489"/>
      <c r="D376" s="489"/>
      <c r="E376" s="489"/>
      <c r="F376" s="489"/>
      <c r="G376" s="489"/>
      <c r="H376" s="489"/>
      <c r="I376" s="489"/>
      <c r="J376" s="489"/>
      <c r="K376" s="489"/>
      <c r="L376" s="489"/>
      <c r="M376" s="489"/>
      <c r="N376" s="489"/>
      <c r="O376" s="489"/>
      <c r="P376" s="489"/>
      <c r="Q376" s="489"/>
      <c r="R376" s="489"/>
      <c r="S376" s="489"/>
      <c r="T376" s="489"/>
      <c r="U376" s="489"/>
      <c r="V376" s="489"/>
      <c r="W376" s="489"/>
      <c r="X376" s="489"/>
      <c r="Y376" s="489"/>
      <c r="Z376" s="489"/>
      <c r="AA376" s="489"/>
    </row>
    <row r="377" spans="1:27">
      <c r="A377" s="489"/>
      <c r="B377" s="489"/>
      <c r="C377" s="489"/>
      <c r="D377" s="489"/>
      <c r="E377" s="489"/>
      <c r="F377" s="489"/>
      <c r="G377" s="489"/>
      <c r="H377" s="489"/>
      <c r="I377" s="489"/>
      <c r="J377" s="489"/>
      <c r="K377" s="489"/>
      <c r="L377" s="489"/>
      <c r="M377" s="489"/>
      <c r="N377" s="489"/>
      <c r="O377" s="489"/>
      <c r="P377" s="489"/>
      <c r="Q377" s="489"/>
      <c r="R377" s="489"/>
      <c r="S377" s="489"/>
      <c r="T377" s="489"/>
      <c r="U377" s="489"/>
      <c r="V377" s="489"/>
      <c r="W377" s="489"/>
      <c r="X377" s="489"/>
      <c r="Y377" s="489"/>
      <c r="Z377" s="489"/>
      <c r="AA377" s="489"/>
    </row>
    <row r="378" spans="1:27">
      <c r="A378" s="489"/>
      <c r="B378" s="489"/>
      <c r="C378" s="489"/>
      <c r="D378" s="489"/>
      <c r="E378" s="489"/>
      <c r="F378" s="489"/>
      <c r="G378" s="489"/>
      <c r="H378" s="489"/>
      <c r="I378" s="489"/>
      <c r="J378" s="489"/>
      <c r="K378" s="489"/>
      <c r="L378" s="489"/>
      <c r="M378" s="489"/>
      <c r="N378" s="489"/>
      <c r="O378" s="489"/>
      <c r="P378" s="489"/>
      <c r="Q378" s="489"/>
      <c r="R378" s="489"/>
      <c r="S378" s="489"/>
      <c r="T378" s="489"/>
      <c r="U378" s="489"/>
      <c r="V378" s="489"/>
      <c r="W378" s="489"/>
      <c r="X378" s="489"/>
      <c r="Y378" s="489"/>
      <c r="Z378" s="489"/>
      <c r="AA378" s="489"/>
    </row>
    <row r="379" spans="1:27">
      <c r="A379" s="489"/>
      <c r="B379" s="489"/>
      <c r="C379" s="489"/>
      <c r="D379" s="489"/>
      <c r="E379" s="489"/>
      <c r="F379" s="489"/>
      <c r="G379" s="489"/>
      <c r="H379" s="489"/>
      <c r="I379" s="489"/>
      <c r="J379" s="489"/>
      <c r="K379" s="489"/>
      <c r="L379" s="489"/>
      <c r="M379" s="489"/>
      <c r="N379" s="489"/>
      <c r="O379" s="489"/>
      <c r="P379" s="489"/>
      <c r="Q379" s="489"/>
      <c r="R379" s="489"/>
      <c r="S379" s="489"/>
      <c r="T379" s="489"/>
      <c r="U379" s="489"/>
      <c r="V379" s="489"/>
      <c r="W379" s="489"/>
      <c r="X379" s="489"/>
      <c r="Y379" s="489"/>
      <c r="Z379" s="489"/>
      <c r="AA379" s="489"/>
    </row>
    <row r="380" spans="1:27">
      <c r="A380" s="489"/>
      <c r="B380" s="489"/>
      <c r="C380" s="489"/>
      <c r="D380" s="489"/>
      <c r="E380" s="489"/>
      <c r="F380" s="489"/>
      <c r="G380" s="489"/>
      <c r="H380" s="489"/>
      <c r="I380" s="489"/>
      <c r="J380" s="489"/>
      <c r="K380" s="489"/>
      <c r="L380" s="489"/>
      <c r="M380" s="489"/>
      <c r="N380" s="489"/>
      <c r="O380" s="489"/>
      <c r="P380" s="489"/>
      <c r="Q380" s="489"/>
      <c r="R380" s="489"/>
      <c r="S380" s="489"/>
      <c r="T380" s="489"/>
      <c r="U380" s="489"/>
      <c r="V380" s="489"/>
      <c r="W380" s="489"/>
      <c r="X380" s="489"/>
      <c r="Y380" s="489"/>
      <c r="Z380" s="489"/>
      <c r="AA380" s="489"/>
    </row>
    <row r="381" spans="1:27">
      <c r="A381" s="489"/>
      <c r="B381" s="489"/>
      <c r="C381" s="489"/>
      <c r="D381" s="489"/>
      <c r="E381" s="489"/>
      <c r="F381" s="489"/>
      <c r="G381" s="489"/>
      <c r="H381" s="489"/>
      <c r="I381" s="489"/>
      <c r="J381" s="489"/>
      <c r="K381" s="489"/>
      <c r="L381" s="489"/>
      <c r="M381" s="489"/>
      <c r="N381" s="489"/>
      <c r="O381" s="489"/>
      <c r="P381" s="489"/>
      <c r="Q381" s="489"/>
      <c r="R381" s="489"/>
      <c r="S381" s="489"/>
      <c r="T381" s="489"/>
      <c r="U381" s="489"/>
      <c r="V381" s="489"/>
      <c r="W381" s="489"/>
      <c r="X381" s="489"/>
      <c r="Y381" s="489"/>
      <c r="Z381" s="489"/>
      <c r="AA381" s="489"/>
    </row>
    <row r="382" spans="1:27">
      <c r="A382" s="489"/>
      <c r="B382" s="489"/>
      <c r="C382" s="489"/>
      <c r="D382" s="489"/>
      <c r="E382" s="489"/>
      <c r="F382" s="489"/>
      <c r="G382" s="489"/>
      <c r="H382" s="489"/>
      <c r="I382" s="489"/>
      <c r="J382" s="489"/>
      <c r="K382" s="489"/>
      <c r="L382" s="489"/>
      <c r="M382" s="489"/>
      <c r="N382" s="489"/>
      <c r="O382" s="489"/>
      <c r="P382" s="489"/>
      <c r="Q382" s="489"/>
      <c r="R382" s="489"/>
      <c r="S382" s="489"/>
      <c r="T382" s="489"/>
      <c r="U382" s="489"/>
      <c r="V382" s="489"/>
      <c r="W382" s="489"/>
      <c r="X382" s="489"/>
      <c r="Y382" s="489"/>
      <c r="Z382" s="489"/>
      <c r="AA382" s="489"/>
    </row>
    <row r="383" spans="1:27">
      <c r="A383" s="489"/>
      <c r="B383" s="489"/>
      <c r="C383" s="489"/>
      <c r="D383" s="489"/>
      <c r="E383" s="489"/>
      <c r="F383" s="489"/>
      <c r="G383" s="489"/>
      <c r="H383" s="489"/>
      <c r="I383" s="489"/>
      <c r="J383" s="489"/>
      <c r="K383" s="489"/>
      <c r="L383" s="489"/>
      <c r="M383" s="489"/>
      <c r="N383" s="489"/>
      <c r="O383" s="489"/>
      <c r="P383" s="489"/>
      <c r="Q383" s="489"/>
      <c r="R383" s="489"/>
      <c r="S383" s="489"/>
      <c r="T383" s="489"/>
      <c r="U383" s="489"/>
      <c r="V383" s="489"/>
      <c r="W383" s="489"/>
      <c r="X383" s="489"/>
      <c r="Y383" s="489"/>
      <c r="Z383" s="489"/>
      <c r="AA383" s="489"/>
    </row>
    <row r="384" spans="1:27">
      <c r="A384" s="489"/>
      <c r="B384" s="489"/>
      <c r="C384" s="489"/>
      <c r="D384" s="489"/>
      <c r="E384" s="489"/>
      <c r="F384" s="489"/>
      <c r="G384" s="489"/>
      <c r="H384" s="489"/>
      <c r="I384" s="489"/>
      <c r="J384" s="489"/>
      <c r="K384" s="489"/>
      <c r="L384" s="489"/>
      <c r="M384" s="489"/>
      <c r="N384" s="489"/>
      <c r="O384" s="489"/>
      <c r="P384" s="489"/>
      <c r="Q384" s="489"/>
      <c r="R384" s="489"/>
      <c r="S384" s="489"/>
      <c r="T384" s="489"/>
      <c r="U384" s="489"/>
      <c r="V384" s="489"/>
      <c r="W384" s="489"/>
      <c r="X384" s="489"/>
      <c r="Y384" s="489"/>
      <c r="Z384" s="489"/>
      <c r="AA384" s="489"/>
    </row>
    <row r="385" spans="1:27">
      <c r="A385" s="489"/>
      <c r="B385" s="489"/>
      <c r="C385" s="489"/>
      <c r="D385" s="489"/>
      <c r="E385" s="489"/>
      <c r="F385" s="489"/>
      <c r="G385" s="489"/>
      <c r="H385" s="489"/>
      <c r="I385" s="489"/>
      <c r="J385" s="489"/>
      <c r="K385" s="489"/>
      <c r="L385" s="489"/>
      <c r="M385" s="489"/>
      <c r="N385" s="489"/>
      <c r="O385" s="489"/>
      <c r="P385" s="489"/>
      <c r="Q385" s="489"/>
      <c r="R385" s="489"/>
      <c r="S385" s="489"/>
      <c r="T385" s="489"/>
      <c r="U385" s="489"/>
      <c r="V385" s="489"/>
      <c r="W385" s="489"/>
      <c r="X385" s="489"/>
      <c r="Y385" s="489"/>
      <c r="Z385" s="489"/>
      <c r="AA385" s="489"/>
    </row>
    <row r="386" spans="1:27">
      <c r="A386" s="489"/>
      <c r="B386" s="489"/>
      <c r="C386" s="489"/>
      <c r="D386" s="489"/>
      <c r="E386" s="489"/>
      <c r="F386" s="489"/>
      <c r="G386" s="489"/>
      <c r="H386" s="489"/>
      <c r="I386" s="489"/>
      <c r="J386" s="489"/>
      <c r="K386" s="489"/>
      <c r="L386" s="489"/>
      <c r="M386" s="489"/>
      <c r="N386" s="489"/>
      <c r="O386" s="489"/>
      <c r="P386" s="489"/>
      <c r="Q386" s="489"/>
      <c r="R386" s="489"/>
      <c r="S386" s="489"/>
      <c r="T386" s="489"/>
      <c r="U386" s="489"/>
      <c r="V386" s="489"/>
      <c r="W386" s="489"/>
      <c r="X386" s="489"/>
      <c r="Y386" s="489"/>
      <c r="Z386" s="489"/>
      <c r="AA386" s="489"/>
    </row>
    <row r="387" spans="1:27">
      <c r="A387" s="489"/>
      <c r="B387" s="489"/>
      <c r="C387" s="489"/>
      <c r="D387" s="489"/>
      <c r="E387" s="489"/>
      <c r="F387" s="489"/>
      <c r="G387" s="489"/>
      <c r="H387" s="489"/>
      <c r="I387" s="489"/>
      <c r="J387" s="489"/>
      <c r="K387" s="489"/>
      <c r="L387" s="489"/>
      <c r="M387" s="489"/>
      <c r="N387" s="489"/>
      <c r="O387" s="489"/>
      <c r="P387" s="489"/>
      <c r="Q387" s="489"/>
      <c r="R387" s="489"/>
      <c r="S387" s="489"/>
      <c r="T387" s="489"/>
      <c r="U387" s="489"/>
      <c r="V387" s="489"/>
      <c r="W387" s="489"/>
      <c r="X387" s="489"/>
      <c r="Y387" s="489"/>
      <c r="Z387" s="489"/>
      <c r="AA387" s="489"/>
    </row>
    <row r="388" spans="1:27">
      <c r="A388" s="489"/>
      <c r="B388" s="489"/>
      <c r="C388" s="489"/>
      <c r="D388" s="489"/>
      <c r="E388" s="489"/>
      <c r="F388" s="489"/>
      <c r="G388" s="489"/>
      <c r="H388" s="489"/>
      <c r="I388" s="489"/>
      <c r="J388" s="489"/>
      <c r="K388" s="489"/>
      <c r="L388" s="489"/>
      <c r="M388" s="489"/>
      <c r="N388" s="489"/>
      <c r="O388" s="489"/>
      <c r="P388" s="489"/>
      <c r="Q388" s="489"/>
      <c r="R388" s="489"/>
      <c r="S388" s="489"/>
      <c r="T388" s="489"/>
      <c r="U388" s="489"/>
      <c r="V388" s="489"/>
      <c r="W388" s="489"/>
      <c r="X388" s="489"/>
      <c r="Y388" s="489"/>
      <c r="Z388" s="489"/>
      <c r="AA388" s="489"/>
    </row>
    <row r="389" spans="1:27">
      <c r="A389" s="489"/>
      <c r="B389" s="489"/>
      <c r="C389" s="489"/>
      <c r="D389" s="489"/>
      <c r="E389" s="489"/>
      <c r="F389" s="489"/>
      <c r="G389" s="489"/>
      <c r="H389" s="489"/>
      <c r="I389" s="489"/>
      <c r="J389" s="489"/>
      <c r="K389" s="489"/>
      <c r="L389" s="489"/>
      <c r="M389" s="489"/>
      <c r="N389" s="489"/>
      <c r="O389" s="489"/>
      <c r="P389" s="489"/>
      <c r="Q389" s="489"/>
      <c r="R389" s="489"/>
      <c r="S389" s="489"/>
      <c r="T389" s="489"/>
      <c r="U389" s="489"/>
      <c r="V389" s="489"/>
      <c r="W389" s="489"/>
      <c r="X389" s="489"/>
      <c r="Y389" s="489"/>
      <c r="Z389" s="489"/>
      <c r="AA389" s="489"/>
    </row>
    <row r="390" spans="1:27">
      <c r="A390" s="489"/>
      <c r="B390" s="489"/>
      <c r="C390" s="489"/>
      <c r="D390" s="489"/>
      <c r="E390" s="489"/>
      <c r="F390" s="489"/>
      <c r="G390" s="489"/>
      <c r="H390" s="489"/>
      <c r="I390" s="489"/>
      <c r="J390" s="489"/>
      <c r="K390" s="489"/>
      <c r="L390" s="489"/>
      <c r="M390" s="489"/>
      <c r="N390" s="489"/>
      <c r="O390" s="489"/>
      <c r="P390" s="489"/>
      <c r="Q390" s="489"/>
      <c r="R390" s="489"/>
      <c r="S390" s="489"/>
      <c r="T390" s="489"/>
      <c r="U390" s="489"/>
      <c r="V390" s="489"/>
      <c r="W390" s="489"/>
      <c r="X390" s="489"/>
      <c r="Y390" s="489"/>
      <c r="Z390" s="489"/>
      <c r="AA390" s="489"/>
    </row>
    <row r="391" spans="1:27">
      <c r="A391" s="489"/>
      <c r="B391" s="489"/>
      <c r="C391" s="489"/>
      <c r="D391" s="489"/>
      <c r="E391" s="489"/>
      <c r="F391" s="489"/>
      <c r="G391" s="489"/>
      <c r="H391" s="489"/>
      <c r="I391" s="489"/>
      <c r="J391" s="489"/>
      <c r="K391" s="489"/>
      <c r="L391" s="489"/>
      <c r="M391" s="489"/>
      <c r="N391" s="489"/>
      <c r="O391" s="489"/>
      <c r="P391" s="489"/>
      <c r="Q391" s="489"/>
      <c r="R391" s="489"/>
      <c r="S391" s="489"/>
      <c r="T391" s="489"/>
      <c r="U391" s="489"/>
      <c r="V391" s="489"/>
      <c r="W391" s="489"/>
      <c r="X391" s="489"/>
      <c r="Y391" s="489"/>
      <c r="Z391" s="489"/>
      <c r="AA391" s="489"/>
    </row>
    <row r="392" spans="1:27">
      <c r="A392" s="489"/>
      <c r="B392" s="489"/>
      <c r="C392" s="489"/>
      <c r="D392" s="489"/>
      <c r="E392" s="489"/>
      <c r="F392" s="489"/>
      <c r="G392" s="489"/>
      <c r="H392" s="489"/>
      <c r="I392" s="489"/>
      <c r="J392" s="489"/>
      <c r="K392" s="489"/>
      <c r="L392" s="489"/>
      <c r="M392" s="489"/>
      <c r="N392" s="489"/>
      <c r="O392" s="489"/>
      <c r="P392" s="489"/>
      <c r="Q392" s="489"/>
      <c r="R392" s="489"/>
      <c r="S392" s="489"/>
      <c r="T392" s="489"/>
      <c r="U392" s="489"/>
      <c r="V392" s="489"/>
      <c r="W392" s="489"/>
      <c r="X392" s="489"/>
      <c r="Y392" s="489"/>
      <c r="Z392" s="489"/>
      <c r="AA392" s="489"/>
    </row>
    <row r="393" spans="1:27">
      <c r="A393" s="489"/>
      <c r="B393" s="489"/>
      <c r="C393" s="489"/>
      <c r="D393" s="489"/>
      <c r="E393" s="489"/>
      <c r="F393" s="489"/>
      <c r="G393" s="489"/>
      <c r="H393" s="489"/>
      <c r="I393" s="489"/>
      <c r="J393" s="489"/>
      <c r="K393" s="489"/>
      <c r="L393" s="489"/>
      <c r="M393" s="489"/>
      <c r="N393" s="489"/>
      <c r="O393" s="489"/>
      <c r="P393" s="489"/>
      <c r="Q393" s="489"/>
      <c r="R393" s="489"/>
      <c r="S393" s="489"/>
      <c r="T393" s="489"/>
      <c r="U393" s="489"/>
      <c r="V393" s="489"/>
      <c r="W393" s="489"/>
      <c r="X393" s="489"/>
      <c r="Y393" s="489"/>
      <c r="Z393" s="489"/>
      <c r="AA393" s="489"/>
    </row>
    <row r="394" spans="1:27">
      <c r="A394" s="489"/>
      <c r="B394" s="489"/>
      <c r="C394" s="489"/>
      <c r="D394" s="489"/>
      <c r="E394" s="489"/>
      <c r="F394" s="489"/>
      <c r="G394" s="489"/>
      <c r="H394" s="489"/>
      <c r="I394" s="489"/>
      <c r="J394" s="489"/>
      <c r="K394" s="489"/>
      <c r="L394" s="489"/>
      <c r="M394" s="489"/>
      <c r="N394" s="489"/>
      <c r="O394" s="489"/>
      <c r="P394" s="489"/>
      <c r="Q394" s="489"/>
      <c r="R394" s="489"/>
      <c r="S394" s="489"/>
      <c r="T394" s="489"/>
      <c r="U394" s="489"/>
      <c r="V394" s="489"/>
      <c r="W394" s="489"/>
      <c r="X394" s="489"/>
      <c r="Y394" s="489"/>
      <c r="Z394" s="489"/>
      <c r="AA394" s="489"/>
    </row>
    <row r="395" spans="1:27">
      <c r="A395" s="489"/>
      <c r="B395" s="489"/>
      <c r="C395" s="489"/>
      <c r="D395" s="489"/>
      <c r="E395" s="489"/>
      <c r="F395" s="489"/>
      <c r="G395" s="489"/>
      <c r="H395" s="489"/>
      <c r="I395" s="489"/>
      <c r="J395" s="489"/>
      <c r="K395" s="489"/>
      <c r="L395" s="489"/>
      <c r="M395" s="489"/>
      <c r="N395" s="489"/>
      <c r="O395" s="489"/>
      <c r="P395" s="489"/>
      <c r="Q395" s="489"/>
      <c r="R395" s="489"/>
      <c r="S395" s="489"/>
      <c r="T395" s="489"/>
      <c r="U395" s="489"/>
      <c r="V395" s="489"/>
      <c r="W395" s="489"/>
      <c r="X395" s="489"/>
      <c r="Y395" s="489"/>
      <c r="Z395" s="489"/>
      <c r="AA395" s="489"/>
    </row>
    <row r="396" spans="1:27">
      <c r="A396" s="489"/>
      <c r="B396" s="489"/>
      <c r="C396" s="489"/>
      <c r="D396" s="489"/>
      <c r="E396" s="489"/>
      <c r="F396" s="489"/>
      <c r="G396" s="489"/>
      <c r="H396" s="489"/>
      <c r="I396" s="489"/>
      <c r="J396" s="489"/>
      <c r="K396" s="489"/>
      <c r="L396" s="489"/>
      <c r="M396" s="489"/>
      <c r="N396" s="489"/>
      <c r="O396" s="489"/>
      <c r="P396" s="489"/>
      <c r="Q396" s="489"/>
      <c r="R396" s="489"/>
      <c r="S396" s="489"/>
      <c r="T396" s="489"/>
      <c r="U396" s="489"/>
      <c r="V396" s="489"/>
      <c r="W396" s="489"/>
      <c r="X396" s="489"/>
      <c r="Y396" s="489"/>
      <c r="Z396" s="489"/>
      <c r="AA396" s="489"/>
    </row>
    <row r="397" spans="1:27">
      <c r="A397" s="489"/>
      <c r="B397" s="489"/>
      <c r="C397" s="489"/>
      <c r="D397" s="489"/>
      <c r="E397" s="489"/>
      <c r="F397" s="489"/>
      <c r="G397" s="489"/>
      <c r="H397" s="489"/>
      <c r="I397" s="489"/>
      <c r="J397" s="489"/>
      <c r="K397" s="489"/>
      <c r="L397" s="489"/>
      <c r="M397" s="489"/>
      <c r="N397" s="489"/>
      <c r="O397" s="489"/>
      <c r="P397" s="489"/>
      <c r="Q397" s="489"/>
      <c r="R397" s="489"/>
      <c r="S397" s="489"/>
      <c r="T397" s="489"/>
      <c r="U397" s="489"/>
      <c r="V397" s="489"/>
      <c r="W397" s="489"/>
      <c r="X397" s="489"/>
      <c r="Y397" s="489"/>
      <c r="Z397" s="489"/>
      <c r="AA397" s="489"/>
    </row>
    <row r="398" spans="1:27">
      <c r="A398" s="489"/>
      <c r="B398" s="489"/>
      <c r="C398" s="489"/>
      <c r="D398" s="489"/>
      <c r="E398" s="489"/>
      <c r="F398" s="489"/>
      <c r="G398" s="489"/>
      <c r="H398" s="489"/>
      <c r="I398" s="489"/>
      <c r="J398" s="489"/>
      <c r="K398" s="489"/>
      <c r="L398" s="489"/>
      <c r="M398" s="489"/>
      <c r="N398" s="489"/>
      <c r="O398" s="489"/>
      <c r="P398" s="489"/>
      <c r="Q398" s="489"/>
      <c r="R398" s="489"/>
      <c r="S398" s="489"/>
      <c r="T398" s="489"/>
      <c r="U398" s="489"/>
      <c r="V398" s="489"/>
      <c r="W398" s="489"/>
      <c r="X398" s="489"/>
      <c r="Y398" s="489"/>
      <c r="Z398" s="489"/>
      <c r="AA398" s="489"/>
    </row>
    <row r="399" spans="1:27">
      <c r="A399" s="489"/>
      <c r="B399" s="489"/>
      <c r="C399" s="489"/>
      <c r="D399" s="489"/>
      <c r="E399" s="489"/>
      <c r="F399" s="489"/>
      <c r="G399" s="489"/>
      <c r="H399" s="489"/>
      <c r="I399" s="489"/>
      <c r="J399" s="489"/>
      <c r="K399" s="489"/>
      <c r="L399" s="489"/>
      <c r="M399" s="489"/>
      <c r="N399" s="489"/>
      <c r="O399" s="489"/>
      <c r="P399" s="489"/>
      <c r="Q399" s="489"/>
      <c r="R399" s="489"/>
      <c r="S399" s="489"/>
      <c r="T399" s="489"/>
      <c r="U399" s="489"/>
      <c r="V399" s="489"/>
      <c r="W399" s="489"/>
      <c r="X399" s="489"/>
      <c r="Y399" s="489"/>
      <c r="Z399" s="489"/>
      <c r="AA399" s="489"/>
    </row>
    <row r="400" spans="1:27">
      <c r="A400" s="489"/>
      <c r="B400" s="489"/>
      <c r="C400" s="489"/>
      <c r="D400" s="489"/>
      <c r="E400" s="489"/>
      <c r="F400" s="489"/>
      <c r="G400" s="489"/>
      <c r="H400" s="489"/>
      <c r="I400" s="489"/>
      <c r="J400" s="489"/>
      <c r="K400" s="489"/>
      <c r="L400" s="489"/>
      <c r="M400" s="489"/>
      <c r="N400" s="489"/>
      <c r="O400" s="489"/>
      <c r="P400" s="489"/>
      <c r="Q400" s="489"/>
      <c r="R400" s="489"/>
      <c r="S400" s="489"/>
      <c r="T400" s="489"/>
      <c r="U400" s="489"/>
      <c r="V400" s="489"/>
      <c r="W400" s="489"/>
      <c r="X400" s="489"/>
      <c r="Y400" s="489"/>
      <c r="Z400" s="489"/>
      <c r="AA400" s="489"/>
    </row>
    <row r="401" spans="1:27">
      <c r="A401" s="489"/>
      <c r="B401" s="489"/>
      <c r="C401" s="489"/>
      <c r="D401" s="489"/>
      <c r="E401" s="489"/>
      <c r="F401" s="489"/>
      <c r="G401" s="489"/>
      <c r="H401" s="489"/>
      <c r="I401" s="489"/>
      <c r="J401" s="489"/>
      <c r="K401" s="489"/>
      <c r="L401" s="489"/>
      <c r="M401" s="489"/>
      <c r="N401" s="489"/>
      <c r="O401" s="489"/>
      <c r="P401" s="489"/>
      <c r="Q401" s="489"/>
      <c r="R401" s="489"/>
      <c r="S401" s="489"/>
      <c r="T401" s="489"/>
      <c r="U401" s="489"/>
      <c r="V401" s="489"/>
      <c r="W401" s="489"/>
      <c r="X401" s="489"/>
      <c r="Y401" s="489"/>
      <c r="Z401" s="489"/>
      <c r="AA401" s="489"/>
    </row>
    <row r="402" spans="1:27">
      <c r="A402" s="489"/>
      <c r="B402" s="489"/>
      <c r="C402" s="489"/>
      <c r="D402" s="489"/>
      <c r="E402" s="489"/>
      <c r="F402" s="489"/>
      <c r="G402" s="489"/>
      <c r="H402" s="489"/>
      <c r="I402" s="489"/>
      <c r="J402" s="489"/>
      <c r="K402" s="489"/>
      <c r="L402" s="489"/>
      <c r="M402" s="489"/>
      <c r="N402" s="489"/>
      <c r="O402" s="489"/>
      <c r="P402" s="489"/>
      <c r="Q402" s="489"/>
      <c r="R402" s="489"/>
      <c r="S402" s="489"/>
      <c r="T402" s="489"/>
      <c r="U402" s="489"/>
      <c r="V402" s="489"/>
      <c r="W402" s="489"/>
      <c r="X402" s="489"/>
      <c r="Y402" s="489"/>
      <c r="Z402" s="489"/>
      <c r="AA402" s="489"/>
    </row>
    <row r="403" spans="1:27">
      <c r="A403" s="489"/>
      <c r="B403" s="489"/>
      <c r="C403" s="489"/>
      <c r="D403" s="489"/>
      <c r="E403" s="489"/>
      <c r="F403" s="489"/>
      <c r="G403" s="489"/>
      <c r="H403" s="489"/>
      <c r="I403" s="489"/>
      <c r="J403" s="489"/>
      <c r="K403" s="489"/>
      <c r="L403" s="489"/>
      <c r="M403" s="489"/>
      <c r="N403" s="489"/>
      <c r="O403" s="489"/>
      <c r="P403" s="489"/>
      <c r="Q403" s="489"/>
      <c r="R403" s="489"/>
      <c r="S403" s="489"/>
      <c r="T403" s="489"/>
      <c r="U403" s="489"/>
      <c r="V403" s="489"/>
      <c r="W403" s="489"/>
      <c r="X403" s="489"/>
      <c r="Y403" s="489"/>
      <c r="Z403" s="489"/>
      <c r="AA403" s="489"/>
    </row>
    <row r="404" spans="1:27">
      <c r="A404" s="489"/>
      <c r="B404" s="489"/>
      <c r="C404" s="489"/>
      <c r="D404" s="489"/>
      <c r="E404" s="489"/>
      <c r="F404" s="489"/>
      <c r="G404" s="489"/>
      <c r="H404" s="489"/>
      <c r="I404" s="489"/>
      <c r="J404" s="489"/>
      <c r="K404" s="489"/>
      <c r="L404" s="489"/>
      <c r="M404" s="489"/>
      <c r="N404" s="489"/>
      <c r="O404" s="489"/>
      <c r="P404" s="489"/>
      <c r="Q404" s="489"/>
      <c r="R404" s="489"/>
      <c r="S404" s="489"/>
      <c r="T404" s="489"/>
      <c r="U404" s="489"/>
      <c r="V404" s="489"/>
      <c r="W404" s="489"/>
      <c r="X404" s="489"/>
      <c r="Y404" s="489"/>
      <c r="Z404" s="489"/>
      <c r="AA404" s="489"/>
    </row>
    <row r="405" spans="1:27">
      <c r="A405" s="489"/>
      <c r="B405" s="489"/>
      <c r="C405" s="489"/>
      <c r="D405" s="489"/>
      <c r="E405" s="489"/>
      <c r="F405" s="489"/>
      <c r="G405" s="489"/>
      <c r="H405" s="489"/>
      <c r="I405" s="489"/>
      <c r="J405" s="489"/>
      <c r="K405" s="489"/>
      <c r="L405" s="489"/>
      <c r="M405" s="489"/>
      <c r="N405" s="489"/>
      <c r="O405" s="489"/>
      <c r="P405" s="489"/>
      <c r="Q405" s="489"/>
      <c r="R405" s="489"/>
      <c r="S405" s="489"/>
      <c r="T405" s="489"/>
      <c r="U405" s="489"/>
      <c r="V405" s="489"/>
      <c r="W405" s="489"/>
      <c r="X405" s="489"/>
      <c r="Y405" s="489"/>
      <c r="Z405" s="489"/>
      <c r="AA405" s="489"/>
    </row>
    <row r="406" spans="1:27">
      <c r="A406" s="489"/>
      <c r="B406" s="489"/>
      <c r="C406" s="489"/>
      <c r="D406" s="489"/>
      <c r="E406" s="489"/>
      <c r="F406" s="489"/>
      <c r="G406" s="489"/>
      <c r="H406" s="489"/>
      <c r="I406" s="489"/>
      <c r="J406" s="489"/>
      <c r="K406" s="489"/>
      <c r="L406" s="489"/>
      <c r="M406" s="489"/>
      <c r="N406" s="489"/>
      <c r="O406" s="489"/>
      <c r="P406" s="489"/>
      <c r="Q406" s="489"/>
      <c r="R406" s="489"/>
      <c r="S406" s="489"/>
      <c r="T406" s="489"/>
      <c r="U406" s="489"/>
      <c r="V406" s="489"/>
      <c r="W406" s="489"/>
      <c r="X406" s="489"/>
      <c r="Y406" s="489"/>
      <c r="Z406" s="489"/>
      <c r="AA406" s="489"/>
    </row>
    <row r="407" spans="1:27">
      <c r="A407" s="489"/>
      <c r="B407" s="489"/>
      <c r="C407" s="489"/>
      <c r="D407" s="489"/>
      <c r="E407" s="489"/>
      <c r="F407" s="489"/>
      <c r="G407" s="489"/>
      <c r="H407" s="489"/>
      <c r="I407" s="489"/>
      <c r="J407" s="489"/>
      <c r="K407" s="489"/>
      <c r="L407" s="489"/>
      <c r="M407" s="489"/>
      <c r="N407" s="489"/>
      <c r="O407" s="489"/>
      <c r="P407" s="489"/>
      <c r="Q407" s="489"/>
      <c r="R407" s="489"/>
      <c r="S407" s="489"/>
      <c r="T407" s="489"/>
      <c r="U407" s="489"/>
      <c r="V407" s="489"/>
      <c r="W407" s="489"/>
      <c r="X407" s="489"/>
      <c r="Y407" s="489"/>
      <c r="Z407" s="489"/>
      <c r="AA407" s="489"/>
    </row>
    <row r="408" spans="1:27">
      <c r="A408" s="489"/>
      <c r="B408" s="489"/>
      <c r="C408" s="489"/>
      <c r="D408" s="489"/>
      <c r="E408" s="489"/>
      <c r="F408" s="489"/>
      <c r="G408" s="489"/>
      <c r="H408" s="489"/>
      <c r="I408" s="489"/>
      <c r="J408" s="489"/>
      <c r="K408" s="489"/>
      <c r="L408" s="489"/>
      <c r="M408" s="489"/>
      <c r="N408" s="489"/>
      <c r="O408" s="489"/>
      <c r="P408" s="489"/>
      <c r="Q408" s="489"/>
      <c r="R408" s="489"/>
      <c r="S408" s="489"/>
      <c r="T408" s="489"/>
      <c r="U408" s="489"/>
      <c r="V408" s="489"/>
      <c r="W408" s="489"/>
      <c r="X408" s="489"/>
      <c r="Y408" s="489"/>
      <c r="Z408" s="489"/>
      <c r="AA408" s="489"/>
    </row>
    <row r="409" spans="1:27">
      <c r="A409" s="489"/>
      <c r="B409" s="489"/>
      <c r="C409" s="489"/>
      <c r="D409" s="489"/>
      <c r="E409" s="489"/>
      <c r="F409" s="489"/>
      <c r="G409" s="489"/>
      <c r="H409" s="489"/>
      <c r="I409" s="489"/>
      <c r="J409" s="489"/>
      <c r="K409" s="489"/>
      <c r="L409" s="489"/>
      <c r="M409" s="489"/>
      <c r="N409" s="489"/>
      <c r="O409" s="489"/>
      <c r="P409" s="489"/>
      <c r="Q409" s="489"/>
      <c r="R409" s="489"/>
      <c r="S409" s="489"/>
      <c r="T409" s="489"/>
      <c r="U409" s="489"/>
      <c r="V409" s="489"/>
      <c r="W409" s="489"/>
      <c r="X409" s="489"/>
      <c r="Y409" s="489"/>
      <c r="Z409" s="489"/>
      <c r="AA409" s="489"/>
    </row>
    <row r="410" spans="1:27">
      <c r="A410" s="489"/>
      <c r="B410" s="489"/>
      <c r="C410" s="489"/>
      <c r="D410" s="489"/>
      <c r="E410" s="489"/>
      <c r="F410" s="489"/>
      <c r="G410" s="489"/>
      <c r="H410" s="489"/>
      <c r="I410" s="489"/>
      <c r="J410" s="489"/>
      <c r="K410" s="489"/>
      <c r="L410" s="489"/>
      <c r="M410" s="489"/>
      <c r="N410" s="489"/>
      <c r="O410" s="489"/>
      <c r="P410" s="489"/>
      <c r="Q410" s="489"/>
      <c r="R410" s="489"/>
      <c r="S410" s="489"/>
      <c r="T410" s="489"/>
      <c r="U410" s="489"/>
      <c r="V410" s="489"/>
      <c r="W410" s="489"/>
      <c r="X410" s="489"/>
      <c r="Y410" s="489"/>
      <c r="Z410" s="489"/>
      <c r="AA410" s="489"/>
    </row>
    <row r="411" spans="1:27">
      <c r="A411" s="489"/>
      <c r="B411" s="489"/>
      <c r="C411" s="489"/>
      <c r="D411" s="489"/>
      <c r="E411" s="489"/>
      <c r="F411" s="489"/>
      <c r="G411" s="489"/>
      <c r="H411" s="489"/>
      <c r="I411" s="489"/>
      <c r="J411" s="489"/>
      <c r="K411" s="489"/>
      <c r="L411" s="489"/>
      <c r="M411" s="489"/>
      <c r="N411" s="489"/>
      <c r="O411" s="489"/>
      <c r="P411" s="489"/>
      <c r="Q411" s="489"/>
      <c r="R411" s="489"/>
      <c r="S411" s="489"/>
      <c r="T411" s="489"/>
      <c r="U411" s="489"/>
      <c r="V411" s="489"/>
      <c r="W411" s="489"/>
      <c r="X411" s="489"/>
      <c r="Y411" s="489"/>
      <c r="Z411" s="489"/>
      <c r="AA411" s="489"/>
    </row>
    <row r="412" spans="1:27">
      <c r="A412" s="489"/>
      <c r="B412" s="489"/>
      <c r="C412" s="489"/>
      <c r="D412" s="489"/>
      <c r="E412" s="489"/>
      <c r="F412" s="489"/>
      <c r="G412" s="489"/>
      <c r="H412" s="489"/>
      <c r="I412" s="489"/>
      <c r="J412" s="489"/>
      <c r="K412" s="489"/>
      <c r="L412" s="489"/>
      <c r="M412" s="489"/>
      <c r="N412" s="489"/>
      <c r="O412" s="489"/>
      <c r="P412" s="489"/>
      <c r="Q412" s="489"/>
      <c r="R412" s="489"/>
      <c r="S412" s="489"/>
      <c r="T412" s="489"/>
      <c r="U412" s="489"/>
      <c r="V412" s="489"/>
      <c r="W412" s="489"/>
      <c r="X412" s="489"/>
      <c r="Y412" s="489"/>
      <c r="Z412" s="489"/>
      <c r="AA412" s="489"/>
    </row>
    <row r="413" spans="1:27">
      <c r="A413" s="489"/>
      <c r="B413" s="489"/>
      <c r="C413" s="489"/>
      <c r="D413" s="489"/>
      <c r="E413" s="489"/>
      <c r="F413" s="489"/>
      <c r="G413" s="489"/>
      <c r="H413" s="489"/>
      <c r="I413" s="489"/>
      <c r="J413" s="489"/>
      <c r="K413" s="489"/>
      <c r="L413" s="489"/>
      <c r="M413" s="489"/>
      <c r="N413" s="489"/>
      <c r="O413" s="489"/>
      <c r="P413" s="489"/>
      <c r="Q413" s="489"/>
      <c r="R413" s="489"/>
      <c r="S413" s="489"/>
      <c r="T413" s="489"/>
      <c r="U413" s="489"/>
      <c r="V413" s="489"/>
      <c r="W413" s="489"/>
      <c r="X413" s="489"/>
      <c r="Y413" s="489"/>
      <c r="Z413" s="489"/>
      <c r="AA413" s="489"/>
    </row>
    <row r="414" spans="1:27">
      <c r="A414" s="489"/>
      <c r="B414" s="489"/>
      <c r="C414" s="489"/>
      <c r="D414" s="489"/>
      <c r="E414" s="489"/>
      <c r="F414" s="489"/>
      <c r="G414" s="489"/>
      <c r="H414" s="489"/>
      <c r="I414" s="489"/>
      <c r="J414" s="489"/>
      <c r="K414" s="489"/>
      <c r="L414" s="489"/>
      <c r="M414" s="489"/>
      <c r="N414" s="489"/>
      <c r="O414" s="489"/>
      <c r="P414" s="489"/>
      <c r="Q414" s="489"/>
      <c r="R414" s="489"/>
      <c r="S414" s="489"/>
      <c r="T414" s="489"/>
      <c r="U414" s="489"/>
      <c r="V414" s="489"/>
      <c r="W414" s="489"/>
      <c r="X414" s="489"/>
      <c r="Y414" s="489"/>
      <c r="Z414" s="489"/>
      <c r="AA414" s="489"/>
    </row>
    <row r="415" spans="1:27">
      <c r="A415" s="489"/>
      <c r="B415" s="489"/>
      <c r="C415" s="489"/>
      <c r="D415" s="489"/>
      <c r="E415" s="489"/>
      <c r="F415" s="489"/>
      <c r="G415" s="489"/>
      <c r="H415" s="489"/>
      <c r="I415" s="489"/>
      <c r="J415" s="489"/>
      <c r="K415" s="489"/>
      <c r="L415" s="489"/>
      <c r="M415" s="489"/>
      <c r="N415" s="489"/>
      <c r="O415" s="489"/>
      <c r="P415" s="489"/>
      <c r="Q415" s="489"/>
      <c r="R415" s="489"/>
      <c r="S415" s="489"/>
      <c r="T415" s="489"/>
      <c r="U415" s="489"/>
      <c r="V415" s="489"/>
      <c r="W415" s="489"/>
      <c r="X415" s="489"/>
      <c r="Y415" s="489"/>
      <c r="Z415" s="489"/>
      <c r="AA415" s="489"/>
    </row>
    <row r="416" spans="1:27">
      <c r="A416" s="489"/>
      <c r="B416" s="489"/>
      <c r="C416" s="489"/>
      <c r="D416" s="489"/>
      <c r="E416" s="489"/>
      <c r="F416" s="489"/>
      <c r="G416" s="489"/>
      <c r="H416" s="489"/>
      <c r="I416" s="489"/>
      <c r="J416" s="489"/>
      <c r="K416" s="489"/>
      <c r="L416" s="489"/>
      <c r="M416" s="489"/>
      <c r="N416" s="489"/>
      <c r="O416" s="489"/>
      <c r="P416" s="489"/>
      <c r="Q416" s="489"/>
      <c r="R416" s="489"/>
      <c r="S416" s="489"/>
      <c r="T416" s="489"/>
      <c r="U416" s="489"/>
      <c r="V416" s="489"/>
      <c r="W416" s="489"/>
      <c r="X416" s="489"/>
      <c r="Y416" s="489"/>
      <c r="Z416" s="489"/>
      <c r="AA416" s="489"/>
    </row>
    <row r="417" spans="1:27">
      <c r="A417" s="489"/>
      <c r="B417" s="489"/>
      <c r="C417" s="489"/>
      <c r="D417" s="489"/>
      <c r="E417" s="489"/>
      <c r="F417" s="489"/>
      <c r="G417" s="489"/>
      <c r="H417" s="489"/>
      <c r="I417" s="489"/>
      <c r="J417" s="489"/>
      <c r="K417" s="489"/>
      <c r="L417" s="489"/>
      <c r="M417" s="489"/>
      <c r="N417" s="489"/>
      <c r="O417" s="489"/>
      <c r="P417" s="489"/>
      <c r="Q417" s="489"/>
      <c r="R417" s="489"/>
      <c r="S417" s="489"/>
      <c r="T417" s="489"/>
      <c r="U417" s="489"/>
      <c r="V417" s="489"/>
      <c r="W417" s="489"/>
      <c r="X417" s="489"/>
      <c r="Y417" s="489"/>
      <c r="Z417" s="489"/>
      <c r="AA417" s="489"/>
    </row>
    <row r="418" spans="1:27">
      <c r="A418" s="489"/>
      <c r="B418" s="489"/>
      <c r="C418" s="489"/>
      <c r="D418" s="489"/>
      <c r="E418" s="489"/>
      <c r="F418" s="489"/>
      <c r="G418" s="489"/>
      <c r="H418" s="489"/>
      <c r="I418" s="489"/>
      <c r="J418" s="489"/>
      <c r="K418" s="489"/>
      <c r="L418" s="489"/>
      <c r="M418" s="489"/>
      <c r="N418" s="489"/>
      <c r="O418" s="489"/>
      <c r="P418" s="489"/>
      <c r="Q418" s="489"/>
      <c r="R418" s="489"/>
      <c r="S418" s="489"/>
      <c r="T418" s="489"/>
      <c r="U418" s="489"/>
      <c r="V418" s="489"/>
      <c r="W418" s="489"/>
      <c r="X418" s="489"/>
      <c r="Y418" s="489"/>
      <c r="Z418" s="489"/>
      <c r="AA418" s="489"/>
    </row>
  </sheetData>
  <mergeCells count="35">
    <mergeCell ref="A11:J11"/>
    <mergeCell ref="A12:D12"/>
    <mergeCell ref="E12:J12"/>
    <mergeCell ref="A13:D13"/>
    <mergeCell ref="E13:J13"/>
    <mergeCell ref="A14:D14"/>
    <mergeCell ref="G14:H14"/>
    <mergeCell ref="A15:D15"/>
    <mergeCell ref="G15:H15"/>
    <mergeCell ref="A19:D19"/>
    <mergeCell ref="A20:D20"/>
    <mergeCell ref="A21:D21"/>
    <mergeCell ref="A25:D25"/>
    <mergeCell ref="A26:D26"/>
    <mergeCell ref="A27:D27"/>
    <mergeCell ref="A31:D31"/>
    <mergeCell ref="A32:D32"/>
    <mergeCell ref="A33:D33"/>
    <mergeCell ref="A37:D37"/>
    <mergeCell ref="A38:D38"/>
    <mergeCell ref="A39:D39"/>
    <mergeCell ref="A43:D43"/>
    <mergeCell ref="A44:D44"/>
    <mergeCell ref="A45:D45"/>
    <mergeCell ref="J17:J18"/>
    <mergeCell ref="J19:J21"/>
    <mergeCell ref="J23:J24"/>
    <mergeCell ref="J25:J27"/>
    <mergeCell ref="J29:J30"/>
    <mergeCell ref="J31:J33"/>
    <mergeCell ref="J35:J36"/>
    <mergeCell ref="J37:J39"/>
    <mergeCell ref="J41:J42"/>
    <mergeCell ref="J43:J45"/>
    <mergeCell ref="A1:J10"/>
  </mergeCells>
  <pageMargins left="0.511811024" right="0.511811024" top="0.787401575" bottom="0.787401575" header="0" footer="0"/>
  <pageSetup paperSize="1" scale="53"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9"/>
  <sheetViews>
    <sheetView view="pageBreakPreview" zoomScale="90" zoomScaleNormal="80" showWhiteSpace="0" topLeftCell="A5" workbookViewId="0">
      <selection activeCell="J16" sqref="J16"/>
    </sheetView>
  </sheetViews>
  <sheetFormatPr defaultColWidth="9" defaultRowHeight="14.25"/>
  <cols>
    <col min="1" max="2" width="11.4285714285714" style="253" customWidth="1"/>
    <col min="3" max="3" width="15.1428571428571" style="253" customWidth="1"/>
    <col min="4" max="4" width="68.5714285714286" style="253" customWidth="1"/>
    <col min="5" max="5" width="9.14285714285714" style="253" customWidth="1"/>
    <col min="6" max="6" width="14.8571428571429" style="253" customWidth="1"/>
    <col min="7" max="7" width="15.8571428571429" style="253" customWidth="1"/>
    <col min="8" max="8" width="14.8571428571429" style="253" customWidth="1"/>
    <col min="9" max="9" width="21.8571428571429" style="253" customWidth="1"/>
    <col min="10" max="16384" width="9.14285714285714" style="253"/>
  </cols>
  <sheetData>
    <row r="1" spans="1:9">
      <c r="A1" s="401"/>
      <c r="B1" s="162"/>
      <c r="C1" s="162"/>
      <c r="D1" s="162"/>
      <c r="E1" s="162"/>
      <c r="F1" s="162"/>
      <c r="G1" s="162"/>
      <c r="H1" s="162"/>
      <c r="I1" s="218"/>
    </row>
    <row r="2" spans="1:9">
      <c r="A2" s="163"/>
      <c r="B2" s="164"/>
      <c r="C2" s="164"/>
      <c r="D2" s="164"/>
      <c r="E2" s="164"/>
      <c r="F2" s="164"/>
      <c r="G2" s="164"/>
      <c r="H2" s="164"/>
      <c r="I2" s="220"/>
    </row>
    <row r="3" spans="1:9">
      <c r="A3" s="163"/>
      <c r="B3" s="164"/>
      <c r="C3" s="164"/>
      <c r="D3" s="164"/>
      <c r="E3" s="164"/>
      <c r="F3" s="164"/>
      <c r="G3" s="164"/>
      <c r="H3" s="164"/>
      <c r="I3" s="220"/>
    </row>
    <row r="4" spans="1:9">
      <c r="A4" s="163"/>
      <c r="B4" s="164"/>
      <c r="C4" s="164"/>
      <c r="D4" s="164"/>
      <c r="E4" s="164"/>
      <c r="F4" s="164"/>
      <c r="G4" s="164"/>
      <c r="H4" s="164"/>
      <c r="I4" s="220"/>
    </row>
    <row r="5" spans="1:9">
      <c r="A5" s="163"/>
      <c r="B5" s="164"/>
      <c r="C5" s="164"/>
      <c r="D5" s="164"/>
      <c r="E5" s="164"/>
      <c r="F5" s="164"/>
      <c r="G5" s="164"/>
      <c r="H5" s="164"/>
      <c r="I5" s="220"/>
    </row>
    <row r="6" spans="1:9">
      <c r="A6" s="163"/>
      <c r="B6" s="164"/>
      <c r="C6" s="164"/>
      <c r="D6" s="164"/>
      <c r="E6" s="164"/>
      <c r="F6" s="164"/>
      <c r="G6" s="164"/>
      <c r="H6" s="164"/>
      <c r="I6" s="220"/>
    </row>
    <row r="7" spans="1:9">
      <c r="A7" s="163"/>
      <c r="B7" s="164"/>
      <c r="C7" s="164"/>
      <c r="D7" s="164"/>
      <c r="E7" s="164"/>
      <c r="F7" s="164"/>
      <c r="G7" s="164"/>
      <c r="H7" s="164"/>
      <c r="I7" s="220"/>
    </row>
    <row r="8" spans="1:9">
      <c r="A8" s="163"/>
      <c r="B8" s="164"/>
      <c r="C8" s="164"/>
      <c r="D8" s="164"/>
      <c r="E8" s="164"/>
      <c r="F8" s="164"/>
      <c r="G8" s="164"/>
      <c r="H8" s="164"/>
      <c r="I8" s="220"/>
    </row>
    <row r="9" spans="1:9">
      <c r="A9" s="163"/>
      <c r="B9" s="164"/>
      <c r="C9" s="164"/>
      <c r="D9" s="164"/>
      <c r="E9" s="164"/>
      <c r="F9" s="164"/>
      <c r="G9" s="164"/>
      <c r="H9" s="164"/>
      <c r="I9" s="220"/>
    </row>
    <row r="10" ht="15" spans="1:9">
      <c r="A10" s="165"/>
      <c r="B10" s="166"/>
      <c r="C10" s="166"/>
      <c r="D10" s="166"/>
      <c r="E10" s="166"/>
      <c r="F10" s="166"/>
      <c r="G10" s="166"/>
      <c r="H10" s="166"/>
      <c r="I10" s="221"/>
    </row>
    <row r="11" ht="21" customHeight="1" spans="1:9">
      <c r="A11" s="167" t="s">
        <v>1707</v>
      </c>
      <c r="B11" s="168"/>
      <c r="C11" s="168"/>
      <c r="D11" s="168"/>
      <c r="E11" s="168"/>
      <c r="F11" s="168"/>
      <c r="G11" s="168"/>
      <c r="H11" s="168"/>
      <c r="I11" s="222"/>
    </row>
    <row r="12" spans="1:9">
      <c r="A12" s="169" t="str">
        <f>Resumo!A12</f>
        <v>UFF- DIREITO II</v>
      </c>
      <c r="B12" s="170"/>
      <c r="C12" s="170"/>
      <c r="D12" s="171"/>
      <c r="E12" s="172" t="str">
        <f>Resumo!E12</f>
        <v>PROCESSO: 23069.164735/2025-38</v>
      </c>
      <c r="F12" s="170"/>
      <c r="G12" s="170"/>
      <c r="H12" s="170"/>
      <c r="I12" s="223"/>
    </row>
    <row r="13" spans="1:9">
      <c r="A13" s="173" t="str">
        <f>Resumo!A13</f>
        <v>LOCAL: RUA TIRADENTES, 17, INGÁ, NITERÓI/RJ, CEP 24210-510</v>
      </c>
      <c r="B13" s="174"/>
      <c r="C13" s="174"/>
      <c r="D13" s="175"/>
      <c r="E13" s="176" t="str">
        <f>Resumo!E13</f>
        <v>ARTs: ANEXADAS AO PROCESSO</v>
      </c>
      <c r="F13" s="174"/>
      <c r="G13" s="174"/>
      <c r="H13" s="174"/>
      <c r="I13" s="224"/>
    </row>
    <row r="14" spans="1:9">
      <c r="A14" s="173" t="str">
        <f>Resumo!A14</f>
        <v>NOME DA OBRA: RECUPERAÇÃO DO TELHADO DA FACULDADE DE DIREITO - CAMPUS II</v>
      </c>
      <c r="B14" s="174"/>
      <c r="C14" s="174"/>
      <c r="D14" s="175"/>
      <c r="E14" s="180" t="str">
        <f>Resumo!E14</f>
        <v>BDI</v>
      </c>
      <c r="F14" s="180" t="str">
        <f>Resumo!F14</f>
        <v>BDI DIF.</v>
      </c>
      <c r="G14" s="402" t="str">
        <f>Resumo!G14</f>
        <v>REGIME TRIBUTÁRIO</v>
      </c>
      <c r="H14" s="180" t="str">
        <f>Resumo!H14</f>
        <v>DATA-BASE</v>
      </c>
      <c r="I14" s="225" t="str">
        <f>Resumo!I14</f>
        <v>REVISÃO</v>
      </c>
    </row>
    <row r="15" ht="15" spans="1:9">
      <c r="A15" s="403" t="str">
        <f>Resumo!A15</f>
        <v>BASE DE DADOS: SINAPI, SICRO 3, SBC, EMOP e SCO (RJ)</v>
      </c>
      <c r="B15" s="183"/>
      <c r="C15" s="183"/>
      <c r="D15" s="184"/>
      <c r="E15" s="185">
        <f>Resumo!E15</f>
        <v>0.2267</v>
      </c>
      <c r="F15" s="185">
        <f>Resumo!F15</f>
        <v>0</v>
      </c>
      <c r="G15" s="404" t="str">
        <f>Resumo!G15</f>
        <v>NÃO DESONERADO</v>
      </c>
      <c r="H15" s="187">
        <f>Resumo!H15</f>
        <v>45778</v>
      </c>
      <c r="I15" s="226" t="str">
        <f>Resumo!I15</f>
        <v>R00</v>
      </c>
    </row>
    <row r="16" ht="30" customHeight="1" spans="1:9">
      <c r="A16" s="405" t="s">
        <v>1708</v>
      </c>
      <c r="B16" s="406" t="s">
        <v>490</v>
      </c>
      <c r="C16" s="407" t="s">
        <v>491</v>
      </c>
      <c r="D16" s="407" t="s">
        <v>492</v>
      </c>
      <c r="E16" s="408" t="s">
        <v>493</v>
      </c>
      <c r="F16" s="406" t="s">
        <v>494</v>
      </c>
      <c r="G16" s="406" t="s">
        <v>496</v>
      </c>
      <c r="H16" s="406" t="s">
        <v>1709</v>
      </c>
      <c r="I16" s="417" t="s">
        <v>497</v>
      </c>
    </row>
    <row r="17" ht="24" customHeight="1" spans="1:9">
      <c r="A17" s="409" t="s">
        <v>19</v>
      </c>
      <c r="B17" s="410" t="s">
        <v>56</v>
      </c>
      <c r="C17" s="410"/>
      <c r="D17" s="410" t="s">
        <v>20</v>
      </c>
      <c r="E17" s="411"/>
      <c r="F17" s="412">
        <v>1</v>
      </c>
      <c r="G17" s="412" t="s">
        <v>57</v>
      </c>
      <c r="H17" s="413">
        <v>22145.34</v>
      </c>
      <c r="I17" s="418">
        <v>22145.34</v>
      </c>
    </row>
    <row r="18" ht="51.95" customHeight="1" spans="1:9">
      <c r="A18" s="414" t="s">
        <v>58</v>
      </c>
      <c r="B18" s="309" t="s">
        <v>59</v>
      </c>
      <c r="C18" s="309" t="s">
        <v>60</v>
      </c>
      <c r="D18" s="309" t="s">
        <v>61</v>
      </c>
      <c r="E18" s="310" t="s">
        <v>62</v>
      </c>
      <c r="F18" s="311">
        <v>1</v>
      </c>
      <c r="G18" s="312">
        <v>1854.54</v>
      </c>
      <c r="H18" s="312">
        <v>2274.96</v>
      </c>
      <c r="I18" s="419">
        <v>2274.96</v>
      </c>
    </row>
    <row r="19" ht="39" customHeight="1" spans="1:9">
      <c r="A19" s="414" t="s">
        <v>63</v>
      </c>
      <c r="B19" s="309" t="s">
        <v>64</v>
      </c>
      <c r="C19" s="309" t="s">
        <v>60</v>
      </c>
      <c r="D19" s="309" t="s">
        <v>65</v>
      </c>
      <c r="E19" s="310" t="s">
        <v>62</v>
      </c>
      <c r="F19" s="311">
        <v>1</v>
      </c>
      <c r="G19" s="312">
        <v>1236.36</v>
      </c>
      <c r="H19" s="312">
        <v>1516.64</v>
      </c>
      <c r="I19" s="419">
        <v>1516.64</v>
      </c>
    </row>
    <row r="20" ht="78" customHeight="1" spans="1:9">
      <c r="A20" s="414" t="s">
        <v>66</v>
      </c>
      <c r="B20" s="309" t="s">
        <v>67</v>
      </c>
      <c r="C20" s="309" t="s">
        <v>60</v>
      </c>
      <c r="D20" s="309" t="s">
        <v>68</v>
      </c>
      <c r="E20" s="310" t="s">
        <v>69</v>
      </c>
      <c r="F20" s="311">
        <v>1591.6</v>
      </c>
      <c r="G20" s="312">
        <v>6.3</v>
      </c>
      <c r="H20" s="312">
        <v>7.72</v>
      </c>
      <c r="I20" s="419">
        <v>12287.15</v>
      </c>
    </row>
    <row r="21" ht="20.1" customHeight="1" spans="1:9">
      <c r="A21" s="415" t="s">
        <v>1710</v>
      </c>
      <c r="B21" s="416"/>
      <c r="C21" s="416"/>
      <c r="D21" s="416" t="s">
        <v>492</v>
      </c>
      <c r="E21" s="416" t="s">
        <v>1711</v>
      </c>
      <c r="F21" s="416"/>
      <c r="G21" s="416"/>
      <c r="H21" s="416"/>
      <c r="I21" s="420" t="s">
        <v>1712</v>
      </c>
    </row>
    <row r="22" ht="20.1" customHeight="1" spans="1:9">
      <c r="A22" s="415"/>
      <c r="B22" s="416"/>
      <c r="C22" s="416"/>
      <c r="D22" s="416" t="s">
        <v>1713</v>
      </c>
      <c r="E22" s="416" t="s">
        <v>1714</v>
      </c>
      <c r="F22" s="416"/>
      <c r="G22" s="416"/>
      <c r="H22" s="416"/>
      <c r="I22" s="421">
        <v>22.6</v>
      </c>
    </row>
    <row r="23" ht="20.1" customHeight="1" spans="1:9">
      <c r="A23" s="415"/>
      <c r="B23" s="416"/>
      <c r="C23" s="416"/>
      <c r="D23" s="416" t="s">
        <v>1715</v>
      </c>
      <c r="E23" s="416" t="s">
        <v>1716</v>
      </c>
      <c r="F23" s="416"/>
      <c r="G23" s="416"/>
      <c r="H23" s="416"/>
      <c r="I23" s="421">
        <v>1569</v>
      </c>
    </row>
    <row r="24" ht="39" customHeight="1" spans="1:9">
      <c r="A24" s="414" t="s">
        <v>70</v>
      </c>
      <c r="B24" s="309" t="s">
        <v>71</v>
      </c>
      <c r="C24" s="309" t="s">
        <v>60</v>
      </c>
      <c r="D24" s="309" t="s">
        <v>72</v>
      </c>
      <c r="E24" s="310" t="s">
        <v>62</v>
      </c>
      <c r="F24" s="311">
        <v>1</v>
      </c>
      <c r="G24" s="312">
        <v>4945.46</v>
      </c>
      <c r="H24" s="312">
        <v>6066.59</v>
      </c>
      <c r="I24" s="419">
        <v>6066.59</v>
      </c>
    </row>
    <row r="25" ht="24" customHeight="1" spans="1:9">
      <c r="A25" s="409" t="s">
        <v>21</v>
      </c>
      <c r="B25" s="410" t="s">
        <v>56</v>
      </c>
      <c r="C25" s="410"/>
      <c r="D25" s="410" t="s">
        <v>22</v>
      </c>
      <c r="E25" s="411"/>
      <c r="F25" s="412">
        <v>1</v>
      </c>
      <c r="G25" s="412" t="s">
        <v>57</v>
      </c>
      <c r="H25" s="413">
        <v>120434.96</v>
      </c>
      <c r="I25" s="418">
        <v>120434.96</v>
      </c>
    </row>
    <row r="26" ht="24" customHeight="1" spans="1:9">
      <c r="A26" s="414" t="s">
        <v>73</v>
      </c>
      <c r="B26" s="309" t="s">
        <v>74</v>
      </c>
      <c r="C26" s="309" t="s">
        <v>60</v>
      </c>
      <c r="D26" s="309" t="s">
        <v>75</v>
      </c>
      <c r="E26" s="310" t="s">
        <v>62</v>
      </c>
      <c r="F26" s="311">
        <v>1</v>
      </c>
      <c r="G26" s="312">
        <v>98178.01</v>
      </c>
      <c r="H26" s="312">
        <v>120434.96</v>
      </c>
      <c r="I26" s="419">
        <v>120434.96</v>
      </c>
    </row>
    <row r="27" ht="24" customHeight="1" spans="1:9">
      <c r="A27" s="409" t="s">
        <v>23</v>
      </c>
      <c r="B27" s="410" t="s">
        <v>56</v>
      </c>
      <c r="C27" s="410"/>
      <c r="D27" s="410" t="s">
        <v>24</v>
      </c>
      <c r="E27" s="411"/>
      <c r="F27" s="412">
        <v>1</v>
      </c>
      <c r="G27" s="412" t="s">
        <v>57</v>
      </c>
      <c r="H27" s="413">
        <v>74708.6</v>
      </c>
      <c r="I27" s="418">
        <v>74708.6</v>
      </c>
    </row>
    <row r="28" ht="24" customHeight="1" spans="1:9">
      <c r="A28" s="409" t="s">
        <v>76</v>
      </c>
      <c r="B28" s="410" t="s">
        <v>56</v>
      </c>
      <c r="C28" s="410"/>
      <c r="D28" s="410" t="s">
        <v>77</v>
      </c>
      <c r="E28" s="411"/>
      <c r="F28" s="412">
        <v>1</v>
      </c>
      <c r="G28" s="412" t="s">
        <v>57</v>
      </c>
      <c r="H28" s="413">
        <v>31297.65</v>
      </c>
      <c r="I28" s="418">
        <v>31297.65</v>
      </c>
    </row>
    <row r="29" ht="24" customHeight="1" spans="1:9">
      <c r="A29" s="414" t="s">
        <v>78</v>
      </c>
      <c r="B29" s="309" t="s">
        <v>79</v>
      </c>
      <c r="C29" s="309" t="s">
        <v>60</v>
      </c>
      <c r="D29" s="309" t="s">
        <v>80</v>
      </c>
      <c r="E29" s="310" t="s">
        <v>62</v>
      </c>
      <c r="F29" s="311">
        <v>1</v>
      </c>
      <c r="G29" s="312">
        <v>1436.8</v>
      </c>
      <c r="H29" s="312">
        <v>1762.52</v>
      </c>
      <c r="I29" s="419">
        <v>1762.52</v>
      </c>
    </row>
    <row r="30" ht="39" customHeight="1" spans="1:9">
      <c r="A30" s="414" t="s">
        <v>81</v>
      </c>
      <c r="B30" s="309" t="s">
        <v>82</v>
      </c>
      <c r="C30" s="309" t="s">
        <v>83</v>
      </c>
      <c r="D30" s="309" t="s">
        <v>84</v>
      </c>
      <c r="E30" s="310" t="s">
        <v>69</v>
      </c>
      <c r="F30" s="311">
        <v>3.15</v>
      </c>
      <c r="G30" s="312">
        <v>479.95</v>
      </c>
      <c r="H30" s="312">
        <v>588.75</v>
      </c>
      <c r="I30" s="419">
        <v>1854.56</v>
      </c>
    </row>
    <row r="31" ht="39" customHeight="1" spans="1:9">
      <c r="A31" s="414" t="s">
        <v>85</v>
      </c>
      <c r="B31" s="309" t="s">
        <v>86</v>
      </c>
      <c r="C31" s="309" t="s">
        <v>60</v>
      </c>
      <c r="D31" s="309" t="s">
        <v>87</v>
      </c>
      <c r="E31" s="310" t="s">
        <v>88</v>
      </c>
      <c r="F31" s="311">
        <v>1</v>
      </c>
      <c r="G31" s="312">
        <v>2262.89</v>
      </c>
      <c r="H31" s="312">
        <v>2775.88</v>
      </c>
      <c r="I31" s="419">
        <v>2775.88</v>
      </c>
    </row>
    <row r="32" ht="51.95" customHeight="1" spans="1:9">
      <c r="A32" s="414" t="s">
        <v>89</v>
      </c>
      <c r="B32" s="309" t="s">
        <v>90</v>
      </c>
      <c r="C32" s="309" t="s">
        <v>60</v>
      </c>
      <c r="D32" s="309" t="s">
        <v>91</v>
      </c>
      <c r="E32" s="310" t="s">
        <v>88</v>
      </c>
      <c r="F32" s="311">
        <v>1</v>
      </c>
      <c r="G32" s="312">
        <v>2543.99</v>
      </c>
      <c r="H32" s="312">
        <v>3120.71</v>
      </c>
      <c r="I32" s="419">
        <v>3120.71</v>
      </c>
    </row>
    <row r="33" ht="78" customHeight="1" spans="1:9">
      <c r="A33" s="414" t="s">
        <v>92</v>
      </c>
      <c r="B33" s="309" t="s">
        <v>93</v>
      </c>
      <c r="C33" s="309" t="s">
        <v>94</v>
      </c>
      <c r="D33" s="309" t="s">
        <v>95</v>
      </c>
      <c r="E33" s="310" t="s">
        <v>69</v>
      </c>
      <c r="F33" s="311">
        <v>96.8</v>
      </c>
      <c r="G33" s="312">
        <v>44.21</v>
      </c>
      <c r="H33" s="312">
        <v>54.23</v>
      </c>
      <c r="I33" s="419">
        <v>5249.46</v>
      </c>
    </row>
    <row r="34" ht="20.1" customHeight="1" spans="1:9">
      <c r="A34" s="415" t="s">
        <v>1710</v>
      </c>
      <c r="B34" s="416"/>
      <c r="C34" s="416"/>
      <c r="D34" s="416" t="s">
        <v>492</v>
      </c>
      <c r="E34" s="416" t="s">
        <v>1711</v>
      </c>
      <c r="F34" s="416"/>
      <c r="G34" s="416"/>
      <c r="H34" s="416"/>
      <c r="I34" s="420" t="s">
        <v>1712</v>
      </c>
    </row>
    <row r="35" ht="20.1" customHeight="1" spans="1:9">
      <c r="A35" s="415"/>
      <c r="B35" s="416"/>
      <c r="C35" s="416"/>
      <c r="D35" s="416" t="s">
        <v>57</v>
      </c>
      <c r="E35" s="416" t="s">
        <v>1717</v>
      </c>
      <c r="F35" s="416"/>
      <c r="G35" s="416"/>
      <c r="H35" s="416"/>
      <c r="I35" s="421">
        <v>96.8</v>
      </c>
    </row>
    <row r="36" ht="312" customHeight="1" spans="1:9">
      <c r="A36" s="414" t="s">
        <v>96</v>
      </c>
      <c r="B36" s="309" t="s">
        <v>97</v>
      </c>
      <c r="C36" s="309" t="s">
        <v>94</v>
      </c>
      <c r="D36" s="309" t="s">
        <v>98</v>
      </c>
      <c r="E36" s="310" t="s">
        <v>69</v>
      </c>
      <c r="F36" s="311">
        <v>28</v>
      </c>
      <c r="G36" s="312">
        <v>471.75</v>
      </c>
      <c r="H36" s="312">
        <v>578.69</v>
      </c>
      <c r="I36" s="419">
        <v>16203.32</v>
      </c>
    </row>
    <row r="37" ht="20.1" customHeight="1" spans="1:9">
      <c r="A37" s="415" t="s">
        <v>1710</v>
      </c>
      <c r="B37" s="416"/>
      <c r="C37" s="416"/>
      <c r="D37" s="416" t="s">
        <v>492</v>
      </c>
      <c r="E37" s="416" t="s">
        <v>1711</v>
      </c>
      <c r="F37" s="416"/>
      <c r="G37" s="416"/>
      <c r="H37" s="416"/>
      <c r="I37" s="420" t="s">
        <v>1712</v>
      </c>
    </row>
    <row r="38" ht="20.1" customHeight="1" spans="1:9">
      <c r="A38" s="415"/>
      <c r="B38" s="416"/>
      <c r="C38" s="416"/>
      <c r="D38" s="416" t="s">
        <v>1718</v>
      </c>
      <c r="E38" s="416">
        <v>12</v>
      </c>
      <c r="F38" s="416"/>
      <c r="G38" s="416"/>
      <c r="H38" s="416"/>
      <c r="I38" s="421">
        <v>12</v>
      </c>
    </row>
    <row r="39" ht="20.1" customHeight="1" spans="1:9">
      <c r="A39" s="415"/>
      <c r="B39" s="416"/>
      <c r="C39" s="416"/>
      <c r="D39" s="416" t="s">
        <v>1719</v>
      </c>
      <c r="E39" s="416">
        <v>8</v>
      </c>
      <c r="F39" s="416"/>
      <c r="G39" s="416"/>
      <c r="H39" s="416"/>
      <c r="I39" s="421">
        <v>8</v>
      </c>
    </row>
    <row r="40" ht="20.1" customHeight="1" spans="1:9">
      <c r="A40" s="415"/>
      <c r="B40" s="416"/>
      <c r="C40" s="416"/>
      <c r="D40" s="416" t="s">
        <v>1720</v>
      </c>
      <c r="E40" s="416">
        <v>8</v>
      </c>
      <c r="F40" s="416"/>
      <c r="G40" s="416"/>
      <c r="H40" s="416"/>
      <c r="I40" s="421">
        <v>8</v>
      </c>
    </row>
    <row r="41" ht="24" customHeight="1" spans="1:9">
      <c r="A41" s="414" t="s">
        <v>99</v>
      </c>
      <c r="B41" s="309" t="s">
        <v>100</v>
      </c>
      <c r="C41" s="309" t="s">
        <v>101</v>
      </c>
      <c r="D41" s="309" t="s">
        <v>102</v>
      </c>
      <c r="E41" s="310" t="s">
        <v>103</v>
      </c>
      <c r="F41" s="311">
        <v>3</v>
      </c>
      <c r="G41" s="312">
        <v>90</v>
      </c>
      <c r="H41" s="312">
        <v>110.4</v>
      </c>
      <c r="I41" s="419">
        <v>331.2</v>
      </c>
    </row>
    <row r="42" ht="24" customHeight="1" spans="1:9">
      <c r="A42" s="409" t="s">
        <v>104</v>
      </c>
      <c r="B42" s="410" t="s">
        <v>56</v>
      </c>
      <c r="C42" s="410"/>
      <c r="D42" s="410" t="s">
        <v>105</v>
      </c>
      <c r="E42" s="411"/>
      <c r="F42" s="412">
        <v>1</v>
      </c>
      <c r="G42" s="412" t="s">
        <v>57</v>
      </c>
      <c r="H42" s="413">
        <v>2529.29</v>
      </c>
      <c r="I42" s="418">
        <v>2529.29</v>
      </c>
    </row>
    <row r="43" ht="26.1" customHeight="1" spans="1:9">
      <c r="A43" s="414" t="s">
        <v>106</v>
      </c>
      <c r="B43" s="309" t="s">
        <v>107</v>
      </c>
      <c r="C43" s="309" t="s">
        <v>83</v>
      </c>
      <c r="D43" s="309" t="s">
        <v>108</v>
      </c>
      <c r="E43" s="310" t="s">
        <v>69</v>
      </c>
      <c r="F43" s="311">
        <v>189.9126</v>
      </c>
      <c r="G43" s="312">
        <v>6.69</v>
      </c>
      <c r="H43" s="312">
        <v>8.2</v>
      </c>
      <c r="I43" s="419">
        <v>1557.28</v>
      </c>
    </row>
    <row r="44" ht="39" customHeight="1" spans="1:9">
      <c r="A44" s="414" t="s">
        <v>109</v>
      </c>
      <c r="B44" s="309" t="s">
        <v>110</v>
      </c>
      <c r="C44" s="309" t="s">
        <v>83</v>
      </c>
      <c r="D44" s="309" t="s">
        <v>111</v>
      </c>
      <c r="E44" s="310" t="s">
        <v>103</v>
      </c>
      <c r="F44" s="311">
        <v>2</v>
      </c>
      <c r="G44" s="312">
        <v>150.24</v>
      </c>
      <c r="H44" s="312">
        <v>184.29</v>
      </c>
      <c r="I44" s="419">
        <v>368.58</v>
      </c>
    </row>
    <row r="45" ht="26.1" customHeight="1" spans="1:9">
      <c r="A45" s="414" t="s">
        <v>112</v>
      </c>
      <c r="B45" s="309" t="s">
        <v>113</v>
      </c>
      <c r="C45" s="309" t="s">
        <v>83</v>
      </c>
      <c r="D45" s="309" t="s">
        <v>114</v>
      </c>
      <c r="E45" s="310" t="s">
        <v>103</v>
      </c>
      <c r="F45" s="311">
        <v>1</v>
      </c>
      <c r="G45" s="312">
        <v>491.92</v>
      </c>
      <c r="H45" s="312">
        <v>603.43</v>
      </c>
      <c r="I45" s="419">
        <v>603.43</v>
      </c>
    </row>
    <row r="46" ht="24" customHeight="1" spans="1:9">
      <c r="A46" s="409" t="s">
        <v>115</v>
      </c>
      <c r="B46" s="410" t="s">
        <v>56</v>
      </c>
      <c r="C46" s="410"/>
      <c r="D46" s="410" t="s">
        <v>116</v>
      </c>
      <c r="E46" s="411"/>
      <c r="F46" s="412">
        <v>1</v>
      </c>
      <c r="G46" s="412" t="s">
        <v>57</v>
      </c>
      <c r="H46" s="413">
        <v>32569.32</v>
      </c>
      <c r="I46" s="418">
        <v>32569.32</v>
      </c>
    </row>
    <row r="47" ht="26.1" customHeight="1" spans="1:9">
      <c r="A47" s="414" t="s">
        <v>117</v>
      </c>
      <c r="B47" s="309" t="s">
        <v>118</v>
      </c>
      <c r="C47" s="309" t="s">
        <v>83</v>
      </c>
      <c r="D47" s="309" t="s">
        <v>119</v>
      </c>
      <c r="E47" s="310" t="s">
        <v>69</v>
      </c>
      <c r="F47" s="311">
        <v>737.2883</v>
      </c>
      <c r="G47" s="312">
        <v>16.76</v>
      </c>
      <c r="H47" s="312">
        <v>20.55</v>
      </c>
      <c r="I47" s="419">
        <v>15151.27</v>
      </c>
    </row>
    <row r="48" ht="20.1" customHeight="1" spans="1:9">
      <c r="A48" s="415" t="s">
        <v>1710</v>
      </c>
      <c r="B48" s="416"/>
      <c r="C48" s="416"/>
      <c r="D48" s="416" t="s">
        <v>492</v>
      </c>
      <c r="E48" s="416" t="s">
        <v>1711</v>
      </c>
      <c r="F48" s="416"/>
      <c r="G48" s="416"/>
      <c r="H48" s="416"/>
      <c r="I48" s="420" t="s">
        <v>1712</v>
      </c>
    </row>
    <row r="49" ht="20.1" customHeight="1" spans="1:9">
      <c r="A49" s="415"/>
      <c r="B49" s="416"/>
      <c r="C49" s="416"/>
      <c r="D49" s="416" t="s">
        <v>1721</v>
      </c>
      <c r="E49" s="416">
        <v>75</v>
      </c>
      <c r="F49" s="416"/>
      <c r="G49" s="416"/>
      <c r="H49" s="416"/>
      <c r="I49" s="421">
        <v>75</v>
      </c>
    </row>
    <row r="50" ht="20.1" customHeight="1" spans="1:9">
      <c r="A50" s="415"/>
      <c r="B50" s="416"/>
      <c r="C50" s="416"/>
      <c r="D50" s="416" t="s">
        <v>1722</v>
      </c>
      <c r="E50" s="416" t="s">
        <v>1723</v>
      </c>
      <c r="F50" s="416"/>
      <c r="G50" s="416"/>
      <c r="H50" s="416"/>
      <c r="I50" s="421">
        <v>62.7615</v>
      </c>
    </row>
    <row r="51" ht="20.1" customHeight="1" spans="1:9">
      <c r="A51" s="415"/>
      <c r="B51" s="416"/>
      <c r="C51" s="416"/>
      <c r="D51" s="416" t="s">
        <v>1724</v>
      </c>
      <c r="E51" s="416" t="s">
        <v>1725</v>
      </c>
      <c r="F51" s="416"/>
      <c r="G51" s="416"/>
      <c r="H51" s="416"/>
      <c r="I51" s="421">
        <v>18.6438</v>
      </c>
    </row>
    <row r="52" ht="20.1" customHeight="1" spans="1:9">
      <c r="A52" s="415"/>
      <c r="B52" s="416"/>
      <c r="C52" s="416"/>
      <c r="D52" s="416" t="s">
        <v>1726</v>
      </c>
      <c r="E52" s="416" t="s">
        <v>1727</v>
      </c>
      <c r="F52" s="416"/>
      <c r="G52" s="416"/>
      <c r="H52" s="416"/>
      <c r="I52" s="421">
        <v>278.633</v>
      </c>
    </row>
    <row r="53" ht="20.1" customHeight="1" spans="1:9">
      <c r="A53" s="415"/>
      <c r="B53" s="416"/>
      <c r="C53" s="416"/>
      <c r="D53" s="416" t="s">
        <v>1728</v>
      </c>
      <c r="E53" s="416" t="s">
        <v>1729</v>
      </c>
      <c r="F53" s="416"/>
      <c r="G53" s="416"/>
      <c r="H53" s="416"/>
      <c r="I53" s="421">
        <v>183.21</v>
      </c>
    </row>
    <row r="54" ht="20.1" customHeight="1" spans="1:9">
      <c r="A54" s="415"/>
      <c r="B54" s="416"/>
      <c r="C54" s="416"/>
      <c r="D54" s="416" t="s">
        <v>1730</v>
      </c>
      <c r="E54" s="416" t="s">
        <v>1731</v>
      </c>
      <c r="F54" s="416"/>
      <c r="G54" s="416"/>
      <c r="H54" s="416"/>
      <c r="I54" s="421">
        <v>7.04</v>
      </c>
    </row>
    <row r="55" ht="20.1" customHeight="1" spans="1:9">
      <c r="A55" s="415"/>
      <c r="B55" s="416"/>
      <c r="C55" s="416"/>
      <c r="D55" s="416" t="s">
        <v>1732</v>
      </c>
      <c r="E55" s="416">
        <v>112</v>
      </c>
      <c r="F55" s="416"/>
      <c r="G55" s="416"/>
      <c r="H55" s="416"/>
      <c r="I55" s="421">
        <v>112</v>
      </c>
    </row>
    <row r="56" ht="26.1" customHeight="1" spans="1:9">
      <c r="A56" s="414" t="s">
        <v>120</v>
      </c>
      <c r="B56" s="309" t="s">
        <v>121</v>
      </c>
      <c r="C56" s="309" t="s">
        <v>101</v>
      </c>
      <c r="D56" s="309" t="s">
        <v>122</v>
      </c>
      <c r="E56" s="310" t="s">
        <v>123</v>
      </c>
      <c r="F56" s="311">
        <v>1.8</v>
      </c>
      <c r="G56" s="312">
        <v>104.29</v>
      </c>
      <c r="H56" s="312">
        <v>127.93</v>
      </c>
      <c r="I56" s="419">
        <v>230.27</v>
      </c>
    </row>
    <row r="57" ht="20.1" customHeight="1" spans="1:9">
      <c r="A57" s="415" t="s">
        <v>1710</v>
      </c>
      <c r="B57" s="416"/>
      <c r="C57" s="416"/>
      <c r="D57" s="416" t="s">
        <v>492</v>
      </c>
      <c r="E57" s="416" t="s">
        <v>1711</v>
      </c>
      <c r="F57" s="416"/>
      <c r="G57" s="416"/>
      <c r="H57" s="416"/>
      <c r="I57" s="420" t="s">
        <v>1712</v>
      </c>
    </row>
    <row r="58" ht="20.1" customHeight="1" spans="1:9">
      <c r="A58" s="415"/>
      <c r="B58" s="416"/>
      <c r="C58" s="416"/>
      <c r="D58" s="416" t="s">
        <v>1733</v>
      </c>
      <c r="E58" s="416" t="s">
        <v>1734</v>
      </c>
      <c r="F58" s="416"/>
      <c r="G58" s="416"/>
      <c r="H58" s="416"/>
      <c r="I58" s="421">
        <v>1.8</v>
      </c>
    </row>
    <row r="59" ht="26.1" customHeight="1" spans="1:9">
      <c r="A59" s="414" t="s">
        <v>124</v>
      </c>
      <c r="B59" s="309" t="s">
        <v>125</v>
      </c>
      <c r="C59" s="309" t="s">
        <v>83</v>
      </c>
      <c r="D59" s="309" t="s">
        <v>126</v>
      </c>
      <c r="E59" s="310" t="s">
        <v>123</v>
      </c>
      <c r="F59" s="311">
        <v>1.535</v>
      </c>
      <c r="G59" s="312">
        <v>292.5</v>
      </c>
      <c r="H59" s="312">
        <v>358.8</v>
      </c>
      <c r="I59" s="419">
        <v>550.75</v>
      </c>
    </row>
    <row r="60" ht="20.1" customHeight="1" spans="1:9">
      <c r="A60" s="415" t="s">
        <v>1710</v>
      </c>
      <c r="B60" s="416"/>
      <c r="C60" s="416"/>
      <c r="D60" s="416" t="s">
        <v>492</v>
      </c>
      <c r="E60" s="416" t="s">
        <v>1711</v>
      </c>
      <c r="F60" s="416"/>
      <c r="G60" s="416"/>
      <c r="H60" s="416"/>
      <c r="I60" s="420" t="s">
        <v>1712</v>
      </c>
    </row>
    <row r="61" ht="20.1" customHeight="1" spans="1:9">
      <c r="A61" s="415"/>
      <c r="B61" s="416"/>
      <c r="C61" s="416"/>
      <c r="D61" s="416" t="s">
        <v>1735</v>
      </c>
      <c r="E61" s="416" t="s">
        <v>1736</v>
      </c>
      <c r="F61" s="416"/>
      <c r="G61" s="416"/>
      <c r="H61" s="416"/>
      <c r="I61" s="421">
        <v>1.535</v>
      </c>
    </row>
    <row r="62" ht="39" customHeight="1" spans="1:9">
      <c r="A62" s="414" t="s">
        <v>127</v>
      </c>
      <c r="B62" s="309" t="s">
        <v>128</v>
      </c>
      <c r="C62" s="309" t="s">
        <v>60</v>
      </c>
      <c r="D62" s="309" t="s">
        <v>129</v>
      </c>
      <c r="E62" s="310" t="s">
        <v>69</v>
      </c>
      <c r="F62" s="311">
        <v>512.6</v>
      </c>
      <c r="G62" s="312">
        <v>5.19</v>
      </c>
      <c r="H62" s="312">
        <v>6.36</v>
      </c>
      <c r="I62" s="419">
        <v>3260.13</v>
      </c>
    </row>
    <row r="63" ht="20.1" customHeight="1" spans="1:9">
      <c r="A63" s="415" t="s">
        <v>1710</v>
      </c>
      <c r="B63" s="416"/>
      <c r="C63" s="416"/>
      <c r="D63" s="416" t="s">
        <v>492</v>
      </c>
      <c r="E63" s="416" t="s">
        <v>1711</v>
      </c>
      <c r="F63" s="416"/>
      <c r="G63" s="416"/>
      <c r="H63" s="416"/>
      <c r="I63" s="420" t="s">
        <v>1712</v>
      </c>
    </row>
    <row r="64" ht="20.1" customHeight="1" spans="1:9">
      <c r="A64" s="415"/>
      <c r="B64" s="416"/>
      <c r="C64" s="416"/>
      <c r="D64" s="416" t="s">
        <v>1737</v>
      </c>
      <c r="E64" s="416" t="s">
        <v>1738</v>
      </c>
      <c r="F64" s="416"/>
      <c r="G64" s="416"/>
      <c r="H64" s="416"/>
      <c r="I64" s="421">
        <v>436.68</v>
      </c>
    </row>
    <row r="65" ht="20.1" customHeight="1" spans="1:9">
      <c r="A65" s="415"/>
      <c r="B65" s="416"/>
      <c r="C65" s="416"/>
      <c r="D65" s="416" t="s">
        <v>1739</v>
      </c>
      <c r="E65" s="416" t="s">
        <v>1740</v>
      </c>
      <c r="F65" s="416"/>
      <c r="G65" s="416"/>
      <c r="H65" s="416"/>
      <c r="I65" s="421">
        <v>75.92</v>
      </c>
    </row>
    <row r="66" ht="51.95" customHeight="1" spans="1:9">
      <c r="A66" s="414" t="s">
        <v>130</v>
      </c>
      <c r="B66" s="309" t="s">
        <v>131</v>
      </c>
      <c r="C66" s="309" t="s">
        <v>60</v>
      </c>
      <c r="D66" s="309" t="s">
        <v>132</v>
      </c>
      <c r="E66" s="310" t="s">
        <v>69</v>
      </c>
      <c r="F66" s="311">
        <v>145.56</v>
      </c>
      <c r="G66" s="312">
        <v>11.65</v>
      </c>
      <c r="H66" s="312">
        <v>14.29</v>
      </c>
      <c r="I66" s="419">
        <v>2080.05</v>
      </c>
    </row>
    <row r="67" ht="20.1" customHeight="1" spans="1:9">
      <c r="A67" s="415" t="s">
        <v>1710</v>
      </c>
      <c r="B67" s="416"/>
      <c r="C67" s="416"/>
      <c r="D67" s="416" t="s">
        <v>492</v>
      </c>
      <c r="E67" s="416" t="s">
        <v>1711</v>
      </c>
      <c r="F67" s="416"/>
      <c r="G67" s="416"/>
      <c r="H67" s="416"/>
      <c r="I67" s="420" t="s">
        <v>1712</v>
      </c>
    </row>
    <row r="68" ht="20.1" customHeight="1" spans="1:9">
      <c r="A68" s="415"/>
      <c r="B68" s="416"/>
      <c r="C68" s="416"/>
      <c r="D68" s="416" t="s">
        <v>1741</v>
      </c>
      <c r="E68" s="416" t="s">
        <v>1742</v>
      </c>
      <c r="F68" s="416"/>
      <c r="G68" s="416"/>
      <c r="H68" s="416"/>
      <c r="I68" s="421">
        <v>145.56</v>
      </c>
    </row>
    <row r="69" ht="26.1" customHeight="1" spans="1:9">
      <c r="A69" s="414" t="s">
        <v>133</v>
      </c>
      <c r="B69" s="309" t="s">
        <v>134</v>
      </c>
      <c r="C69" s="309" t="s">
        <v>83</v>
      </c>
      <c r="D69" s="309" t="s">
        <v>135</v>
      </c>
      <c r="E69" s="310" t="s">
        <v>69</v>
      </c>
      <c r="F69" s="311">
        <v>658.16</v>
      </c>
      <c r="G69" s="312">
        <v>11.21</v>
      </c>
      <c r="H69" s="312">
        <v>13.75</v>
      </c>
      <c r="I69" s="419">
        <v>9049.7</v>
      </c>
    </row>
    <row r="70" ht="20.1" customHeight="1" spans="1:9">
      <c r="A70" s="415" t="s">
        <v>1710</v>
      </c>
      <c r="B70" s="416"/>
      <c r="C70" s="416"/>
      <c r="D70" s="416" t="s">
        <v>492</v>
      </c>
      <c r="E70" s="416" t="s">
        <v>1711</v>
      </c>
      <c r="F70" s="416"/>
      <c r="G70" s="416"/>
      <c r="H70" s="416"/>
      <c r="I70" s="420" t="s">
        <v>1712</v>
      </c>
    </row>
    <row r="71" ht="20.1" customHeight="1" spans="1:9">
      <c r="A71" s="415"/>
      <c r="B71" s="416"/>
      <c r="C71" s="416"/>
      <c r="D71" s="416" t="s">
        <v>1743</v>
      </c>
      <c r="E71" s="416" t="s">
        <v>1744</v>
      </c>
      <c r="F71" s="416"/>
      <c r="G71" s="416"/>
      <c r="H71" s="416"/>
      <c r="I71" s="421">
        <v>582.24</v>
      </c>
    </row>
    <row r="72" ht="20.1" customHeight="1" spans="1:9">
      <c r="A72" s="415"/>
      <c r="B72" s="416"/>
      <c r="C72" s="416"/>
      <c r="D72" s="416" t="s">
        <v>1739</v>
      </c>
      <c r="E72" s="416" t="s">
        <v>1740</v>
      </c>
      <c r="F72" s="416"/>
      <c r="G72" s="416"/>
      <c r="H72" s="416"/>
      <c r="I72" s="421">
        <v>75.92</v>
      </c>
    </row>
    <row r="73" ht="39" customHeight="1" spans="1:9">
      <c r="A73" s="414" t="s">
        <v>136</v>
      </c>
      <c r="B73" s="309" t="s">
        <v>137</v>
      </c>
      <c r="C73" s="309" t="s">
        <v>83</v>
      </c>
      <c r="D73" s="309" t="s">
        <v>138</v>
      </c>
      <c r="E73" s="310" t="s">
        <v>103</v>
      </c>
      <c r="F73" s="311">
        <v>15</v>
      </c>
      <c r="G73" s="312">
        <v>122.13</v>
      </c>
      <c r="H73" s="312">
        <v>149.81</v>
      </c>
      <c r="I73" s="419">
        <v>2247.15</v>
      </c>
    </row>
    <row r="74" ht="24" customHeight="1" spans="1:9">
      <c r="A74" s="409" t="s">
        <v>139</v>
      </c>
      <c r="B74" s="410" t="s">
        <v>56</v>
      </c>
      <c r="C74" s="410"/>
      <c r="D74" s="410" t="s">
        <v>140</v>
      </c>
      <c r="E74" s="411"/>
      <c r="F74" s="412">
        <v>1</v>
      </c>
      <c r="G74" s="412" t="s">
        <v>57</v>
      </c>
      <c r="H74" s="413">
        <v>8312.34</v>
      </c>
      <c r="I74" s="418">
        <v>8312.34</v>
      </c>
    </row>
    <row r="75" ht="51.95" customHeight="1" spans="1:9">
      <c r="A75" s="414" t="s">
        <v>141</v>
      </c>
      <c r="B75" s="309" t="s">
        <v>142</v>
      </c>
      <c r="C75" s="309" t="s">
        <v>94</v>
      </c>
      <c r="D75" s="309" t="s">
        <v>143</v>
      </c>
      <c r="E75" s="310" t="s">
        <v>103</v>
      </c>
      <c r="F75" s="311">
        <v>6</v>
      </c>
      <c r="G75" s="312">
        <v>463.55</v>
      </c>
      <c r="H75" s="312">
        <v>568.63</v>
      </c>
      <c r="I75" s="419">
        <v>3411.78</v>
      </c>
    </row>
    <row r="76" ht="51.95" customHeight="1" spans="1:9">
      <c r="A76" s="414" t="s">
        <v>144</v>
      </c>
      <c r="B76" s="309" t="s">
        <v>145</v>
      </c>
      <c r="C76" s="309" t="s">
        <v>94</v>
      </c>
      <c r="D76" s="309" t="s">
        <v>146</v>
      </c>
      <c r="E76" s="310" t="s">
        <v>103</v>
      </c>
      <c r="F76" s="311">
        <v>6</v>
      </c>
      <c r="G76" s="312">
        <v>462.37</v>
      </c>
      <c r="H76" s="312">
        <v>567.18</v>
      </c>
      <c r="I76" s="419">
        <v>3403.08</v>
      </c>
    </row>
    <row r="77" ht="51.95" customHeight="1" spans="1:9">
      <c r="A77" s="414" t="s">
        <v>147</v>
      </c>
      <c r="B77" s="309" t="s">
        <v>148</v>
      </c>
      <c r="C77" s="309" t="s">
        <v>94</v>
      </c>
      <c r="D77" s="309" t="s">
        <v>149</v>
      </c>
      <c r="E77" s="310" t="s">
        <v>103</v>
      </c>
      <c r="F77" s="311">
        <v>6</v>
      </c>
      <c r="G77" s="312">
        <v>203.46</v>
      </c>
      <c r="H77" s="312">
        <v>249.58</v>
      </c>
      <c r="I77" s="419">
        <v>1497.48</v>
      </c>
    </row>
    <row r="78" ht="24" customHeight="1" spans="1:9">
      <c r="A78" s="409" t="s">
        <v>25</v>
      </c>
      <c r="B78" s="410" t="s">
        <v>56</v>
      </c>
      <c r="C78" s="410"/>
      <c r="D78" s="410" t="s">
        <v>26</v>
      </c>
      <c r="E78" s="411"/>
      <c r="F78" s="412">
        <v>1</v>
      </c>
      <c r="G78" s="412" t="s">
        <v>57</v>
      </c>
      <c r="H78" s="413">
        <v>2173.39</v>
      </c>
      <c r="I78" s="418">
        <v>2173.39</v>
      </c>
    </row>
    <row r="79" ht="24" customHeight="1" spans="1:9">
      <c r="A79" s="414" t="s">
        <v>150</v>
      </c>
      <c r="B79" s="309" t="s">
        <v>151</v>
      </c>
      <c r="C79" s="309" t="s">
        <v>83</v>
      </c>
      <c r="D79" s="309" t="s">
        <v>152</v>
      </c>
      <c r="E79" s="310" t="s">
        <v>123</v>
      </c>
      <c r="F79" s="311">
        <v>7.24847</v>
      </c>
      <c r="G79" s="312">
        <v>124.17</v>
      </c>
      <c r="H79" s="312">
        <v>152.31</v>
      </c>
      <c r="I79" s="419">
        <v>1104.01</v>
      </c>
    </row>
    <row r="80" ht="20.1" customHeight="1" spans="1:9">
      <c r="A80" s="415" t="s">
        <v>1710</v>
      </c>
      <c r="B80" s="416"/>
      <c r="C80" s="416"/>
      <c r="D80" s="416" t="s">
        <v>492</v>
      </c>
      <c r="E80" s="416" t="s">
        <v>1711</v>
      </c>
      <c r="F80" s="416"/>
      <c r="G80" s="416"/>
      <c r="H80" s="416"/>
      <c r="I80" s="420" t="s">
        <v>1712</v>
      </c>
    </row>
    <row r="81" ht="20.1" customHeight="1" spans="1:9">
      <c r="A81" s="415"/>
      <c r="B81" s="416"/>
      <c r="C81" s="416"/>
      <c r="D81" s="416" t="s">
        <v>1745</v>
      </c>
      <c r="E81" s="416" t="s">
        <v>1746</v>
      </c>
      <c r="F81" s="416"/>
      <c r="G81" s="416"/>
      <c r="H81" s="416"/>
      <c r="I81" s="421">
        <v>5.20047</v>
      </c>
    </row>
    <row r="82" ht="20.1" customHeight="1" spans="1:9">
      <c r="A82" s="415"/>
      <c r="B82" s="416"/>
      <c r="C82" s="416"/>
      <c r="D82" s="416" t="s">
        <v>1747</v>
      </c>
      <c r="E82" s="416" t="s">
        <v>1748</v>
      </c>
      <c r="F82" s="416"/>
      <c r="G82" s="416"/>
      <c r="H82" s="416"/>
      <c r="I82" s="421">
        <v>2.048</v>
      </c>
    </row>
    <row r="83" ht="26.1" customHeight="1" spans="1:9">
      <c r="A83" s="414" t="s">
        <v>153</v>
      </c>
      <c r="B83" s="309" t="s">
        <v>154</v>
      </c>
      <c r="C83" s="309" t="s">
        <v>83</v>
      </c>
      <c r="D83" s="309" t="s">
        <v>155</v>
      </c>
      <c r="E83" s="310" t="s">
        <v>123</v>
      </c>
      <c r="F83" s="311">
        <v>10.34</v>
      </c>
      <c r="G83" s="312">
        <v>36.63</v>
      </c>
      <c r="H83" s="312">
        <v>44.93</v>
      </c>
      <c r="I83" s="419">
        <v>464.57</v>
      </c>
    </row>
    <row r="84" ht="39" customHeight="1" spans="1:9">
      <c r="A84" s="414" t="s">
        <v>156</v>
      </c>
      <c r="B84" s="309" t="s">
        <v>157</v>
      </c>
      <c r="C84" s="309" t="s">
        <v>83</v>
      </c>
      <c r="D84" s="309" t="s">
        <v>158</v>
      </c>
      <c r="E84" s="310" t="s">
        <v>123</v>
      </c>
      <c r="F84" s="311">
        <v>1.3644</v>
      </c>
      <c r="G84" s="312">
        <v>361.36</v>
      </c>
      <c r="H84" s="312">
        <v>443.28</v>
      </c>
      <c r="I84" s="419">
        <v>604.81</v>
      </c>
    </row>
    <row r="85" ht="20.1" customHeight="1" spans="1:9">
      <c r="A85" s="415" t="s">
        <v>1710</v>
      </c>
      <c r="B85" s="416"/>
      <c r="C85" s="416"/>
      <c r="D85" s="416" t="s">
        <v>492</v>
      </c>
      <c r="E85" s="416" t="s">
        <v>1711</v>
      </c>
      <c r="F85" s="416"/>
      <c r="G85" s="416"/>
      <c r="H85" s="416"/>
      <c r="I85" s="420" t="s">
        <v>1712</v>
      </c>
    </row>
    <row r="86" ht="20.1" customHeight="1" spans="1:9">
      <c r="A86" s="415"/>
      <c r="B86" s="416"/>
      <c r="C86" s="416"/>
      <c r="D86" s="416" t="s">
        <v>1749</v>
      </c>
      <c r="E86" s="416" t="s">
        <v>1750</v>
      </c>
      <c r="F86" s="416"/>
      <c r="G86" s="416"/>
      <c r="H86" s="416"/>
      <c r="I86" s="421">
        <v>1.3644</v>
      </c>
    </row>
    <row r="87" ht="24" customHeight="1" spans="1:9">
      <c r="A87" s="409" t="s">
        <v>27</v>
      </c>
      <c r="B87" s="410" t="s">
        <v>56</v>
      </c>
      <c r="C87" s="410"/>
      <c r="D87" s="410" t="s">
        <v>28</v>
      </c>
      <c r="E87" s="411"/>
      <c r="F87" s="412">
        <v>1</v>
      </c>
      <c r="G87" s="412" t="s">
        <v>57</v>
      </c>
      <c r="H87" s="413">
        <v>100144.34</v>
      </c>
      <c r="I87" s="418">
        <v>100144.34</v>
      </c>
    </row>
    <row r="88" ht="24" customHeight="1" spans="1:9">
      <c r="A88" s="409" t="s">
        <v>159</v>
      </c>
      <c r="B88" s="410" t="s">
        <v>56</v>
      </c>
      <c r="C88" s="410"/>
      <c r="D88" s="410" t="s">
        <v>160</v>
      </c>
      <c r="E88" s="411"/>
      <c r="F88" s="412">
        <v>1</v>
      </c>
      <c r="G88" s="412" t="s">
        <v>57</v>
      </c>
      <c r="H88" s="413">
        <v>34073.45</v>
      </c>
      <c r="I88" s="418">
        <v>34073.45</v>
      </c>
    </row>
    <row r="89" ht="39" customHeight="1" spans="1:9">
      <c r="A89" s="414" t="s">
        <v>161</v>
      </c>
      <c r="B89" s="309" t="s">
        <v>162</v>
      </c>
      <c r="C89" s="309" t="s">
        <v>83</v>
      </c>
      <c r="D89" s="309" t="s">
        <v>163</v>
      </c>
      <c r="E89" s="310" t="s">
        <v>123</v>
      </c>
      <c r="F89" s="311">
        <v>11.38</v>
      </c>
      <c r="G89" s="312">
        <v>498.74</v>
      </c>
      <c r="H89" s="312">
        <v>611.8</v>
      </c>
      <c r="I89" s="419">
        <v>6962.28</v>
      </c>
    </row>
    <row r="90" ht="20.1" customHeight="1" spans="1:9">
      <c r="A90" s="415" t="s">
        <v>1710</v>
      </c>
      <c r="B90" s="416"/>
      <c r="C90" s="416"/>
      <c r="D90" s="416" t="s">
        <v>492</v>
      </c>
      <c r="E90" s="416" t="s">
        <v>1711</v>
      </c>
      <c r="F90" s="416"/>
      <c r="G90" s="416"/>
      <c r="H90" s="416"/>
      <c r="I90" s="420" t="s">
        <v>1712</v>
      </c>
    </row>
    <row r="91" ht="20.1" customHeight="1" spans="1:9">
      <c r="A91" s="415"/>
      <c r="B91" s="416"/>
      <c r="C91" s="416"/>
      <c r="D91" s="416" t="s">
        <v>1751</v>
      </c>
      <c r="E91" s="416" t="s">
        <v>1752</v>
      </c>
      <c r="F91" s="416"/>
      <c r="G91" s="416"/>
      <c r="H91" s="416"/>
      <c r="I91" s="421">
        <v>8.54</v>
      </c>
    </row>
    <row r="92" ht="20.1" customHeight="1" spans="1:9">
      <c r="A92" s="415"/>
      <c r="B92" s="416"/>
      <c r="C92" s="416"/>
      <c r="D92" s="416" t="s">
        <v>1753</v>
      </c>
      <c r="E92" s="416" t="s">
        <v>1754</v>
      </c>
      <c r="F92" s="416"/>
      <c r="G92" s="416"/>
      <c r="H92" s="416"/>
      <c r="I92" s="421">
        <v>2.84</v>
      </c>
    </row>
    <row r="93" ht="39" customHeight="1" spans="1:9">
      <c r="A93" s="414" t="s">
        <v>164</v>
      </c>
      <c r="B93" s="309" t="s">
        <v>165</v>
      </c>
      <c r="C93" s="309" t="s">
        <v>83</v>
      </c>
      <c r="D93" s="309" t="s">
        <v>166</v>
      </c>
      <c r="E93" s="310" t="s">
        <v>167</v>
      </c>
      <c r="F93" s="311">
        <v>291</v>
      </c>
      <c r="G93" s="312">
        <v>13.89</v>
      </c>
      <c r="H93" s="312">
        <v>17.03</v>
      </c>
      <c r="I93" s="419">
        <v>4955.73</v>
      </c>
    </row>
    <row r="94" ht="20.1" customHeight="1" spans="1:9">
      <c r="A94" s="415" t="s">
        <v>1710</v>
      </c>
      <c r="B94" s="416"/>
      <c r="C94" s="416"/>
      <c r="D94" s="416" t="s">
        <v>492</v>
      </c>
      <c r="E94" s="416" t="s">
        <v>1711</v>
      </c>
      <c r="F94" s="416"/>
      <c r="G94" s="416"/>
      <c r="H94" s="416"/>
      <c r="I94" s="420" t="s">
        <v>1712</v>
      </c>
    </row>
    <row r="95" ht="20.1" customHeight="1" spans="1:9">
      <c r="A95" s="415"/>
      <c r="B95" s="416"/>
      <c r="C95" s="416"/>
      <c r="D95" s="416" t="s">
        <v>1751</v>
      </c>
      <c r="E95" s="416">
        <v>240</v>
      </c>
      <c r="F95" s="416"/>
      <c r="G95" s="416"/>
      <c r="H95" s="416"/>
      <c r="I95" s="421">
        <v>240</v>
      </c>
    </row>
    <row r="96" ht="20.1" customHeight="1" spans="1:9">
      <c r="A96" s="415"/>
      <c r="B96" s="416"/>
      <c r="C96" s="416"/>
      <c r="D96" s="416" t="s">
        <v>1755</v>
      </c>
      <c r="E96" s="416">
        <v>51</v>
      </c>
      <c r="F96" s="416"/>
      <c r="G96" s="416"/>
      <c r="H96" s="416"/>
      <c r="I96" s="421">
        <v>51</v>
      </c>
    </row>
    <row r="97" ht="39" customHeight="1" spans="1:9">
      <c r="A97" s="414" t="s">
        <v>168</v>
      </c>
      <c r="B97" s="309" t="s">
        <v>169</v>
      </c>
      <c r="C97" s="309" t="s">
        <v>83</v>
      </c>
      <c r="D97" s="309" t="s">
        <v>170</v>
      </c>
      <c r="E97" s="310" t="s">
        <v>167</v>
      </c>
      <c r="F97" s="311">
        <v>143</v>
      </c>
      <c r="G97" s="312">
        <v>16.69</v>
      </c>
      <c r="H97" s="312">
        <v>20.47</v>
      </c>
      <c r="I97" s="419">
        <v>2927.21</v>
      </c>
    </row>
    <row r="98" ht="20.1" customHeight="1" spans="1:9">
      <c r="A98" s="415" t="s">
        <v>1710</v>
      </c>
      <c r="B98" s="416"/>
      <c r="C98" s="416"/>
      <c r="D98" s="416" t="s">
        <v>492</v>
      </c>
      <c r="E98" s="416" t="s">
        <v>1711</v>
      </c>
      <c r="F98" s="416"/>
      <c r="G98" s="416"/>
      <c r="H98" s="416"/>
      <c r="I98" s="420" t="s">
        <v>1712</v>
      </c>
    </row>
    <row r="99" ht="20.1" customHeight="1" spans="1:9">
      <c r="A99" s="415"/>
      <c r="B99" s="416"/>
      <c r="C99" s="416"/>
      <c r="D99" s="416" t="s">
        <v>1751</v>
      </c>
      <c r="E99" s="416">
        <v>113</v>
      </c>
      <c r="F99" s="416"/>
      <c r="G99" s="416"/>
      <c r="H99" s="416"/>
      <c r="I99" s="421">
        <v>113</v>
      </c>
    </row>
    <row r="100" ht="20.1" customHeight="1" spans="1:9">
      <c r="A100" s="415"/>
      <c r="B100" s="416"/>
      <c r="C100" s="416"/>
      <c r="D100" s="416" t="s">
        <v>1755</v>
      </c>
      <c r="E100" s="416">
        <v>30</v>
      </c>
      <c r="F100" s="416"/>
      <c r="G100" s="416"/>
      <c r="H100" s="416"/>
      <c r="I100" s="421">
        <v>30</v>
      </c>
    </row>
    <row r="101" ht="51.95" customHeight="1" spans="1:9">
      <c r="A101" s="414" t="s">
        <v>171</v>
      </c>
      <c r="B101" s="309" t="s">
        <v>172</v>
      </c>
      <c r="C101" s="309" t="s">
        <v>83</v>
      </c>
      <c r="D101" s="309" t="s">
        <v>173</v>
      </c>
      <c r="E101" s="310" t="s">
        <v>69</v>
      </c>
      <c r="F101" s="311">
        <v>144.9</v>
      </c>
      <c r="G101" s="312">
        <v>108.18</v>
      </c>
      <c r="H101" s="312">
        <v>132.7</v>
      </c>
      <c r="I101" s="419">
        <v>19228.23</v>
      </c>
    </row>
    <row r="102" ht="20.1" customHeight="1" spans="1:9">
      <c r="A102" s="415" t="s">
        <v>1710</v>
      </c>
      <c r="B102" s="416"/>
      <c r="C102" s="416"/>
      <c r="D102" s="416" t="s">
        <v>492</v>
      </c>
      <c r="E102" s="416" t="s">
        <v>1711</v>
      </c>
      <c r="F102" s="416"/>
      <c r="G102" s="416"/>
      <c r="H102" s="416"/>
      <c r="I102" s="420" t="s">
        <v>1712</v>
      </c>
    </row>
    <row r="103" ht="20.1" customHeight="1" spans="1:9">
      <c r="A103" s="415"/>
      <c r="B103" s="416"/>
      <c r="C103" s="416"/>
      <c r="D103" s="416" t="s">
        <v>57</v>
      </c>
      <c r="E103" s="416" t="s">
        <v>1756</v>
      </c>
      <c r="F103" s="416"/>
      <c r="G103" s="416"/>
      <c r="H103" s="416"/>
      <c r="I103" s="421">
        <v>144.9</v>
      </c>
    </row>
    <row r="104" ht="24" customHeight="1" spans="1:9">
      <c r="A104" s="409" t="s">
        <v>174</v>
      </c>
      <c r="B104" s="410" t="s">
        <v>56</v>
      </c>
      <c r="C104" s="410"/>
      <c r="D104" s="410" t="s">
        <v>175</v>
      </c>
      <c r="E104" s="411"/>
      <c r="F104" s="412">
        <v>1</v>
      </c>
      <c r="G104" s="412" t="s">
        <v>57</v>
      </c>
      <c r="H104" s="413">
        <v>66070.89</v>
      </c>
      <c r="I104" s="418">
        <v>66070.89</v>
      </c>
    </row>
    <row r="105" ht="78" customHeight="1" spans="1:9">
      <c r="A105" s="414" t="s">
        <v>176</v>
      </c>
      <c r="B105" s="309" t="s">
        <v>177</v>
      </c>
      <c r="C105" s="309" t="s">
        <v>94</v>
      </c>
      <c r="D105" s="309" t="s">
        <v>178</v>
      </c>
      <c r="E105" s="310" t="s">
        <v>179</v>
      </c>
      <c r="F105" s="311">
        <v>210</v>
      </c>
      <c r="G105" s="312">
        <v>27</v>
      </c>
      <c r="H105" s="312">
        <v>33.12</v>
      </c>
      <c r="I105" s="419">
        <v>6955.2</v>
      </c>
    </row>
    <row r="106" ht="20.1" customHeight="1" spans="1:9">
      <c r="A106" s="415" t="s">
        <v>1710</v>
      </c>
      <c r="B106" s="416"/>
      <c r="C106" s="416"/>
      <c r="D106" s="416" t="s">
        <v>492</v>
      </c>
      <c r="E106" s="416" t="s">
        <v>1711</v>
      </c>
      <c r="F106" s="416"/>
      <c r="G106" s="416"/>
      <c r="H106" s="416"/>
      <c r="I106" s="420" t="s">
        <v>1712</v>
      </c>
    </row>
    <row r="107" ht="20.1" customHeight="1" spans="1:9">
      <c r="A107" s="415"/>
      <c r="B107" s="416"/>
      <c r="C107" s="416"/>
      <c r="D107" s="416" t="s">
        <v>57</v>
      </c>
      <c r="E107" s="416" t="s">
        <v>1757</v>
      </c>
      <c r="F107" s="416"/>
      <c r="G107" s="416"/>
      <c r="H107" s="416"/>
      <c r="I107" s="421">
        <v>210</v>
      </c>
    </row>
    <row r="108" ht="78" customHeight="1" spans="1:9">
      <c r="A108" s="414" t="s">
        <v>180</v>
      </c>
      <c r="B108" s="309" t="s">
        <v>181</v>
      </c>
      <c r="C108" s="309" t="s">
        <v>94</v>
      </c>
      <c r="D108" s="309" t="s">
        <v>182</v>
      </c>
      <c r="E108" s="310" t="s">
        <v>123</v>
      </c>
      <c r="F108" s="311">
        <v>70</v>
      </c>
      <c r="G108" s="312">
        <v>14.6</v>
      </c>
      <c r="H108" s="312">
        <v>17.9</v>
      </c>
      <c r="I108" s="419">
        <v>1253</v>
      </c>
    </row>
    <row r="109" ht="20.1" customHeight="1" spans="1:9">
      <c r="A109" s="415" t="s">
        <v>1710</v>
      </c>
      <c r="B109" s="416"/>
      <c r="C109" s="416"/>
      <c r="D109" s="416" t="s">
        <v>492</v>
      </c>
      <c r="E109" s="416" t="s">
        <v>1711</v>
      </c>
      <c r="F109" s="416"/>
      <c r="G109" s="416"/>
      <c r="H109" s="416"/>
      <c r="I109" s="420" t="s">
        <v>1712</v>
      </c>
    </row>
    <row r="110" ht="20.1" customHeight="1" spans="1:9">
      <c r="A110" s="415"/>
      <c r="B110" s="416"/>
      <c r="C110" s="416"/>
      <c r="D110" s="416" t="s">
        <v>57</v>
      </c>
      <c r="E110" s="416" t="s">
        <v>1758</v>
      </c>
      <c r="F110" s="416"/>
      <c r="G110" s="416"/>
      <c r="H110" s="416"/>
      <c r="I110" s="421">
        <v>70</v>
      </c>
    </row>
    <row r="111" ht="39" customHeight="1" spans="1:9">
      <c r="A111" s="414" t="s">
        <v>183</v>
      </c>
      <c r="B111" s="309" t="s">
        <v>184</v>
      </c>
      <c r="C111" s="309" t="s">
        <v>60</v>
      </c>
      <c r="D111" s="309" t="s">
        <v>185</v>
      </c>
      <c r="E111" s="310" t="s">
        <v>186</v>
      </c>
      <c r="F111" s="311">
        <v>62.8</v>
      </c>
      <c r="G111" s="312">
        <v>7.62</v>
      </c>
      <c r="H111" s="312">
        <v>9.34</v>
      </c>
      <c r="I111" s="419">
        <v>586.55</v>
      </c>
    </row>
    <row r="112" ht="20.1" customHeight="1" spans="1:9">
      <c r="A112" s="415" t="s">
        <v>1710</v>
      </c>
      <c r="B112" s="416"/>
      <c r="C112" s="416"/>
      <c r="D112" s="416" t="s">
        <v>492</v>
      </c>
      <c r="E112" s="416" t="s">
        <v>1711</v>
      </c>
      <c r="F112" s="416"/>
      <c r="G112" s="416"/>
      <c r="H112" s="416"/>
      <c r="I112" s="420" t="s">
        <v>1712</v>
      </c>
    </row>
    <row r="113" ht="20.1" customHeight="1" spans="1:9">
      <c r="A113" s="415"/>
      <c r="B113" s="416"/>
      <c r="C113" s="416"/>
      <c r="D113" s="416" t="s">
        <v>1759</v>
      </c>
      <c r="E113" s="416" t="s">
        <v>1760</v>
      </c>
      <c r="F113" s="416"/>
      <c r="G113" s="416"/>
      <c r="H113" s="416"/>
      <c r="I113" s="421">
        <v>20.8</v>
      </c>
    </row>
    <row r="114" ht="20.1" customHeight="1" spans="1:9">
      <c r="A114" s="415"/>
      <c r="B114" s="416"/>
      <c r="C114" s="416"/>
      <c r="D114" s="416" t="s">
        <v>1761</v>
      </c>
      <c r="E114" s="416" t="s">
        <v>1762</v>
      </c>
      <c r="F114" s="416"/>
      <c r="G114" s="416"/>
      <c r="H114" s="416"/>
      <c r="I114" s="421">
        <v>42</v>
      </c>
    </row>
    <row r="115" ht="39" customHeight="1" spans="1:9">
      <c r="A115" s="414" t="s">
        <v>187</v>
      </c>
      <c r="B115" s="309" t="s">
        <v>188</v>
      </c>
      <c r="C115" s="309" t="s">
        <v>60</v>
      </c>
      <c r="D115" s="309" t="s">
        <v>189</v>
      </c>
      <c r="E115" s="310" t="s">
        <v>69</v>
      </c>
      <c r="F115" s="311">
        <v>44</v>
      </c>
      <c r="G115" s="312">
        <v>125.56</v>
      </c>
      <c r="H115" s="312">
        <v>154.02</v>
      </c>
      <c r="I115" s="419">
        <v>6776.88</v>
      </c>
    </row>
    <row r="116" ht="51.95" customHeight="1" spans="1:9">
      <c r="A116" s="414" t="s">
        <v>190</v>
      </c>
      <c r="B116" s="309" t="s">
        <v>191</v>
      </c>
      <c r="C116" s="309" t="s">
        <v>60</v>
      </c>
      <c r="D116" s="309" t="s">
        <v>192</v>
      </c>
      <c r="E116" s="310" t="s">
        <v>69</v>
      </c>
      <c r="F116" s="311">
        <v>44</v>
      </c>
      <c r="G116" s="312">
        <v>20.19</v>
      </c>
      <c r="H116" s="312">
        <v>24.76</v>
      </c>
      <c r="I116" s="419">
        <v>1089.44</v>
      </c>
    </row>
    <row r="117" ht="26.1" customHeight="1" spans="1:9">
      <c r="A117" s="414" t="s">
        <v>193</v>
      </c>
      <c r="B117" s="309" t="s">
        <v>194</v>
      </c>
      <c r="C117" s="309" t="s">
        <v>60</v>
      </c>
      <c r="D117" s="309" t="s">
        <v>195</v>
      </c>
      <c r="E117" s="310" t="s">
        <v>69</v>
      </c>
      <c r="F117" s="311">
        <v>44</v>
      </c>
      <c r="G117" s="312">
        <v>5.96</v>
      </c>
      <c r="H117" s="312">
        <v>7.31</v>
      </c>
      <c r="I117" s="419">
        <v>321.64</v>
      </c>
    </row>
    <row r="118" ht="26.1" customHeight="1" spans="1:9">
      <c r="A118" s="414" t="s">
        <v>196</v>
      </c>
      <c r="B118" s="309" t="s">
        <v>197</v>
      </c>
      <c r="C118" s="309" t="s">
        <v>60</v>
      </c>
      <c r="D118" s="309" t="s">
        <v>198</v>
      </c>
      <c r="E118" s="310" t="s">
        <v>69</v>
      </c>
      <c r="F118" s="311">
        <v>44</v>
      </c>
      <c r="G118" s="312">
        <v>8.32</v>
      </c>
      <c r="H118" s="312">
        <v>10.2</v>
      </c>
      <c r="I118" s="419">
        <v>448.8</v>
      </c>
    </row>
    <row r="119" ht="26.1" customHeight="1" spans="1:9">
      <c r="A119" s="414" t="s">
        <v>199</v>
      </c>
      <c r="B119" s="309" t="s">
        <v>200</v>
      </c>
      <c r="C119" s="309" t="s">
        <v>60</v>
      </c>
      <c r="D119" s="309" t="s">
        <v>201</v>
      </c>
      <c r="E119" s="310" t="s">
        <v>69</v>
      </c>
      <c r="F119" s="311">
        <v>44</v>
      </c>
      <c r="G119" s="312">
        <v>2.87</v>
      </c>
      <c r="H119" s="312">
        <v>3.52</v>
      </c>
      <c r="I119" s="419">
        <v>154.88</v>
      </c>
    </row>
    <row r="120" ht="51.95" customHeight="1" spans="1:9">
      <c r="A120" s="414" t="s">
        <v>202</v>
      </c>
      <c r="B120" s="309" t="s">
        <v>203</v>
      </c>
      <c r="C120" s="309" t="s">
        <v>60</v>
      </c>
      <c r="D120" s="309" t="s">
        <v>204</v>
      </c>
      <c r="E120" s="310" t="s">
        <v>62</v>
      </c>
      <c r="F120" s="311">
        <v>308</v>
      </c>
      <c r="G120" s="312">
        <v>11.85</v>
      </c>
      <c r="H120" s="312">
        <v>14.53</v>
      </c>
      <c r="I120" s="419">
        <v>4475.24</v>
      </c>
    </row>
    <row r="121" ht="20.1" customHeight="1" spans="1:9">
      <c r="A121" s="415" t="s">
        <v>1710</v>
      </c>
      <c r="B121" s="416"/>
      <c r="C121" s="416"/>
      <c r="D121" s="416" t="s">
        <v>492</v>
      </c>
      <c r="E121" s="416" t="s">
        <v>1711</v>
      </c>
      <c r="F121" s="416"/>
      <c r="G121" s="416"/>
      <c r="H121" s="416"/>
      <c r="I121" s="420" t="s">
        <v>1712</v>
      </c>
    </row>
    <row r="122" ht="20.1" customHeight="1" spans="1:9">
      <c r="A122" s="415"/>
      <c r="B122" s="416"/>
      <c r="C122" s="416"/>
      <c r="D122" s="416" t="s">
        <v>57</v>
      </c>
      <c r="E122" s="416" t="s">
        <v>1763</v>
      </c>
      <c r="F122" s="416"/>
      <c r="G122" s="416"/>
      <c r="H122" s="416"/>
      <c r="I122" s="421">
        <v>308</v>
      </c>
    </row>
    <row r="123" ht="39" customHeight="1" spans="1:9">
      <c r="A123" s="414" t="s">
        <v>205</v>
      </c>
      <c r="B123" s="309" t="s">
        <v>206</v>
      </c>
      <c r="C123" s="309" t="s">
        <v>83</v>
      </c>
      <c r="D123" s="309" t="s">
        <v>207</v>
      </c>
      <c r="E123" s="310" t="s">
        <v>167</v>
      </c>
      <c r="F123" s="311">
        <v>42.35</v>
      </c>
      <c r="G123" s="312">
        <v>14.41</v>
      </c>
      <c r="H123" s="312">
        <v>17.67</v>
      </c>
      <c r="I123" s="419">
        <v>748.32</v>
      </c>
    </row>
    <row r="124" ht="20.1" customHeight="1" spans="1:9">
      <c r="A124" s="415" t="s">
        <v>1710</v>
      </c>
      <c r="B124" s="416"/>
      <c r="C124" s="416"/>
      <c r="D124" s="416" t="s">
        <v>492</v>
      </c>
      <c r="E124" s="416" t="s">
        <v>1711</v>
      </c>
      <c r="F124" s="416"/>
      <c r="G124" s="416"/>
      <c r="H124" s="416"/>
      <c r="I124" s="420" t="s">
        <v>1712</v>
      </c>
    </row>
    <row r="125" ht="20.1" customHeight="1" spans="1:9">
      <c r="A125" s="415"/>
      <c r="B125" s="416"/>
      <c r="C125" s="416"/>
      <c r="D125" s="416" t="s">
        <v>57</v>
      </c>
      <c r="E125" s="416" t="s">
        <v>1764</v>
      </c>
      <c r="F125" s="416"/>
      <c r="G125" s="416"/>
      <c r="H125" s="416"/>
      <c r="I125" s="421">
        <v>42.35</v>
      </c>
    </row>
    <row r="126" ht="39" customHeight="1" spans="1:9">
      <c r="A126" s="414" t="s">
        <v>208</v>
      </c>
      <c r="B126" s="309" t="s">
        <v>209</v>
      </c>
      <c r="C126" s="309" t="s">
        <v>83</v>
      </c>
      <c r="D126" s="309" t="s">
        <v>210</v>
      </c>
      <c r="E126" s="310" t="s">
        <v>167</v>
      </c>
      <c r="F126" s="311">
        <v>320.166</v>
      </c>
      <c r="G126" s="312">
        <v>11.56</v>
      </c>
      <c r="H126" s="312">
        <v>14.18</v>
      </c>
      <c r="I126" s="419">
        <v>4539.95</v>
      </c>
    </row>
    <row r="127" ht="20.1" customHeight="1" spans="1:9">
      <c r="A127" s="415" t="s">
        <v>1710</v>
      </c>
      <c r="B127" s="416"/>
      <c r="C127" s="416"/>
      <c r="D127" s="416" t="s">
        <v>492</v>
      </c>
      <c r="E127" s="416" t="s">
        <v>1711</v>
      </c>
      <c r="F127" s="416"/>
      <c r="G127" s="416"/>
      <c r="H127" s="416"/>
      <c r="I127" s="420" t="s">
        <v>1712</v>
      </c>
    </row>
    <row r="128" ht="20.1" customHeight="1" spans="1:9">
      <c r="A128" s="415"/>
      <c r="B128" s="416"/>
      <c r="C128" s="416"/>
      <c r="D128" s="416" t="s">
        <v>57</v>
      </c>
      <c r="E128" s="416" t="s">
        <v>1765</v>
      </c>
      <c r="F128" s="416"/>
      <c r="G128" s="416"/>
      <c r="H128" s="416"/>
      <c r="I128" s="421">
        <v>320.166</v>
      </c>
    </row>
    <row r="129" ht="39" customHeight="1" spans="1:9">
      <c r="A129" s="414" t="s">
        <v>211</v>
      </c>
      <c r="B129" s="309" t="s">
        <v>212</v>
      </c>
      <c r="C129" s="309" t="s">
        <v>83</v>
      </c>
      <c r="D129" s="309" t="s">
        <v>213</v>
      </c>
      <c r="E129" s="310" t="s">
        <v>167</v>
      </c>
      <c r="F129" s="311">
        <v>130.0992</v>
      </c>
      <c r="G129" s="312">
        <v>10.12</v>
      </c>
      <c r="H129" s="312">
        <v>12.41</v>
      </c>
      <c r="I129" s="419">
        <v>1614.53</v>
      </c>
    </row>
    <row r="130" ht="20.1" customHeight="1" spans="1:9">
      <c r="A130" s="415" t="s">
        <v>1710</v>
      </c>
      <c r="B130" s="416"/>
      <c r="C130" s="416"/>
      <c r="D130" s="416" t="s">
        <v>492</v>
      </c>
      <c r="E130" s="416" t="s">
        <v>1711</v>
      </c>
      <c r="F130" s="416"/>
      <c r="G130" s="416"/>
      <c r="H130" s="416"/>
      <c r="I130" s="420" t="s">
        <v>1712</v>
      </c>
    </row>
    <row r="131" ht="20.1" customHeight="1" spans="1:9">
      <c r="A131" s="415"/>
      <c r="B131" s="416"/>
      <c r="C131" s="416"/>
      <c r="D131" s="416" t="s">
        <v>57</v>
      </c>
      <c r="E131" s="416" t="s">
        <v>1766</v>
      </c>
      <c r="F131" s="416"/>
      <c r="G131" s="416"/>
      <c r="H131" s="416"/>
      <c r="I131" s="421">
        <v>130.0992</v>
      </c>
    </row>
    <row r="132" ht="26.1" customHeight="1" spans="1:9">
      <c r="A132" s="414" t="s">
        <v>214</v>
      </c>
      <c r="B132" s="309" t="s">
        <v>215</v>
      </c>
      <c r="C132" s="309" t="s">
        <v>60</v>
      </c>
      <c r="D132" s="309" t="s">
        <v>216</v>
      </c>
      <c r="E132" s="310" t="s">
        <v>69</v>
      </c>
      <c r="F132" s="311">
        <v>22</v>
      </c>
      <c r="G132" s="312">
        <v>79.93</v>
      </c>
      <c r="H132" s="312">
        <v>98.05</v>
      </c>
      <c r="I132" s="419">
        <v>2157.1</v>
      </c>
    </row>
    <row r="133" ht="20.1" customHeight="1" spans="1:9">
      <c r="A133" s="415" t="s">
        <v>1710</v>
      </c>
      <c r="B133" s="416"/>
      <c r="C133" s="416"/>
      <c r="D133" s="416" t="s">
        <v>492</v>
      </c>
      <c r="E133" s="416" t="s">
        <v>1711</v>
      </c>
      <c r="F133" s="416"/>
      <c r="G133" s="416"/>
      <c r="H133" s="416"/>
      <c r="I133" s="420" t="s">
        <v>1712</v>
      </c>
    </row>
    <row r="134" ht="20.1" customHeight="1" spans="1:9">
      <c r="A134" s="415"/>
      <c r="B134" s="416"/>
      <c r="C134" s="416"/>
      <c r="D134" s="416" t="s">
        <v>57</v>
      </c>
      <c r="E134" s="416" t="s">
        <v>1767</v>
      </c>
      <c r="F134" s="416"/>
      <c r="G134" s="416"/>
      <c r="H134" s="416"/>
      <c r="I134" s="421">
        <v>22</v>
      </c>
    </row>
    <row r="135" ht="39" customHeight="1" spans="1:9">
      <c r="A135" s="414" t="s">
        <v>217</v>
      </c>
      <c r="B135" s="309" t="s">
        <v>218</v>
      </c>
      <c r="C135" s="309" t="s">
        <v>60</v>
      </c>
      <c r="D135" s="309" t="s">
        <v>219</v>
      </c>
      <c r="E135" s="310" t="s">
        <v>69</v>
      </c>
      <c r="F135" s="311">
        <v>22</v>
      </c>
      <c r="G135" s="312">
        <v>86.17</v>
      </c>
      <c r="H135" s="312">
        <v>105.7</v>
      </c>
      <c r="I135" s="419">
        <v>2325.4</v>
      </c>
    </row>
    <row r="136" ht="20.1" customHeight="1" spans="1:9">
      <c r="A136" s="415" t="s">
        <v>1710</v>
      </c>
      <c r="B136" s="416"/>
      <c r="C136" s="416"/>
      <c r="D136" s="416" t="s">
        <v>492</v>
      </c>
      <c r="E136" s="416" t="s">
        <v>1711</v>
      </c>
      <c r="F136" s="416"/>
      <c r="G136" s="416"/>
      <c r="H136" s="416"/>
      <c r="I136" s="420" t="s">
        <v>1712</v>
      </c>
    </row>
    <row r="137" ht="20.1" customHeight="1" spans="1:9">
      <c r="A137" s="415"/>
      <c r="B137" s="416"/>
      <c r="C137" s="416"/>
      <c r="D137" s="416" t="s">
        <v>57</v>
      </c>
      <c r="E137" s="416" t="s">
        <v>1767</v>
      </c>
      <c r="F137" s="416"/>
      <c r="G137" s="416"/>
      <c r="H137" s="416"/>
      <c r="I137" s="421">
        <v>22</v>
      </c>
    </row>
    <row r="138" ht="26.1" customHeight="1" spans="1:9">
      <c r="A138" s="414" t="s">
        <v>220</v>
      </c>
      <c r="B138" s="309" t="s">
        <v>221</v>
      </c>
      <c r="C138" s="309" t="s">
        <v>60</v>
      </c>
      <c r="D138" s="309" t="s">
        <v>222</v>
      </c>
      <c r="E138" s="310" t="s">
        <v>69</v>
      </c>
      <c r="F138" s="311">
        <v>44</v>
      </c>
      <c r="G138" s="312">
        <v>7.6</v>
      </c>
      <c r="H138" s="312">
        <v>9.32</v>
      </c>
      <c r="I138" s="419">
        <v>410.08</v>
      </c>
    </row>
    <row r="139" ht="26.1" customHeight="1" spans="1:9">
      <c r="A139" s="414" t="s">
        <v>223</v>
      </c>
      <c r="B139" s="309" t="s">
        <v>224</v>
      </c>
      <c r="C139" s="309" t="s">
        <v>60</v>
      </c>
      <c r="D139" s="309" t="s">
        <v>225</v>
      </c>
      <c r="E139" s="310" t="s">
        <v>69</v>
      </c>
      <c r="F139" s="311">
        <v>44</v>
      </c>
      <c r="G139" s="312">
        <v>88.93</v>
      </c>
      <c r="H139" s="312">
        <v>109.09</v>
      </c>
      <c r="I139" s="419">
        <v>4799.96</v>
      </c>
    </row>
    <row r="140" ht="39" customHeight="1" spans="1:9">
      <c r="A140" s="414" t="s">
        <v>226</v>
      </c>
      <c r="B140" s="309" t="s">
        <v>227</v>
      </c>
      <c r="C140" s="309" t="s">
        <v>60</v>
      </c>
      <c r="D140" s="309" t="s">
        <v>228</v>
      </c>
      <c r="E140" s="310" t="s">
        <v>69</v>
      </c>
      <c r="F140" s="311">
        <v>44</v>
      </c>
      <c r="G140" s="312">
        <v>244.1</v>
      </c>
      <c r="H140" s="312">
        <v>299.43</v>
      </c>
      <c r="I140" s="419">
        <v>13174.92</v>
      </c>
    </row>
    <row r="141" ht="39" customHeight="1" spans="1:9">
      <c r="A141" s="414" t="s">
        <v>229</v>
      </c>
      <c r="B141" s="309" t="s">
        <v>230</v>
      </c>
      <c r="C141" s="309" t="s">
        <v>60</v>
      </c>
      <c r="D141" s="309" t="s">
        <v>231</v>
      </c>
      <c r="E141" s="310" t="s">
        <v>69</v>
      </c>
      <c r="F141" s="311">
        <v>11</v>
      </c>
      <c r="G141" s="312">
        <v>111.95</v>
      </c>
      <c r="H141" s="312">
        <v>137.32</v>
      </c>
      <c r="I141" s="419">
        <v>1510.52</v>
      </c>
    </row>
    <row r="142" ht="20.1" customHeight="1" spans="1:9">
      <c r="A142" s="415" t="s">
        <v>1710</v>
      </c>
      <c r="B142" s="416"/>
      <c r="C142" s="416"/>
      <c r="D142" s="416" t="s">
        <v>492</v>
      </c>
      <c r="E142" s="416" t="s">
        <v>1711</v>
      </c>
      <c r="F142" s="416"/>
      <c r="G142" s="416"/>
      <c r="H142" s="416"/>
      <c r="I142" s="420" t="s">
        <v>1712</v>
      </c>
    </row>
    <row r="143" ht="20.1" customHeight="1" spans="1:9">
      <c r="A143" s="415"/>
      <c r="B143" s="416"/>
      <c r="C143" s="416"/>
      <c r="D143" s="416" t="s">
        <v>57</v>
      </c>
      <c r="E143" s="416" t="s">
        <v>1768</v>
      </c>
      <c r="F143" s="416"/>
      <c r="G143" s="416"/>
      <c r="H143" s="416"/>
      <c r="I143" s="421">
        <v>11</v>
      </c>
    </row>
    <row r="144" ht="26.1" customHeight="1" spans="1:9">
      <c r="A144" s="414" t="s">
        <v>232</v>
      </c>
      <c r="B144" s="309" t="s">
        <v>233</v>
      </c>
      <c r="C144" s="309" t="s">
        <v>60</v>
      </c>
      <c r="D144" s="309" t="s">
        <v>234</v>
      </c>
      <c r="E144" s="310" t="s">
        <v>69</v>
      </c>
      <c r="F144" s="311">
        <v>44</v>
      </c>
      <c r="G144" s="312">
        <v>35.74</v>
      </c>
      <c r="H144" s="312">
        <v>43.84</v>
      </c>
      <c r="I144" s="419">
        <v>1928.96</v>
      </c>
    </row>
    <row r="145" ht="51.95" customHeight="1" spans="1:9">
      <c r="A145" s="414" t="s">
        <v>235</v>
      </c>
      <c r="B145" s="309" t="s">
        <v>236</v>
      </c>
      <c r="C145" s="309" t="s">
        <v>83</v>
      </c>
      <c r="D145" s="309" t="s">
        <v>237</v>
      </c>
      <c r="E145" s="310" t="s">
        <v>69</v>
      </c>
      <c r="F145" s="311">
        <v>4.4</v>
      </c>
      <c r="G145" s="312">
        <v>115.05</v>
      </c>
      <c r="H145" s="312">
        <v>141.13</v>
      </c>
      <c r="I145" s="419">
        <v>620.97</v>
      </c>
    </row>
    <row r="146" ht="20.1" customHeight="1" spans="1:9">
      <c r="A146" s="415" t="s">
        <v>1710</v>
      </c>
      <c r="B146" s="416"/>
      <c r="C146" s="416"/>
      <c r="D146" s="416" t="s">
        <v>492</v>
      </c>
      <c r="E146" s="416" t="s">
        <v>1711</v>
      </c>
      <c r="F146" s="416"/>
      <c r="G146" s="416"/>
      <c r="H146" s="416"/>
      <c r="I146" s="420" t="s">
        <v>1712</v>
      </c>
    </row>
    <row r="147" ht="20.1" customHeight="1" spans="1:9">
      <c r="A147" s="415"/>
      <c r="B147" s="416"/>
      <c r="C147" s="416"/>
      <c r="D147" s="416" t="s">
        <v>57</v>
      </c>
      <c r="E147" s="416" t="s">
        <v>1769</v>
      </c>
      <c r="F147" s="416"/>
      <c r="G147" s="416"/>
      <c r="H147" s="416"/>
      <c r="I147" s="421">
        <v>4.4</v>
      </c>
    </row>
    <row r="148" ht="51.95" customHeight="1" spans="1:9">
      <c r="A148" s="414" t="s">
        <v>238</v>
      </c>
      <c r="B148" s="309" t="s">
        <v>239</v>
      </c>
      <c r="C148" s="309" t="s">
        <v>83</v>
      </c>
      <c r="D148" s="309" t="s">
        <v>240</v>
      </c>
      <c r="E148" s="310" t="s">
        <v>69</v>
      </c>
      <c r="F148" s="311">
        <v>4.4</v>
      </c>
      <c r="G148" s="312">
        <v>177.95</v>
      </c>
      <c r="H148" s="312">
        <v>218.29</v>
      </c>
      <c r="I148" s="419">
        <v>960.47</v>
      </c>
    </row>
    <row r="149" ht="20.1" customHeight="1" spans="1:9">
      <c r="A149" s="415" t="s">
        <v>1710</v>
      </c>
      <c r="B149" s="416"/>
      <c r="C149" s="416"/>
      <c r="D149" s="416" t="s">
        <v>492</v>
      </c>
      <c r="E149" s="416" t="s">
        <v>1711</v>
      </c>
      <c r="F149" s="416"/>
      <c r="G149" s="416"/>
      <c r="H149" s="416"/>
      <c r="I149" s="420" t="s">
        <v>1712</v>
      </c>
    </row>
    <row r="150" ht="20.1" customHeight="1" spans="1:9">
      <c r="A150" s="415"/>
      <c r="B150" s="416"/>
      <c r="C150" s="416"/>
      <c r="D150" s="416" t="s">
        <v>57</v>
      </c>
      <c r="E150" s="416" t="s">
        <v>1769</v>
      </c>
      <c r="F150" s="416"/>
      <c r="G150" s="416"/>
      <c r="H150" s="416"/>
      <c r="I150" s="421">
        <v>4.4</v>
      </c>
    </row>
    <row r="151" ht="39" customHeight="1" spans="1:9">
      <c r="A151" s="414" t="s">
        <v>241</v>
      </c>
      <c r="B151" s="309" t="s">
        <v>242</v>
      </c>
      <c r="C151" s="309" t="s">
        <v>83</v>
      </c>
      <c r="D151" s="309" t="s">
        <v>243</v>
      </c>
      <c r="E151" s="310" t="s">
        <v>69</v>
      </c>
      <c r="F151" s="311">
        <v>44</v>
      </c>
      <c r="G151" s="312">
        <v>49.13</v>
      </c>
      <c r="H151" s="312">
        <v>60.26</v>
      </c>
      <c r="I151" s="419">
        <v>2651.44</v>
      </c>
    </row>
    <row r="152" ht="39" customHeight="1" spans="1:9">
      <c r="A152" s="414" t="s">
        <v>244</v>
      </c>
      <c r="B152" s="309" t="s">
        <v>245</v>
      </c>
      <c r="C152" s="309" t="s">
        <v>83</v>
      </c>
      <c r="D152" s="309" t="s">
        <v>246</v>
      </c>
      <c r="E152" s="310" t="s">
        <v>69</v>
      </c>
      <c r="F152" s="311">
        <v>8.8</v>
      </c>
      <c r="G152" s="312">
        <v>92.58</v>
      </c>
      <c r="H152" s="312">
        <v>113.56</v>
      </c>
      <c r="I152" s="419">
        <v>999.32</v>
      </c>
    </row>
    <row r="153" ht="20.1" customHeight="1" spans="1:9">
      <c r="A153" s="415" t="s">
        <v>1710</v>
      </c>
      <c r="B153" s="416"/>
      <c r="C153" s="416"/>
      <c r="D153" s="416" t="s">
        <v>492</v>
      </c>
      <c r="E153" s="416" t="s">
        <v>1711</v>
      </c>
      <c r="F153" s="416"/>
      <c r="G153" s="416"/>
      <c r="H153" s="416"/>
      <c r="I153" s="420" t="s">
        <v>1712</v>
      </c>
    </row>
    <row r="154" ht="20.1" customHeight="1" spans="1:9">
      <c r="A154" s="415"/>
      <c r="B154" s="416"/>
      <c r="C154" s="416"/>
      <c r="D154" s="416" t="s">
        <v>57</v>
      </c>
      <c r="E154" s="416" t="s">
        <v>1770</v>
      </c>
      <c r="F154" s="416"/>
      <c r="G154" s="416"/>
      <c r="H154" s="416"/>
      <c r="I154" s="421">
        <v>8.8</v>
      </c>
    </row>
    <row r="155" ht="39" customHeight="1" spans="1:9">
      <c r="A155" s="414" t="s">
        <v>247</v>
      </c>
      <c r="B155" s="309" t="s">
        <v>248</v>
      </c>
      <c r="C155" s="309" t="s">
        <v>60</v>
      </c>
      <c r="D155" s="309" t="s">
        <v>249</v>
      </c>
      <c r="E155" s="310" t="s">
        <v>69</v>
      </c>
      <c r="F155" s="311">
        <v>44</v>
      </c>
      <c r="G155" s="312">
        <v>67.55</v>
      </c>
      <c r="H155" s="312">
        <v>82.86</v>
      </c>
      <c r="I155" s="419">
        <v>3645.84</v>
      </c>
    </row>
    <row r="156" ht="26.1" customHeight="1" spans="1:9">
      <c r="A156" s="414" t="s">
        <v>250</v>
      </c>
      <c r="B156" s="309" t="s">
        <v>251</v>
      </c>
      <c r="C156" s="309" t="s">
        <v>83</v>
      </c>
      <c r="D156" s="309" t="s">
        <v>252</v>
      </c>
      <c r="E156" s="310" t="s">
        <v>69</v>
      </c>
      <c r="F156" s="311">
        <v>44</v>
      </c>
      <c r="G156" s="312">
        <v>35.6</v>
      </c>
      <c r="H156" s="312">
        <v>43.67</v>
      </c>
      <c r="I156" s="419">
        <v>1921.48</v>
      </c>
    </row>
    <row r="157" ht="24" customHeight="1" spans="1:9">
      <c r="A157" s="409" t="s">
        <v>29</v>
      </c>
      <c r="B157" s="410" t="s">
        <v>56</v>
      </c>
      <c r="C157" s="410"/>
      <c r="D157" s="410" t="s">
        <v>30</v>
      </c>
      <c r="E157" s="411"/>
      <c r="F157" s="412">
        <v>1</v>
      </c>
      <c r="G157" s="412" t="s">
        <v>57</v>
      </c>
      <c r="H157" s="413">
        <v>36740.77</v>
      </c>
      <c r="I157" s="418">
        <v>36740.77</v>
      </c>
    </row>
    <row r="158" ht="51.95" customHeight="1" spans="1:9">
      <c r="A158" s="414" t="s">
        <v>253</v>
      </c>
      <c r="B158" s="309" t="s">
        <v>254</v>
      </c>
      <c r="C158" s="309" t="s">
        <v>83</v>
      </c>
      <c r="D158" s="309" t="s">
        <v>255</v>
      </c>
      <c r="E158" s="310" t="s">
        <v>69</v>
      </c>
      <c r="F158" s="311">
        <v>292.53</v>
      </c>
      <c r="G158" s="312">
        <v>73.39</v>
      </c>
      <c r="H158" s="312">
        <v>90.02</v>
      </c>
      <c r="I158" s="419">
        <v>26333.55</v>
      </c>
    </row>
    <row r="159" ht="20.1" customHeight="1" spans="1:9">
      <c r="A159" s="415" t="s">
        <v>1710</v>
      </c>
      <c r="B159" s="416"/>
      <c r="C159" s="416"/>
      <c r="D159" s="416" t="s">
        <v>492</v>
      </c>
      <c r="E159" s="416" t="s">
        <v>1711</v>
      </c>
      <c r="F159" s="416"/>
      <c r="G159" s="416"/>
      <c r="H159" s="416"/>
      <c r="I159" s="420" t="s">
        <v>1712</v>
      </c>
    </row>
    <row r="160" ht="20.1" customHeight="1" spans="1:9">
      <c r="A160" s="415"/>
      <c r="B160" s="416"/>
      <c r="C160" s="416"/>
      <c r="D160" s="416" t="s">
        <v>1771</v>
      </c>
      <c r="E160" s="416" t="s">
        <v>1772</v>
      </c>
      <c r="F160" s="416"/>
      <c r="G160" s="416"/>
      <c r="H160" s="416"/>
      <c r="I160" s="421">
        <v>144.852</v>
      </c>
    </row>
    <row r="161" ht="20.1" customHeight="1" spans="1:9">
      <c r="A161" s="415"/>
      <c r="B161" s="416"/>
      <c r="C161" s="416"/>
      <c r="D161" s="416" t="s">
        <v>1773</v>
      </c>
      <c r="E161" s="416" t="s">
        <v>1774</v>
      </c>
      <c r="F161" s="416"/>
      <c r="G161" s="416"/>
      <c r="H161" s="416"/>
      <c r="I161" s="421">
        <v>90</v>
      </c>
    </row>
    <row r="162" ht="20.1" customHeight="1" spans="1:9">
      <c r="A162" s="415"/>
      <c r="B162" s="416"/>
      <c r="C162" s="416"/>
      <c r="D162" s="416" t="s">
        <v>1775</v>
      </c>
      <c r="E162" s="416" t="s">
        <v>1776</v>
      </c>
      <c r="F162" s="416"/>
      <c r="G162" s="416"/>
      <c r="H162" s="416"/>
      <c r="I162" s="421">
        <v>57.678</v>
      </c>
    </row>
    <row r="163" ht="51.95" customHeight="1" spans="1:9">
      <c r="A163" s="414" t="s">
        <v>256</v>
      </c>
      <c r="B163" s="309" t="s">
        <v>257</v>
      </c>
      <c r="C163" s="309" t="s">
        <v>83</v>
      </c>
      <c r="D163" s="309" t="s">
        <v>258</v>
      </c>
      <c r="E163" s="310" t="s">
        <v>69</v>
      </c>
      <c r="F163" s="311">
        <v>71.01</v>
      </c>
      <c r="G163" s="312">
        <v>119.48</v>
      </c>
      <c r="H163" s="312">
        <v>146.56</v>
      </c>
      <c r="I163" s="419">
        <v>10407.22</v>
      </c>
    </row>
    <row r="164" ht="20.1" customHeight="1" spans="1:9">
      <c r="A164" s="415" t="s">
        <v>1710</v>
      </c>
      <c r="B164" s="416"/>
      <c r="C164" s="416"/>
      <c r="D164" s="416" t="s">
        <v>492</v>
      </c>
      <c r="E164" s="416" t="s">
        <v>1711</v>
      </c>
      <c r="F164" s="416"/>
      <c r="G164" s="416"/>
      <c r="H164" s="416"/>
      <c r="I164" s="420" t="s">
        <v>1712</v>
      </c>
    </row>
    <row r="165" ht="20.1" customHeight="1" spans="1:9">
      <c r="A165" s="415"/>
      <c r="B165" s="416"/>
      <c r="C165" s="416"/>
      <c r="D165" s="416" t="s">
        <v>1777</v>
      </c>
      <c r="E165" s="416" t="s">
        <v>1778</v>
      </c>
      <c r="F165" s="416"/>
      <c r="G165" s="416"/>
      <c r="H165" s="416"/>
      <c r="I165" s="421">
        <v>71.01</v>
      </c>
    </row>
    <row r="166" ht="24" customHeight="1" spans="1:9">
      <c r="A166" s="409" t="s">
        <v>31</v>
      </c>
      <c r="B166" s="410" t="s">
        <v>56</v>
      </c>
      <c r="C166" s="410"/>
      <c r="D166" s="410" t="s">
        <v>32</v>
      </c>
      <c r="E166" s="411"/>
      <c r="F166" s="412">
        <v>1</v>
      </c>
      <c r="G166" s="412" t="s">
        <v>57</v>
      </c>
      <c r="H166" s="413">
        <v>235343.2</v>
      </c>
      <c r="I166" s="418">
        <v>235343.2</v>
      </c>
    </row>
    <row r="167" ht="26.1" customHeight="1" spans="1:9">
      <c r="A167" s="414" t="s">
        <v>259</v>
      </c>
      <c r="B167" s="309" t="s">
        <v>260</v>
      </c>
      <c r="C167" s="309" t="s">
        <v>60</v>
      </c>
      <c r="D167" s="309" t="s">
        <v>261</v>
      </c>
      <c r="E167" s="310" t="s">
        <v>69</v>
      </c>
      <c r="F167" s="311">
        <v>661.15</v>
      </c>
      <c r="G167" s="312">
        <v>5.17</v>
      </c>
      <c r="H167" s="312">
        <v>6.34</v>
      </c>
      <c r="I167" s="419">
        <v>4191.69</v>
      </c>
    </row>
    <row r="168" ht="51.95" customHeight="1" spans="1:9">
      <c r="A168" s="414" t="s">
        <v>262</v>
      </c>
      <c r="B168" s="309" t="s">
        <v>263</v>
      </c>
      <c r="C168" s="309" t="s">
        <v>60</v>
      </c>
      <c r="D168" s="309" t="s">
        <v>264</v>
      </c>
      <c r="E168" s="310" t="s">
        <v>69</v>
      </c>
      <c r="F168" s="311">
        <v>661.15</v>
      </c>
      <c r="G168" s="312">
        <v>92.75</v>
      </c>
      <c r="H168" s="312">
        <v>113.77</v>
      </c>
      <c r="I168" s="419">
        <v>75219.03</v>
      </c>
    </row>
    <row r="169" ht="20.1" customHeight="1" spans="1:9">
      <c r="A169" s="415" t="s">
        <v>1710</v>
      </c>
      <c r="B169" s="416"/>
      <c r="C169" s="416"/>
      <c r="D169" s="416" t="s">
        <v>492</v>
      </c>
      <c r="E169" s="416" t="s">
        <v>1711</v>
      </c>
      <c r="F169" s="416"/>
      <c r="G169" s="416"/>
      <c r="H169" s="416"/>
      <c r="I169" s="420" t="s">
        <v>1712</v>
      </c>
    </row>
    <row r="170" ht="20.1" customHeight="1" spans="1:9">
      <c r="A170" s="415"/>
      <c r="B170" s="416"/>
      <c r="C170" s="416"/>
      <c r="D170" s="416" t="s">
        <v>1779</v>
      </c>
      <c r="E170" s="416" t="s">
        <v>1780</v>
      </c>
      <c r="F170" s="416"/>
      <c r="G170" s="416"/>
      <c r="H170" s="416"/>
      <c r="I170" s="421">
        <v>661.15</v>
      </c>
    </row>
    <row r="171" ht="51.95" customHeight="1" spans="1:9">
      <c r="A171" s="414" t="s">
        <v>265</v>
      </c>
      <c r="B171" s="309" t="s">
        <v>266</v>
      </c>
      <c r="C171" s="309" t="s">
        <v>60</v>
      </c>
      <c r="D171" s="309" t="s">
        <v>267</v>
      </c>
      <c r="E171" s="310" t="s">
        <v>69</v>
      </c>
      <c r="F171" s="311">
        <v>661.15</v>
      </c>
      <c r="G171" s="312">
        <v>31.75</v>
      </c>
      <c r="H171" s="312">
        <v>38.94</v>
      </c>
      <c r="I171" s="419">
        <v>25745.18</v>
      </c>
    </row>
    <row r="172" ht="65.1" customHeight="1" spans="1:9">
      <c r="A172" s="414" t="s">
        <v>268</v>
      </c>
      <c r="B172" s="309" t="s">
        <v>269</v>
      </c>
      <c r="C172" s="309" t="s">
        <v>60</v>
      </c>
      <c r="D172" s="309" t="s">
        <v>270</v>
      </c>
      <c r="E172" s="310" t="s">
        <v>69</v>
      </c>
      <c r="F172" s="311">
        <v>495.8625</v>
      </c>
      <c r="G172" s="312">
        <v>96</v>
      </c>
      <c r="H172" s="312">
        <v>117.76</v>
      </c>
      <c r="I172" s="419">
        <v>58392.76</v>
      </c>
    </row>
    <row r="173" ht="20.1" customHeight="1" spans="1:9">
      <c r="A173" s="415" t="s">
        <v>1710</v>
      </c>
      <c r="B173" s="416"/>
      <c r="C173" s="416"/>
      <c r="D173" s="416" t="s">
        <v>492</v>
      </c>
      <c r="E173" s="416" t="s">
        <v>1711</v>
      </c>
      <c r="F173" s="416"/>
      <c r="G173" s="416"/>
      <c r="H173" s="416"/>
      <c r="I173" s="420" t="s">
        <v>1712</v>
      </c>
    </row>
    <row r="174" ht="20.1" customHeight="1" spans="1:9">
      <c r="A174" s="415"/>
      <c r="B174" s="416"/>
      <c r="C174" s="416"/>
      <c r="D174" s="416" t="s">
        <v>1781</v>
      </c>
      <c r="E174" s="416" t="s">
        <v>1782</v>
      </c>
      <c r="F174" s="416"/>
      <c r="G174" s="416"/>
      <c r="H174" s="416"/>
      <c r="I174" s="421">
        <v>495.8625</v>
      </c>
    </row>
    <row r="175" ht="65.1" customHeight="1" spans="1:9">
      <c r="A175" s="414" t="s">
        <v>271</v>
      </c>
      <c r="B175" s="309" t="s">
        <v>272</v>
      </c>
      <c r="C175" s="309" t="s">
        <v>60</v>
      </c>
      <c r="D175" s="309" t="s">
        <v>273</v>
      </c>
      <c r="E175" s="310" t="s">
        <v>69</v>
      </c>
      <c r="F175" s="311">
        <v>165.2875</v>
      </c>
      <c r="G175" s="312">
        <v>16.32</v>
      </c>
      <c r="H175" s="312">
        <v>20.01</v>
      </c>
      <c r="I175" s="419">
        <v>3307.4</v>
      </c>
    </row>
    <row r="176" ht="20.1" customHeight="1" spans="1:9">
      <c r="A176" s="415" t="s">
        <v>1710</v>
      </c>
      <c r="B176" s="416"/>
      <c r="C176" s="416"/>
      <c r="D176" s="416" t="s">
        <v>492</v>
      </c>
      <c r="E176" s="416" t="s">
        <v>1711</v>
      </c>
      <c r="F176" s="416"/>
      <c r="G176" s="416"/>
      <c r="H176" s="416"/>
      <c r="I176" s="420" t="s">
        <v>1712</v>
      </c>
    </row>
    <row r="177" ht="20.1" customHeight="1" spans="1:9">
      <c r="A177" s="415"/>
      <c r="B177" s="416"/>
      <c r="C177" s="416"/>
      <c r="D177" s="416" t="s">
        <v>1783</v>
      </c>
      <c r="E177" s="416" t="s">
        <v>1784</v>
      </c>
      <c r="F177" s="416"/>
      <c r="G177" s="416"/>
      <c r="H177" s="416"/>
      <c r="I177" s="421">
        <v>165.2875</v>
      </c>
    </row>
    <row r="178" ht="51.95" customHeight="1" spans="1:9">
      <c r="A178" s="414" t="s">
        <v>274</v>
      </c>
      <c r="B178" s="309" t="s">
        <v>275</v>
      </c>
      <c r="C178" s="309" t="s">
        <v>60</v>
      </c>
      <c r="D178" s="309" t="s">
        <v>276</v>
      </c>
      <c r="E178" s="310" t="s">
        <v>103</v>
      </c>
      <c r="F178" s="311">
        <v>10</v>
      </c>
      <c r="G178" s="312">
        <v>938.95</v>
      </c>
      <c r="H178" s="312">
        <v>1151.8</v>
      </c>
      <c r="I178" s="419">
        <v>11518</v>
      </c>
    </row>
    <row r="179" ht="39" customHeight="1" spans="1:9">
      <c r="A179" s="414" t="s">
        <v>277</v>
      </c>
      <c r="B179" s="309" t="s">
        <v>278</v>
      </c>
      <c r="C179" s="309" t="s">
        <v>60</v>
      </c>
      <c r="D179" s="309" t="s">
        <v>279</v>
      </c>
      <c r="E179" s="310" t="s">
        <v>69</v>
      </c>
      <c r="F179" s="311">
        <v>75.92</v>
      </c>
      <c r="G179" s="312">
        <v>65.36</v>
      </c>
      <c r="H179" s="312">
        <v>80.17</v>
      </c>
      <c r="I179" s="419">
        <v>6086.5</v>
      </c>
    </row>
    <row r="180" ht="20.1" customHeight="1" spans="1:9">
      <c r="A180" s="415" t="s">
        <v>1710</v>
      </c>
      <c r="B180" s="416"/>
      <c r="C180" s="416"/>
      <c r="D180" s="416" t="s">
        <v>492</v>
      </c>
      <c r="E180" s="416" t="s">
        <v>1711</v>
      </c>
      <c r="F180" s="416"/>
      <c r="G180" s="416"/>
      <c r="H180" s="416"/>
      <c r="I180" s="420" t="s">
        <v>1712</v>
      </c>
    </row>
    <row r="181" ht="20.1" customHeight="1" spans="1:9">
      <c r="A181" s="415"/>
      <c r="B181" s="416"/>
      <c r="C181" s="416"/>
      <c r="D181" s="416" t="s">
        <v>1779</v>
      </c>
      <c r="E181" s="416" t="s">
        <v>1740</v>
      </c>
      <c r="F181" s="416"/>
      <c r="G181" s="416"/>
      <c r="H181" s="416"/>
      <c r="I181" s="421">
        <v>75.92</v>
      </c>
    </row>
    <row r="182" ht="39" customHeight="1" spans="1:9">
      <c r="A182" s="414" t="s">
        <v>280</v>
      </c>
      <c r="B182" s="309" t="s">
        <v>281</v>
      </c>
      <c r="C182" s="309" t="s">
        <v>60</v>
      </c>
      <c r="D182" s="309" t="s">
        <v>282</v>
      </c>
      <c r="E182" s="310" t="s">
        <v>69</v>
      </c>
      <c r="F182" s="311">
        <v>75.92</v>
      </c>
      <c r="G182" s="312">
        <v>196.91</v>
      </c>
      <c r="H182" s="312">
        <v>241.54</v>
      </c>
      <c r="I182" s="419">
        <v>18337.71</v>
      </c>
    </row>
    <row r="183" ht="39" customHeight="1" spans="1:9">
      <c r="A183" s="414" t="s">
        <v>283</v>
      </c>
      <c r="B183" s="309" t="s">
        <v>284</v>
      </c>
      <c r="C183" s="309" t="s">
        <v>60</v>
      </c>
      <c r="D183" s="309" t="s">
        <v>285</v>
      </c>
      <c r="E183" s="310" t="s">
        <v>286</v>
      </c>
      <c r="F183" s="311">
        <v>200.17</v>
      </c>
      <c r="G183" s="312">
        <v>74.42</v>
      </c>
      <c r="H183" s="312">
        <v>91.29</v>
      </c>
      <c r="I183" s="419">
        <v>18273.51</v>
      </c>
    </row>
    <row r="184" ht="20.1" customHeight="1" spans="1:9">
      <c r="A184" s="415" t="s">
        <v>1710</v>
      </c>
      <c r="B184" s="416"/>
      <c r="C184" s="416"/>
      <c r="D184" s="416" t="s">
        <v>492</v>
      </c>
      <c r="E184" s="416" t="s">
        <v>1711</v>
      </c>
      <c r="F184" s="416"/>
      <c r="G184" s="416"/>
      <c r="H184" s="416"/>
      <c r="I184" s="420" t="s">
        <v>1712</v>
      </c>
    </row>
    <row r="185" ht="20.1" customHeight="1" spans="1:9">
      <c r="A185" s="415"/>
      <c r="B185" s="416"/>
      <c r="C185" s="416"/>
      <c r="D185" s="416" t="s">
        <v>1785</v>
      </c>
      <c r="E185" s="416" t="s">
        <v>1786</v>
      </c>
      <c r="F185" s="416"/>
      <c r="G185" s="416"/>
      <c r="H185" s="416"/>
      <c r="I185" s="421">
        <v>128.42</v>
      </c>
    </row>
    <row r="186" ht="20.1" customHeight="1" spans="1:9">
      <c r="A186" s="415"/>
      <c r="B186" s="416"/>
      <c r="C186" s="416"/>
      <c r="D186" s="416" t="s">
        <v>1787</v>
      </c>
      <c r="E186" s="416" t="s">
        <v>1788</v>
      </c>
      <c r="F186" s="416"/>
      <c r="G186" s="416"/>
      <c r="H186" s="416"/>
      <c r="I186" s="421">
        <v>71.75</v>
      </c>
    </row>
    <row r="187" ht="39" customHeight="1" spans="1:9">
      <c r="A187" s="414" t="s">
        <v>287</v>
      </c>
      <c r="B187" s="309" t="s">
        <v>288</v>
      </c>
      <c r="C187" s="309" t="s">
        <v>60</v>
      </c>
      <c r="D187" s="309" t="s">
        <v>289</v>
      </c>
      <c r="E187" s="310" t="s">
        <v>286</v>
      </c>
      <c r="F187" s="311">
        <v>246.33</v>
      </c>
      <c r="G187" s="312">
        <v>44.49</v>
      </c>
      <c r="H187" s="312">
        <v>54.57</v>
      </c>
      <c r="I187" s="419">
        <v>13442.22</v>
      </c>
    </row>
    <row r="188" ht="20.1" customHeight="1" spans="1:9">
      <c r="A188" s="415" t="s">
        <v>1710</v>
      </c>
      <c r="B188" s="416"/>
      <c r="C188" s="416"/>
      <c r="D188" s="416" t="s">
        <v>492</v>
      </c>
      <c r="E188" s="416" t="s">
        <v>1711</v>
      </c>
      <c r="F188" s="416"/>
      <c r="G188" s="416"/>
      <c r="H188" s="416"/>
      <c r="I188" s="420" t="s">
        <v>1712</v>
      </c>
    </row>
    <row r="189" ht="20.1" customHeight="1" spans="1:9">
      <c r="A189" s="415"/>
      <c r="B189" s="416"/>
      <c r="C189" s="416"/>
      <c r="D189" s="416" t="s">
        <v>1785</v>
      </c>
      <c r="E189" s="416" t="s">
        <v>1789</v>
      </c>
      <c r="F189" s="416"/>
      <c r="G189" s="416"/>
      <c r="H189" s="416"/>
      <c r="I189" s="421">
        <v>102.83</v>
      </c>
    </row>
    <row r="190" ht="20.1" customHeight="1" spans="1:9">
      <c r="A190" s="415"/>
      <c r="B190" s="416"/>
      <c r="C190" s="416"/>
      <c r="D190" s="416" t="s">
        <v>1787</v>
      </c>
      <c r="E190" s="416" t="s">
        <v>1790</v>
      </c>
      <c r="F190" s="416"/>
      <c r="G190" s="416"/>
      <c r="H190" s="416"/>
      <c r="I190" s="421">
        <v>143.5</v>
      </c>
    </row>
    <row r="191" ht="39" customHeight="1" spans="1:9">
      <c r="A191" s="414" t="s">
        <v>290</v>
      </c>
      <c r="B191" s="309" t="s">
        <v>291</v>
      </c>
      <c r="C191" s="309" t="s">
        <v>60</v>
      </c>
      <c r="D191" s="309" t="s">
        <v>292</v>
      </c>
      <c r="E191" s="310" t="s">
        <v>69</v>
      </c>
      <c r="F191" s="311">
        <v>368.535</v>
      </c>
      <c r="G191" s="312">
        <v>1.84</v>
      </c>
      <c r="H191" s="312">
        <v>2.25</v>
      </c>
      <c r="I191" s="419">
        <v>829.2</v>
      </c>
    </row>
    <row r="192" ht="20.1" customHeight="1" spans="1:9">
      <c r="A192" s="415" t="s">
        <v>1710</v>
      </c>
      <c r="B192" s="416"/>
      <c r="C192" s="416"/>
      <c r="D192" s="416" t="s">
        <v>492</v>
      </c>
      <c r="E192" s="416" t="s">
        <v>1711</v>
      </c>
      <c r="F192" s="416"/>
      <c r="G192" s="416"/>
      <c r="H192" s="416"/>
      <c r="I192" s="420" t="s">
        <v>1712</v>
      </c>
    </row>
    <row r="193" ht="20.1" customHeight="1" spans="1:9">
      <c r="A193" s="415"/>
      <c r="B193" s="416"/>
      <c r="C193" s="416"/>
      <c r="D193" s="416" t="s">
        <v>1791</v>
      </c>
      <c r="E193" s="416" t="s">
        <v>1792</v>
      </c>
      <c r="F193" s="416"/>
      <c r="G193" s="416"/>
      <c r="H193" s="416"/>
      <c r="I193" s="421">
        <v>368.535</v>
      </c>
    </row>
    <row r="194" ht="24" customHeight="1" spans="1:9">
      <c r="A194" s="409" t="s">
        <v>33</v>
      </c>
      <c r="B194" s="410" t="s">
        <v>56</v>
      </c>
      <c r="C194" s="410"/>
      <c r="D194" s="410" t="s">
        <v>1793</v>
      </c>
      <c r="E194" s="411"/>
      <c r="F194" s="412">
        <v>1</v>
      </c>
      <c r="G194" s="412" t="s">
        <v>57</v>
      </c>
      <c r="H194" s="413">
        <v>47538.08</v>
      </c>
      <c r="I194" s="418">
        <v>47538.08</v>
      </c>
    </row>
    <row r="195" ht="26.1" customHeight="1" spans="1:9">
      <c r="A195" s="414" t="s">
        <v>293</v>
      </c>
      <c r="B195" s="309" t="s">
        <v>294</v>
      </c>
      <c r="C195" s="309" t="s">
        <v>60</v>
      </c>
      <c r="D195" s="309" t="s">
        <v>295</v>
      </c>
      <c r="E195" s="310" t="s">
        <v>286</v>
      </c>
      <c r="F195" s="311">
        <v>144</v>
      </c>
      <c r="G195" s="312">
        <v>10.48</v>
      </c>
      <c r="H195" s="312">
        <v>12.85</v>
      </c>
      <c r="I195" s="419">
        <v>1850.4</v>
      </c>
    </row>
    <row r="196" ht="20.1" customHeight="1" spans="1:9">
      <c r="A196" s="415" t="s">
        <v>1710</v>
      </c>
      <c r="B196" s="416"/>
      <c r="C196" s="416"/>
      <c r="D196" s="416" t="s">
        <v>492</v>
      </c>
      <c r="E196" s="416" t="s">
        <v>1711</v>
      </c>
      <c r="F196" s="416"/>
      <c r="G196" s="416"/>
      <c r="H196" s="416"/>
      <c r="I196" s="420" t="s">
        <v>1712</v>
      </c>
    </row>
    <row r="197" ht="20.1" customHeight="1" spans="1:9">
      <c r="A197" s="415"/>
      <c r="B197" s="416"/>
      <c r="C197" s="416"/>
      <c r="D197" s="416" t="s">
        <v>1794</v>
      </c>
      <c r="E197" s="416" t="s">
        <v>1795</v>
      </c>
      <c r="F197" s="416"/>
      <c r="G197" s="416"/>
      <c r="H197" s="416"/>
      <c r="I197" s="421">
        <v>144</v>
      </c>
    </row>
    <row r="198" ht="39" customHeight="1" spans="1:9">
      <c r="A198" s="414" t="s">
        <v>296</v>
      </c>
      <c r="B198" s="309" t="s">
        <v>297</v>
      </c>
      <c r="C198" s="309" t="s">
        <v>83</v>
      </c>
      <c r="D198" s="309" t="s">
        <v>298</v>
      </c>
      <c r="E198" s="310" t="s">
        <v>286</v>
      </c>
      <c r="F198" s="311">
        <v>134.2</v>
      </c>
      <c r="G198" s="312">
        <v>76.39</v>
      </c>
      <c r="H198" s="312">
        <v>93.7</v>
      </c>
      <c r="I198" s="419">
        <v>12574.54</v>
      </c>
    </row>
    <row r="199" ht="39" customHeight="1" spans="1:9">
      <c r="A199" s="414" t="s">
        <v>299</v>
      </c>
      <c r="B199" s="309" t="s">
        <v>300</v>
      </c>
      <c r="C199" s="309" t="s">
        <v>83</v>
      </c>
      <c r="D199" s="309" t="s">
        <v>301</v>
      </c>
      <c r="E199" s="310" t="s">
        <v>286</v>
      </c>
      <c r="F199" s="311">
        <v>61</v>
      </c>
      <c r="G199" s="312">
        <v>84.87</v>
      </c>
      <c r="H199" s="312">
        <v>104.11</v>
      </c>
      <c r="I199" s="419">
        <v>6350.71</v>
      </c>
    </row>
    <row r="200" ht="51.95" customHeight="1" spans="1:9">
      <c r="A200" s="414" t="s">
        <v>302</v>
      </c>
      <c r="B200" s="309" t="s">
        <v>303</v>
      </c>
      <c r="C200" s="309" t="s">
        <v>60</v>
      </c>
      <c r="D200" s="309" t="s">
        <v>304</v>
      </c>
      <c r="E200" s="310" t="s">
        <v>286</v>
      </c>
      <c r="F200" s="311">
        <v>134.2</v>
      </c>
      <c r="G200" s="312">
        <v>11.19</v>
      </c>
      <c r="H200" s="312">
        <v>13.72</v>
      </c>
      <c r="I200" s="419">
        <v>1841.22</v>
      </c>
    </row>
    <row r="201" ht="39" customHeight="1" spans="1:9">
      <c r="A201" s="414" t="s">
        <v>305</v>
      </c>
      <c r="B201" s="309" t="s">
        <v>306</v>
      </c>
      <c r="C201" s="309" t="s">
        <v>83</v>
      </c>
      <c r="D201" s="309" t="s">
        <v>307</v>
      </c>
      <c r="E201" s="310" t="s">
        <v>103</v>
      </c>
      <c r="F201" s="311">
        <v>33</v>
      </c>
      <c r="G201" s="312">
        <v>146.59</v>
      </c>
      <c r="H201" s="312">
        <v>179.82</v>
      </c>
      <c r="I201" s="419">
        <v>5934.06</v>
      </c>
    </row>
    <row r="202" ht="51.95" customHeight="1" spans="1:9">
      <c r="A202" s="414" t="s">
        <v>308</v>
      </c>
      <c r="B202" s="309" t="s">
        <v>309</v>
      </c>
      <c r="C202" s="309" t="s">
        <v>83</v>
      </c>
      <c r="D202" s="309" t="s">
        <v>310</v>
      </c>
      <c r="E202" s="310" t="s">
        <v>103</v>
      </c>
      <c r="F202" s="311">
        <v>11</v>
      </c>
      <c r="G202" s="312">
        <v>173.25</v>
      </c>
      <c r="H202" s="312">
        <v>212.52</v>
      </c>
      <c r="I202" s="419">
        <v>2337.72</v>
      </c>
    </row>
    <row r="203" ht="39" customHeight="1" spans="1:9">
      <c r="A203" s="414" t="s">
        <v>311</v>
      </c>
      <c r="B203" s="309" t="s">
        <v>312</v>
      </c>
      <c r="C203" s="309" t="s">
        <v>83</v>
      </c>
      <c r="D203" s="309" t="s">
        <v>313</v>
      </c>
      <c r="E203" s="310" t="s">
        <v>103</v>
      </c>
      <c r="F203" s="311">
        <v>11</v>
      </c>
      <c r="G203" s="312">
        <v>85.7</v>
      </c>
      <c r="H203" s="312">
        <v>105.12</v>
      </c>
      <c r="I203" s="419">
        <v>1156.32</v>
      </c>
    </row>
    <row r="204" ht="26.1" customHeight="1" spans="1:9">
      <c r="A204" s="414" t="s">
        <v>314</v>
      </c>
      <c r="B204" s="309" t="s">
        <v>315</v>
      </c>
      <c r="C204" s="309" t="s">
        <v>60</v>
      </c>
      <c r="D204" s="309" t="s">
        <v>316</v>
      </c>
      <c r="E204" s="310" t="s">
        <v>62</v>
      </c>
      <c r="F204" s="311">
        <v>12</v>
      </c>
      <c r="G204" s="312">
        <v>42.59</v>
      </c>
      <c r="H204" s="312">
        <v>52.24</v>
      </c>
      <c r="I204" s="419">
        <v>626.88</v>
      </c>
    </row>
    <row r="205" ht="51.95" customHeight="1" spans="1:9">
      <c r="A205" s="414" t="s">
        <v>317</v>
      </c>
      <c r="B205" s="309" t="s">
        <v>318</v>
      </c>
      <c r="C205" s="309" t="s">
        <v>83</v>
      </c>
      <c r="D205" s="309" t="s">
        <v>319</v>
      </c>
      <c r="E205" s="310" t="s">
        <v>103</v>
      </c>
      <c r="F205" s="311">
        <v>4</v>
      </c>
      <c r="G205" s="312">
        <v>1959.82</v>
      </c>
      <c r="H205" s="312">
        <v>2404.11</v>
      </c>
      <c r="I205" s="419">
        <v>9616.44</v>
      </c>
    </row>
    <row r="206" ht="26.1" customHeight="1" spans="1:9">
      <c r="A206" s="414" t="s">
        <v>320</v>
      </c>
      <c r="B206" s="309" t="s">
        <v>321</v>
      </c>
      <c r="C206" s="309" t="s">
        <v>60</v>
      </c>
      <c r="D206" s="309" t="s">
        <v>322</v>
      </c>
      <c r="E206" s="310" t="s">
        <v>103</v>
      </c>
      <c r="F206" s="311">
        <v>4</v>
      </c>
      <c r="G206" s="312">
        <v>123.93</v>
      </c>
      <c r="H206" s="312">
        <v>152.02</v>
      </c>
      <c r="I206" s="419">
        <v>608.08</v>
      </c>
    </row>
    <row r="207" ht="39" customHeight="1" spans="1:9">
      <c r="A207" s="414" t="s">
        <v>323</v>
      </c>
      <c r="B207" s="309" t="s">
        <v>324</v>
      </c>
      <c r="C207" s="309" t="s">
        <v>60</v>
      </c>
      <c r="D207" s="309" t="s">
        <v>325</v>
      </c>
      <c r="E207" s="310" t="s">
        <v>103</v>
      </c>
      <c r="F207" s="311">
        <v>11</v>
      </c>
      <c r="G207" s="312">
        <v>92.75</v>
      </c>
      <c r="H207" s="312">
        <v>113.77</v>
      </c>
      <c r="I207" s="419">
        <v>1251.47</v>
      </c>
    </row>
    <row r="208" ht="24" customHeight="1" spans="1:9">
      <c r="A208" s="414" t="s">
        <v>326</v>
      </c>
      <c r="B208" s="309" t="s">
        <v>327</v>
      </c>
      <c r="C208" s="309" t="s">
        <v>60</v>
      </c>
      <c r="D208" s="309" t="s">
        <v>328</v>
      </c>
      <c r="E208" s="310" t="s">
        <v>62</v>
      </c>
      <c r="F208" s="311">
        <v>12</v>
      </c>
      <c r="G208" s="312">
        <v>20.97</v>
      </c>
      <c r="H208" s="312">
        <v>25.72</v>
      </c>
      <c r="I208" s="419">
        <v>308.64</v>
      </c>
    </row>
    <row r="209" ht="39" customHeight="1" spans="1:9">
      <c r="A209" s="414" t="s">
        <v>329</v>
      </c>
      <c r="B209" s="309" t="s">
        <v>330</v>
      </c>
      <c r="C209" s="309" t="s">
        <v>83</v>
      </c>
      <c r="D209" s="309" t="s">
        <v>331</v>
      </c>
      <c r="E209" s="310" t="s">
        <v>286</v>
      </c>
      <c r="F209" s="311">
        <v>20</v>
      </c>
      <c r="G209" s="312">
        <v>125.61</v>
      </c>
      <c r="H209" s="312">
        <v>154.08</v>
      </c>
      <c r="I209" s="419">
        <v>3081.6</v>
      </c>
    </row>
    <row r="210" ht="24" customHeight="1" spans="1:9">
      <c r="A210" s="409" t="s">
        <v>35</v>
      </c>
      <c r="B210" s="410" t="s">
        <v>56</v>
      </c>
      <c r="C210" s="410"/>
      <c r="D210" s="410" t="s">
        <v>36</v>
      </c>
      <c r="E210" s="411"/>
      <c r="F210" s="412">
        <v>1</v>
      </c>
      <c r="G210" s="412" t="s">
        <v>57</v>
      </c>
      <c r="H210" s="413">
        <v>114958.53</v>
      </c>
      <c r="I210" s="418">
        <v>114958.53</v>
      </c>
    </row>
    <row r="211" ht="24" customHeight="1" spans="1:9">
      <c r="A211" s="409" t="s">
        <v>332</v>
      </c>
      <c r="B211" s="410" t="s">
        <v>56</v>
      </c>
      <c r="C211" s="410"/>
      <c r="D211" s="410" t="s">
        <v>333</v>
      </c>
      <c r="E211" s="411"/>
      <c r="F211" s="412">
        <v>1</v>
      </c>
      <c r="G211" s="412" t="s">
        <v>57</v>
      </c>
      <c r="H211" s="413">
        <v>25739.83</v>
      </c>
      <c r="I211" s="418">
        <v>25739.83</v>
      </c>
    </row>
    <row r="212" ht="39" customHeight="1" spans="1:9">
      <c r="A212" s="414" t="s">
        <v>334</v>
      </c>
      <c r="B212" s="309" t="s">
        <v>335</v>
      </c>
      <c r="C212" s="309" t="s">
        <v>83</v>
      </c>
      <c r="D212" s="309" t="s">
        <v>336</v>
      </c>
      <c r="E212" s="310" t="s">
        <v>69</v>
      </c>
      <c r="F212" s="311">
        <v>278.63</v>
      </c>
      <c r="G212" s="312">
        <v>19.17</v>
      </c>
      <c r="H212" s="312">
        <v>23.51</v>
      </c>
      <c r="I212" s="419">
        <v>6550.59</v>
      </c>
    </row>
    <row r="213" ht="39" customHeight="1" spans="1:9">
      <c r="A213" s="414" t="s">
        <v>337</v>
      </c>
      <c r="B213" s="309" t="s">
        <v>338</v>
      </c>
      <c r="C213" s="309" t="s">
        <v>83</v>
      </c>
      <c r="D213" s="309" t="s">
        <v>339</v>
      </c>
      <c r="E213" s="310" t="s">
        <v>69</v>
      </c>
      <c r="F213" s="311">
        <v>278.63</v>
      </c>
      <c r="G213" s="312">
        <v>56.15</v>
      </c>
      <c r="H213" s="312">
        <v>68.87</v>
      </c>
      <c r="I213" s="419">
        <v>19189.24</v>
      </c>
    </row>
    <row r="214" ht="24" customHeight="1" spans="1:9">
      <c r="A214" s="409" t="s">
        <v>340</v>
      </c>
      <c r="B214" s="410" t="s">
        <v>56</v>
      </c>
      <c r="C214" s="410"/>
      <c r="D214" s="410" t="s">
        <v>341</v>
      </c>
      <c r="E214" s="411"/>
      <c r="F214" s="412">
        <v>1</v>
      </c>
      <c r="G214" s="412" t="s">
        <v>57</v>
      </c>
      <c r="H214" s="413">
        <v>89218.7</v>
      </c>
      <c r="I214" s="418">
        <v>89218.7</v>
      </c>
    </row>
    <row r="215" ht="51.95" customHeight="1" spans="1:9">
      <c r="A215" s="414" t="s">
        <v>342</v>
      </c>
      <c r="B215" s="309" t="s">
        <v>343</v>
      </c>
      <c r="C215" s="309" t="s">
        <v>83</v>
      </c>
      <c r="D215" s="309" t="s">
        <v>344</v>
      </c>
      <c r="E215" s="310" t="s">
        <v>69</v>
      </c>
      <c r="F215" s="311">
        <v>1022.29</v>
      </c>
      <c r="G215" s="312">
        <v>8.97</v>
      </c>
      <c r="H215" s="312">
        <v>11</v>
      </c>
      <c r="I215" s="419">
        <v>11245.19</v>
      </c>
    </row>
    <row r="216" ht="20.1" customHeight="1" spans="1:9">
      <c r="A216" s="415" t="s">
        <v>1710</v>
      </c>
      <c r="B216" s="416"/>
      <c r="C216" s="416"/>
      <c r="D216" s="416" t="s">
        <v>492</v>
      </c>
      <c r="E216" s="416" t="s">
        <v>1711</v>
      </c>
      <c r="F216" s="416"/>
      <c r="G216" s="416"/>
      <c r="H216" s="416"/>
      <c r="I216" s="420" t="s">
        <v>1712</v>
      </c>
    </row>
    <row r="217" ht="20.1" customHeight="1" spans="1:9">
      <c r="A217" s="415"/>
      <c r="B217" s="416"/>
      <c r="C217" s="416"/>
      <c r="D217" s="416" t="s">
        <v>1796</v>
      </c>
      <c r="E217" s="416" t="s">
        <v>1797</v>
      </c>
      <c r="F217" s="416"/>
      <c r="G217" s="416"/>
      <c r="H217" s="416"/>
      <c r="I217" s="421">
        <v>112</v>
      </c>
    </row>
    <row r="218" ht="20.1" customHeight="1" spans="1:9">
      <c r="A218" s="415"/>
      <c r="B218" s="416"/>
      <c r="C218" s="416"/>
      <c r="D218" s="416" t="s">
        <v>1728</v>
      </c>
      <c r="E218" s="416" t="s">
        <v>1729</v>
      </c>
      <c r="F218" s="416"/>
      <c r="G218" s="416"/>
      <c r="H218" s="416"/>
      <c r="I218" s="421">
        <v>183.21</v>
      </c>
    </row>
    <row r="219" ht="20.1" customHeight="1" spans="1:9">
      <c r="A219" s="415"/>
      <c r="B219" s="416"/>
      <c r="C219" s="416"/>
      <c r="D219" s="416" t="s">
        <v>1798</v>
      </c>
      <c r="E219" s="416" t="s">
        <v>1799</v>
      </c>
      <c r="F219" s="416"/>
      <c r="G219" s="416"/>
      <c r="H219" s="416"/>
      <c r="I219" s="421">
        <v>727.08</v>
      </c>
    </row>
    <row r="220" ht="51.95" customHeight="1" spans="1:9">
      <c r="A220" s="414" t="s">
        <v>345</v>
      </c>
      <c r="B220" s="309" t="s">
        <v>346</v>
      </c>
      <c r="C220" s="309" t="s">
        <v>83</v>
      </c>
      <c r="D220" s="309" t="s">
        <v>347</v>
      </c>
      <c r="E220" s="310" t="s">
        <v>69</v>
      </c>
      <c r="F220" s="311">
        <v>839.08</v>
      </c>
      <c r="G220" s="312">
        <v>52.98</v>
      </c>
      <c r="H220" s="312">
        <v>64.99</v>
      </c>
      <c r="I220" s="419">
        <v>54531.8</v>
      </c>
    </row>
    <row r="221" ht="20.1" customHeight="1" spans="1:9">
      <c r="A221" s="415" t="s">
        <v>1710</v>
      </c>
      <c r="B221" s="416"/>
      <c r="C221" s="416"/>
      <c r="D221" s="416" t="s">
        <v>492</v>
      </c>
      <c r="E221" s="416" t="s">
        <v>1711</v>
      </c>
      <c r="F221" s="416"/>
      <c r="G221" s="416"/>
      <c r="H221" s="416"/>
      <c r="I221" s="420" t="s">
        <v>1712</v>
      </c>
    </row>
    <row r="222" ht="20.1" customHeight="1" spans="1:9">
      <c r="A222" s="415"/>
      <c r="B222" s="416"/>
      <c r="C222" s="416"/>
      <c r="D222" s="416" t="s">
        <v>1796</v>
      </c>
      <c r="E222" s="416" t="s">
        <v>1797</v>
      </c>
      <c r="F222" s="416"/>
      <c r="G222" s="416"/>
      <c r="H222" s="416"/>
      <c r="I222" s="421">
        <v>112</v>
      </c>
    </row>
    <row r="223" ht="20.1" customHeight="1" spans="1:9">
      <c r="A223" s="415"/>
      <c r="B223" s="416"/>
      <c r="C223" s="416"/>
      <c r="D223" s="416" t="s">
        <v>1798</v>
      </c>
      <c r="E223" s="416" t="s">
        <v>1799</v>
      </c>
      <c r="F223" s="416"/>
      <c r="G223" s="416"/>
      <c r="H223" s="416"/>
      <c r="I223" s="421">
        <v>727.08</v>
      </c>
    </row>
    <row r="224" ht="65.1" customHeight="1" spans="1:9">
      <c r="A224" s="414" t="s">
        <v>348</v>
      </c>
      <c r="B224" s="309" t="s">
        <v>349</v>
      </c>
      <c r="C224" s="309" t="s">
        <v>83</v>
      </c>
      <c r="D224" s="309" t="s">
        <v>350</v>
      </c>
      <c r="E224" s="310" t="s">
        <v>69</v>
      </c>
      <c r="F224" s="311">
        <v>183.21</v>
      </c>
      <c r="G224" s="312">
        <v>104.31</v>
      </c>
      <c r="H224" s="312">
        <v>127.95</v>
      </c>
      <c r="I224" s="419">
        <v>23441.71</v>
      </c>
    </row>
    <row r="225" ht="20.1" customHeight="1" spans="1:9">
      <c r="A225" s="415" t="s">
        <v>1710</v>
      </c>
      <c r="B225" s="416"/>
      <c r="C225" s="416"/>
      <c r="D225" s="416" t="s">
        <v>492</v>
      </c>
      <c r="E225" s="416" t="s">
        <v>1711</v>
      </c>
      <c r="F225" s="416"/>
      <c r="G225" s="416"/>
      <c r="H225" s="416"/>
      <c r="I225" s="420" t="s">
        <v>1712</v>
      </c>
    </row>
    <row r="226" ht="20.1" customHeight="1" spans="1:9">
      <c r="A226" s="415"/>
      <c r="B226" s="416"/>
      <c r="C226" s="416"/>
      <c r="D226" s="416" t="s">
        <v>1728</v>
      </c>
      <c r="E226" s="416" t="s">
        <v>1729</v>
      </c>
      <c r="F226" s="416"/>
      <c r="G226" s="416"/>
      <c r="H226" s="416"/>
      <c r="I226" s="421">
        <v>183.21</v>
      </c>
    </row>
    <row r="227" ht="24" customHeight="1" spans="1:9">
      <c r="A227" s="409" t="s">
        <v>37</v>
      </c>
      <c r="B227" s="410" t="s">
        <v>56</v>
      </c>
      <c r="C227" s="410"/>
      <c r="D227" s="410" t="s">
        <v>38</v>
      </c>
      <c r="E227" s="411"/>
      <c r="F227" s="412">
        <v>1</v>
      </c>
      <c r="G227" s="412" t="s">
        <v>57</v>
      </c>
      <c r="H227" s="413">
        <v>202770.97</v>
      </c>
      <c r="I227" s="418">
        <v>202770.97</v>
      </c>
    </row>
    <row r="228" ht="26.1" customHeight="1" spans="1:9">
      <c r="A228" s="414" t="s">
        <v>351</v>
      </c>
      <c r="B228" s="309" t="s">
        <v>352</v>
      </c>
      <c r="C228" s="309" t="s">
        <v>83</v>
      </c>
      <c r="D228" s="309" t="s">
        <v>353</v>
      </c>
      <c r="E228" s="310" t="s">
        <v>69</v>
      </c>
      <c r="F228" s="311">
        <v>494.05</v>
      </c>
      <c r="G228" s="312">
        <v>41.88</v>
      </c>
      <c r="H228" s="312">
        <v>51.37</v>
      </c>
      <c r="I228" s="419">
        <v>25379.34</v>
      </c>
    </row>
    <row r="229" ht="20.1" customHeight="1" spans="1:9">
      <c r="A229" s="415" t="s">
        <v>1710</v>
      </c>
      <c r="B229" s="416"/>
      <c r="C229" s="416"/>
      <c r="D229" s="416" t="s">
        <v>492</v>
      </c>
      <c r="E229" s="416" t="s">
        <v>1711</v>
      </c>
      <c r="F229" s="416"/>
      <c r="G229" s="416"/>
      <c r="H229" s="416"/>
      <c r="I229" s="420" t="s">
        <v>1712</v>
      </c>
    </row>
    <row r="230" ht="20.1" customHeight="1" spans="1:9">
      <c r="A230" s="415"/>
      <c r="B230" s="416"/>
      <c r="C230" s="416"/>
      <c r="D230" s="416" t="s">
        <v>1728</v>
      </c>
      <c r="E230" s="416" t="s">
        <v>1729</v>
      </c>
      <c r="F230" s="416"/>
      <c r="G230" s="416"/>
      <c r="H230" s="416"/>
      <c r="I230" s="421">
        <v>183.21</v>
      </c>
    </row>
    <row r="231" ht="20.1" customHeight="1" spans="1:9">
      <c r="A231" s="415"/>
      <c r="B231" s="416"/>
      <c r="C231" s="416"/>
      <c r="D231" s="416" t="s">
        <v>1800</v>
      </c>
      <c r="E231" s="416" t="s">
        <v>1801</v>
      </c>
      <c r="F231" s="416"/>
      <c r="G231" s="416"/>
      <c r="H231" s="416"/>
      <c r="I231" s="421">
        <v>278.63</v>
      </c>
    </row>
    <row r="232" ht="20.1" customHeight="1" spans="1:9">
      <c r="A232" s="415"/>
      <c r="B232" s="416"/>
      <c r="C232" s="416"/>
      <c r="D232" s="416" t="s">
        <v>1802</v>
      </c>
      <c r="E232" s="416" t="s">
        <v>1803</v>
      </c>
      <c r="F232" s="416"/>
      <c r="G232" s="416"/>
      <c r="H232" s="416"/>
      <c r="I232" s="421">
        <v>32.21</v>
      </c>
    </row>
    <row r="233" ht="26.1" customHeight="1" spans="1:9">
      <c r="A233" s="414" t="s">
        <v>354</v>
      </c>
      <c r="B233" s="309" t="s">
        <v>355</v>
      </c>
      <c r="C233" s="309" t="s">
        <v>83</v>
      </c>
      <c r="D233" s="309" t="s">
        <v>356</v>
      </c>
      <c r="E233" s="310" t="s">
        <v>69</v>
      </c>
      <c r="F233" s="311">
        <v>684.09</v>
      </c>
      <c r="G233" s="312">
        <v>59.22</v>
      </c>
      <c r="H233" s="312">
        <v>72.64</v>
      </c>
      <c r="I233" s="419">
        <v>49692.29</v>
      </c>
    </row>
    <row r="234" ht="20.1" customHeight="1" spans="1:9">
      <c r="A234" s="415" t="s">
        <v>1710</v>
      </c>
      <c r="B234" s="416"/>
      <c r="C234" s="416"/>
      <c r="D234" s="416" t="s">
        <v>492</v>
      </c>
      <c r="E234" s="416" t="s">
        <v>1711</v>
      </c>
      <c r="F234" s="416"/>
      <c r="G234" s="416"/>
      <c r="H234" s="416"/>
      <c r="I234" s="420" t="s">
        <v>1712</v>
      </c>
    </row>
    <row r="235" ht="20.1" customHeight="1" spans="1:9">
      <c r="A235" s="415"/>
      <c r="B235" s="416"/>
      <c r="C235" s="416"/>
      <c r="D235" s="416" t="s">
        <v>1804</v>
      </c>
      <c r="E235" s="416" t="s">
        <v>1805</v>
      </c>
      <c r="F235" s="416"/>
      <c r="G235" s="416"/>
      <c r="H235" s="416"/>
      <c r="I235" s="421">
        <v>101.85</v>
      </c>
    </row>
    <row r="236" ht="20.1" customHeight="1" spans="1:9">
      <c r="A236" s="415"/>
      <c r="B236" s="416"/>
      <c r="C236" s="416"/>
      <c r="D236" s="416" t="s">
        <v>1806</v>
      </c>
      <c r="E236" s="416" t="s">
        <v>1744</v>
      </c>
      <c r="F236" s="416"/>
      <c r="G236" s="416"/>
      <c r="H236" s="416"/>
      <c r="I236" s="421">
        <v>582.24</v>
      </c>
    </row>
    <row r="237" ht="39" customHeight="1" spans="1:9">
      <c r="A237" s="414" t="s">
        <v>357</v>
      </c>
      <c r="B237" s="309" t="s">
        <v>358</v>
      </c>
      <c r="C237" s="309" t="s">
        <v>60</v>
      </c>
      <c r="D237" s="309" t="s">
        <v>359</v>
      </c>
      <c r="E237" s="310" t="s">
        <v>69</v>
      </c>
      <c r="F237" s="311">
        <v>258.03</v>
      </c>
      <c r="G237" s="312">
        <v>55.4</v>
      </c>
      <c r="H237" s="312">
        <v>67.95</v>
      </c>
      <c r="I237" s="419">
        <v>17533.13</v>
      </c>
    </row>
    <row r="238" ht="20.1" customHeight="1" spans="1:9">
      <c r="A238" s="415" t="s">
        <v>1710</v>
      </c>
      <c r="B238" s="416"/>
      <c r="C238" s="416"/>
      <c r="D238" s="416" t="s">
        <v>492</v>
      </c>
      <c r="E238" s="416" t="s">
        <v>1711</v>
      </c>
      <c r="F238" s="416"/>
      <c r="G238" s="416"/>
      <c r="H238" s="416"/>
      <c r="I238" s="420" t="s">
        <v>1712</v>
      </c>
    </row>
    <row r="239" ht="20.1" customHeight="1" spans="1:9">
      <c r="A239" s="415"/>
      <c r="B239" s="416"/>
      <c r="C239" s="416"/>
      <c r="D239" s="416" t="s">
        <v>1807</v>
      </c>
      <c r="E239" s="416" t="s">
        <v>1808</v>
      </c>
      <c r="F239" s="416"/>
      <c r="G239" s="416"/>
      <c r="H239" s="416"/>
      <c r="I239" s="421">
        <v>24.2</v>
      </c>
    </row>
    <row r="240" ht="20.1" customHeight="1" spans="1:9">
      <c r="A240" s="415"/>
      <c r="B240" s="416"/>
      <c r="C240" s="416"/>
      <c r="D240" s="416" t="s">
        <v>1809</v>
      </c>
      <c r="E240" s="416" t="s">
        <v>1810</v>
      </c>
      <c r="F240" s="416"/>
      <c r="G240" s="416"/>
      <c r="H240" s="416"/>
      <c r="I240" s="421">
        <v>84.07</v>
      </c>
    </row>
    <row r="241" ht="20.1" customHeight="1" spans="1:9">
      <c r="A241" s="415"/>
      <c r="B241" s="416"/>
      <c r="C241" s="416"/>
      <c r="D241" s="416" t="s">
        <v>1811</v>
      </c>
      <c r="E241" s="416" t="s">
        <v>1812</v>
      </c>
      <c r="F241" s="416"/>
      <c r="G241" s="416"/>
      <c r="H241" s="416"/>
      <c r="I241" s="421">
        <v>56.16</v>
      </c>
    </row>
    <row r="242" ht="20.1" customHeight="1" spans="1:9">
      <c r="A242" s="415"/>
      <c r="B242" s="416"/>
      <c r="C242" s="416"/>
      <c r="D242" s="416" t="s">
        <v>1813</v>
      </c>
      <c r="E242" s="416" t="s">
        <v>1814</v>
      </c>
      <c r="F242" s="416"/>
      <c r="G242" s="416"/>
      <c r="H242" s="416"/>
      <c r="I242" s="421">
        <v>93.6</v>
      </c>
    </row>
    <row r="243" ht="39" customHeight="1" spans="1:9">
      <c r="A243" s="414" t="s">
        <v>360</v>
      </c>
      <c r="B243" s="309" t="s">
        <v>361</v>
      </c>
      <c r="C243" s="309" t="s">
        <v>60</v>
      </c>
      <c r="D243" s="309" t="s">
        <v>362</v>
      </c>
      <c r="E243" s="310" t="s">
        <v>69</v>
      </c>
      <c r="F243" s="311">
        <v>258.03</v>
      </c>
      <c r="G243" s="312">
        <v>3.2</v>
      </c>
      <c r="H243" s="312">
        <v>3.92</v>
      </c>
      <c r="I243" s="419">
        <v>1011.47</v>
      </c>
    </row>
    <row r="244" ht="39" customHeight="1" spans="1:9">
      <c r="A244" s="414" t="s">
        <v>363</v>
      </c>
      <c r="B244" s="309" t="s">
        <v>364</v>
      </c>
      <c r="C244" s="309" t="s">
        <v>83</v>
      </c>
      <c r="D244" s="309" t="s">
        <v>365</v>
      </c>
      <c r="E244" s="310" t="s">
        <v>69</v>
      </c>
      <c r="F244" s="311">
        <v>258.03</v>
      </c>
      <c r="G244" s="312">
        <v>240.74</v>
      </c>
      <c r="H244" s="312">
        <v>295.31</v>
      </c>
      <c r="I244" s="419">
        <v>76198.83</v>
      </c>
    </row>
    <row r="245" ht="39" customHeight="1" spans="1:9">
      <c r="A245" s="414" t="s">
        <v>366</v>
      </c>
      <c r="B245" s="309" t="s">
        <v>367</v>
      </c>
      <c r="C245" s="309" t="s">
        <v>83</v>
      </c>
      <c r="D245" s="309" t="s">
        <v>368</v>
      </c>
      <c r="E245" s="310" t="s">
        <v>69</v>
      </c>
      <c r="F245" s="311">
        <v>171</v>
      </c>
      <c r="G245" s="312">
        <v>103.77</v>
      </c>
      <c r="H245" s="312">
        <v>127.29</v>
      </c>
      <c r="I245" s="419">
        <v>21766.59</v>
      </c>
    </row>
    <row r="246" ht="20.1" customHeight="1" spans="1:9">
      <c r="A246" s="415" t="s">
        <v>1710</v>
      </c>
      <c r="B246" s="416"/>
      <c r="C246" s="416"/>
      <c r="D246" s="416" t="s">
        <v>492</v>
      </c>
      <c r="E246" s="416" t="s">
        <v>1711</v>
      </c>
      <c r="F246" s="416"/>
      <c r="G246" s="416"/>
      <c r="H246" s="416"/>
      <c r="I246" s="420" t="s">
        <v>1712</v>
      </c>
    </row>
    <row r="247" ht="20.1" customHeight="1" spans="1:9">
      <c r="A247" s="415"/>
      <c r="B247" s="416"/>
      <c r="C247" s="416"/>
      <c r="D247" s="416" t="s">
        <v>1815</v>
      </c>
      <c r="E247" s="416" t="s">
        <v>1816</v>
      </c>
      <c r="F247" s="416"/>
      <c r="G247" s="416"/>
      <c r="H247" s="416"/>
      <c r="I247" s="421">
        <v>77.4</v>
      </c>
    </row>
    <row r="248" ht="20.1" customHeight="1" spans="1:9">
      <c r="A248" s="415"/>
      <c r="B248" s="416"/>
      <c r="C248" s="416"/>
      <c r="D248" s="416" t="s">
        <v>1817</v>
      </c>
      <c r="E248" s="416" t="s">
        <v>1814</v>
      </c>
      <c r="F248" s="416"/>
      <c r="G248" s="416"/>
      <c r="H248" s="416"/>
      <c r="I248" s="421">
        <v>93.6</v>
      </c>
    </row>
    <row r="249" ht="26.1" customHeight="1" spans="1:9">
      <c r="A249" s="414" t="s">
        <v>369</v>
      </c>
      <c r="B249" s="309" t="s">
        <v>370</v>
      </c>
      <c r="C249" s="309" t="s">
        <v>60</v>
      </c>
      <c r="D249" s="309" t="s">
        <v>371</v>
      </c>
      <c r="E249" s="310" t="s">
        <v>167</v>
      </c>
      <c r="F249" s="311">
        <v>245.49536</v>
      </c>
      <c r="G249" s="312">
        <v>10.04</v>
      </c>
      <c r="H249" s="312">
        <v>12.31</v>
      </c>
      <c r="I249" s="419">
        <v>3022.04</v>
      </c>
    </row>
    <row r="250" ht="20.1" customHeight="1" spans="1:9">
      <c r="A250" s="415" t="s">
        <v>1710</v>
      </c>
      <c r="B250" s="416"/>
      <c r="C250" s="416"/>
      <c r="D250" s="416" t="s">
        <v>492</v>
      </c>
      <c r="E250" s="416" t="s">
        <v>1711</v>
      </c>
      <c r="F250" s="416"/>
      <c r="G250" s="416"/>
      <c r="H250" s="416"/>
      <c r="I250" s="420" t="s">
        <v>1712</v>
      </c>
    </row>
    <row r="251" ht="20.1" customHeight="1" spans="1:9">
      <c r="A251" s="415"/>
      <c r="B251" s="416"/>
      <c r="C251" s="416"/>
      <c r="D251" s="416" t="s">
        <v>57</v>
      </c>
      <c r="E251" s="416" t="s">
        <v>1818</v>
      </c>
      <c r="F251" s="416"/>
      <c r="G251" s="416"/>
      <c r="H251" s="416"/>
      <c r="I251" s="421">
        <v>245.49536</v>
      </c>
    </row>
    <row r="252" ht="39" customHeight="1" spans="1:9">
      <c r="A252" s="414" t="s">
        <v>372</v>
      </c>
      <c r="B252" s="309" t="s">
        <v>373</v>
      </c>
      <c r="C252" s="309" t="s">
        <v>83</v>
      </c>
      <c r="D252" s="309" t="s">
        <v>374</v>
      </c>
      <c r="E252" s="310" t="s">
        <v>69</v>
      </c>
      <c r="F252" s="311">
        <v>78.592</v>
      </c>
      <c r="G252" s="312">
        <v>84.72</v>
      </c>
      <c r="H252" s="312">
        <v>103.92</v>
      </c>
      <c r="I252" s="419">
        <v>8167.28</v>
      </c>
    </row>
    <row r="253" ht="20.1" customHeight="1" spans="1:9">
      <c r="A253" s="415" t="s">
        <v>1710</v>
      </c>
      <c r="B253" s="416"/>
      <c r="C253" s="416"/>
      <c r="D253" s="416" t="s">
        <v>492</v>
      </c>
      <c r="E253" s="416" t="s">
        <v>1711</v>
      </c>
      <c r="F253" s="416"/>
      <c r="G253" s="416"/>
      <c r="H253" s="416"/>
      <c r="I253" s="420" t="s">
        <v>1712</v>
      </c>
    </row>
    <row r="254" ht="20.1" customHeight="1" spans="1:9">
      <c r="A254" s="415"/>
      <c r="B254" s="416"/>
      <c r="C254" s="416"/>
      <c r="D254" s="416" t="s">
        <v>1815</v>
      </c>
      <c r="E254" s="416" t="s">
        <v>1819</v>
      </c>
      <c r="F254" s="416"/>
      <c r="G254" s="416"/>
      <c r="H254" s="416"/>
      <c r="I254" s="421">
        <v>22.432</v>
      </c>
    </row>
    <row r="255" ht="20.1" customHeight="1" spans="1:9">
      <c r="A255" s="415"/>
      <c r="B255" s="416"/>
      <c r="C255" s="416"/>
      <c r="D255" s="416" t="s">
        <v>1817</v>
      </c>
      <c r="E255" s="416" t="s">
        <v>1812</v>
      </c>
      <c r="F255" s="416"/>
      <c r="G255" s="416"/>
      <c r="H255" s="416"/>
      <c r="I255" s="421">
        <v>56.16</v>
      </c>
    </row>
    <row r="256" ht="24" customHeight="1" spans="1:9">
      <c r="A256" s="409" t="s">
        <v>39</v>
      </c>
      <c r="B256" s="410" t="s">
        <v>56</v>
      </c>
      <c r="C256" s="410"/>
      <c r="D256" s="410" t="s">
        <v>40</v>
      </c>
      <c r="E256" s="411"/>
      <c r="F256" s="412">
        <v>1</v>
      </c>
      <c r="G256" s="412" t="s">
        <v>57</v>
      </c>
      <c r="H256" s="413">
        <v>3611.1</v>
      </c>
      <c r="I256" s="418">
        <v>3611.1</v>
      </c>
    </row>
    <row r="257" ht="51.95" customHeight="1" spans="1:9">
      <c r="A257" s="414" t="s">
        <v>375</v>
      </c>
      <c r="B257" s="309" t="s">
        <v>376</v>
      </c>
      <c r="C257" s="309" t="s">
        <v>83</v>
      </c>
      <c r="D257" s="309" t="s">
        <v>377</v>
      </c>
      <c r="E257" s="310" t="s">
        <v>69</v>
      </c>
      <c r="F257" s="311">
        <v>30</v>
      </c>
      <c r="G257" s="312">
        <v>98.13</v>
      </c>
      <c r="H257" s="312">
        <v>120.37</v>
      </c>
      <c r="I257" s="419">
        <v>3611.1</v>
      </c>
    </row>
    <row r="258" ht="24" customHeight="1" spans="1:9">
      <c r="A258" s="409" t="s">
        <v>41</v>
      </c>
      <c r="B258" s="410" t="s">
        <v>56</v>
      </c>
      <c r="C258" s="410"/>
      <c r="D258" s="410" t="s">
        <v>42</v>
      </c>
      <c r="E258" s="411"/>
      <c r="F258" s="412">
        <v>1</v>
      </c>
      <c r="G258" s="412" t="s">
        <v>57</v>
      </c>
      <c r="H258" s="413">
        <v>109033.97</v>
      </c>
      <c r="I258" s="418">
        <v>109033.97</v>
      </c>
    </row>
    <row r="259" ht="24" customHeight="1" spans="1:9">
      <c r="A259" s="409" t="s">
        <v>378</v>
      </c>
      <c r="B259" s="410" t="s">
        <v>56</v>
      </c>
      <c r="C259" s="410"/>
      <c r="D259" s="410" t="s">
        <v>379</v>
      </c>
      <c r="E259" s="411"/>
      <c r="F259" s="412">
        <v>1</v>
      </c>
      <c r="G259" s="412" t="s">
        <v>57</v>
      </c>
      <c r="H259" s="413">
        <v>16407.37</v>
      </c>
      <c r="I259" s="418">
        <v>16407.37</v>
      </c>
    </row>
    <row r="260" ht="26.1" customHeight="1" spans="1:9">
      <c r="A260" s="414" t="s">
        <v>380</v>
      </c>
      <c r="B260" s="309" t="s">
        <v>381</v>
      </c>
      <c r="C260" s="309" t="s">
        <v>83</v>
      </c>
      <c r="D260" s="309" t="s">
        <v>382</v>
      </c>
      <c r="E260" s="310" t="s">
        <v>69</v>
      </c>
      <c r="F260" s="311">
        <v>399.4008</v>
      </c>
      <c r="G260" s="312">
        <v>2.7</v>
      </c>
      <c r="H260" s="312">
        <v>3.31</v>
      </c>
      <c r="I260" s="419">
        <v>1322.01</v>
      </c>
    </row>
    <row r="261" ht="20.1" customHeight="1" spans="1:9">
      <c r="A261" s="415" t="s">
        <v>1710</v>
      </c>
      <c r="B261" s="416"/>
      <c r="C261" s="416"/>
      <c r="D261" s="416" t="s">
        <v>492</v>
      </c>
      <c r="E261" s="416" t="s">
        <v>1711</v>
      </c>
      <c r="F261" s="416"/>
      <c r="G261" s="416"/>
      <c r="H261" s="416"/>
      <c r="I261" s="420" t="s">
        <v>1712</v>
      </c>
    </row>
    <row r="262" ht="20.1" customHeight="1" spans="1:9">
      <c r="A262" s="415"/>
      <c r="B262" s="416"/>
      <c r="C262" s="416"/>
      <c r="D262" s="416" t="s">
        <v>1820</v>
      </c>
      <c r="E262" s="416" t="s">
        <v>1821</v>
      </c>
      <c r="F262" s="416"/>
      <c r="G262" s="416"/>
      <c r="H262" s="416"/>
      <c r="I262" s="421">
        <v>189.098</v>
      </c>
    </row>
    <row r="263" ht="20.1" customHeight="1" spans="1:9">
      <c r="A263" s="415"/>
      <c r="B263" s="416"/>
      <c r="C263" s="416"/>
      <c r="D263" s="416" t="s">
        <v>1822</v>
      </c>
      <c r="E263" s="416" t="s">
        <v>1823</v>
      </c>
      <c r="F263" s="416"/>
      <c r="G263" s="416"/>
      <c r="H263" s="416"/>
      <c r="I263" s="421">
        <v>108.2016</v>
      </c>
    </row>
    <row r="264" ht="20.1" customHeight="1" spans="1:9">
      <c r="A264" s="415"/>
      <c r="B264" s="416"/>
      <c r="C264" s="416"/>
      <c r="D264" s="416" t="s">
        <v>1824</v>
      </c>
      <c r="E264" s="416" t="s">
        <v>1825</v>
      </c>
      <c r="F264" s="416"/>
      <c r="G264" s="416"/>
      <c r="H264" s="416"/>
      <c r="I264" s="421">
        <v>15.57</v>
      </c>
    </row>
    <row r="265" ht="20.1" customHeight="1" spans="1:9">
      <c r="A265" s="415"/>
      <c r="B265" s="416"/>
      <c r="C265" s="416"/>
      <c r="D265" s="416" t="s">
        <v>1826</v>
      </c>
      <c r="E265" s="416" t="s">
        <v>1827</v>
      </c>
      <c r="F265" s="416"/>
      <c r="G265" s="416"/>
      <c r="H265" s="416"/>
      <c r="I265" s="421">
        <v>2.4</v>
      </c>
    </row>
    <row r="266" ht="20.1" customHeight="1" spans="1:9">
      <c r="A266" s="415"/>
      <c r="B266" s="416"/>
      <c r="C266" s="416"/>
      <c r="D266" s="416" t="s">
        <v>1828</v>
      </c>
      <c r="E266" s="416" t="s">
        <v>1829</v>
      </c>
      <c r="F266" s="416"/>
      <c r="G266" s="416"/>
      <c r="H266" s="416"/>
      <c r="I266" s="421">
        <v>80</v>
      </c>
    </row>
    <row r="267" ht="20.1" customHeight="1" spans="1:9">
      <c r="A267" s="415"/>
      <c r="B267" s="416"/>
      <c r="C267" s="416"/>
      <c r="D267" s="416" t="s">
        <v>1830</v>
      </c>
      <c r="E267" s="416" t="s">
        <v>1831</v>
      </c>
      <c r="F267" s="416"/>
      <c r="G267" s="416"/>
      <c r="H267" s="416"/>
      <c r="I267" s="421">
        <v>0.9182</v>
      </c>
    </row>
    <row r="268" ht="20.1" customHeight="1" spans="1:9">
      <c r="A268" s="415"/>
      <c r="B268" s="416"/>
      <c r="C268" s="416"/>
      <c r="D268" s="416" t="s">
        <v>1832</v>
      </c>
      <c r="E268" s="416" t="s">
        <v>1833</v>
      </c>
      <c r="F268" s="416"/>
      <c r="G268" s="416"/>
      <c r="H268" s="416"/>
      <c r="I268" s="421">
        <v>3.213</v>
      </c>
    </row>
    <row r="269" ht="26.1" customHeight="1" spans="1:9">
      <c r="A269" s="414" t="s">
        <v>383</v>
      </c>
      <c r="B269" s="309" t="s">
        <v>384</v>
      </c>
      <c r="C269" s="309" t="s">
        <v>83</v>
      </c>
      <c r="D269" s="309" t="s">
        <v>385</v>
      </c>
      <c r="E269" s="310" t="s">
        <v>69</v>
      </c>
      <c r="F269" s="311">
        <v>399.4008</v>
      </c>
      <c r="G269" s="312">
        <v>30.79</v>
      </c>
      <c r="H269" s="312">
        <v>37.77</v>
      </c>
      <c r="I269" s="419">
        <v>15085.36</v>
      </c>
    </row>
    <row r="270" ht="24" customHeight="1" spans="1:9">
      <c r="A270" s="409" t="s">
        <v>386</v>
      </c>
      <c r="B270" s="410" t="s">
        <v>56</v>
      </c>
      <c r="C270" s="410"/>
      <c r="D270" s="410" t="s">
        <v>333</v>
      </c>
      <c r="E270" s="411"/>
      <c r="F270" s="412">
        <v>1</v>
      </c>
      <c r="G270" s="412" t="s">
        <v>57</v>
      </c>
      <c r="H270" s="413">
        <v>23611.34</v>
      </c>
      <c r="I270" s="418">
        <v>23611.34</v>
      </c>
    </row>
    <row r="271" ht="26.1" customHeight="1" spans="1:9">
      <c r="A271" s="414" t="s">
        <v>387</v>
      </c>
      <c r="B271" s="309" t="s">
        <v>388</v>
      </c>
      <c r="C271" s="309" t="s">
        <v>83</v>
      </c>
      <c r="D271" s="309" t="s">
        <v>389</v>
      </c>
      <c r="E271" s="310" t="s">
        <v>69</v>
      </c>
      <c r="F271" s="311">
        <v>278.633</v>
      </c>
      <c r="G271" s="312">
        <v>6.94</v>
      </c>
      <c r="H271" s="312">
        <v>8.51</v>
      </c>
      <c r="I271" s="419">
        <v>2371.16</v>
      </c>
    </row>
    <row r="272" ht="20.1" customHeight="1" spans="1:9">
      <c r="A272" s="415" t="s">
        <v>1710</v>
      </c>
      <c r="B272" s="416"/>
      <c r="C272" s="416"/>
      <c r="D272" s="416" t="s">
        <v>492</v>
      </c>
      <c r="E272" s="416" t="s">
        <v>1711</v>
      </c>
      <c r="F272" s="416"/>
      <c r="G272" s="416"/>
      <c r="H272" s="416"/>
      <c r="I272" s="420" t="s">
        <v>1712</v>
      </c>
    </row>
    <row r="273" ht="20.1" customHeight="1" spans="1:9">
      <c r="A273" s="415"/>
      <c r="B273" s="416"/>
      <c r="C273" s="416"/>
      <c r="D273" s="416" t="s">
        <v>1834</v>
      </c>
      <c r="E273" s="416" t="s">
        <v>1727</v>
      </c>
      <c r="F273" s="416"/>
      <c r="G273" s="416"/>
      <c r="H273" s="416"/>
      <c r="I273" s="421">
        <v>278.633</v>
      </c>
    </row>
    <row r="274" ht="26.1" customHeight="1" spans="1:9">
      <c r="A274" s="414" t="s">
        <v>390</v>
      </c>
      <c r="B274" s="309" t="s">
        <v>391</v>
      </c>
      <c r="C274" s="309" t="s">
        <v>83</v>
      </c>
      <c r="D274" s="309" t="s">
        <v>392</v>
      </c>
      <c r="E274" s="310" t="s">
        <v>69</v>
      </c>
      <c r="F274" s="311">
        <v>278.633</v>
      </c>
      <c r="G274" s="312">
        <v>19.03</v>
      </c>
      <c r="H274" s="312">
        <v>23.34</v>
      </c>
      <c r="I274" s="419">
        <v>6503.29</v>
      </c>
    </row>
    <row r="275" ht="26.1" customHeight="1" spans="1:9">
      <c r="A275" s="414" t="s">
        <v>393</v>
      </c>
      <c r="B275" s="309" t="s">
        <v>394</v>
      </c>
      <c r="C275" s="309" t="s">
        <v>83</v>
      </c>
      <c r="D275" s="309" t="s">
        <v>395</v>
      </c>
      <c r="E275" s="310" t="s">
        <v>69</v>
      </c>
      <c r="F275" s="311">
        <v>278.633</v>
      </c>
      <c r="G275" s="312">
        <v>43.12</v>
      </c>
      <c r="H275" s="312">
        <v>52.89</v>
      </c>
      <c r="I275" s="419">
        <v>14736.89</v>
      </c>
    </row>
    <row r="276" ht="24" customHeight="1" spans="1:9">
      <c r="A276" s="409" t="s">
        <v>396</v>
      </c>
      <c r="B276" s="410" t="s">
        <v>56</v>
      </c>
      <c r="C276" s="410"/>
      <c r="D276" s="410" t="s">
        <v>397</v>
      </c>
      <c r="E276" s="411"/>
      <c r="F276" s="412">
        <v>1</v>
      </c>
      <c r="G276" s="412" t="s">
        <v>57</v>
      </c>
      <c r="H276" s="413">
        <v>68468.77</v>
      </c>
      <c r="I276" s="418">
        <v>68468.77</v>
      </c>
    </row>
    <row r="277" ht="26.1" customHeight="1" spans="1:9">
      <c r="A277" s="414" t="s">
        <v>398</v>
      </c>
      <c r="B277" s="309" t="s">
        <v>399</v>
      </c>
      <c r="C277" s="309" t="s">
        <v>83</v>
      </c>
      <c r="D277" s="309" t="s">
        <v>400</v>
      </c>
      <c r="E277" s="310" t="s">
        <v>69</v>
      </c>
      <c r="F277" s="311">
        <v>325.21</v>
      </c>
      <c r="G277" s="312">
        <v>5.61</v>
      </c>
      <c r="H277" s="312">
        <v>6.88</v>
      </c>
      <c r="I277" s="419">
        <v>2237.44</v>
      </c>
    </row>
    <row r="278" ht="20.1" customHeight="1" spans="1:9">
      <c r="A278" s="415" t="s">
        <v>1710</v>
      </c>
      <c r="B278" s="416"/>
      <c r="C278" s="416"/>
      <c r="D278" s="416" t="s">
        <v>492</v>
      </c>
      <c r="E278" s="416" t="s">
        <v>1711</v>
      </c>
      <c r="F278" s="416"/>
      <c r="G278" s="416"/>
      <c r="H278" s="416"/>
      <c r="I278" s="420" t="s">
        <v>1712</v>
      </c>
    </row>
    <row r="279" ht="20.1" customHeight="1" spans="1:9">
      <c r="A279" s="415"/>
      <c r="B279" s="416"/>
      <c r="C279" s="416"/>
      <c r="D279" s="416" t="s">
        <v>1835</v>
      </c>
      <c r="E279" s="416" t="s">
        <v>1836</v>
      </c>
      <c r="F279" s="416"/>
      <c r="G279" s="416"/>
      <c r="H279" s="416"/>
      <c r="I279" s="421">
        <v>112</v>
      </c>
    </row>
    <row r="280" ht="20.1" customHeight="1" spans="1:9">
      <c r="A280" s="415"/>
      <c r="B280" s="416"/>
      <c r="C280" s="416"/>
      <c r="D280" s="416" t="s">
        <v>1837</v>
      </c>
      <c r="E280" s="416" t="s">
        <v>1838</v>
      </c>
      <c r="F280" s="416"/>
      <c r="G280" s="416"/>
      <c r="H280" s="416"/>
      <c r="I280" s="421">
        <v>30</v>
      </c>
    </row>
    <row r="281" ht="20.1" customHeight="1" spans="1:9">
      <c r="A281" s="415"/>
      <c r="B281" s="416"/>
      <c r="C281" s="416"/>
      <c r="D281" s="416" t="s">
        <v>1728</v>
      </c>
      <c r="E281" s="416" t="s">
        <v>1839</v>
      </c>
      <c r="F281" s="416"/>
      <c r="G281" s="416"/>
      <c r="H281" s="416"/>
      <c r="I281" s="421">
        <v>183.21</v>
      </c>
    </row>
    <row r="282" ht="26.1" customHeight="1" spans="1:9">
      <c r="A282" s="414" t="s">
        <v>401</v>
      </c>
      <c r="B282" s="309" t="s">
        <v>402</v>
      </c>
      <c r="C282" s="309" t="s">
        <v>83</v>
      </c>
      <c r="D282" s="309" t="s">
        <v>403</v>
      </c>
      <c r="E282" s="310" t="s">
        <v>69</v>
      </c>
      <c r="F282" s="311">
        <v>325.21</v>
      </c>
      <c r="G282" s="312">
        <v>23.6</v>
      </c>
      <c r="H282" s="312">
        <v>28.95</v>
      </c>
      <c r="I282" s="419">
        <v>9414.82</v>
      </c>
    </row>
    <row r="283" ht="26.1" customHeight="1" spans="1:9">
      <c r="A283" s="414" t="s">
        <v>404</v>
      </c>
      <c r="B283" s="309" t="s">
        <v>405</v>
      </c>
      <c r="C283" s="309" t="s">
        <v>83</v>
      </c>
      <c r="D283" s="309" t="s">
        <v>406</v>
      </c>
      <c r="E283" s="310" t="s">
        <v>69</v>
      </c>
      <c r="F283" s="311">
        <v>213.21</v>
      </c>
      <c r="G283" s="312">
        <v>15.75</v>
      </c>
      <c r="H283" s="312">
        <v>19.32</v>
      </c>
      <c r="I283" s="419">
        <v>4119.21</v>
      </c>
    </row>
    <row r="284" ht="20.1" customHeight="1" spans="1:9">
      <c r="A284" s="415" t="s">
        <v>1710</v>
      </c>
      <c r="B284" s="416"/>
      <c r="C284" s="416"/>
      <c r="D284" s="416" t="s">
        <v>492</v>
      </c>
      <c r="E284" s="416" t="s">
        <v>1711</v>
      </c>
      <c r="F284" s="416"/>
      <c r="G284" s="416"/>
      <c r="H284" s="416"/>
      <c r="I284" s="420" t="s">
        <v>1712</v>
      </c>
    </row>
    <row r="285" ht="20.1" customHeight="1" spans="1:9">
      <c r="A285" s="415"/>
      <c r="B285" s="416"/>
      <c r="C285" s="416"/>
      <c r="D285" s="416" t="s">
        <v>1837</v>
      </c>
      <c r="E285" s="416" t="s">
        <v>1840</v>
      </c>
      <c r="F285" s="416"/>
      <c r="G285" s="416"/>
      <c r="H285" s="416"/>
      <c r="I285" s="421">
        <v>30</v>
      </c>
    </row>
    <row r="286" ht="20.1" customHeight="1" spans="1:9">
      <c r="A286" s="415"/>
      <c r="B286" s="416"/>
      <c r="C286" s="416"/>
      <c r="D286" s="416" t="s">
        <v>1728</v>
      </c>
      <c r="E286" s="416" t="s">
        <v>1729</v>
      </c>
      <c r="F286" s="416"/>
      <c r="G286" s="416"/>
      <c r="H286" s="416"/>
      <c r="I286" s="421">
        <v>183.21</v>
      </c>
    </row>
    <row r="287" ht="26.1" customHeight="1" spans="1:9">
      <c r="A287" s="414" t="s">
        <v>407</v>
      </c>
      <c r="B287" s="309" t="s">
        <v>408</v>
      </c>
      <c r="C287" s="309" t="s">
        <v>60</v>
      </c>
      <c r="D287" s="309" t="s">
        <v>409</v>
      </c>
      <c r="E287" s="310" t="s">
        <v>69</v>
      </c>
      <c r="F287" s="311">
        <v>1478.6</v>
      </c>
      <c r="G287" s="312">
        <v>29.06</v>
      </c>
      <c r="H287" s="312">
        <v>35.64</v>
      </c>
      <c r="I287" s="419">
        <v>52697.3</v>
      </c>
    </row>
    <row r="288" ht="20.1" customHeight="1" spans="1:9">
      <c r="A288" s="415" t="s">
        <v>1710</v>
      </c>
      <c r="B288" s="416"/>
      <c r="C288" s="416"/>
      <c r="D288" s="416" t="s">
        <v>492</v>
      </c>
      <c r="E288" s="416" t="s">
        <v>1711</v>
      </c>
      <c r="F288" s="416"/>
      <c r="G288" s="416"/>
      <c r="H288" s="416"/>
      <c r="I288" s="420" t="s">
        <v>1712</v>
      </c>
    </row>
    <row r="289" ht="20.1" customHeight="1" spans="1:9">
      <c r="A289" s="415"/>
      <c r="B289" s="416"/>
      <c r="C289" s="416"/>
      <c r="D289" s="416" t="s">
        <v>1835</v>
      </c>
      <c r="E289" s="416">
        <v>112</v>
      </c>
      <c r="F289" s="416"/>
      <c r="G289" s="416"/>
      <c r="H289" s="416"/>
      <c r="I289" s="421">
        <v>112</v>
      </c>
    </row>
    <row r="290" ht="20.1" customHeight="1" spans="1:9">
      <c r="A290" s="415"/>
      <c r="B290" s="416"/>
      <c r="C290" s="416"/>
      <c r="D290" s="416" t="s">
        <v>1841</v>
      </c>
      <c r="E290" s="416" t="s">
        <v>1842</v>
      </c>
      <c r="F290" s="416"/>
      <c r="G290" s="416"/>
      <c r="H290" s="416"/>
      <c r="I290" s="421">
        <v>1366.6</v>
      </c>
    </row>
    <row r="291" ht="24" customHeight="1" spans="1:9">
      <c r="A291" s="409" t="s">
        <v>410</v>
      </c>
      <c r="B291" s="410" t="s">
        <v>56</v>
      </c>
      <c r="C291" s="410"/>
      <c r="D291" s="410" t="s">
        <v>411</v>
      </c>
      <c r="E291" s="411"/>
      <c r="F291" s="412">
        <v>1</v>
      </c>
      <c r="G291" s="412" t="s">
        <v>57</v>
      </c>
      <c r="H291" s="413">
        <v>546.49</v>
      </c>
      <c r="I291" s="418">
        <v>546.49</v>
      </c>
    </row>
    <row r="292" ht="26.1" customHeight="1" spans="1:9">
      <c r="A292" s="414" t="s">
        <v>412</v>
      </c>
      <c r="B292" s="309" t="s">
        <v>413</v>
      </c>
      <c r="C292" s="309" t="s">
        <v>83</v>
      </c>
      <c r="D292" s="309" t="s">
        <v>414</v>
      </c>
      <c r="E292" s="310" t="s">
        <v>69</v>
      </c>
      <c r="F292" s="311">
        <v>4.022304</v>
      </c>
      <c r="G292" s="312">
        <v>13.3</v>
      </c>
      <c r="H292" s="312">
        <v>16.31</v>
      </c>
      <c r="I292" s="419">
        <v>65.6</v>
      </c>
    </row>
    <row r="293" ht="20.1" customHeight="1" spans="1:9">
      <c r="A293" s="415" t="s">
        <v>1710</v>
      </c>
      <c r="B293" s="416"/>
      <c r="C293" s="416"/>
      <c r="D293" s="416" t="s">
        <v>492</v>
      </c>
      <c r="E293" s="416" t="s">
        <v>1711</v>
      </c>
      <c r="F293" s="416"/>
      <c r="G293" s="416"/>
      <c r="H293" s="416"/>
      <c r="I293" s="420" t="s">
        <v>1712</v>
      </c>
    </row>
    <row r="294" ht="20.1" customHeight="1" spans="1:9">
      <c r="A294" s="415"/>
      <c r="B294" s="416"/>
      <c r="C294" s="416"/>
      <c r="D294" s="416" t="s">
        <v>57</v>
      </c>
      <c r="E294" s="416" t="s">
        <v>1843</v>
      </c>
      <c r="F294" s="416"/>
      <c r="G294" s="416"/>
      <c r="H294" s="416"/>
      <c r="I294" s="421">
        <v>4.022304</v>
      </c>
    </row>
    <row r="295" ht="51.95" customHeight="1" spans="1:9">
      <c r="A295" s="414" t="s">
        <v>415</v>
      </c>
      <c r="B295" s="309" t="s">
        <v>416</v>
      </c>
      <c r="C295" s="309" t="s">
        <v>83</v>
      </c>
      <c r="D295" s="309" t="s">
        <v>417</v>
      </c>
      <c r="E295" s="310" t="s">
        <v>69</v>
      </c>
      <c r="F295" s="311">
        <v>4.022304</v>
      </c>
      <c r="G295" s="312">
        <v>33.96</v>
      </c>
      <c r="H295" s="312">
        <v>41.65</v>
      </c>
      <c r="I295" s="419">
        <v>167.52</v>
      </c>
    </row>
    <row r="296" ht="39" customHeight="1" spans="1:9">
      <c r="A296" s="414" t="s">
        <v>418</v>
      </c>
      <c r="B296" s="309" t="s">
        <v>419</v>
      </c>
      <c r="C296" s="309" t="s">
        <v>60</v>
      </c>
      <c r="D296" s="309" t="s">
        <v>420</v>
      </c>
      <c r="E296" s="310" t="s">
        <v>69</v>
      </c>
      <c r="F296" s="311">
        <v>4.022304</v>
      </c>
      <c r="G296" s="312">
        <v>63.52</v>
      </c>
      <c r="H296" s="312">
        <v>77.91</v>
      </c>
      <c r="I296" s="419">
        <v>313.37</v>
      </c>
    </row>
    <row r="297" ht="24" customHeight="1" spans="1:9">
      <c r="A297" s="409" t="s">
        <v>43</v>
      </c>
      <c r="B297" s="410" t="s">
        <v>56</v>
      </c>
      <c r="C297" s="410"/>
      <c r="D297" s="410" t="s">
        <v>44</v>
      </c>
      <c r="E297" s="411"/>
      <c r="F297" s="412">
        <v>1</v>
      </c>
      <c r="G297" s="412" t="s">
        <v>57</v>
      </c>
      <c r="H297" s="413">
        <v>390661.27</v>
      </c>
      <c r="I297" s="418">
        <v>390661.27</v>
      </c>
    </row>
    <row r="298" ht="24" customHeight="1" spans="1:9">
      <c r="A298" s="409" t="s">
        <v>421</v>
      </c>
      <c r="B298" s="410" t="s">
        <v>56</v>
      </c>
      <c r="C298" s="410"/>
      <c r="D298" s="410" t="s">
        <v>422</v>
      </c>
      <c r="E298" s="411"/>
      <c r="F298" s="412">
        <v>1</v>
      </c>
      <c r="G298" s="412" t="s">
        <v>57</v>
      </c>
      <c r="H298" s="413">
        <v>1665.05</v>
      </c>
      <c r="I298" s="418">
        <v>1665.05</v>
      </c>
    </row>
    <row r="299" ht="24" customHeight="1" spans="1:9">
      <c r="A299" s="414" t="s">
        <v>423</v>
      </c>
      <c r="B299" s="309" t="s">
        <v>424</v>
      </c>
      <c r="C299" s="309" t="s">
        <v>101</v>
      </c>
      <c r="D299" s="309" t="s">
        <v>425</v>
      </c>
      <c r="E299" s="310" t="s">
        <v>103</v>
      </c>
      <c r="F299" s="311">
        <v>5</v>
      </c>
      <c r="G299" s="312">
        <v>271.47</v>
      </c>
      <c r="H299" s="312">
        <v>333.01</v>
      </c>
      <c r="I299" s="419">
        <v>1665.05</v>
      </c>
    </row>
    <row r="300" ht="20.1" customHeight="1" spans="1:9">
      <c r="A300" s="415" t="s">
        <v>1710</v>
      </c>
      <c r="B300" s="416"/>
      <c r="C300" s="416"/>
      <c r="D300" s="416" t="s">
        <v>492</v>
      </c>
      <c r="E300" s="416" t="s">
        <v>1711</v>
      </c>
      <c r="F300" s="416"/>
      <c r="G300" s="416"/>
      <c r="H300" s="416"/>
      <c r="I300" s="420" t="s">
        <v>1712</v>
      </c>
    </row>
    <row r="301" ht="20.1" customHeight="1" spans="1:9">
      <c r="A301" s="415"/>
      <c r="B301" s="416"/>
      <c r="C301" s="416"/>
      <c r="D301" s="416" t="s">
        <v>1844</v>
      </c>
      <c r="E301" s="416">
        <v>1</v>
      </c>
      <c r="F301" s="416"/>
      <c r="G301" s="416"/>
      <c r="H301" s="416"/>
      <c r="I301" s="421">
        <v>1</v>
      </c>
    </row>
    <row r="302" ht="20.1" customHeight="1" spans="1:9">
      <c r="A302" s="415"/>
      <c r="B302" s="416"/>
      <c r="C302" s="416"/>
      <c r="D302" s="416" t="s">
        <v>1845</v>
      </c>
      <c r="E302" s="416">
        <v>1</v>
      </c>
      <c r="F302" s="416"/>
      <c r="G302" s="416"/>
      <c r="H302" s="416"/>
      <c r="I302" s="421">
        <v>1</v>
      </c>
    </row>
    <row r="303" ht="20.1" customHeight="1" spans="1:9">
      <c r="A303" s="415"/>
      <c r="B303" s="416"/>
      <c r="C303" s="416"/>
      <c r="D303" s="416" t="s">
        <v>1846</v>
      </c>
      <c r="E303" s="416">
        <v>1</v>
      </c>
      <c r="F303" s="416"/>
      <c r="G303" s="416"/>
      <c r="H303" s="416"/>
      <c r="I303" s="421">
        <v>1</v>
      </c>
    </row>
    <row r="304" ht="20.1" customHeight="1" spans="1:9">
      <c r="A304" s="415"/>
      <c r="B304" s="416"/>
      <c r="C304" s="416"/>
      <c r="D304" s="416" t="s">
        <v>1847</v>
      </c>
      <c r="E304" s="416">
        <v>1</v>
      </c>
      <c r="F304" s="416"/>
      <c r="G304" s="416"/>
      <c r="H304" s="416"/>
      <c r="I304" s="421">
        <v>1</v>
      </c>
    </row>
    <row r="305" ht="20.1" customHeight="1" spans="1:9">
      <c r="A305" s="415"/>
      <c r="B305" s="416"/>
      <c r="C305" s="416"/>
      <c r="D305" s="416" t="s">
        <v>1848</v>
      </c>
      <c r="E305" s="416">
        <v>1</v>
      </c>
      <c r="F305" s="416"/>
      <c r="G305" s="416"/>
      <c r="H305" s="416"/>
      <c r="I305" s="421">
        <v>1</v>
      </c>
    </row>
    <row r="306" ht="24" customHeight="1" spans="1:9">
      <c r="A306" s="409" t="s">
        <v>426</v>
      </c>
      <c r="B306" s="410" t="s">
        <v>56</v>
      </c>
      <c r="C306" s="410"/>
      <c r="D306" s="410" t="s">
        <v>427</v>
      </c>
      <c r="E306" s="411"/>
      <c r="F306" s="412">
        <v>1</v>
      </c>
      <c r="G306" s="412" t="s">
        <v>57</v>
      </c>
      <c r="H306" s="413">
        <v>12673.43</v>
      </c>
      <c r="I306" s="418">
        <v>12673.43</v>
      </c>
    </row>
    <row r="307" ht="26.1" customHeight="1" spans="1:9">
      <c r="A307" s="414" t="s">
        <v>428</v>
      </c>
      <c r="B307" s="309" t="s">
        <v>429</v>
      </c>
      <c r="C307" s="309" t="s">
        <v>60</v>
      </c>
      <c r="D307" s="309" t="s">
        <v>430</v>
      </c>
      <c r="E307" s="310" t="s">
        <v>431</v>
      </c>
      <c r="F307" s="311">
        <v>7</v>
      </c>
      <c r="G307" s="312">
        <v>1475.91</v>
      </c>
      <c r="H307" s="312">
        <v>1810.49</v>
      </c>
      <c r="I307" s="419">
        <v>12673.43</v>
      </c>
    </row>
    <row r="308" ht="24" customHeight="1" spans="1:9">
      <c r="A308" s="409" t="s">
        <v>432</v>
      </c>
      <c r="B308" s="410" t="s">
        <v>56</v>
      </c>
      <c r="C308" s="410"/>
      <c r="D308" s="410" t="s">
        <v>433</v>
      </c>
      <c r="E308" s="411"/>
      <c r="F308" s="412">
        <v>1</v>
      </c>
      <c r="G308" s="412" t="s">
        <v>57</v>
      </c>
      <c r="H308" s="413">
        <v>335820.09</v>
      </c>
      <c r="I308" s="418">
        <v>335820.09</v>
      </c>
    </row>
    <row r="309" ht="24" customHeight="1" spans="1:9">
      <c r="A309" s="414" t="s">
        <v>434</v>
      </c>
      <c r="B309" s="309" t="s">
        <v>435</v>
      </c>
      <c r="C309" s="309" t="s">
        <v>60</v>
      </c>
      <c r="D309" s="309" t="s">
        <v>436</v>
      </c>
      <c r="E309" s="310" t="s">
        <v>62</v>
      </c>
      <c r="F309" s="311">
        <v>1</v>
      </c>
      <c r="G309" s="312">
        <v>1050</v>
      </c>
      <c r="H309" s="312">
        <v>1288.03</v>
      </c>
      <c r="I309" s="419">
        <v>1288.03</v>
      </c>
    </row>
    <row r="310" ht="24" customHeight="1" spans="1:9">
      <c r="A310" s="414" t="s">
        <v>437</v>
      </c>
      <c r="B310" s="309" t="s">
        <v>438</v>
      </c>
      <c r="C310" s="309" t="s">
        <v>101</v>
      </c>
      <c r="D310" s="309" t="s">
        <v>439</v>
      </c>
      <c r="E310" s="310" t="s">
        <v>103</v>
      </c>
      <c r="F310" s="311">
        <v>1</v>
      </c>
      <c r="G310" s="312">
        <v>300</v>
      </c>
      <c r="H310" s="312">
        <v>368.01</v>
      </c>
      <c r="I310" s="419">
        <v>368.01</v>
      </c>
    </row>
    <row r="311" ht="65.1" customHeight="1" spans="1:9">
      <c r="A311" s="414" t="s">
        <v>440</v>
      </c>
      <c r="B311" s="309" t="s">
        <v>441</v>
      </c>
      <c r="C311" s="309" t="s">
        <v>83</v>
      </c>
      <c r="D311" s="309" t="s">
        <v>442</v>
      </c>
      <c r="E311" s="310" t="s">
        <v>443</v>
      </c>
      <c r="F311" s="311">
        <v>5795.52</v>
      </c>
      <c r="G311" s="312">
        <v>22.5</v>
      </c>
      <c r="H311" s="312">
        <v>27.6</v>
      </c>
      <c r="I311" s="419">
        <v>159956.35</v>
      </c>
    </row>
    <row r="312" ht="20.1" customHeight="1" spans="1:9">
      <c r="A312" s="415" t="s">
        <v>1710</v>
      </c>
      <c r="B312" s="416"/>
      <c r="C312" s="416"/>
      <c r="D312" s="416" t="s">
        <v>492</v>
      </c>
      <c r="E312" s="416" t="s">
        <v>1711</v>
      </c>
      <c r="F312" s="416"/>
      <c r="G312" s="416"/>
      <c r="H312" s="416"/>
      <c r="I312" s="420" t="s">
        <v>1712</v>
      </c>
    </row>
    <row r="313" ht="20.1" customHeight="1" spans="1:9">
      <c r="A313" s="415"/>
      <c r="B313" s="416"/>
      <c r="C313" s="416"/>
      <c r="D313" s="416" t="s">
        <v>1849</v>
      </c>
      <c r="E313" s="416" t="s">
        <v>1850</v>
      </c>
      <c r="F313" s="416"/>
      <c r="G313" s="416"/>
      <c r="H313" s="416"/>
      <c r="I313" s="421">
        <v>5795.52</v>
      </c>
    </row>
    <row r="314" ht="51.95" customHeight="1" spans="1:9">
      <c r="A314" s="414" t="s">
        <v>444</v>
      </c>
      <c r="B314" s="309" t="s">
        <v>445</v>
      </c>
      <c r="C314" s="309" t="s">
        <v>83</v>
      </c>
      <c r="D314" s="309" t="s">
        <v>446</v>
      </c>
      <c r="E314" s="310" t="s">
        <v>69</v>
      </c>
      <c r="F314" s="311">
        <v>1931.84</v>
      </c>
      <c r="G314" s="312">
        <v>29.81</v>
      </c>
      <c r="H314" s="312">
        <v>36.56</v>
      </c>
      <c r="I314" s="419">
        <v>70628.07</v>
      </c>
    </row>
    <row r="315" ht="65.1" customHeight="1" spans="1:9">
      <c r="A315" s="414" t="s">
        <v>447</v>
      </c>
      <c r="B315" s="309" t="s">
        <v>448</v>
      </c>
      <c r="C315" s="309" t="s">
        <v>83</v>
      </c>
      <c r="D315" s="309" t="s">
        <v>449</v>
      </c>
      <c r="E315" s="310" t="s">
        <v>450</v>
      </c>
      <c r="F315" s="311">
        <v>90</v>
      </c>
      <c r="G315" s="312">
        <v>30</v>
      </c>
      <c r="H315" s="312">
        <v>36.8</v>
      </c>
      <c r="I315" s="419">
        <v>3312</v>
      </c>
    </row>
    <row r="316" ht="20.1" customHeight="1" spans="1:9">
      <c r="A316" s="415" t="s">
        <v>1710</v>
      </c>
      <c r="B316" s="416"/>
      <c r="C316" s="416"/>
      <c r="D316" s="416" t="s">
        <v>492</v>
      </c>
      <c r="E316" s="416" t="s">
        <v>1711</v>
      </c>
      <c r="F316" s="416"/>
      <c r="G316" s="416"/>
      <c r="H316" s="416"/>
      <c r="I316" s="420" t="s">
        <v>1712</v>
      </c>
    </row>
    <row r="317" ht="20.1" customHeight="1" spans="1:9">
      <c r="A317" s="415"/>
      <c r="B317" s="416"/>
      <c r="C317" s="416"/>
      <c r="D317" s="416" t="s">
        <v>57</v>
      </c>
      <c r="E317" s="416" t="s">
        <v>1851</v>
      </c>
      <c r="F317" s="416"/>
      <c r="G317" s="416"/>
      <c r="H317" s="416"/>
      <c r="I317" s="421">
        <v>90</v>
      </c>
    </row>
    <row r="318" ht="39" customHeight="1" spans="1:9">
      <c r="A318" s="414" t="s">
        <v>451</v>
      </c>
      <c r="B318" s="309" t="s">
        <v>452</v>
      </c>
      <c r="C318" s="309" t="s">
        <v>83</v>
      </c>
      <c r="D318" s="309" t="s">
        <v>453</v>
      </c>
      <c r="E318" s="310" t="s">
        <v>286</v>
      </c>
      <c r="F318" s="311">
        <v>15</v>
      </c>
      <c r="G318" s="312">
        <v>41.16</v>
      </c>
      <c r="H318" s="312">
        <v>50.49</v>
      </c>
      <c r="I318" s="419">
        <v>757.35</v>
      </c>
    </row>
    <row r="319" ht="20.1" customHeight="1" spans="1:9">
      <c r="A319" s="415" t="s">
        <v>1710</v>
      </c>
      <c r="B319" s="416"/>
      <c r="C319" s="416"/>
      <c r="D319" s="416" t="s">
        <v>492</v>
      </c>
      <c r="E319" s="416" t="s">
        <v>1711</v>
      </c>
      <c r="F319" s="416"/>
      <c r="G319" s="416"/>
      <c r="H319" s="416"/>
      <c r="I319" s="420" t="s">
        <v>1712</v>
      </c>
    </row>
    <row r="320" ht="20.1" customHeight="1" spans="1:9">
      <c r="A320" s="415"/>
      <c r="B320" s="416"/>
      <c r="C320" s="416"/>
      <c r="D320" s="416" t="s">
        <v>57</v>
      </c>
      <c r="E320" s="416" t="s">
        <v>1852</v>
      </c>
      <c r="F320" s="416"/>
      <c r="G320" s="416"/>
      <c r="H320" s="416"/>
      <c r="I320" s="421">
        <v>15</v>
      </c>
    </row>
    <row r="321" ht="26.1" customHeight="1" spans="1:9">
      <c r="A321" s="414" t="s">
        <v>454</v>
      </c>
      <c r="B321" s="309" t="s">
        <v>455</v>
      </c>
      <c r="C321" s="309" t="s">
        <v>83</v>
      </c>
      <c r="D321" s="309" t="s">
        <v>456</v>
      </c>
      <c r="E321" s="310" t="s">
        <v>69</v>
      </c>
      <c r="F321" s="311">
        <v>2180.64</v>
      </c>
      <c r="G321" s="312">
        <v>8.28</v>
      </c>
      <c r="H321" s="312">
        <v>10.15</v>
      </c>
      <c r="I321" s="419">
        <v>22133.49</v>
      </c>
    </row>
    <row r="322" ht="78" customHeight="1" spans="1:9">
      <c r="A322" s="414" t="s">
        <v>457</v>
      </c>
      <c r="B322" s="309" t="s">
        <v>458</v>
      </c>
      <c r="C322" s="309" t="s">
        <v>94</v>
      </c>
      <c r="D322" s="309" t="s">
        <v>459</v>
      </c>
      <c r="E322" s="310" t="s">
        <v>286</v>
      </c>
      <c r="F322" s="311">
        <v>124.4</v>
      </c>
      <c r="G322" s="312">
        <v>233.22</v>
      </c>
      <c r="H322" s="312">
        <v>286.09</v>
      </c>
      <c r="I322" s="419">
        <v>35589.59</v>
      </c>
    </row>
    <row r="323" ht="39" customHeight="1" spans="1:9">
      <c r="A323" s="414" t="s">
        <v>460</v>
      </c>
      <c r="B323" s="309" t="s">
        <v>461</v>
      </c>
      <c r="C323" s="309" t="s">
        <v>60</v>
      </c>
      <c r="D323" s="309" t="s">
        <v>462</v>
      </c>
      <c r="E323" s="310" t="s">
        <v>286</v>
      </c>
      <c r="F323" s="311">
        <v>280</v>
      </c>
      <c r="G323" s="312">
        <v>121.66</v>
      </c>
      <c r="H323" s="312">
        <v>149.24</v>
      </c>
      <c r="I323" s="419">
        <v>41787.2</v>
      </c>
    </row>
    <row r="324" ht="24" customHeight="1" spans="1:9">
      <c r="A324" s="409" t="s">
        <v>463</v>
      </c>
      <c r="B324" s="410" t="s">
        <v>56</v>
      </c>
      <c r="C324" s="410"/>
      <c r="D324" s="410" t="s">
        <v>464</v>
      </c>
      <c r="E324" s="411"/>
      <c r="F324" s="412">
        <v>1</v>
      </c>
      <c r="G324" s="412" t="s">
        <v>57</v>
      </c>
      <c r="H324" s="413">
        <v>37492.52</v>
      </c>
      <c r="I324" s="418">
        <v>37492.52</v>
      </c>
    </row>
    <row r="325" ht="78" customHeight="1" spans="1:9">
      <c r="A325" s="414" t="s">
        <v>465</v>
      </c>
      <c r="B325" s="309" t="s">
        <v>466</v>
      </c>
      <c r="C325" s="309" t="s">
        <v>94</v>
      </c>
      <c r="D325" s="309" t="s">
        <v>467</v>
      </c>
      <c r="E325" s="310" t="s">
        <v>103</v>
      </c>
      <c r="F325" s="311">
        <v>12</v>
      </c>
      <c r="G325" s="312">
        <v>362.47</v>
      </c>
      <c r="H325" s="312">
        <v>444.64</v>
      </c>
      <c r="I325" s="419">
        <v>5335.68</v>
      </c>
    </row>
    <row r="326" ht="26.1" customHeight="1" spans="1:9">
      <c r="A326" s="414" t="s">
        <v>468</v>
      </c>
      <c r="B326" s="309" t="s">
        <v>469</v>
      </c>
      <c r="C326" s="309" t="s">
        <v>60</v>
      </c>
      <c r="D326" s="309" t="s">
        <v>470</v>
      </c>
      <c r="E326" s="310" t="s">
        <v>471</v>
      </c>
      <c r="F326" s="311">
        <v>4</v>
      </c>
      <c r="G326" s="312">
        <v>6553.53</v>
      </c>
      <c r="H326" s="312">
        <v>8039.21</v>
      </c>
      <c r="I326" s="419">
        <v>32156.84</v>
      </c>
    </row>
    <row r="327" ht="24" customHeight="1" spans="1:9">
      <c r="A327" s="409" t="s">
        <v>472</v>
      </c>
      <c r="B327" s="410" t="s">
        <v>56</v>
      </c>
      <c r="C327" s="410"/>
      <c r="D327" s="410" t="s">
        <v>473</v>
      </c>
      <c r="E327" s="411"/>
      <c r="F327" s="412">
        <v>1</v>
      </c>
      <c r="G327" s="412" t="s">
        <v>57</v>
      </c>
      <c r="H327" s="413">
        <v>3010.18</v>
      </c>
      <c r="I327" s="418">
        <v>3010.18</v>
      </c>
    </row>
    <row r="328" ht="26.1" customHeight="1" spans="1:9">
      <c r="A328" s="414" t="s">
        <v>474</v>
      </c>
      <c r="B328" s="309" t="s">
        <v>475</v>
      </c>
      <c r="C328" s="309" t="s">
        <v>83</v>
      </c>
      <c r="D328" s="309" t="s">
        <v>476</v>
      </c>
      <c r="E328" s="310" t="s">
        <v>69</v>
      </c>
      <c r="F328" s="311">
        <v>96.8</v>
      </c>
      <c r="G328" s="312">
        <v>4.39</v>
      </c>
      <c r="H328" s="312">
        <v>5.38</v>
      </c>
      <c r="I328" s="419">
        <v>520.78</v>
      </c>
    </row>
    <row r="329" ht="20.1" customHeight="1" spans="1:9">
      <c r="A329" s="415" t="s">
        <v>1710</v>
      </c>
      <c r="B329" s="416"/>
      <c r="C329" s="416"/>
      <c r="D329" s="416" t="s">
        <v>492</v>
      </c>
      <c r="E329" s="416" t="s">
        <v>1711</v>
      </c>
      <c r="F329" s="416"/>
      <c r="G329" s="416"/>
      <c r="H329" s="416"/>
      <c r="I329" s="420" t="s">
        <v>1712</v>
      </c>
    </row>
    <row r="330" ht="20.1" customHeight="1" spans="1:9">
      <c r="A330" s="415"/>
      <c r="B330" s="416"/>
      <c r="C330" s="416"/>
      <c r="D330" s="416" t="s">
        <v>57</v>
      </c>
      <c r="E330" s="416" t="s">
        <v>1717</v>
      </c>
      <c r="F330" s="416"/>
      <c r="G330" s="416"/>
      <c r="H330" s="416"/>
      <c r="I330" s="421">
        <v>96.8</v>
      </c>
    </row>
    <row r="331" ht="26.1" customHeight="1" spans="1:9">
      <c r="A331" s="414" t="s">
        <v>477</v>
      </c>
      <c r="B331" s="309" t="s">
        <v>478</v>
      </c>
      <c r="C331" s="309" t="s">
        <v>60</v>
      </c>
      <c r="D331" s="309" t="s">
        <v>479</v>
      </c>
      <c r="E331" s="310" t="s">
        <v>69</v>
      </c>
      <c r="F331" s="311">
        <v>28</v>
      </c>
      <c r="G331" s="312">
        <v>21.17</v>
      </c>
      <c r="H331" s="312">
        <v>25.96</v>
      </c>
      <c r="I331" s="419">
        <v>726.88</v>
      </c>
    </row>
    <row r="332" ht="24" customHeight="1" spans="1:9">
      <c r="A332" s="414" t="s">
        <v>480</v>
      </c>
      <c r="B332" s="309" t="s">
        <v>481</v>
      </c>
      <c r="C332" s="309" t="s">
        <v>60</v>
      </c>
      <c r="D332" s="309" t="s">
        <v>482</v>
      </c>
      <c r="E332" s="310" t="s">
        <v>62</v>
      </c>
      <c r="F332" s="311">
        <v>1</v>
      </c>
      <c r="G332" s="312">
        <v>1436.8</v>
      </c>
      <c r="H332" s="312">
        <v>1762.52</v>
      </c>
      <c r="I332" s="419">
        <v>1762.52</v>
      </c>
    </row>
    <row r="333" spans="1:9">
      <c r="A333" s="338"/>
      <c r="B333" s="339"/>
      <c r="C333" s="339"/>
      <c r="D333" s="339"/>
      <c r="E333" s="339"/>
      <c r="F333" s="339"/>
      <c r="G333" s="339"/>
      <c r="H333" s="339"/>
      <c r="I333" s="348"/>
    </row>
    <row r="334" spans="1:9">
      <c r="A334" s="422"/>
      <c r="B334" s="423"/>
      <c r="C334" s="423"/>
      <c r="D334" s="423"/>
      <c r="E334" s="423"/>
      <c r="F334" s="423"/>
      <c r="G334" s="423"/>
      <c r="H334" s="423"/>
      <c r="I334" s="426"/>
    </row>
    <row r="335" ht="15" spans="1:9">
      <c r="A335" s="422"/>
      <c r="B335" s="423"/>
      <c r="C335" s="423"/>
      <c r="D335" s="424" t="s">
        <v>1853</v>
      </c>
      <c r="E335" s="423"/>
      <c r="F335" s="423"/>
      <c r="G335" s="423"/>
      <c r="H335" s="423"/>
      <c r="I335" s="426"/>
    </row>
    <row r="336" spans="1:9">
      <c r="A336" s="422"/>
      <c r="B336" s="423"/>
      <c r="C336" s="423"/>
      <c r="D336" s="423"/>
      <c r="E336" s="423"/>
      <c r="F336" s="423"/>
      <c r="G336" s="423"/>
      <c r="H336" s="423"/>
      <c r="I336" s="426"/>
    </row>
    <row r="337" spans="1:9">
      <c r="A337" s="422"/>
      <c r="B337" s="423"/>
      <c r="C337" s="423"/>
      <c r="D337" s="423"/>
      <c r="E337" s="423"/>
      <c r="F337" s="423"/>
      <c r="G337" s="423"/>
      <c r="H337" s="423"/>
      <c r="I337" s="426"/>
    </row>
    <row r="338" spans="1:9">
      <c r="A338" s="422"/>
      <c r="B338" s="423"/>
      <c r="C338" s="423"/>
      <c r="D338" s="423"/>
      <c r="E338" s="423"/>
      <c r="F338" s="423"/>
      <c r="G338" s="423"/>
      <c r="H338" s="423"/>
      <c r="I338" s="426"/>
    </row>
    <row r="339" spans="1:9">
      <c r="A339" s="422"/>
      <c r="B339" s="423"/>
      <c r="C339" s="423"/>
      <c r="D339" s="423"/>
      <c r="E339" s="423"/>
      <c r="F339" s="423"/>
      <c r="G339" s="423"/>
      <c r="H339" s="423"/>
      <c r="I339" s="426"/>
    </row>
    <row r="340" spans="1:9">
      <c r="A340" s="422"/>
      <c r="B340" s="423"/>
      <c r="C340" s="423"/>
      <c r="D340" s="423"/>
      <c r="E340" s="423"/>
      <c r="F340" s="423"/>
      <c r="G340" s="423"/>
      <c r="H340" s="423"/>
      <c r="I340" s="426"/>
    </row>
    <row r="341" spans="1:9">
      <c r="A341" s="422"/>
      <c r="B341" s="423"/>
      <c r="C341" s="423"/>
      <c r="D341" s="423"/>
      <c r="E341" s="423"/>
      <c r="F341" s="423"/>
      <c r="G341" s="423"/>
      <c r="H341" s="423"/>
      <c r="I341" s="426"/>
    </row>
    <row r="342" spans="1:9">
      <c r="A342" s="422"/>
      <c r="B342" s="423"/>
      <c r="C342" s="423"/>
      <c r="D342" s="423"/>
      <c r="E342" s="423"/>
      <c r="F342" s="423"/>
      <c r="G342" s="423"/>
      <c r="H342" s="423"/>
      <c r="I342" s="426"/>
    </row>
    <row r="343" spans="1:9">
      <c r="A343" s="422"/>
      <c r="B343" s="423"/>
      <c r="C343" s="423"/>
      <c r="D343" s="423"/>
      <c r="E343" s="423"/>
      <c r="F343" s="423"/>
      <c r="G343" s="423"/>
      <c r="H343" s="423"/>
      <c r="I343" s="426"/>
    </row>
    <row r="344" spans="1:9">
      <c r="A344" s="422"/>
      <c r="B344" s="423"/>
      <c r="C344" s="423"/>
      <c r="D344" s="423"/>
      <c r="E344" s="423"/>
      <c r="F344" s="423"/>
      <c r="G344" s="423"/>
      <c r="H344" s="423"/>
      <c r="I344" s="426"/>
    </row>
    <row r="345" spans="1:9">
      <c r="A345" s="422"/>
      <c r="B345" s="423"/>
      <c r="C345" s="423"/>
      <c r="D345" s="423"/>
      <c r="E345" s="423"/>
      <c r="F345" s="423"/>
      <c r="G345" s="423"/>
      <c r="H345" s="423"/>
      <c r="I345" s="426"/>
    </row>
    <row r="346" spans="1:9">
      <c r="A346" s="422"/>
      <c r="B346" s="423"/>
      <c r="C346" s="423"/>
      <c r="D346" s="423"/>
      <c r="E346" s="423"/>
      <c r="F346" s="423"/>
      <c r="G346" s="423"/>
      <c r="H346" s="423"/>
      <c r="I346" s="426"/>
    </row>
    <row r="347" spans="1:9">
      <c r="A347" s="422"/>
      <c r="B347" s="423"/>
      <c r="C347" s="423"/>
      <c r="D347" s="423"/>
      <c r="E347" s="423"/>
      <c r="F347" s="423"/>
      <c r="G347" s="423"/>
      <c r="H347" s="423"/>
      <c r="I347" s="426"/>
    </row>
    <row r="348" spans="1:9">
      <c r="A348" s="422"/>
      <c r="B348" s="423"/>
      <c r="C348" s="423"/>
      <c r="D348" s="423"/>
      <c r="E348" s="423"/>
      <c r="F348" s="423"/>
      <c r="G348" s="423"/>
      <c r="H348" s="423"/>
      <c r="I348" s="426"/>
    </row>
    <row r="349" spans="1:9">
      <c r="A349" s="422"/>
      <c r="B349" s="423"/>
      <c r="C349" s="423"/>
      <c r="D349" s="423"/>
      <c r="E349" s="423"/>
      <c r="F349" s="423"/>
      <c r="G349" s="423"/>
      <c r="H349" s="423"/>
      <c r="I349" s="426"/>
    </row>
    <row r="350" spans="1:9">
      <c r="A350" s="422"/>
      <c r="B350" s="423"/>
      <c r="C350" s="423"/>
      <c r="D350" s="423"/>
      <c r="E350" s="423"/>
      <c r="F350" s="423"/>
      <c r="G350" s="423"/>
      <c r="H350" s="423"/>
      <c r="I350" s="426"/>
    </row>
    <row r="351" spans="1:9">
      <c r="A351" s="422"/>
      <c r="B351" s="423"/>
      <c r="C351" s="423"/>
      <c r="D351" s="423"/>
      <c r="E351" s="423"/>
      <c r="F351" s="423"/>
      <c r="G351" s="423"/>
      <c r="H351" s="423"/>
      <c r="I351" s="426"/>
    </row>
    <row r="352" spans="1:9">
      <c r="A352" s="422"/>
      <c r="B352" s="423"/>
      <c r="C352" s="423"/>
      <c r="D352" s="423"/>
      <c r="E352" s="423"/>
      <c r="F352" s="423"/>
      <c r="G352" s="423"/>
      <c r="H352" s="423"/>
      <c r="I352" s="426"/>
    </row>
    <row r="353" spans="1:9">
      <c r="A353" s="422"/>
      <c r="B353" s="423"/>
      <c r="C353" s="423"/>
      <c r="D353" s="423"/>
      <c r="E353" s="423"/>
      <c r="F353" s="423"/>
      <c r="G353" s="423"/>
      <c r="H353" s="423"/>
      <c r="I353" s="426"/>
    </row>
    <row r="354" spans="1:9">
      <c r="A354" s="422"/>
      <c r="B354" s="423"/>
      <c r="C354" s="423"/>
      <c r="D354" s="423"/>
      <c r="E354" s="423"/>
      <c r="F354" s="423"/>
      <c r="G354" s="423"/>
      <c r="H354" s="423"/>
      <c r="I354" s="426"/>
    </row>
    <row r="355" spans="1:9">
      <c r="A355" s="422"/>
      <c r="B355" s="423"/>
      <c r="C355" s="423"/>
      <c r="D355" s="423"/>
      <c r="E355" s="423"/>
      <c r="F355" s="423"/>
      <c r="G355" s="423"/>
      <c r="H355" s="423"/>
      <c r="I355" s="426"/>
    </row>
    <row r="356" spans="1:9">
      <c r="A356" s="422"/>
      <c r="B356" s="423"/>
      <c r="C356" s="423"/>
      <c r="D356" s="423"/>
      <c r="E356" s="423"/>
      <c r="F356" s="423"/>
      <c r="G356" s="423"/>
      <c r="H356" s="423"/>
      <c r="I356" s="426"/>
    </row>
    <row r="357" spans="1:9">
      <c r="A357" s="422"/>
      <c r="B357" s="423"/>
      <c r="C357" s="423"/>
      <c r="D357" s="423"/>
      <c r="E357" s="423"/>
      <c r="F357" s="423"/>
      <c r="G357" s="423"/>
      <c r="H357" s="423"/>
      <c r="I357" s="426"/>
    </row>
    <row r="358" spans="1:9">
      <c r="A358" s="422"/>
      <c r="B358" s="423"/>
      <c r="C358" s="423"/>
      <c r="D358" s="423"/>
      <c r="E358" s="423"/>
      <c r="F358" s="423"/>
      <c r="G358" s="423"/>
      <c r="H358" s="423"/>
      <c r="I358" s="426"/>
    </row>
    <row r="359" ht="15" spans="1:9">
      <c r="A359" s="425"/>
      <c r="B359" s="347"/>
      <c r="C359" s="347"/>
      <c r="D359" s="347"/>
      <c r="E359" s="347"/>
      <c r="F359" s="347"/>
      <c r="G359" s="347"/>
      <c r="H359" s="347"/>
      <c r="I359" s="351"/>
    </row>
  </sheetData>
  <mergeCells count="330">
    <mergeCell ref="A11:I11"/>
    <mergeCell ref="A12:D12"/>
    <mergeCell ref="E12:I12"/>
    <mergeCell ref="A13:D13"/>
    <mergeCell ref="E13:I13"/>
    <mergeCell ref="A14:D14"/>
    <mergeCell ref="A15:D15"/>
    <mergeCell ref="B21:C21"/>
    <mergeCell ref="E21:G21"/>
    <mergeCell ref="A22:C22"/>
    <mergeCell ref="E22:H22"/>
    <mergeCell ref="A23:C23"/>
    <mergeCell ref="E23:H23"/>
    <mergeCell ref="B34:C34"/>
    <mergeCell ref="E34:G34"/>
    <mergeCell ref="A35:C35"/>
    <mergeCell ref="E35:H35"/>
    <mergeCell ref="B37:C37"/>
    <mergeCell ref="E37:G37"/>
    <mergeCell ref="A38:C38"/>
    <mergeCell ref="E38:H38"/>
    <mergeCell ref="A39:C39"/>
    <mergeCell ref="E39:H39"/>
    <mergeCell ref="A40:C40"/>
    <mergeCell ref="E40:H40"/>
    <mergeCell ref="B48:C48"/>
    <mergeCell ref="E48:G48"/>
    <mergeCell ref="A49:C49"/>
    <mergeCell ref="E49:H49"/>
    <mergeCell ref="A50:C50"/>
    <mergeCell ref="E50:H50"/>
    <mergeCell ref="A51:C51"/>
    <mergeCell ref="E51:H51"/>
    <mergeCell ref="A52:C52"/>
    <mergeCell ref="E52:H52"/>
    <mergeCell ref="A53:C53"/>
    <mergeCell ref="E53:H53"/>
    <mergeCell ref="A54:C54"/>
    <mergeCell ref="E54:H54"/>
    <mergeCell ref="A55:C55"/>
    <mergeCell ref="E55:H55"/>
    <mergeCell ref="B57:C57"/>
    <mergeCell ref="E57:G57"/>
    <mergeCell ref="A58:C58"/>
    <mergeCell ref="E58:H58"/>
    <mergeCell ref="B60:C60"/>
    <mergeCell ref="E60:G60"/>
    <mergeCell ref="A61:C61"/>
    <mergeCell ref="E61:H61"/>
    <mergeCell ref="B63:C63"/>
    <mergeCell ref="E63:G63"/>
    <mergeCell ref="A64:C64"/>
    <mergeCell ref="E64:H64"/>
    <mergeCell ref="A65:C65"/>
    <mergeCell ref="E65:H65"/>
    <mergeCell ref="B67:C67"/>
    <mergeCell ref="E67:G67"/>
    <mergeCell ref="A68:C68"/>
    <mergeCell ref="E68:H68"/>
    <mergeCell ref="B70:C70"/>
    <mergeCell ref="E70:G70"/>
    <mergeCell ref="A71:C71"/>
    <mergeCell ref="E71:H71"/>
    <mergeCell ref="A72:C72"/>
    <mergeCell ref="E72:H72"/>
    <mergeCell ref="B80:C80"/>
    <mergeCell ref="E80:G80"/>
    <mergeCell ref="A81:C81"/>
    <mergeCell ref="E81:H81"/>
    <mergeCell ref="A82:C82"/>
    <mergeCell ref="E82:H82"/>
    <mergeCell ref="B85:C85"/>
    <mergeCell ref="E85:G85"/>
    <mergeCell ref="A86:C86"/>
    <mergeCell ref="E86:H86"/>
    <mergeCell ref="B90:C90"/>
    <mergeCell ref="E90:G90"/>
    <mergeCell ref="A91:C91"/>
    <mergeCell ref="E91:H91"/>
    <mergeCell ref="A92:C92"/>
    <mergeCell ref="E92:H92"/>
    <mergeCell ref="B94:C94"/>
    <mergeCell ref="E94:G94"/>
    <mergeCell ref="A95:C95"/>
    <mergeCell ref="E95:H95"/>
    <mergeCell ref="A96:C96"/>
    <mergeCell ref="E96:H96"/>
    <mergeCell ref="B98:C98"/>
    <mergeCell ref="E98:G98"/>
    <mergeCell ref="A99:C99"/>
    <mergeCell ref="E99:H99"/>
    <mergeCell ref="A100:C100"/>
    <mergeCell ref="E100:H100"/>
    <mergeCell ref="B102:C102"/>
    <mergeCell ref="E102:G102"/>
    <mergeCell ref="A103:C103"/>
    <mergeCell ref="E103:H103"/>
    <mergeCell ref="B106:C106"/>
    <mergeCell ref="E106:G106"/>
    <mergeCell ref="A107:C107"/>
    <mergeCell ref="E107:H107"/>
    <mergeCell ref="B109:C109"/>
    <mergeCell ref="E109:G109"/>
    <mergeCell ref="A110:C110"/>
    <mergeCell ref="E110:H110"/>
    <mergeCell ref="B112:C112"/>
    <mergeCell ref="E112:G112"/>
    <mergeCell ref="A113:C113"/>
    <mergeCell ref="E113:H113"/>
    <mergeCell ref="A114:C114"/>
    <mergeCell ref="E114:H114"/>
    <mergeCell ref="B121:C121"/>
    <mergeCell ref="E121:G121"/>
    <mergeCell ref="A122:C122"/>
    <mergeCell ref="E122:H122"/>
    <mergeCell ref="B124:C124"/>
    <mergeCell ref="E124:G124"/>
    <mergeCell ref="A125:C125"/>
    <mergeCell ref="E125:H125"/>
    <mergeCell ref="B127:C127"/>
    <mergeCell ref="E127:G127"/>
    <mergeCell ref="A128:C128"/>
    <mergeCell ref="E128:H128"/>
    <mergeCell ref="B130:C130"/>
    <mergeCell ref="E130:G130"/>
    <mergeCell ref="A131:C131"/>
    <mergeCell ref="E131:H131"/>
    <mergeCell ref="B133:C133"/>
    <mergeCell ref="E133:G133"/>
    <mergeCell ref="A134:C134"/>
    <mergeCell ref="E134:H134"/>
    <mergeCell ref="B136:C136"/>
    <mergeCell ref="E136:G136"/>
    <mergeCell ref="A137:C137"/>
    <mergeCell ref="E137:H137"/>
    <mergeCell ref="B142:C142"/>
    <mergeCell ref="E142:G142"/>
    <mergeCell ref="A143:C143"/>
    <mergeCell ref="E143:H143"/>
    <mergeCell ref="B146:C146"/>
    <mergeCell ref="E146:G146"/>
    <mergeCell ref="A147:C147"/>
    <mergeCell ref="E147:H147"/>
    <mergeCell ref="B149:C149"/>
    <mergeCell ref="E149:G149"/>
    <mergeCell ref="A150:C150"/>
    <mergeCell ref="E150:H150"/>
    <mergeCell ref="B153:C153"/>
    <mergeCell ref="E153:G153"/>
    <mergeCell ref="A154:C154"/>
    <mergeCell ref="E154:H154"/>
    <mergeCell ref="B159:C159"/>
    <mergeCell ref="E159:G159"/>
    <mergeCell ref="A160:C160"/>
    <mergeCell ref="E160:H160"/>
    <mergeCell ref="A161:C161"/>
    <mergeCell ref="E161:H161"/>
    <mergeCell ref="A162:C162"/>
    <mergeCell ref="E162:H162"/>
    <mergeCell ref="B164:C164"/>
    <mergeCell ref="E164:G164"/>
    <mergeCell ref="A165:C165"/>
    <mergeCell ref="E165:H165"/>
    <mergeCell ref="B169:C169"/>
    <mergeCell ref="E169:G169"/>
    <mergeCell ref="A170:C170"/>
    <mergeCell ref="E170:H170"/>
    <mergeCell ref="B173:C173"/>
    <mergeCell ref="E173:G173"/>
    <mergeCell ref="A174:C174"/>
    <mergeCell ref="E174:H174"/>
    <mergeCell ref="B176:C176"/>
    <mergeCell ref="E176:G176"/>
    <mergeCell ref="A177:C177"/>
    <mergeCell ref="E177:H177"/>
    <mergeCell ref="B180:C180"/>
    <mergeCell ref="E180:G180"/>
    <mergeCell ref="A181:C181"/>
    <mergeCell ref="E181:H181"/>
    <mergeCell ref="B184:C184"/>
    <mergeCell ref="E184:G184"/>
    <mergeCell ref="A185:C185"/>
    <mergeCell ref="E185:H185"/>
    <mergeCell ref="A186:C186"/>
    <mergeCell ref="E186:H186"/>
    <mergeCell ref="B188:C188"/>
    <mergeCell ref="E188:G188"/>
    <mergeCell ref="A189:C189"/>
    <mergeCell ref="E189:H189"/>
    <mergeCell ref="A190:C190"/>
    <mergeCell ref="E190:H190"/>
    <mergeCell ref="B192:C192"/>
    <mergeCell ref="E192:G192"/>
    <mergeCell ref="A193:C193"/>
    <mergeCell ref="E193:H193"/>
    <mergeCell ref="B196:C196"/>
    <mergeCell ref="E196:G196"/>
    <mergeCell ref="A197:C197"/>
    <mergeCell ref="E197:H197"/>
    <mergeCell ref="B216:C216"/>
    <mergeCell ref="E216:G216"/>
    <mergeCell ref="A217:C217"/>
    <mergeCell ref="E217:H217"/>
    <mergeCell ref="A218:C218"/>
    <mergeCell ref="E218:H218"/>
    <mergeCell ref="A219:C219"/>
    <mergeCell ref="E219:H219"/>
    <mergeCell ref="B221:C221"/>
    <mergeCell ref="E221:G221"/>
    <mergeCell ref="A222:C222"/>
    <mergeCell ref="E222:H222"/>
    <mergeCell ref="A223:C223"/>
    <mergeCell ref="E223:H223"/>
    <mergeCell ref="B225:C225"/>
    <mergeCell ref="E225:G225"/>
    <mergeCell ref="A226:C226"/>
    <mergeCell ref="E226:H226"/>
    <mergeCell ref="B229:C229"/>
    <mergeCell ref="E229:G229"/>
    <mergeCell ref="A230:C230"/>
    <mergeCell ref="E230:H230"/>
    <mergeCell ref="A231:C231"/>
    <mergeCell ref="E231:H231"/>
    <mergeCell ref="A232:C232"/>
    <mergeCell ref="E232:H232"/>
    <mergeCell ref="B234:C234"/>
    <mergeCell ref="E234:G234"/>
    <mergeCell ref="A235:C235"/>
    <mergeCell ref="E235:H235"/>
    <mergeCell ref="A236:C236"/>
    <mergeCell ref="E236:H236"/>
    <mergeCell ref="B238:C238"/>
    <mergeCell ref="E238:G238"/>
    <mergeCell ref="A239:C239"/>
    <mergeCell ref="E239:H239"/>
    <mergeCell ref="A240:C240"/>
    <mergeCell ref="E240:H240"/>
    <mergeCell ref="A241:C241"/>
    <mergeCell ref="E241:H241"/>
    <mergeCell ref="A242:C242"/>
    <mergeCell ref="E242:H242"/>
    <mergeCell ref="B246:C246"/>
    <mergeCell ref="E246:G246"/>
    <mergeCell ref="A247:C247"/>
    <mergeCell ref="E247:H247"/>
    <mergeCell ref="A248:C248"/>
    <mergeCell ref="E248:H248"/>
    <mergeCell ref="B250:C250"/>
    <mergeCell ref="E250:G250"/>
    <mergeCell ref="A251:C251"/>
    <mergeCell ref="E251:H251"/>
    <mergeCell ref="B253:C253"/>
    <mergeCell ref="E253:G253"/>
    <mergeCell ref="A254:C254"/>
    <mergeCell ref="E254:H254"/>
    <mergeCell ref="A255:C255"/>
    <mergeCell ref="E255:H255"/>
    <mergeCell ref="B261:C261"/>
    <mergeCell ref="E261:G261"/>
    <mergeCell ref="A262:C262"/>
    <mergeCell ref="E262:H262"/>
    <mergeCell ref="A263:C263"/>
    <mergeCell ref="E263:H263"/>
    <mergeCell ref="A264:C264"/>
    <mergeCell ref="E264:H264"/>
    <mergeCell ref="A265:C265"/>
    <mergeCell ref="E265:H265"/>
    <mergeCell ref="A266:C266"/>
    <mergeCell ref="E266:H266"/>
    <mergeCell ref="A267:C267"/>
    <mergeCell ref="E267:H267"/>
    <mergeCell ref="A268:C268"/>
    <mergeCell ref="E268:H268"/>
    <mergeCell ref="B272:C272"/>
    <mergeCell ref="E272:G272"/>
    <mergeCell ref="A273:C273"/>
    <mergeCell ref="E273:H273"/>
    <mergeCell ref="B278:C278"/>
    <mergeCell ref="E278:G278"/>
    <mergeCell ref="A279:C279"/>
    <mergeCell ref="E279:H279"/>
    <mergeCell ref="A280:C280"/>
    <mergeCell ref="E280:H280"/>
    <mergeCell ref="A281:C281"/>
    <mergeCell ref="E281:H281"/>
    <mergeCell ref="B284:C284"/>
    <mergeCell ref="E284:G284"/>
    <mergeCell ref="A285:C285"/>
    <mergeCell ref="E285:H285"/>
    <mergeCell ref="A286:C286"/>
    <mergeCell ref="E286:H286"/>
    <mergeCell ref="B288:C288"/>
    <mergeCell ref="E288:G288"/>
    <mergeCell ref="A289:C289"/>
    <mergeCell ref="E289:H289"/>
    <mergeCell ref="A290:C290"/>
    <mergeCell ref="E290:H290"/>
    <mergeCell ref="B293:C293"/>
    <mergeCell ref="E293:G293"/>
    <mergeCell ref="A294:C294"/>
    <mergeCell ref="E294:H294"/>
    <mergeCell ref="B300:C300"/>
    <mergeCell ref="E300:G300"/>
    <mergeCell ref="A301:C301"/>
    <mergeCell ref="E301:H301"/>
    <mergeCell ref="A302:C302"/>
    <mergeCell ref="E302:H302"/>
    <mergeCell ref="A303:C303"/>
    <mergeCell ref="E303:H303"/>
    <mergeCell ref="A304:C304"/>
    <mergeCell ref="E304:H304"/>
    <mergeCell ref="A305:C305"/>
    <mergeCell ref="E305:H305"/>
    <mergeCell ref="B312:C312"/>
    <mergeCell ref="E312:G312"/>
    <mergeCell ref="A313:C313"/>
    <mergeCell ref="E313:H313"/>
    <mergeCell ref="B316:C316"/>
    <mergeCell ref="E316:G316"/>
    <mergeCell ref="A317:C317"/>
    <mergeCell ref="E317:H317"/>
    <mergeCell ref="B319:C319"/>
    <mergeCell ref="E319:G319"/>
    <mergeCell ref="A320:C320"/>
    <mergeCell ref="E320:H320"/>
    <mergeCell ref="B329:C329"/>
    <mergeCell ref="E329:G329"/>
    <mergeCell ref="A330:C330"/>
    <mergeCell ref="E330:H330"/>
    <mergeCell ref="A1:I10"/>
  </mergeCells>
  <pageMargins left="0.5" right="0.5" top="1" bottom="1" header="0.5" footer="0.5"/>
  <pageSetup paperSize="9" scale="50" fitToHeight="0" orientation="portrait"/>
  <headerFooter>
    <oddHeader>&amp;L &amp;C </oddHeader>
    <oddFooter>&amp;L &amp;C </oddFooter>
  </headerFooter>
  <rowBreaks count="1" manualBreakCount="1">
    <brk id="359" max="8" man="1"/>
  </rowBreaks>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2"/>
  <sheetViews>
    <sheetView view="pageBreakPreview" zoomScaleNormal="100" topLeftCell="A69" workbookViewId="0">
      <selection activeCell="G76" sqref="G76"/>
    </sheetView>
  </sheetViews>
  <sheetFormatPr defaultColWidth="14.4285714285714" defaultRowHeight="15" customHeight="1"/>
  <cols>
    <col min="1" max="2" width="15.7142857142857" customWidth="1"/>
    <col min="3" max="3" width="47.2857142857143" customWidth="1"/>
    <col min="4" max="5" width="15.7142857142857" customWidth="1"/>
    <col min="6" max="6" width="15" customWidth="1"/>
    <col min="7" max="7" width="16.1428571428571" customWidth="1"/>
    <col min="8" max="9" width="10.7142857142857" customWidth="1"/>
    <col min="10" max="10" width="17.8571428571429" customWidth="1"/>
    <col min="11" max="11" width="11.4285714285714" customWidth="1"/>
    <col min="12" max="12" width="33" customWidth="1"/>
    <col min="13" max="13" width="9.14285714285714" customWidth="1"/>
    <col min="14" max="26" width="8" customWidth="1"/>
  </cols>
  <sheetData>
    <row r="1" spans="1:26">
      <c r="A1" s="254"/>
      <c r="B1" s="162"/>
      <c r="C1" s="162"/>
      <c r="D1" s="162"/>
      <c r="E1" s="162"/>
      <c r="F1" s="162"/>
      <c r="G1" s="162"/>
      <c r="H1" s="162"/>
      <c r="I1" s="218"/>
      <c r="J1" s="219"/>
      <c r="K1" s="219"/>
      <c r="L1" s="219"/>
      <c r="M1" s="219"/>
      <c r="N1" s="219"/>
      <c r="O1" s="219"/>
      <c r="P1" s="219"/>
      <c r="Q1" s="219"/>
      <c r="R1" s="219"/>
      <c r="S1" s="219"/>
      <c r="T1" s="219"/>
      <c r="U1" s="219"/>
      <c r="V1" s="219"/>
      <c r="W1" s="219"/>
      <c r="X1" s="219"/>
      <c r="Y1" s="252"/>
      <c r="Z1" s="252"/>
    </row>
    <row r="2" spans="1:26">
      <c r="A2" s="163"/>
      <c r="B2" s="164"/>
      <c r="C2" s="164"/>
      <c r="D2" s="164"/>
      <c r="E2" s="164"/>
      <c r="F2" s="164"/>
      <c r="G2" s="164"/>
      <c r="H2" s="164"/>
      <c r="I2" s="220"/>
      <c r="J2" s="219"/>
      <c r="K2" s="219"/>
      <c r="L2" s="219"/>
      <c r="M2" s="219"/>
      <c r="N2" s="219"/>
      <c r="O2" s="219"/>
      <c r="P2" s="219"/>
      <c r="Q2" s="219"/>
      <c r="R2" s="219"/>
      <c r="S2" s="219"/>
      <c r="T2" s="219"/>
      <c r="U2" s="219"/>
      <c r="V2" s="219"/>
      <c r="W2" s="219"/>
      <c r="X2" s="219"/>
      <c r="Y2" s="252"/>
      <c r="Z2" s="252"/>
    </row>
    <row r="3" spans="1:26">
      <c r="A3" s="163"/>
      <c r="B3" s="164"/>
      <c r="C3" s="164"/>
      <c r="D3" s="164"/>
      <c r="E3" s="164"/>
      <c r="F3" s="164"/>
      <c r="G3" s="164"/>
      <c r="H3" s="164"/>
      <c r="I3" s="220"/>
      <c r="J3" s="219"/>
      <c r="K3" s="219"/>
      <c r="L3" s="219"/>
      <c r="M3" s="219"/>
      <c r="N3" s="219"/>
      <c r="O3" s="219"/>
      <c r="P3" s="219"/>
      <c r="Q3" s="219"/>
      <c r="R3" s="219"/>
      <c r="S3" s="219"/>
      <c r="T3" s="219"/>
      <c r="U3" s="219"/>
      <c r="V3" s="219"/>
      <c r="W3" s="219"/>
      <c r="X3" s="219"/>
      <c r="Y3" s="252"/>
      <c r="Z3" s="252"/>
    </row>
    <row r="4" spans="1:26">
      <c r="A4" s="163"/>
      <c r="B4" s="164"/>
      <c r="C4" s="164"/>
      <c r="D4" s="164"/>
      <c r="E4" s="164"/>
      <c r="F4" s="164"/>
      <c r="G4" s="164"/>
      <c r="H4" s="164"/>
      <c r="I4" s="220"/>
      <c r="J4" s="219"/>
      <c r="K4" s="219"/>
      <c r="L4" s="219"/>
      <c r="M4" s="219"/>
      <c r="N4" s="219"/>
      <c r="O4" s="219"/>
      <c r="P4" s="219"/>
      <c r="Q4" s="219"/>
      <c r="R4" s="219"/>
      <c r="S4" s="219"/>
      <c r="T4" s="219"/>
      <c r="U4" s="219"/>
      <c r="V4" s="219"/>
      <c r="W4" s="219"/>
      <c r="X4" s="219"/>
      <c r="Y4" s="252"/>
      <c r="Z4" s="252"/>
    </row>
    <row r="5" spans="1:26">
      <c r="A5" s="163"/>
      <c r="B5" s="164"/>
      <c r="C5" s="164"/>
      <c r="D5" s="164"/>
      <c r="E5" s="164"/>
      <c r="F5" s="164"/>
      <c r="G5" s="164"/>
      <c r="H5" s="164"/>
      <c r="I5" s="220"/>
      <c r="J5" s="219"/>
      <c r="K5" s="219"/>
      <c r="L5" s="219"/>
      <c r="M5" s="219"/>
      <c r="N5" s="219"/>
      <c r="O5" s="219"/>
      <c r="P5" s="219"/>
      <c r="Q5" s="219"/>
      <c r="R5" s="219"/>
      <c r="S5" s="219"/>
      <c r="T5" s="219"/>
      <c r="U5" s="219"/>
      <c r="V5" s="219"/>
      <c r="W5" s="219"/>
      <c r="X5" s="219"/>
      <c r="Y5" s="252"/>
      <c r="Z5" s="252"/>
    </row>
    <row r="6" spans="1:26">
      <c r="A6" s="163"/>
      <c r="B6" s="164"/>
      <c r="C6" s="164"/>
      <c r="D6" s="164"/>
      <c r="E6" s="164"/>
      <c r="F6" s="164"/>
      <c r="G6" s="164"/>
      <c r="H6" s="164"/>
      <c r="I6" s="220"/>
      <c r="J6" s="219"/>
      <c r="K6" s="219"/>
      <c r="L6" s="219"/>
      <c r="M6" s="219"/>
      <c r="N6" s="219"/>
      <c r="O6" s="219"/>
      <c r="P6" s="219"/>
      <c r="Q6" s="219"/>
      <c r="R6" s="219"/>
      <c r="S6" s="219"/>
      <c r="T6" s="219"/>
      <c r="U6" s="219"/>
      <c r="V6" s="219"/>
      <c r="W6" s="219"/>
      <c r="X6" s="219"/>
      <c r="Y6" s="252"/>
      <c r="Z6" s="252"/>
    </row>
    <row r="7" spans="1:26">
      <c r="A7" s="163"/>
      <c r="B7" s="164"/>
      <c r="C7" s="164"/>
      <c r="D7" s="164"/>
      <c r="E7" s="164"/>
      <c r="F7" s="164"/>
      <c r="G7" s="164"/>
      <c r="H7" s="164"/>
      <c r="I7" s="220"/>
      <c r="J7" s="219"/>
      <c r="K7" s="219"/>
      <c r="L7" s="219"/>
      <c r="M7" s="219"/>
      <c r="N7" s="219"/>
      <c r="O7" s="219"/>
      <c r="P7" s="219"/>
      <c r="Q7" s="219"/>
      <c r="R7" s="219"/>
      <c r="S7" s="219"/>
      <c r="T7" s="219"/>
      <c r="U7" s="219"/>
      <c r="V7" s="219"/>
      <c r="W7" s="219"/>
      <c r="X7" s="219"/>
      <c r="Y7" s="252"/>
      <c r="Z7" s="252"/>
    </row>
    <row r="8" spans="1:26">
      <c r="A8" s="163"/>
      <c r="B8" s="164"/>
      <c r="C8" s="164"/>
      <c r="D8" s="164"/>
      <c r="E8" s="164"/>
      <c r="F8" s="164"/>
      <c r="G8" s="164"/>
      <c r="H8" s="164"/>
      <c r="I8" s="220"/>
      <c r="J8" s="219"/>
      <c r="K8" s="219"/>
      <c r="L8" s="219"/>
      <c r="M8" s="219"/>
      <c r="N8" s="219"/>
      <c r="O8" s="219"/>
      <c r="P8" s="219"/>
      <c r="Q8" s="219"/>
      <c r="R8" s="219"/>
      <c r="S8" s="219"/>
      <c r="T8" s="219"/>
      <c r="U8" s="219"/>
      <c r="V8" s="219"/>
      <c r="W8" s="219"/>
      <c r="X8" s="219"/>
      <c r="Y8" s="252"/>
      <c r="Z8" s="252"/>
    </row>
    <row r="9" spans="1:26">
      <c r="A9" s="163"/>
      <c r="B9" s="164"/>
      <c r="C9" s="164"/>
      <c r="D9" s="164"/>
      <c r="E9" s="164"/>
      <c r="F9" s="164"/>
      <c r="G9" s="164"/>
      <c r="H9" s="164"/>
      <c r="I9" s="220"/>
      <c r="J9" s="219"/>
      <c r="K9" s="219"/>
      <c r="L9" s="219"/>
      <c r="M9" s="219"/>
      <c r="N9" s="219"/>
      <c r="O9" s="219"/>
      <c r="P9" s="219"/>
      <c r="Q9" s="219"/>
      <c r="R9" s="219"/>
      <c r="S9" s="219"/>
      <c r="T9" s="219"/>
      <c r="U9" s="219"/>
      <c r="V9" s="219"/>
      <c r="W9" s="219"/>
      <c r="X9" s="219"/>
      <c r="Y9" s="252"/>
      <c r="Z9" s="252"/>
    </row>
    <row r="10" ht="15.75" spans="1:26">
      <c r="A10" s="165"/>
      <c r="B10" s="166"/>
      <c r="C10" s="166"/>
      <c r="D10" s="166"/>
      <c r="E10" s="166"/>
      <c r="F10" s="166"/>
      <c r="G10" s="166"/>
      <c r="H10" s="166"/>
      <c r="I10" s="221"/>
      <c r="J10" s="219"/>
      <c r="K10" s="219"/>
      <c r="L10" s="219"/>
      <c r="M10" s="219"/>
      <c r="N10" s="219"/>
      <c r="O10" s="219"/>
      <c r="P10" s="219"/>
      <c r="Q10" s="219"/>
      <c r="R10" s="219"/>
      <c r="S10" s="219"/>
      <c r="T10" s="219"/>
      <c r="U10" s="219"/>
      <c r="V10" s="219"/>
      <c r="W10" s="219"/>
      <c r="X10" s="219"/>
      <c r="Y10" s="252"/>
      <c r="Z10" s="252"/>
    </row>
    <row r="11" ht="19.5" customHeight="1" spans="1:26">
      <c r="A11" s="167" t="s">
        <v>1854</v>
      </c>
      <c r="B11" s="168"/>
      <c r="C11" s="168"/>
      <c r="D11" s="168"/>
      <c r="E11" s="168"/>
      <c r="F11" s="168"/>
      <c r="G11" s="168"/>
      <c r="H11" s="168"/>
      <c r="I11" s="222"/>
      <c r="J11" s="219"/>
      <c r="K11" s="219"/>
      <c r="L11" s="219"/>
      <c r="M11" s="219"/>
      <c r="N11" s="219"/>
      <c r="O11" s="219"/>
      <c r="P11" s="219"/>
      <c r="Q11" s="219"/>
      <c r="R11" s="219"/>
      <c r="S11" s="219"/>
      <c r="T11" s="219"/>
      <c r="U11" s="219"/>
      <c r="V11" s="219"/>
      <c r="W11" s="219"/>
      <c r="X11" s="219"/>
      <c r="Y11" s="252"/>
      <c r="Z11" s="252"/>
    </row>
    <row r="12" spans="1:26">
      <c r="A12" s="259" t="str">
        <f>Sintético!A12</f>
        <v>UFF- DIREITO II</v>
      </c>
      <c r="B12" s="260"/>
      <c r="C12" s="260"/>
      <c r="D12" s="261"/>
      <c r="E12" s="262" t="str">
        <f>Sintético!E12</f>
        <v>PROCESSO: 23069.164735/2025-38</v>
      </c>
      <c r="F12" s="260"/>
      <c r="G12" s="260"/>
      <c r="H12" s="260"/>
      <c r="I12" s="288"/>
      <c r="J12" s="219"/>
      <c r="K12" s="219"/>
      <c r="L12" s="219"/>
      <c r="M12" s="219"/>
      <c r="N12" s="219"/>
      <c r="O12" s="219"/>
      <c r="P12" s="219"/>
      <c r="Q12" s="219"/>
      <c r="R12" s="219"/>
      <c r="S12" s="219"/>
      <c r="T12" s="219"/>
      <c r="U12" s="219"/>
      <c r="V12" s="219"/>
      <c r="W12" s="219"/>
      <c r="X12" s="219"/>
      <c r="Y12" s="252"/>
      <c r="Z12" s="252"/>
    </row>
    <row r="13" spans="1:26">
      <c r="A13" s="173" t="str">
        <f>Sintético!A13</f>
        <v>LOCAL: RUA TIRADENTES, 17, INGÁ, NITERÓI/RJ, CEP 24210-510</v>
      </c>
      <c r="B13" s="174"/>
      <c r="C13" s="174"/>
      <c r="D13" s="175"/>
      <c r="E13" s="176" t="str">
        <f>Sintético!E13</f>
        <v>ARTs: ANEXADAS AO PROCESSO</v>
      </c>
      <c r="F13" s="174"/>
      <c r="G13" s="174"/>
      <c r="H13" s="174"/>
      <c r="I13" s="224"/>
      <c r="J13" s="219"/>
      <c r="K13" s="219"/>
      <c r="L13" s="219"/>
      <c r="M13" s="219"/>
      <c r="N13" s="219"/>
      <c r="O13" s="219"/>
      <c r="P13" s="219"/>
      <c r="Q13" s="219"/>
      <c r="R13" s="219"/>
      <c r="S13" s="219"/>
      <c r="T13" s="219"/>
      <c r="U13" s="219"/>
      <c r="V13" s="219"/>
      <c r="W13" s="219"/>
      <c r="X13" s="219"/>
      <c r="Y13" s="252"/>
      <c r="Z13" s="252"/>
    </row>
    <row r="14" spans="1:26">
      <c r="A14" s="173" t="str">
        <f>Sintético!A14</f>
        <v>NOME DA OBRA: RECUPERAÇÃO DO TELHADO DA FACULDADE DE DIREITO - CAMPUS II</v>
      </c>
      <c r="B14" s="174"/>
      <c r="C14" s="174"/>
      <c r="D14" s="175"/>
      <c r="E14" s="180" t="str">
        <f>Sintético!E14</f>
        <v>BDI</v>
      </c>
      <c r="F14" s="180" t="str">
        <f>Sintético!F14</f>
        <v>BDI DIF.</v>
      </c>
      <c r="G14" s="180" t="str">
        <f>Sintético!G14</f>
        <v>REGIME TRIBUTÁRIO</v>
      </c>
      <c r="H14" s="180" t="str">
        <f>Sintético!H14</f>
        <v>DATA-BASE</v>
      </c>
      <c r="I14" s="225" t="str">
        <f>Sintético!I14</f>
        <v>REVISÃO</v>
      </c>
      <c r="J14" s="219"/>
      <c r="K14" s="219"/>
      <c r="L14" s="219"/>
      <c r="M14" s="219"/>
      <c r="N14" s="219"/>
      <c r="O14" s="219"/>
      <c r="P14" s="219"/>
      <c r="Q14" s="219"/>
      <c r="R14" s="219"/>
      <c r="S14" s="219"/>
      <c r="T14" s="219"/>
      <c r="U14" s="219"/>
      <c r="V14" s="219"/>
      <c r="W14" s="219"/>
      <c r="X14" s="219"/>
      <c r="Y14" s="252"/>
      <c r="Z14" s="252"/>
    </row>
    <row r="15" ht="15.75" spans="1:26">
      <c r="A15" s="263" t="str">
        <f>Sintético!A15</f>
        <v>BASE DE DADOS: SINAPI, SICRO 3, SBC, EMOP e SCO (RJ)</v>
      </c>
      <c r="B15" s="183"/>
      <c r="C15" s="183"/>
      <c r="D15" s="184"/>
      <c r="E15" s="185">
        <f>Sintético!E15</f>
        <v>0.2267</v>
      </c>
      <c r="F15" s="185">
        <f>Sintético!F15</f>
        <v>0</v>
      </c>
      <c r="G15" s="352" t="str">
        <f>Sintético!G15</f>
        <v>NÃO DESONERADO</v>
      </c>
      <c r="H15" s="187">
        <f>Sintético!H15</f>
        <v>45778</v>
      </c>
      <c r="I15" s="226" t="str">
        <f>Sintético!I15</f>
        <v>R00</v>
      </c>
      <c r="J15" s="219"/>
      <c r="K15" s="219"/>
      <c r="L15" s="219"/>
      <c r="M15" s="219"/>
      <c r="N15" s="219"/>
      <c r="O15" s="219"/>
      <c r="P15" s="219"/>
      <c r="Q15" s="219"/>
      <c r="R15" s="219"/>
      <c r="S15" s="219"/>
      <c r="T15" s="219"/>
      <c r="U15" s="219"/>
      <c r="V15" s="219"/>
      <c r="W15" s="219"/>
      <c r="X15" s="219"/>
      <c r="Y15" s="252"/>
      <c r="Z15" s="252"/>
    </row>
    <row r="16" ht="15.75" spans="1:26">
      <c r="A16" s="188"/>
      <c r="B16" s="190"/>
      <c r="C16" s="190"/>
      <c r="D16" s="190"/>
      <c r="E16" s="190"/>
      <c r="F16" s="190"/>
      <c r="G16" s="190"/>
      <c r="H16" s="190"/>
      <c r="I16" s="227"/>
      <c r="J16" s="219"/>
      <c r="K16" s="219"/>
      <c r="L16" s="219"/>
      <c r="M16" s="219"/>
      <c r="N16" s="219"/>
      <c r="O16" s="219"/>
      <c r="P16" s="219"/>
      <c r="Q16" s="219"/>
      <c r="R16" s="219"/>
      <c r="S16" s="219"/>
      <c r="T16" s="219"/>
      <c r="U16" s="219"/>
      <c r="V16" s="219"/>
      <c r="W16" s="219"/>
      <c r="X16" s="219"/>
      <c r="Y16" s="252"/>
      <c r="Z16" s="252"/>
    </row>
    <row r="17" spans="1:26">
      <c r="A17" s="196"/>
      <c r="B17" s="353"/>
      <c r="C17" s="354"/>
      <c r="D17" s="354"/>
      <c r="E17" s="354"/>
      <c r="F17" s="355"/>
      <c r="G17" s="193"/>
      <c r="H17" s="193"/>
      <c r="I17" s="230"/>
      <c r="J17" s="219"/>
      <c r="K17" s="219"/>
      <c r="L17" s="219"/>
      <c r="M17" s="219"/>
      <c r="N17" s="219"/>
      <c r="O17" s="219"/>
      <c r="P17" s="219"/>
      <c r="Q17" s="219"/>
      <c r="R17" s="219"/>
      <c r="S17" s="219"/>
      <c r="T17" s="219"/>
      <c r="U17" s="219"/>
      <c r="V17" s="219"/>
      <c r="W17" s="219"/>
      <c r="X17" s="219"/>
      <c r="Y17" s="252"/>
      <c r="Z17" s="252"/>
    </row>
    <row r="18" spans="1:26">
      <c r="A18" s="196"/>
      <c r="B18" s="356"/>
      <c r="C18" s="164"/>
      <c r="D18" s="164"/>
      <c r="E18" s="164"/>
      <c r="F18" s="357"/>
      <c r="G18" s="193"/>
      <c r="H18" s="193"/>
      <c r="I18" s="230"/>
      <c r="J18" s="219"/>
      <c r="K18" s="219"/>
      <c r="L18" s="219"/>
      <c r="M18" s="219"/>
      <c r="N18" s="219"/>
      <c r="O18" s="219"/>
      <c r="P18" s="219"/>
      <c r="Q18" s="219"/>
      <c r="R18" s="219"/>
      <c r="S18" s="219"/>
      <c r="T18" s="219"/>
      <c r="U18" s="219"/>
      <c r="V18" s="219"/>
      <c r="W18" s="219"/>
      <c r="X18" s="219"/>
      <c r="Y18" s="252"/>
      <c r="Z18" s="252"/>
    </row>
    <row r="19" spans="1:26">
      <c r="A19" s="196"/>
      <c r="B19" s="356"/>
      <c r="C19" s="164"/>
      <c r="D19" s="164"/>
      <c r="E19" s="164"/>
      <c r="F19" s="357"/>
      <c r="G19" s="193"/>
      <c r="H19" s="193"/>
      <c r="I19" s="230"/>
      <c r="J19" s="219"/>
      <c r="K19" s="219"/>
      <c r="L19" s="219"/>
      <c r="M19" s="219"/>
      <c r="N19" s="219"/>
      <c r="O19" s="219"/>
      <c r="P19" s="219"/>
      <c r="Q19" s="219"/>
      <c r="R19" s="219"/>
      <c r="S19" s="219"/>
      <c r="T19" s="219"/>
      <c r="U19" s="219"/>
      <c r="V19" s="219"/>
      <c r="W19" s="219"/>
      <c r="X19" s="219"/>
      <c r="Y19" s="252"/>
      <c r="Z19" s="252"/>
    </row>
    <row r="20" spans="1:26">
      <c r="A20" s="196"/>
      <c r="B20" s="356"/>
      <c r="C20" s="164"/>
      <c r="D20" s="164"/>
      <c r="E20" s="164"/>
      <c r="F20" s="357"/>
      <c r="G20" s="193"/>
      <c r="H20" s="193"/>
      <c r="I20" s="230"/>
      <c r="J20" s="219"/>
      <c r="K20" s="219"/>
      <c r="L20" s="219"/>
      <c r="M20" s="219"/>
      <c r="N20" s="219"/>
      <c r="O20" s="219"/>
      <c r="P20" s="219"/>
      <c r="Q20" s="219"/>
      <c r="R20" s="219"/>
      <c r="S20" s="219"/>
      <c r="T20" s="219"/>
      <c r="U20" s="219"/>
      <c r="V20" s="219"/>
      <c r="W20" s="219"/>
      <c r="X20" s="219"/>
      <c r="Y20" s="252"/>
      <c r="Z20" s="252"/>
    </row>
    <row r="21" ht="15.75" customHeight="1" spans="1:26">
      <c r="A21" s="196"/>
      <c r="B21" s="356"/>
      <c r="C21" s="164"/>
      <c r="D21" s="164"/>
      <c r="E21" s="164"/>
      <c r="F21" s="357"/>
      <c r="G21" s="193"/>
      <c r="H21" s="193"/>
      <c r="I21" s="230"/>
      <c r="J21" s="219"/>
      <c r="K21" s="219"/>
      <c r="L21" s="219"/>
      <c r="M21" s="219"/>
      <c r="N21" s="219"/>
      <c r="O21" s="219"/>
      <c r="P21" s="219"/>
      <c r="Q21" s="219"/>
      <c r="R21" s="219"/>
      <c r="S21" s="219"/>
      <c r="T21" s="219"/>
      <c r="U21" s="219"/>
      <c r="V21" s="219"/>
      <c r="W21" s="219"/>
      <c r="X21" s="219"/>
      <c r="Y21" s="252"/>
      <c r="Z21" s="252"/>
    </row>
    <row r="22" ht="15.75" customHeight="1" spans="1:26">
      <c r="A22" s="358"/>
      <c r="B22" s="356"/>
      <c r="C22" s="164"/>
      <c r="D22" s="164"/>
      <c r="E22" s="164"/>
      <c r="F22" s="357"/>
      <c r="G22" s="359"/>
      <c r="H22" s="359"/>
      <c r="I22" s="368"/>
      <c r="J22" s="369"/>
      <c r="K22" s="369"/>
      <c r="L22" s="369"/>
      <c r="M22" s="369"/>
      <c r="N22" s="369"/>
      <c r="O22" s="369"/>
      <c r="P22" s="369"/>
      <c r="Q22" s="369"/>
      <c r="R22" s="369"/>
      <c r="S22" s="369"/>
      <c r="T22" s="369"/>
      <c r="U22" s="369"/>
      <c r="V22" s="369"/>
      <c r="W22" s="369"/>
      <c r="X22" s="369"/>
      <c r="Y22" s="252"/>
      <c r="Z22" s="252"/>
    </row>
    <row r="23" ht="15.75" customHeight="1" spans="1:26">
      <c r="A23" s="358"/>
      <c r="B23" s="356"/>
      <c r="C23" s="164"/>
      <c r="D23" s="164"/>
      <c r="E23" s="164"/>
      <c r="F23" s="357"/>
      <c r="G23" s="359"/>
      <c r="H23" s="359"/>
      <c r="I23" s="368"/>
      <c r="J23" s="369"/>
      <c r="K23" s="369"/>
      <c r="L23" s="369"/>
      <c r="M23" s="369"/>
      <c r="N23" s="369"/>
      <c r="O23" s="369"/>
      <c r="P23" s="369"/>
      <c r="Q23" s="369"/>
      <c r="R23" s="369"/>
      <c r="S23" s="369"/>
      <c r="T23" s="369"/>
      <c r="U23" s="369"/>
      <c r="V23" s="369"/>
      <c r="W23" s="369"/>
      <c r="X23" s="369"/>
      <c r="Y23" s="252"/>
      <c r="Z23" s="252"/>
    </row>
    <row r="24" ht="15.75" customHeight="1" spans="1:26">
      <c r="A24" s="358"/>
      <c r="B24" s="356"/>
      <c r="C24" s="164"/>
      <c r="D24" s="164"/>
      <c r="E24" s="164"/>
      <c r="F24" s="357"/>
      <c r="G24" s="359"/>
      <c r="H24" s="359"/>
      <c r="I24" s="368"/>
      <c r="J24" s="369"/>
      <c r="K24" s="369"/>
      <c r="L24" s="369"/>
      <c r="M24" s="369"/>
      <c r="N24" s="369"/>
      <c r="O24" s="369"/>
      <c r="P24" s="369"/>
      <c r="Q24" s="369"/>
      <c r="R24" s="369"/>
      <c r="S24" s="369"/>
      <c r="T24" s="369"/>
      <c r="U24" s="369"/>
      <c r="V24" s="369"/>
      <c r="W24" s="369"/>
      <c r="X24" s="369"/>
      <c r="Y24" s="252"/>
      <c r="Z24" s="252"/>
    </row>
    <row r="25" ht="15.75" customHeight="1" spans="1:26">
      <c r="A25" s="358"/>
      <c r="B25" s="356"/>
      <c r="C25" s="164"/>
      <c r="D25" s="164"/>
      <c r="E25" s="164"/>
      <c r="F25" s="357"/>
      <c r="G25" s="359"/>
      <c r="H25" s="359"/>
      <c r="I25" s="368"/>
      <c r="J25" s="369"/>
      <c r="K25" s="369"/>
      <c r="L25" s="369"/>
      <c r="M25" s="369"/>
      <c r="N25" s="369"/>
      <c r="O25" s="369"/>
      <c r="P25" s="369"/>
      <c r="Q25" s="369"/>
      <c r="R25" s="369"/>
      <c r="S25" s="369"/>
      <c r="T25" s="369"/>
      <c r="U25" s="369"/>
      <c r="V25" s="369"/>
      <c r="W25" s="369"/>
      <c r="X25" s="369"/>
      <c r="Y25" s="252"/>
      <c r="Z25" s="252"/>
    </row>
    <row r="26" ht="15.75" customHeight="1" spans="1:26">
      <c r="A26" s="358"/>
      <c r="B26" s="356"/>
      <c r="C26" s="164"/>
      <c r="D26" s="164"/>
      <c r="E26" s="164"/>
      <c r="F26" s="357"/>
      <c r="G26" s="359"/>
      <c r="H26" s="359"/>
      <c r="I26" s="368"/>
      <c r="J26" s="369"/>
      <c r="K26" s="369"/>
      <c r="L26" s="369"/>
      <c r="M26" s="369"/>
      <c r="N26" s="369"/>
      <c r="O26" s="369"/>
      <c r="P26" s="369"/>
      <c r="Q26" s="369"/>
      <c r="R26" s="369"/>
      <c r="S26" s="369"/>
      <c r="T26" s="369"/>
      <c r="U26" s="369"/>
      <c r="V26" s="369"/>
      <c r="W26" s="369"/>
      <c r="X26" s="369"/>
      <c r="Y26" s="252"/>
      <c r="Z26" s="252"/>
    </row>
    <row r="27" ht="15.75" customHeight="1" spans="1:26">
      <c r="A27" s="358"/>
      <c r="B27" s="356"/>
      <c r="C27" s="164"/>
      <c r="D27" s="164"/>
      <c r="E27" s="164"/>
      <c r="F27" s="357"/>
      <c r="G27" s="359"/>
      <c r="H27" s="359"/>
      <c r="I27" s="368"/>
      <c r="J27" s="369"/>
      <c r="K27" s="369"/>
      <c r="L27" s="369"/>
      <c r="M27" s="369"/>
      <c r="N27" s="369"/>
      <c r="O27" s="369"/>
      <c r="P27" s="369"/>
      <c r="Q27" s="369"/>
      <c r="R27" s="369"/>
      <c r="S27" s="369"/>
      <c r="T27" s="369"/>
      <c r="U27" s="369"/>
      <c r="V27" s="369"/>
      <c r="W27" s="369"/>
      <c r="X27" s="369"/>
      <c r="Y27" s="252"/>
      <c r="Z27" s="252"/>
    </row>
    <row r="28" ht="15.75" customHeight="1" spans="1:26">
      <c r="A28" s="358"/>
      <c r="B28" s="356"/>
      <c r="C28" s="164"/>
      <c r="D28" s="164"/>
      <c r="E28" s="164"/>
      <c r="F28" s="357"/>
      <c r="G28" s="359"/>
      <c r="H28" s="359"/>
      <c r="I28" s="368"/>
      <c r="J28" s="369"/>
      <c r="K28" s="369"/>
      <c r="L28" s="369"/>
      <c r="M28" s="369"/>
      <c r="N28" s="369"/>
      <c r="O28" s="369"/>
      <c r="P28" s="369"/>
      <c r="Q28" s="369"/>
      <c r="R28" s="369"/>
      <c r="S28" s="369"/>
      <c r="T28" s="369"/>
      <c r="U28" s="369"/>
      <c r="V28" s="369"/>
      <c r="W28" s="369"/>
      <c r="X28" s="369"/>
      <c r="Y28" s="252"/>
      <c r="Z28" s="252"/>
    </row>
    <row r="29" ht="15.75" customHeight="1" spans="1:26">
      <c r="A29" s="358"/>
      <c r="B29" s="356"/>
      <c r="C29" s="164"/>
      <c r="D29" s="164"/>
      <c r="E29" s="164"/>
      <c r="F29" s="357"/>
      <c r="G29" s="359"/>
      <c r="H29" s="359"/>
      <c r="I29" s="368"/>
      <c r="J29" s="369"/>
      <c r="K29" s="369"/>
      <c r="L29" s="369"/>
      <c r="M29" s="369"/>
      <c r="N29" s="369"/>
      <c r="O29" s="369"/>
      <c r="P29" s="369"/>
      <c r="Q29" s="369"/>
      <c r="R29" s="369"/>
      <c r="S29" s="369"/>
      <c r="T29" s="369"/>
      <c r="U29" s="369"/>
      <c r="V29" s="369"/>
      <c r="W29" s="369"/>
      <c r="X29" s="369"/>
      <c r="Y29" s="252"/>
      <c r="Z29" s="252"/>
    </row>
    <row r="30" ht="15.75" customHeight="1" spans="1:26">
      <c r="A30" s="358"/>
      <c r="B30" s="356"/>
      <c r="C30" s="164"/>
      <c r="D30" s="164"/>
      <c r="E30" s="164"/>
      <c r="F30" s="357"/>
      <c r="G30" s="359"/>
      <c r="H30" s="359"/>
      <c r="I30" s="368"/>
      <c r="J30" s="369"/>
      <c r="K30" s="369"/>
      <c r="L30" s="369"/>
      <c r="M30" s="369"/>
      <c r="N30" s="369"/>
      <c r="O30" s="369"/>
      <c r="P30" s="369"/>
      <c r="Q30" s="369"/>
      <c r="R30" s="369"/>
      <c r="S30" s="369"/>
      <c r="T30" s="369"/>
      <c r="U30" s="369"/>
      <c r="V30" s="369"/>
      <c r="W30" s="369"/>
      <c r="X30" s="369"/>
      <c r="Y30" s="252"/>
      <c r="Z30" s="252"/>
    </row>
    <row r="31" ht="15.75" customHeight="1" spans="1:26">
      <c r="A31" s="358"/>
      <c r="B31" s="356"/>
      <c r="C31" s="164"/>
      <c r="D31" s="164"/>
      <c r="E31" s="164"/>
      <c r="F31" s="357"/>
      <c r="G31" s="359"/>
      <c r="H31" s="359"/>
      <c r="I31" s="368"/>
      <c r="J31" s="369"/>
      <c r="K31" s="369"/>
      <c r="L31" s="369"/>
      <c r="M31" s="369"/>
      <c r="N31" s="369"/>
      <c r="O31" s="369"/>
      <c r="P31" s="369"/>
      <c r="Q31" s="369"/>
      <c r="R31" s="369"/>
      <c r="S31" s="369"/>
      <c r="T31" s="369"/>
      <c r="U31" s="369"/>
      <c r="V31" s="369"/>
      <c r="W31" s="369"/>
      <c r="X31" s="369"/>
      <c r="Y31" s="252"/>
      <c r="Z31" s="252"/>
    </row>
    <row r="32" ht="15.75" customHeight="1" spans="1:26">
      <c r="A32" s="358"/>
      <c r="B32" s="356"/>
      <c r="C32" s="164"/>
      <c r="D32" s="164"/>
      <c r="E32" s="164"/>
      <c r="F32" s="357"/>
      <c r="G32" s="359"/>
      <c r="H32" s="359"/>
      <c r="I32" s="368"/>
      <c r="J32" s="369"/>
      <c r="K32" s="369"/>
      <c r="L32" s="369"/>
      <c r="M32" s="369"/>
      <c r="N32" s="369"/>
      <c r="O32" s="369"/>
      <c r="P32" s="369"/>
      <c r="Q32" s="369"/>
      <c r="R32" s="369"/>
      <c r="S32" s="369"/>
      <c r="T32" s="369"/>
      <c r="U32" s="369"/>
      <c r="V32" s="369"/>
      <c r="W32" s="369"/>
      <c r="X32" s="369"/>
      <c r="Y32" s="252"/>
      <c r="Z32" s="252"/>
    </row>
    <row r="33" ht="15.75" customHeight="1" spans="1:26">
      <c r="A33" s="358"/>
      <c r="B33" s="356"/>
      <c r="C33" s="164"/>
      <c r="D33" s="164"/>
      <c r="E33" s="164"/>
      <c r="F33" s="357"/>
      <c r="G33" s="359"/>
      <c r="H33" s="359"/>
      <c r="I33" s="368"/>
      <c r="J33" s="369"/>
      <c r="K33" s="369"/>
      <c r="L33" s="369"/>
      <c r="M33" s="369"/>
      <c r="N33" s="369"/>
      <c r="O33" s="369"/>
      <c r="P33" s="369"/>
      <c r="Q33" s="369"/>
      <c r="R33" s="369"/>
      <c r="S33" s="369"/>
      <c r="T33" s="369"/>
      <c r="U33" s="369"/>
      <c r="V33" s="369"/>
      <c r="W33" s="369"/>
      <c r="X33" s="369"/>
      <c r="Y33" s="252"/>
      <c r="Z33" s="252"/>
    </row>
    <row r="34" ht="15.75" customHeight="1" spans="1:26">
      <c r="A34" s="358"/>
      <c r="B34" s="356"/>
      <c r="C34" s="164"/>
      <c r="D34" s="164"/>
      <c r="E34" s="164"/>
      <c r="F34" s="357"/>
      <c r="G34" s="359"/>
      <c r="H34" s="359"/>
      <c r="I34" s="368"/>
      <c r="J34" s="369"/>
      <c r="K34" s="369"/>
      <c r="L34" s="369"/>
      <c r="M34" s="369"/>
      <c r="N34" s="369"/>
      <c r="O34" s="369"/>
      <c r="P34" s="369"/>
      <c r="Q34" s="369"/>
      <c r="R34" s="369"/>
      <c r="S34" s="369"/>
      <c r="T34" s="369"/>
      <c r="U34" s="369"/>
      <c r="V34" s="369"/>
      <c r="W34" s="369"/>
      <c r="X34" s="369"/>
      <c r="Y34" s="252"/>
      <c r="Z34" s="252"/>
    </row>
    <row r="35" ht="15.75" customHeight="1" spans="1:26">
      <c r="A35" s="358"/>
      <c r="B35" s="360"/>
      <c r="C35" s="361"/>
      <c r="D35" s="361"/>
      <c r="E35" s="361"/>
      <c r="F35" s="362"/>
      <c r="G35" s="359"/>
      <c r="H35" s="359"/>
      <c r="I35" s="368"/>
      <c r="J35" s="369"/>
      <c r="K35" s="369"/>
      <c r="L35" s="369"/>
      <c r="M35" s="369"/>
      <c r="N35" s="369"/>
      <c r="O35" s="369"/>
      <c r="P35" s="369"/>
      <c r="Q35" s="369"/>
      <c r="R35" s="369"/>
      <c r="S35" s="369"/>
      <c r="T35" s="369"/>
      <c r="U35" s="369"/>
      <c r="V35" s="369"/>
      <c r="W35" s="369"/>
      <c r="X35" s="369"/>
      <c r="Y35" s="252"/>
      <c r="Z35" s="252"/>
    </row>
    <row r="36" ht="15.75" customHeight="1" spans="1:26">
      <c r="A36" s="196"/>
      <c r="B36" s="193"/>
      <c r="C36" s="193"/>
      <c r="D36" s="193"/>
      <c r="E36" s="193"/>
      <c r="F36" s="193"/>
      <c r="G36" s="193"/>
      <c r="H36" s="193"/>
      <c r="I36" s="230"/>
      <c r="J36" s="219"/>
      <c r="K36" s="219"/>
      <c r="L36" s="219"/>
      <c r="M36" s="219"/>
      <c r="N36" s="219"/>
      <c r="O36" s="219"/>
      <c r="P36" s="219"/>
      <c r="Q36" s="219"/>
      <c r="R36" s="219"/>
      <c r="S36" s="219"/>
      <c r="T36" s="219"/>
      <c r="U36" s="219"/>
      <c r="V36" s="219"/>
      <c r="W36" s="219"/>
      <c r="X36" s="219"/>
      <c r="Y36" s="252"/>
      <c r="Z36" s="252"/>
    </row>
    <row r="37" ht="15.75" customHeight="1" spans="1:26">
      <c r="A37" s="196"/>
      <c r="B37" s="193" t="s">
        <v>1855</v>
      </c>
      <c r="C37" s="193"/>
      <c r="D37" s="193"/>
      <c r="E37" s="193"/>
      <c r="F37" s="193"/>
      <c r="G37" s="193"/>
      <c r="H37" s="193"/>
      <c r="I37" s="230"/>
      <c r="J37" s="219"/>
      <c r="K37" s="219"/>
      <c r="L37" s="219"/>
      <c r="M37" s="219"/>
      <c r="N37" s="219"/>
      <c r="O37" s="219"/>
      <c r="P37" s="219"/>
      <c r="Q37" s="219"/>
      <c r="R37" s="219"/>
      <c r="S37" s="219"/>
      <c r="T37" s="219"/>
      <c r="U37" s="219"/>
      <c r="V37" s="219"/>
      <c r="W37" s="219"/>
      <c r="X37" s="219"/>
      <c r="Y37" s="252"/>
      <c r="Z37" s="252"/>
    </row>
    <row r="38" ht="15.75" customHeight="1" spans="1:26">
      <c r="A38" s="196"/>
      <c r="B38" s="193" t="s">
        <v>1856</v>
      </c>
      <c r="C38" s="164"/>
      <c r="D38" s="164"/>
      <c r="E38" s="164"/>
      <c r="F38" s="193"/>
      <c r="G38" s="193"/>
      <c r="H38" s="193"/>
      <c r="I38" s="230"/>
      <c r="J38" s="219"/>
      <c r="K38" s="219"/>
      <c r="L38" s="219"/>
      <c r="M38" s="219"/>
      <c r="N38" s="219"/>
      <c r="O38" s="219"/>
      <c r="P38" s="219"/>
      <c r="Q38" s="219"/>
      <c r="R38" s="219"/>
      <c r="S38" s="219"/>
      <c r="T38" s="219"/>
      <c r="U38" s="219"/>
      <c r="V38" s="219"/>
      <c r="W38" s="219"/>
      <c r="X38" s="219"/>
      <c r="Y38" s="252"/>
      <c r="Z38" s="252"/>
    </row>
    <row r="39" ht="15.75" customHeight="1" spans="1:26">
      <c r="A39" s="196"/>
      <c r="B39" s="193" t="s">
        <v>1857</v>
      </c>
      <c r="C39" s="193"/>
      <c r="D39" s="193"/>
      <c r="E39" s="193"/>
      <c r="F39" s="193"/>
      <c r="G39" s="193"/>
      <c r="H39" s="193"/>
      <c r="I39" s="230"/>
      <c r="J39" s="219"/>
      <c r="K39" s="219"/>
      <c r="L39" s="219"/>
      <c r="M39" s="219"/>
      <c r="N39" s="219"/>
      <c r="O39" s="219"/>
      <c r="P39" s="219"/>
      <c r="Q39" s="219"/>
      <c r="R39" s="219"/>
      <c r="S39" s="219"/>
      <c r="T39" s="219"/>
      <c r="U39" s="219"/>
      <c r="V39" s="219"/>
      <c r="W39" s="219"/>
      <c r="X39" s="219"/>
      <c r="Y39" s="252"/>
      <c r="Z39" s="252"/>
    </row>
    <row r="40" ht="15.75" customHeight="1" spans="1:26">
      <c r="A40" s="196"/>
      <c r="B40" s="193" t="s">
        <v>1858</v>
      </c>
      <c r="C40" s="193"/>
      <c r="D40" s="193"/>
      <c r="E40" s="193"/>
      <c r="F40" s="193"/>
      <c r="G40" s="193"/>
      <c r="H40" s="193"/>
      <c r="I40" s="230"/>
      <c r="J40" s="219"/>
      <c r="K40" s="219"/>
      <c r="L40" s="219"/>
      <c r="M40" s="219"/>
      <c r="N40" s="219"/>
      <c r="O40" s="219"/>
      <c r="P40" s="219"/>
      <c r="Q40" s="219"/>
      <c r="R40" s="219"/>
      <c r="S40" s="219"/>
      <c r="T40" s="219"/>
      <c r="U40" s="219"/>
      <c r="V40" s="219"/>
      <c r="W40" s="219"/>
      <c r="X40" s="219"/>
      <c r="Y40" s="252"/>
      <c r="Z40" s="252"/>
    </row>
    <row r="41" ht="15.75" customHeight="1" spans="1:26">
      <c r="A41" s="196"/>
      <c r="B41" s="193" t="s">
        <v>1859</v>
      </c>
      <c r="C41" s="193"/>
      <c r="D41" s="193"/>
      <c r="E41" s="193"/>
      <c r="F41" s="193"/>
      <c r="G41" s="193"/>
      <c r="H41" s="193"/>
      <c r="I41" s="230"/>
      <c r="J41" s="219"/>
      <c r="K41" s="219"/>
      <c r="L41" s="219"/>
      <c r="M41" s="219"/>
      <c r="N41" s="219"/>
      <c r="O41" s="219"/>
      <c r="P41" s="219"/>
      <c r="Q41" s="219"/>
      <c r="R41" s="219"/>
      <c r="S41" s="219"/>
      <c r="T41" s="219"/>
      <c r="U41" s="219"/>
      <c r="V41" s="219"/>
      <c r="W41" s="219"/>
      <c r="X41" s="219"/>
      <c r="Y41" s="252"/>
      <c r="Z41" s="252"/>
    </row>
    <row r="42" ht="15.75" customHeight="1" spans="1:26">
      <c r="A42" s="196"/>
      <c r="B42" s="193" t="s">
        <v>1860</v>
      </c>
      <c r="C42" s="193"/>
      <c r="D42" s="193"/>
      <c r="E42" s="193"/>
      <c r="F42" s="193"/>
      <c r="G42" s="193"/>
      <c r="H42" s="193"/>
      <c r="I42" s="230"/>
      <c r="J42" s="219"/>
      <c r="K42" s="219"/>
      <c r="L42" s="219"/>
      <c r="M42" s="219"/>
      <c r="N42" s="219"/>
      <c r="O42" s="219"/>
      <c r="P42" s="219"/>
      <c r="Q42" s="219"/>
      <c r="R42" s="219"/>
      <c r="S42" s="219"/>
      <c r="T42" s="219"/>
      <c r="U42" s="219"/>
      <c r="V42" s="219"/>
      <c r="W42" s="219"/>
      <c r="X42" s="219"/>
      <c r="Y42" s="252"/>
      <c r="Z42" s="252"/>
    </row>
    <row r="43" ht="15.75" customHeight="1" spans="1:26">
      <c r="A43" s="196"/>
      <c r="B43" s="193" t="s">
        <v>1861</v>
      </c>
      <c r="C43" s="164"/>
      <c r="D43" s="164"/>
      <c r="E43" s="164"/>
      <c r="F43" s="193"/>
      <c r="G43" s="193"/>
      <c r="H43" s="193"/>
      <c r="I43" s="230"/>
      <c r="J43" s="219"/>
      <c r="K43" s="219"/>
      <c r="L43" s="219"/>
      <c r="M43" s="219"/>
      <c r="N43" s="219"/>
      <c r="O43" s="219"/>
      <c r="P43" s="219"/>
      <c r="Q43" s="219"/>
      <c r="R43" s="219"/>
      <c r="S43" s="219"/>
      <c r="T43" s="219"/>
      <c r="U43" s="219"/>
      <c r="V43" s="219"/>
      <c r="W43" s="219"/>
      <c r="X43" s="219"/>
      <c r="Y43" s="252"/>
      <c r="Z43" s="252"/>
    </row>
    <row r="44" ht="15.75" customHeight="1" spans="1:26">
      <c r="A44" s="196"/>
      <c r="B44" s="193" t="s">
        <v>1862</v>
      </c>
      <c r="C44" s="193"/>
      <c r="D44" s="193"/>
      <c r="E44" s="193"/>
      <c r="F44" s="193"/>
      <c r="G44" s="193"/>
      <c r="H44" s="193"/>
      <c r="I44" s="230"/>
      <c r="J44" s="219"/>
      <c r="K44" s="219"/>
      <c r="L44" s="219"/>
      <c r="M44" s="219"/>
      <c r="N44" s="219"/>
      <c r="O44" s="219"/>
      <c r="P44" s="219"/>
      <c r="Q44" s="219"/>
      <c r="R44" s="219"/>
      <c r="S44" s="219"/>
      <c r="T44" s="219"/>
      <c r="U44" s="219"/>
      <c r="V44" s="219"/>
      <c r="W44" s="219"/>
      <c r="X44" s="219"/>
      <c r="Y44" s="252"/>
      <c r="Z44" s="252"/>
    </row>
    <row r="45" ht="15.75" customHeight="1" spans="1:26">
      <c r="A45" s="363"/>
      <c r="B45" s="364" t="s">
        <v>56</v>
      </c>
      <c r="C45" s="364"/>
      <c r="D45" s="364"/>
      <c r="E45" s="364"/>
      <c r="F45" s="364"/>
      <c r="G45" s="364"/>
      <c r="H45" s="364"/>
      <c r="I45" s="370"/>
      <c r="J45" s="219"/>
      <c r="K45" s="219"/>
      <c r="L45" s="219"/>
      <c r="M45" s="219"/>
      <c r="N45" s="219"/>
      <c r="O45" s="219"/>
      <c r="P45" s="219"/>
      <c r="Q45" s="219"/>
      <c r="R45" s="219"/>
      <c r="S45" s="219"/>
      <c r="T45" s="219"/>
      <c r="U45" s="219"/>
      <c r="V45" s="219"/>
      <c r="W45" s="219"/>
      <c r="X45" s="219"/>
      <c r="Y45" s="252"/>
      <c r="Z45" s="252"/>
    </row>
    <row r="46" ht="15.75" customHeight="1" spans="1:26">
      <c r="A46" s="196"/>
      <c r="B46" s="365" t="s">
        <v>1863</v>
      </c>
      <c r="C46" s="164"/>
      <c r="D46" s="164"/>
      <c r="E46" s="164"/>
      <c r="F46" s="164"/>
      <c r="G46" s="164"/>
      <c r="H46" s="164"/>
      <c r="I46" s="220"/>
      <c r="J46" s="219"/>
      <c r="K46" s="219"/>
      <c r="L46" s="219"/>
      <c r="M46" s="219"/>
      <c r="N46" s="219"/>
      <c r="O46" s="219"/>
      <c r="P46" s="219"/>
      <c r="Q46" s="219"/>
      <c r="R46" s="219"/>
      <c r="S46" s="219"/>
      <c r="T46" s="219"/>
      <c r="U46" s="219"/>
      <c r="V46" s="219"/>
      <c r="W46" s="219"/>
      <c r="X46" s="219"/>
      <c r="Y46" s="252"/>
      <c r="Z46" s="252"/>
    </row>
    <row r="47" ht="15.75" customHeight="1" spans="1:26">
      <c r="A47" s="196"/>
      <c r="B47" s="193" t="s">
        <v>1864</v>
      </c>
      <c r="C47" s="164"/>
      <c r="D47" s="164"/>
      <c r="E47" s="164"/>
      <c r="F47" s="164"/>
      <c r="G47" s="164"/>
      <c r="H47" s="164"/>
      <c r="I47" s="220"/>
      <c r="J47" s="219"/>
      <c r="K47" s="219"/>
      <c r="L47" s="219"/>
      <c r="M47" s="219"/>
      <c r="N47" s="219"/>
      <c r="O47" s="219"/>
      <c r="P47" s="219"/>
      <c r="Q47" s="219"/>
      <c r="R47" s="219"/>
      <c r="S47" s="219"/>
      <c r="T47" s="219"/>
      <c r="U47" s="219"/>
      <c r="V47" s="219"/>
      <c r="W47" s="219"/>
      <c r="X47" s="219"/>
      <c r="Y47" s="252"/>
      <c r="Z47" s="252"/>
    </row>
    <row r="48" ht="15.75" customHeight="1" spans="1:26">
      <c r="A48" s="196"/>
      <c r="B48" s="366"/>
      <c r="C48" s="367"/>
      <c r="D48" s="193"/>
      <c r="E48" s="193"/>
      <c r="F48" s="193"/>
      <c r="G48" s="193"/>
      <c r="H48" s="193"/>
      <c r="I48" s="230"/>
      <c r="J48" s="219"/>
      <c r="K48" s="219"/>
      <c r="L48" s="219"/>
      <c r="M48" s="219"/>
      <c r="N48" s="219"/>
      <c r="O48" s="219"/>
      <c r="P48" s="219"/>
      <c r="Q48" s="219"/>
      <c r="R48" s="219"/>
      <c r="S48" s="219"/>
      <c r="T48" s="219"/>
      <c r="U48" s="219"/>
      <c r="V48" s="219"/>
      <c r="W48" s="219"/>
      <c r="X48" s="219"/>
      <c r="Y48" s="252"/>
      <c r="Z48" s="252"/>
    </row>
    <row r="49" ht="15.75" customHeight="1" spans="1:26">
      <c r="A49" s="196"/>
      <c r="B49" s="365" t="s">
        <v>1865</v>
      </c>
      <c r="C49" s="164"/>
      <c r="D49" s="164"/>
      <c r="E49" s="164"/>
      <c r="F49" s="164"/>
      <c r="G49" s="164"/>
      <c r="H49" s="164"/>
      <c r="I49" s="220"/>
      <c r="J49" s="219"/>
      <c r="K49" s="219"/>
      <c r="L49" s="219"/>
      <c r="M49" s="219"/>
      <c r="N49" s="219"/>
      <c r="O49" s="219"/>
      <c r="P49" s="219"/>
      <c r="Q49" s="219"/>
      <c r="R49" s="219"/>
      <c r="S49" s="219"/>
      <c r="T49" s="219"/>
      <c r="U49" s="219"/>
      <c r="V49" s="219"/>
      <c r="W49" s="219"/>
      <c r="X49" s="219"/>
      <c r="Y49" s="252"/>
      <c r="Z49" s="252"/>
    </row>
    <row r="50" ht="15.75" customHeight="1" spans="1:26">
      <c r="A50" s="196"/>
      <c r="B50" s="193" t="s">
        <v>1866</v>
      </c>
      <c r="C50" s="164"/>
      <c r="D50" s="164"/>
      <c r="E50" s="164"/>
      <c r="F50" s="164"/>
      <c r="G50" s="164"/>
      <c r="H50" s="164"/>
      <c r="I50" s="220"/>
      <c r="J50" s="219"/>
      <c r="K50" s="219"/>
      <c r="L50" s="219"/>
      <c r="M50" s="219"/>
      <c r="N50" s="219"/>
      <c r="O50" s="219"/>
      <c r="P50" s="219"/>
      <c r="Q50" s="219"/>
      <c r="R50" s="219"/>
      <c r="S50" s="219"/>
      <c r="T50" s="219"/>
      <c r="U50" s="219"/>
      <c r="V50" s="219"/>
      <c r="W50" s="219"/>
      <c r="X50" s="219"/>
      <c r="Y50" s="252"/>
      <c r="Z50" s="252"/>
    </row>
    <row r="51" ht="15.75" customHeight="1" spans="1:26">
      <c r="A51" s="196"/>
      <c r="B51" s="193"/>
      <c r="C51" s="193"/>
      <c r="D51" s="193"/>
      <c r="E51" s="193"/>
      <c r="F51" s="193"/>
      <c r="G51" s="193"/>
      <c r="H51" s="193"/>
      <c r="I51" s="230"/>
      <c r="J51" s="219"/>
      <c r="K51" s="219"/>
      <c r="L51" s="219"/>
      <c r="M51" s="219"/>
      <c r="N51" s="219"/>
      <c r="O51" s="219"/>
      <c r="P51" s="219"/>
      <c r="Q51" s="219"/>
      <c r="R51" s="219"/>
      <c r="S51" s="219"/>
      <c r="T51" s="219"/>
      <c r="U51" s="219"/>
      <c r="V51" s="219"/>
      <c r="W51" s="219"/>
      <c r="X51" s="219"/>
      <c r="Y51" s="252"/>
      <c r="Z51" s="252"/>
    </row>
    <row r="52" ht="15.75" customHeight="1" spans="1:26">
      <c r="A52" s="196"/>
      <c r="B52" s="365" t="s">
        <v>1867</v>
      </c>
      <c r="C52" s="164"/>
      <c r="D52" s="164"/>
      <c r="E52" s="164"/>
      <c r="F52" s="164"/>
      <c r="G52" s="164"/>
      <c r="H52" s="164"/>
      <c r="I52" s="220"/>
      <c r="J52" s="219"/>
      <c r="K52" s="219"/>
      <c r="L52" s="219"/>
      <c r="M52" s="219"/>
      <c r="N52" s="219"/>
      <c r="O52" s="219"/>
      <c r="P52" s="219"/>
      <c r="Q52" s="219"/>
      <c r="R52" s="219"/>
      <c r="S52" s="219"/>
      <c r="T52" s="219"/>
      <c r="U52" s="219"/>
      <c r="V52" s="219"/>
      <c r="W52" s="219"/>
      <c r="X52" s="219"/>
      <c r="Y52" s="252"/>
      <c r="Z52" s="252"/>
    </row>
    <row r="53" ht="15.75" customHeight="1" spans="1:26">
      <c r="A53" s="196"/>
      <c r="B53" s="193" t="s">
        <v>1868</v>
      </c>
      <c r="C53" s="164"/>
      <c r="D53" s="164"/>
      <c r="E53" s="164"/>
      <c r="F53" s="164"/>
      <c r="G53" s="164"/>
      <c r="H53" s="164"/>
      <c r="I53" s="220"/>
      <c r="J53" s="219"/>
      <c r="K53" s="219"/>
      <c r="L53" s="219"/>
      <c r="M53" s="219"/>
      <c r="N53" s="219"/>
      <c r="O53" s="219"/>
      <c r="P53" s="219"/>
      <c r="Q53" s="219"/>
      <c r="R53" s="219"/>
      <c r="S53" s="219"/>
      <c r="T53" s="219"/>
      <c r="U53" s="219"/>
      <c r="V53" s="219"/>
      <c r="W53" s="219"/>
      <c r="X53" s="219"/>
      <c r="Y53" s="252"/>
      <c r="Z53" s="252"/>
    </row>
    <row r="54" ht="15.75" customHeight="1" spans="1:26">
      <c r="A54" s="196"/>
      <c r="B54" s="366"/>
      <c r="C54" s="367"/>
      <c r="D54" s="193"/>
      <c r="E54" s="193"/>
      <c r="F54" s="193"/>
      <c r="G54" s="193"/>
      <c r="H54" s="193"/>
      <c r="I54" s="230"/>
      <c r="J54" s="219"/>
      <c r="K54" s="219"/>
      <c r="L54" s="219"/>
      <c r="M54" s="219"/>
      <c r="N54" s="219"/>
      <c r="O54" s="219"/>
      <c r="P54" s="219"/>
      <c r="Q54" s="219"/>
      <c r="R54" s="219"/>
      <c r="S54" s="219"/>
      <c r="T54" s="219"/>
      <c r="U54" s="219"/>
      <c r="V54" s="219"/>
      <c r="W54" s="219"/>
      <c r="X54" s="219"/>
      <c r="Y54" s="252"/>
      <c r="Z54" s="252"/>
    </row>
    <row r="55" ht="15.75" customHeight="1" spans="1:26">
      <c r="A55" s="196"/>
      <c r="B55" s="365" t="s">
        <v>1869</v>
      </c>
      <c r="C55" s="164"/>
      <c r="D55" s="164"/>
      <c r="E55" s="164"/>
      <c r="F55" s="164"/>
      <c r="G55" s="164"/>
      <c r="H55" s="164"/>
      <c r="I55" s="220"/>
      <c r="J55" s="219"/>
      <c r="K55" s="219"/>
      <c r="L55" s="219"/>
      <c r="M55" s="219"/>
      <c r="N55" s="219"/>
      <c r="O55" s="219"/>
      <c r="P55" s="219"/>
      <c r="Q55" s="219"/>
      <c r="R55" s="219"/>
      <c r="S55" s="219"/>
      <c r="T55" s="219"/>
      <c r="U55" s="219"/>
      <c r="V55" s="219"/>
      <c r="W55" s="219"/>
      <c r="X55" s="219"/>
      <c r="Y55" s="252"/>
      <c r="Z55" s="252"/>
    </row>
    <row r="56" ht="15.75" customHeight="1" spans="1:26">
      <c r="A56" s="196"/>
      <c r="B56" s="193" t="s">
        <v>1870</v>
      </c>
      <c r="C56" s="164"/>
      <c r="D56" s="164"/>
      <c r="E56" s="164"/>
      <c r="F56" s="164"/>
      <c r="G56" s="164"/>
      <c r="H56" s="164"/>
      <c r="I56" s="220"/>
      <c r="J56" s="219"/>
      <c r="K56" s="219"/>
      <c r="L56" s="219"/>
      <c r="M56" s="219"/>
      <c r="N56" s="219"/>
      <c r="O56" s="219"/>
      <c r="P56" s="219"/>
      <c r="Q56" s="219"/>
      <c r="R56" s="219"/>
      <c r="S56" s="219"/>
      <c r="T56" s="219"/>
      <c r="U56" s="219"/>
      <c r="V56" s="219"/>
      <c r="W56" s="219"/>
      <c r="X56" s="219"/>
      <c r="Y56" s="252"/>
      <c r="Z56" s="252"/>
    </row>
    <row r="57" ht="15.75" customHeight="1" spans="1:26">
      <c r="A57" s="196"/>
      <c r="B57" s="193"/>
      <c r="C57" s="193"/>
      <c r="D57" s="193"/>
      <c r="E57" s="193"/>
      <c r="F57" s="193"/>
      <c r="G57" s="193"/>
      <c r="H57" s="193"/>
      <c r="I57" s="230"/>
      <c r="J57" s="219"/>
      <c r="K57" s="219"/>
      <c r="L57" s="219"/>
      <c r="M57" s="219"/>
      <c r="N57" s="219"/>
      <c r="O57" s="219"/>
      <c r="P57" s="219"/>
      <c r="Q57" s="219"/>
      <c r="R57" s="219"/>
      <c r="S57" s="219"/>
      <c r="T57" s="219"/>
      <c r="U57" s="219"/>
      <c r="V57" s="219"/>
      <c r="W57" s="219"/>
      <c r="X57" s="219"/>
      <c r="Y57" s="252"/>
      <c r="Z57" s="252"/>
    </row>
    <row r="58" ht="15.75" customHeight="1" spans="1:26">
      <c r="A58" s="196"/>
      <c r="B58" s="365" t="s">
        <v>1871</v>
      </c>
      <c r="C58" s="164"/>
      <c r="D58" s="164"/>
      <c r="E58" s="164"/>
      <c r="F58" s="164"/>
      <c r="G58" s="164"/>
      <c r="H58" s="164"/>
      <c r="I58" s="220"/>
      <c r="J58" s="219"/>
      <c r="K58" s="219"/>
      <c r="L58" s="219"/>
      <c r="M58" s="219"/>
      <c r="N58" s="219"/>
      <c r="O58" s="219"/>
      <c r="P58" s="219"/>
      <c r="Q58" s="219"/>
      <c r="R58" s="219"/>
      <c r="S58" s="219"/>
      <c r="T58" s="219"/>
      <c r="U58" s="219"/>
      <c r="V58" s="219"/>
      <c r="W58" s="219"/>
      <c r="X58" s="219"/>
      <c r="Y58" s="252"/>
      <c r="Z58" s="252"/>
    </row>
    <row r="59" ht="15.75" customHeight="1" spans="1:26">
      <c r="A59" s="196"/>
      <c r="B59" s="193" t="s">
        <v>1872</v>
      </c>
      <c r="C59" s="164"/>
      <c r="D59" s="164"/>
      <c r="E59" s="164"/>
      <c r="F59" s="164"/>
      <c r="G59" s="164"/>
      <c r="H59" s="164"/>
      <c r="I59" s="220"/>
      <c r="J59" s="219"/>
      <c r="K59" s="219"/>
      <c r="L59" s="219"/>
      <c r="M59" s="219"/>
      <c r="N59" s="219"/>
      <c r="O59" s="219"/>
      <c r="P59" s="219"/>
      <c r="Q59" s="219"/>
      <c r="R59" s="219"/>
      <c r="S59" s="219"/>
      <c r="T59" s="219"/>
      <c r="U59" s="219"/>
      <c r="V59" s="219"/>
      <c r="W59" s="219"/>
      <c r="X59" s="219"/>
      <c r="Y59" s="252"/>
      <c r="Z59" s="252"/>
    </row>
    <row r="60" ht="15.75" customHeight="1" spans="1:26">
      <c r="A60" s="196"/>
      <c r="B60" s="366"/>
      <c r="C60" s="367"/>
      <c r="D60" s="193"/>
      <c r="E60" s="193"/>
      <c r="F60" s="193"/>
      <c r="G60" s="193"/>
      <c r="H60" s="193"/>
      <c r="I60" s="230"/>
      <c r="J60" s="219"/>
      <c r="K60" s="219"/>
      <c r="L60" s="219"/>
      <c r="M60" s="219"/>
      <c r="N60" s="219"/>
      <c r="O60" s="219"/>
      <c r="P60" s="219"/>
      <c r="Q60" s="219"/>
      <c r="R60" s="219"/>
      <c r="S60" s="219"/>
      <c r="T60" s="219"/>
      <c r="U60" s="219"/>
      <c r="V60" s="219"/>
      <c r="W60" s="219"/>
      <c r="X60" s="219"/>
      <c r="Y60" s="252"/>
      <c r="Z60" s="252"/>
    </row>
    <row r="61" ht="15.75" customHeight="1" spans="1:26">
      <c r="A61" s="196"/>
      <c r="B61" s="365" t="s">
        <v>1873</v>
      </c>
      <c r="C61" s="164"/>
      <c r="D61" s="164"/>
      <c r="E61" s="164"/>
      <c r="F61" s="164"/>
      <c r="G61" s="164"/>
      <c r="H61" s="164"/>
      <c r="I61" s="220"/>
      <c r="J61" s="219"/>
      <c r="K61" s="219"/>
      <c r="L61" s="219"/>
      <c r="M61" s="219"/>
      <c r="N61" s="219"/>
      <c r="O61" s="219"/>
      <c r="P61" s="219"/>
      <c r="Q61" s="219"/>
      <c r="R61" s="219"/>
      <c r="S61" s="219"/>
      <c r="T61" s="219"/>
      <c r="U61" s="219"/>
      <c r="V61" s="219"/>
      <c r="W61" s="219"/>
      <c r="X61" s="219"/>
      <c r="Y61" s="252"/>
      <c r="Z61" s="252"/>
    </row>
    <row r="62" ht="15.75" customHeight="1" spans="1:26">
      <c r="A62" s="196"/>
      <c r="B62" s="366"/>
      <c r="C62" s="367"/>
      <c r="D62" s="193"/>
      <c r="E62" s="193"/>
      <c r="F62" s="193"/>
      <c r="G62" s="193"/>
      <c r="H62" s="193"/>
      <c r="I62" s="230"/>
      <c r="J62" s="219"/>
      <c r="K62" s="219"/>
      <c r="L62" s="219"/>
      <c r="M62" s="219"/>
      <c r="N62" s="219"/>
      <c r="O62" s="219"/>
      <c r="P62" s="219"/>
      <c r="Q62" s="219"/>
      <c r="R62" s="219"/>
      <c r="S62" s="219"/>
      <c r="T62" s="219"/>
      <c r="U62" s="219"/>
      <c r="V62" s="219"/>
      <c r="W62" s="219"/>
      <c r="X62" s="219"/>
      <c r="Y62" s="252"/>
      <c r="Z62" s="252"/>
    </row>
    <row r="63" ht="15.75" customHeight="1" spans="1:26">
      <c r="A63" s="196"/>
      <c r="B63" s="207" t="s">
        <v>1874</v>
      </c>
      <c r="C63" s="164"/>
      <c r="D63" s="207" t="s">
        <v>1875</v>
      </c>
      <c r="E63" s="164"/>
      <c r="F63" s="207"/>
      <c r="G63" s="207"/>
      <c r="H63" s="164"/>
      <c r="I63" s="220"/>
      <c r="J63" s="219"/>
      <c r="K63" s="219"/>
      <c r="L63" s="219"/>
      <c r="M63" s="219"/>
      <c r="N63" s="219"/>
      <c r="O63" s="219"/>
      <c r="P63" s="219"/>
      <c r="Q63" s="219"/>
      <c r="R63" s="219"/>
      <c r="S63" s="219"/>
      <c r="T63" s="219"/>
      <c r="U63" s="219"/>
      <c r="V63" s="219"/>
      <c r="W63" s="219"/>
      <c r="X63" s="219"/>
      <c r="Y63" s="252"/>
      <c r="Z63" s="252"/>
    </row>
    <row r="64" ht="15.75" customHeight="1" spans="1:26">
      <c r="A64" s="196"/>
      <c r="B64" s="203" t="s">
        <v>1876</v>
      </c>
      <c r="C64" s="164"/>
      <c r="D64" s="209">
        <v>0.03</v>
      </c>
      <c r="E64" s="164"/>
      <c r="F64" s="203"/>
      <c r="G64" s="209"/>
      <c r="H64" s="164"/>
      <c r="I64" s="220"/>
      <c r="J64" s="219"/>
      <c r="K64" s="219"/>
      <c r="L64" s="219"/>
      <c r="M64" s="219"/>
      <c r="N64" s="219"/>
      <c r="O64" s="219"/>
      <c r="P64" s="219"/>
      <c r="Q64" s="219"/>
      <c r="R64" s="219"/>
      <c r="S64" s="219"/>
      <c r="T64" s="219"/>
      <c r="U64" s="219"/>
      <c r="V64" s="219"/>
      <c r="W64" s="219"/>
      <c r="X64" s="219"/>
      <c r="Y64" s="252"/>
      <c r="Z64" s="252"/>
    </row>
    <row r="65" ht="15.75" customHeight="1" spans="1:26">
      <c r="A65" s="196"/>
      <c r="B65" s="203" t="s">
        <v>1877</v>
      </c>
      <c r="C65" s="164"/>
      <c r="D65" s="209">
        <v>0.0065</v>
      </c>
      <c r="E65" s="164"/>
      <c r="F65" s="203"/>
      <c r="G65" s="209"/>
      <c r="H65" s="164"/>
      <c r="I65" s="220"/>
      <c r="J65" s="219"/>
      <c r="K65" s="219"/>
      <c r="L65" s="219"/>
      <c r="M65" s="219"/>
      <c r="N65" s="219"/>
      <c r="O65" s="219"/>
      <c r="P65" s="219"/>
      <c r="Q65" s="219"/>
      <c r="R65" s="219"/>
      <c r="S65" s="219"/>
      <c r="T65" s="219"/>
      <c r="U65" s="219"/>
      <c r="V65" s="219"/>
      <c r="W65" s="219"/>
      <c r="X65" s="219"/>
      <c r="Y65" s="252"/>
      <c r="Z65" s="252"/>
    </row>
    <row r="66" ht="15.75" customHeight="1" spans="1:26">
      <c r="A66" s="196"/>
      <c r="B66" s="203" t="s">
        <v>1878</v>
      </c>
      <c r="C66" s="164"/>
      <c r="D66" s="209">
        <v>0.03</v>
      </c>
      <c r="E66" s="164"/>
      <c r="F66" s="203"/>
      <c r="G66" s="209"/>
      <c r="H66" s="164"/>
      <c r="I66" s="220"/>
      <c r="J66" s="219"/>
      <c r="K66" s="219"/>
      <c r="L66" s="219"/>
      <c r="M66" s="219"/>
      <c r="N66" s="219"/>
      <c r="O66" s="219"/>
      <c r="P66" s="219"/>
      <c r="Q66" s="219"/>
      <c r="R66" s="219"/>
      <c r="S66" s="219"/>
      <c r="T66" s="219"/>
      <c r="U66" s="219"/>
      <c r="V66" s="219"/>
      <c r="W66" s="219"/>
      <c r="X66" s="219"/>
      <c r="Y66" s="252"/>
      <c r="Z66" s="252"/>
    </row>
    <row r="67" ht="15.75" customHeight="1" spans="1:26">
      <c r="A67" s="196"/>
      <c r="B67" s="207" t="s">
        <v>1879</v>
      </c>
      <c r="C67" s="164"/>
      <c r="D67" s="214">
        <f>SUM(D64:D66)</f>
        <v>0.0665</v>
      </c>
      <c r="E67" s="164"/>
      <c r="F67" s="214"/>
      <c r="G67" s="214"/>
      <c r="H67" s="193"/>
      <c r="I67" s="230"/>
      <c r="J67" s="219"/>
      <c r="K67" s="219"/>
      <c r="L67" s="219"/>
      <c r="M67" s="219"/>
      <c r="N67" s="219"/>
      <c r="O67" s="219"/>
      <c r="P67" s="219"/>
      <c r="Q67" s="219"/>
      <c r="R67" s="219"/>
      <c r="S67" s="219"/>
      <c r="T67" s="219"/>
      <c r="U67" s="219"/>
      <c r="V67" s="219"/>
      <c r="W67" s="219"/>
      <c r="X67" s="219"/>
      <c r="Y67" s="252"/>
      <c r="Z67" s="252"/>
    </row>
    <row r="68" ht="15.75" customHeight="1" spans="1:26">
      <c r="A68" s="196"/>
      <c r="B68" s="193"/>
      <c r="C68" s="193"/>
      <c r="D68" s="193"/>
      <c r="E68" s="193"/>
      <c r="F68" s="193"/>
      <c r="G68" s="193"/>
      <c r="H68" s="193"/>
      <c r="I68" s="230"/>
      <c r="J68" s="219"/>
      <c r="K68" s="219"/>
      <c r="L68" s="219"/>
      <c r="M68" s="219"/>
      <c r="N68" s="219"/>
      <c r="O68" s="219"/>
      <c r="P68" s="219"/>
      <c r="Q68" s="219"/>
      <c r="R68" s="219"/>
      <c r="S68" s="219"/>
      <c r="T68" s="219"/>
      <c r="U68" s="219"/>
      <c r="V68" s="219"/>
      <c r="W68" s="219"/>
      <c r="X68" s="219"/>
      <c r="Y68" s="252"/>
      <c r="Z68" s="252"/>
    </row>
    <row r="69" ht="15.75" customHeight="1" spans="1:26">
      <c r="A69" s="196"/>
      <c r="B69" s="203" t="s">
        <v>1880</v>
      </c>
      <c r="C69" s="164"/>
      <c r="D69" s="209">
        <v>0</v>
      </c>
      <c r="E69" s="164"/>
      <c r="F69" s="193"/>
      <c r="G69" s="193"/>
      <c r="H69" s="193"/>
      <c r="I69" s="230"/>
      <c r="J69" s="219"/>
      <c r="K69" s="219"/>
      <c r="L69" s="219"/>
      <c r="M69" s="219"/>
      <c r="N69" s="219"/>
      <c r="O69" s="219"/>
      <c r="P69" s="219"/>
      <c r="Q69" s="219"/>
      <c r="R69" s="219"/>
      <c r="S69" s="219"/>
      <c r="T69" s="219"/>
      <c r="U69" s="219"/>
      <c r="V69" s="219"/>
      <c r="W69" s="219"/>
      <c r="X69" s="219"/>
      <c r="Y69" s="252"/>
      <c r="Z69" s="252"/>
    </row>
    <row r="70" ht="15.75" customHeight="1" spans="1:26">
      <c r="A70" s="244"/>
      <c r="B70" s="245"/>
      <c r="C70" s="245"/>
      <c r="D70" s="245"/>
      <c r="E70" s="245"/>
      <c r="F70" s="245"/>
      <c r="G70" s="245"/>
      <c r="H70" s="245"/>
      <c r="I70" s="251"/>
      <c r="J70" s="371"/>
      <c r="K70" s="371"/>
      <c r="L70" s="371"/>
      <c r="M70" s="219"/>
      <c r="N70" s="219"/>
      <c r="O70" s="219"/>
      <c r="P70" s="219"/>
      <c r="Q70" s="219"/>
      <c r="R70" s="219"/>
      <c r="S70" s="219"/>
      <c r="T70" s="219"/>
      <c r="U70" s="219"/>
      <c r="V70" s="219"/>
      <c r="W70" s="219"/>
      <c r="X70" s="219"/>
      <c r="Y70" s="252"/>
      <c r="Z70" s="252"/>
    </row>
    <row r="71" ht="15.75" customHeight="1" spans="1:26">
      <c r="A71" s="219"/>
      <c r="B71" s="219"/>
      <c r="C71" s="219"/>
      <c r="D71" s="219"/>
      <c r="E71" s="219"/>
      <c r="F71" s="371"/>
      <c r="G71" s="371"/>
      <c r="H71" s="371"/>
      <c r="I71" s="219"/>
      <c r="J71" s="371"/>
      <c r="K71" s="384"/>
      <c r="L71" s="386"/>
      <c r="M71" s="219"/>
      <c r="N71" s="219"/>
      <c r="O71" s="219"/>
      <c r="P71" s="219"/>
      <c r="Q71" s="219"/>
      <c r="R71" s="219"/>
      <c r="S71" s="219"/>
      <c r="T71" s="219"/>
      <c r="U71" s="219"/>
      <c r="V71" s="219"/>
      <c r="W71" s="219"/>
      <c r="X71" s="219"/>
      <c r="Y71" s="252"/>
      <c r="Z71" s="252"/>
    </row>
    <row r="72" ht="15.75" customHeight="1" spans="1:26">
      <c r="A72" s="219"/>
      <c r="B72" s="219"/>
      <c r="C72" s="219"/>
      <c r="D72" s="219"/>
      <c r="E72" s="219"/>
      <c r="F72" s="371"/>
      <c r="G72" s="371"/>
      <c r="H72" s="371"/>
      <c r="I72" s="219"/>
      <c r="J72" s="371"/>
      <c r="K72" s="384"/>
      <c r="L72" s="386"/>
      <c r="M72" s="219"/>
      <c r="N72" s="219"/>
      <c r="O72" s="219"/>
      <c r="P72" s="219"/>
      <c r="Q72" s="219"/>
      <c r="R72" s="219"/>
      <c r="S72" s="219"/>
      <c r="T72" s="219"/>
      <c r="U72" s="219"/>
      <c r="V72" s="219"/>
      <c r="W72" s="219"/>
      <c r="X72" s="219"/>
      <c r="Y72" s="252"/>
      <c r="Z72" s="252"/>
    </row>
    <row r="73" ht="15.75" customHeight="1" spans="1:26">
      <c r="A73" s="372"/>
      <c r="B73" s="219"/>
      <c r="C73" s="219"/>
      <c r="D73" s="219"/>
      <c r="E73" s="219"/>
      <c r="F73" s="373" t="s">
        <v>1881</v>
      </c>
      <c r="I73" s="387"/>
      <c r="J73" s="373" t="s">
        <v>1882</v>
      </c>
      <c r="K73" s="388" t="s">
        <v>1883</v>
      </c>
      <c r="L73" s="389"/>
      <c r="M73" s="387"/>
      <c r="N73" s="387"/>
      <c r="O73" s="219"/>
      <c r="P73" s="219"/>
      <c r="Q73" s="219"/>
      <c r="R73" s="219"/>
      <c r="S73" s="219"/>
      <c r="T73" s="219"/>
      <c r="U73" s="219"/>
      <c r="V73" s="219"/>
      <c r="W73" s="219"/>
      <c r="X73" s="219"/>
      <c r="Y73" s="252"/>
      <c r="Z73" s="252"/>
    </row>
    <row r="74" ht="15.75" customHeight="1" spans="1:26">
      <c r="A74" s="372"/>
      <c r="B74" s="219"/>
      <c r="C74" s="219"/>
      <c r="D74" s="219"/>
      <c r="E74" s="219"/>
      <c r="F74" s="374" t="s">
        <v>1884</v>
      </c>
      <c r="G74" s="375" t="s">
        <v>1885</v>
      </c>
      <c r="H74" s="376" t="s">
        <v>1886</v>
      </c>
      <c r="I74" s="390"/>
      <c r="J74" s="391" t="s">
        <v>1887</v>
      </c>
      <c r="K74" s="392" t="s">
        <v>1888</v>
      </c>
      <c r="L74" s="393"/>
      <c r="M74" s="387"/>
      <c r="N74" s="387"/>
      <c r="O74" s="219"/>
      <c r="P74" s="219"/>
      <c r="Q74" s="219"/>
      <c r="R74" s="219"/>
      <c r="S74" s="219"/>
      <c r="T74" s="219"/>
      <c r="U74" s="219"/>
      <c r="V74" s="219"/>
      <c r="W74" s="219"/>
      <c r="X74" s="219"/>
      <c r="Y74" s="252"/>
      <c r="Z74" s="252"/>
    </row>
    <row r="75" ht="15.75" customHeight="1" spans="1:26">
      <c r="A75" s="372"/>
      <c r="B75" s="219"/>
      <c r="C75" s="219"/>
      <c r="D75" s="219"/>
      <c r="E75" s="219"/>
      <c r="F75" s="377" t="s">
        <v>1889</v>
      </c>
      <c r="G75" s="378" t="s">
        <v>1890</v>
      </c>
      <c r="H75" s="379" t="s">
        <v>1891</v>
      </c>
      <c r="I75" s="394"/>
      <c r="J75" s="395">
        <v>3</v>
      </c>
      <c r="K75" s="395" t="s">
        <v>1892</v>
      </c>
      <c r="L75" s="395" t="s">
        <v>1893</v>
      </c>
      <c r="M75" s="387"/>
      <c r="N75" s="387"/>
      <c r="O75" s="219"/>
      <c r="P75" s="219"/>
      <c r="Q75" s="219"/>
      <c r="R75" s="219"/>
      <c r="S75" s="219"/>
      <c r="T75" s="219"/>
      <c r="U75" s="219"/>
      <c r="V75" s="219"/>
      <c r="W75" s="219"/>
      <c r="X75" s="219"/>
      <c r="Y75" s="252"/>
      <c r="Z75" s="252"/>
    </row>
    <row r="76" ht="45" customHeight="1" spans="1:26">
      <c r="A76" s="372"/>
      <c r="B76" s="219"/>
      <c r="C76" s="219"/>
      <c r="D76" s="219"/>
      <c r="E76" s="219"/>
      <c r="F76" s="380" t="s">
        <v>1894</v>
      </c>
      <c r="G76" s="381" t="s">
        <v>1890</v>
      </c>
      <c r="H76" s="382" t="s">
        <v>1895</v>
      </c>
      <c r="I76" s="396"/>
      <c r="J76" s="395">
        <v>5</v>
      </c>
      <c r="K76" s="395" t="s">
        <v>1896</v>
      </c>
      <c r="L76" s="395" t="s">
        <v>1897</v>
      </c>
      <c r="M76" s="387" t="s">
        <v>1898</v>
      </c>
      <c r="N76" s="387"/>
      <c r="O76" s="219"/>
      <c r="P76" s="219"/>
      <c r="Q76" s="219"/>
      <c r="R76" s="219"/>
      <c r="S76" s="219"/>
      <c r="T76" s="219"/>
      <c r="U76" s="219"/>
      <c r="V76" s="219"/>
      <c r="W76" s="219"/>
      <c r="X76" s="219"/>
      <c r="Y76" s="252"/>
      <c r="Z76" s="252"/>
    </row>
    <row r="77" ht="15.75" customHeight="1" spans="1:26">
      <c r="A77" s="372"/>
      <c r="B77" s="219"/>
      <c r="C77" s="219"/>
      <c r="D77" s="219"/>
      <c r="E77" s="219"/>
      <c r="F77" s="383">
        <v>5</v>
      </c>
      <c r="G77" s="381" t="s">
        <v>1890</v>
      </c>
      <c r="H77" s="382" t="s">
        <v>1899</v>
      </c>
      <c r="I77" s="396"/>
      <c r="J77" s="395">
        <v>5</v>
      </c>
      <c r="K77" s="392" t="s">
        <v>1900</v>
      </c>
      <c r="L77" s="392" t="s">
        <v>1901</v>
      </c>
      <c r="M77" s="387"/>
      <c r="N77" s="387"/>
      <c r="O77" s="219"/>
      <c r="P77" s="219"/>
      <c r="Q77" s="219"/>
      <c r="R77" s="219"/>
      <c r="S77" s="219"/>
      <c r="T77" s="219"/>
      <c r="U77" s="219"/>
      <c r="V77" s="219"/>
      <c r="W77" s="219"/>
      <c r="X77" s="219"/>
      <c r="Y77" s="252"/>
      <c r="Z77" s="252"/>
    </row>
    <row r="78" ht="15.75" customHeight="1" spans="1:26">
      <c r="A78" s="372"/>
      <c r="B78" s="219"/>
      <c r="C78" s="219"/>
      <c r="D78" s="219"/>
      <c r="E78" s="219"/>
      <c r="F78" s="383">
        <v>2</v>
      </c>
      <c r="G78" s="381" t="s">
        <v>1890</v>
      </c>
      <c r="H78" s="382" t="s">
        <v>1902</v>
      </c>
      <c r="I78" s="396"/>
      <c r="J78" s="392">
        <v>2</v>
      </c>
      <c r="K78" s="392" t="s">
        <v>1903</v>
      </c>
      <c r="L78" s="392" t="s">
        <v>1904</v>
      </c>
      <c r="M78" s="387"/>
      <c r="N78" s="387"/>
      <c r="O78" s="219"/>
      <c r="P78" s="219"/>
      <c r="Q78" s="219"/>
      <c r="R78" s="219"/>
      <c r="S78" s="219"/>
      <c r="T78" s="219"/>
      <c r="U78" s="219"/>
      <c r="V78" s="219"/>
      <c r="W78" s="219"/>
      <c r="X78" s="219"/>
      <c r="Y78" s="252"/>
      <c r="Z78" s="252"/>
    </row>
    <row r="79" ht="15.75" customHeight="1" spans="1:26">
      <c r="A79" s="372"/>
      <c r="B79" s="219"/>
      <c r="C79" s="219"/>
      <c r="D79" s="219"/>
      <c r="E79" s="219"/>
      <c r="F79" s="383">
        <v>5</v>
      </c>
      <c r="G79" s="381" t="s">
        <v>1890</v>
      </c>
      <c r="H79" s="382" t="s">
        <v>1905</v>
      </c>
      <c r="I79" s="396"/>
      <c r="J79" s="383">
        <v>5</v>
      </c>
      <c r="K79" s="392" t="s">
        <v>1906</v>
      </c>
      <c r="L79" s="392" t="s">
        <v>1907</v>
      </c>
      <c r="M79" s="387"/>
      <c r="N79" s="387"/>
      <c r="O79" s="219"/>
      <c r="P79" s="219"/>
      <c r="Q79" s="219"/>
      <c r="R79" s="219"/>
      <c r="S79" s="219"/>
      <c r="T79" s="219"/>
      <c r="U79" s="219"/>
      <c r="V79" s="219"/>
      <c r="W79" s="219"/>
      <c r="X79" s="219"/>
      <c r="Y79" s="252"/>
      <c r="Z79" s="252"/>
    </row>
    <row r="80" ht="15.75" customHeight="1" spans="1:26">
      <c r="A80" s="372"/>
      <c r="B80" s="219"/>
      <c r="C80" s="219"/>
      <c r="D80" s="219"/>
      <c r="E80" s="219"/>
      <c r="F80" s="381">
        <v>2</v>
      </c>
      <c r="G80" s="381" t="s">
        <v>1890</v>
      </c>
      <c r="H80" s="382" t="s">
        <v>1908</v>
      </c>
      <c r="I80" s="396"/>
      <c r="J80" s="381">
        <v>2</v>
      </c>
      <c r="K80" s="392" t="s">
        <v>1909</v>
      </c>
      <c r="L80" s="392" t="s">
        <v>1910</v>
      </c>
      <c r="M80" s="387"/>
      <c r="N80" s="387"/>
      <c r="O80" s="219"/>
      <c r="P80" s="219"/>
      <c r="Q80" s="219"/>
      <c r="R80" s="219"/>
      <c r="S80" s="219"/>
      <c r="T80" s="219"/>
      <c r="U80" s="219"/>
      <c r="V80" s="219"/>
      <c r="W80" s="219"/>
      <c r="X80" s="219"/>
      <c r="Y80" s="252"/>
      <c r="Z80" s="252"/>
    </row>
    <row r="81" ht="15.75" customHeight="1" spans="1:26">
      <c r="A81" s="372"/>
      <c r="B81" s="219"/>
      <c r="C81" s="219"/>
      <c r="D81" s="219"/>
      <c r="E81" s="219"/>
      <c r="F81" s="381">
        <v>3</v>
      </c>
      <c r="G81" s="381" t="s">
        <v>1890</v>
      </c>
      <c r="H81" s="382" t="s">
        <v>1911</v>
      </c>
      <c r="I81" s="396"/>
      <c r="J81" s="391">
        <v>3</v>
      </c>
      <c r="K81" s="392" t="s">
        <v>1912</v>
      </c>
      <c r="L81" s="392" t="s">
        <v>1913</v>
      </c>
      <c r="M81" s="387"/>
      <c r="N81" s="387"/>
      <c r="O81" s="219"/>
      <c r="P81" s="219"/>
      <c r="Q81" s="219"/>
      <c r="R81" s="219"/>
      <c r="S81" s="219"/>
      <c r="T81" s="219"/>
      <c r="U81" s="219"/>
      <c r="V81" s="219"/>
      <c r="W81" s="219"/>
      <c r="X81" s="219"/>
      <c r="Y81" s="252"/>
      <c r="Z81" s="252"/>
    </row>
    <row r="82" ht="15.75" customHeight="1" spans="1:26">
      <c r="A82" s="372"/>
      <c r="B82" s="219"/>
      <c r="C82" s="219"/>
      <c r="D82" s="219"/>
      <c r="E82" s="219"/>
      <c r="F82" s="381">
        <v>2.5</v>
      </c>
      <c r="G82" s="381" t="s">
        <v>1890</v>
      </c>
      <c r="H82" s="382" t="s">
        <v>1914</v>
      </c>
      <c r="I82" s="396"/>
      <c r="J82" s="391">
        <v>3</v>
      </c>
      <c r="K82" s="392" t="s">
        <v>1915</v>
      </c>
      <c r="L82" s="392" t="s">
        <v>1916</v>
      </c>
      <c r="M82" s="387"/>
      <c r="N82" s="387"/>
      <c r="O82" s="219"/>
      <c r="P82" s="219"/>
      <c r="Q82" s="219"/>
      <c r="R82" s="219"/>
      <c r="S82" s="219"/>
      <c r="T82" s="219"/>
      <c r="U82" s="219"/>
      <c r="V82" s="219"/>
      <c r="W82" s="219"/>
      <c r="X82" s="219"/>
      <c r="Y82" s="252"/>
      <c r="Z82" s="252"/>
    </row>
    <row r="83" ht="15.75" customHeight="1" spans="1:26">
      <c r="A83" s="372"/>
      <c r="B83" s="219"/>
      <c r="C83" s="219"/>
      <c r="D83" s="219"/>
      <c r="E83" s="219"/>
      <c r="F83" s="381">
        <v>3</v>
      </c>
      <c r="G83" s="381" t="s">
        <v>1890</v>
      </c>
      <c r="H83" s="382" t="s">
        <v>1917</v>
      </c>
      <c r="I83" s="396"/>
      <c r="J83" s="391">
        <v>3</v>
      </c>
      <c r="K83" s="392" t="s">
        <v>1918</v>
      </c>
      <c r="L83" s="392" t="s">
        <v>1919</v>
      </c>
      <c r="M83" s="387"/>
      <c r="N83" s="387"/>
      <c r="O83" s="219"/>
      <c r="P83" s="219"/>
      <c r="Q83" s="219"/>
      <c r="R83" s="219"/>
      <c r="S83" s="219"/>
      <c r="T83" s="219"/>
      <c r="U83" s="219"/>
      <c r="V83" s="219"/>
      <c r="W83" s="219"/>
      <c r="X83" s="219"/>
      <c r="Y83" s="252"/>
      <c r="Z83" s="252"/>
    </row>
    <row r="84" ht="15.75" customHeight="1" spans="1:26">
      <c r="A84" s="372"/>
      <c r="B84" s="219"/>
      <c r="C84" s="219"/>
      <c r="D84" s="219"/>
      <c r="E84" s="219"/>
      <c r="F84" s="381">
        <v>3</v>
      </c>
      <c r="G84" s="381" t="s">
        <v>1890</v>
      </c>
      <c r="H84" s="382" t="s">
        <v>1920</v>
      </c>
      <c r="I84" s="396"/>
      <c r="J84" s="391">
        <v>3</v>
      </c>
      <c r="K84" s="392" t="s">
        <v>1921</v>
      </c>
      <c r="L84" s="392" t="s">
        <v>1922</v>
      </c>
      <c r="M84" s="387"/>
      <c r="N84" s="387"/>
      <c r="O84" s="219"/>
      <c r="P84" s="219"/>
      <c r="Q84" s="219"/>
      <c r="R84" s="219"/>
      <c r="S84" s="219"/>
      <c r="T84" s="219"/>
      <c r="U84" s="219"/>
      <c r="V84" s="219"/>
      <c r="W84" s="219"/>
      <c r="X84" s="219"/>
      <c r="Y84" s="252"/>
      <c r="Z84" s="252"/>
    </row>
    <row r="85" ht="15.75" customHeight="1" spans="1:26">
      <c r="A85" s="372"/>
      <c r="B85" s="219"/>
      <c r="C85" s="219"/>
      <c r="D85" s="219"/>
      <c r="E85" s="219"/>
      <c r="F85" s="381">
        <v>5</v>
      </c>
      <c r="G85" s="381" t="s">
        <v>1923</v>
      </c>
      <c r="H85" s="382" t="s">
        <v>1924</v>
      </c>
      <c r="I85" s="396"/>
      <c r="J85" s="391">
        <v>5</v>
      </c>
      <c r="K85" s="392" t="s">
        <v>1925</v>
      </c>
      <c r="L85" s="391" t="s">
        <v>1926</v>
      </c>
      <c r="M85" s="387"/>
      <c r="N85" s="387"/>
      <c r="O85" s="219"/>
      <c r="P85" s="219"/>
      <c r="Q85" s="219"/>
      <c r="R85" s="219"/>
      <c r="S85" s="219"/>
      <c r="T85" s="219"/>
      <c r="U85" s="219"/>
      <c r="V85" s="219"/>
      <c r="W85" s="219"/>
      <c r="X85" s="219"/>
      <c r="Y85" s="252"/>
      <c r="Z85" s="252"/>
    </row>
    <row r="86" ht="15.75" customHeight="1" spans="1:26">
      <c r="A86" s="372"/>
      <c r="B86" s="219"/>
      <c r="C86" s="219"/>
      <c r="D86" s="219"/>
      <c r="E86" s="219"/>
      <c r="F86" s="384" t="s">
        <v>1927</v>
      </c>
      <c r="G86" s="219"/>
      <c r="H86" s="219"/>
      <c r="I86" s="397"/>
      <c r="J86" s="398" t="s">
        <v>1883</v>
      </c>
      <c r="K86" s="399"/>
      <c r="L86" s="219"/>
      <c r="M86" s="219"/>
      <c r="N86" s="219"/>
      <c r="O86" s="219"/>
      <c r="P86" s="219"/>
      <c r="Q86" s="219"/>
      <c r="R86" s="219"/>
      <c r="S86" s="219"/>
      <c r="T86" s="219"/>
      <c r="U86" s="219"/>
      <c r="V86" s="219"/>
      <c r="W86" s="219"/>
      <c r="X86" s="219"/>
      <c r="Y86" s="252"/>
      <c r="Z86" s="252"/>
    </row>
    <row r="87" ht="15.75" customHeight="1" spans="1:26">
      <c r="A87" s="372"/>
      <c r="B87" s="219"/>
      <c r="C87" s="219"/>
      <c r="D87" s="219"/>
      <c r="E87" s="219"/>
      <c r="F87" s="219"/>
      <c r="G87" s="219"/>
      <c r="H87" s="219"/>
      <c r="I87" s="397"/>
      <c r="J87" s="219"/>
      <c r="K87" s="399"/>
      <c r="L87" s="219"/>
      <c r="M87" s="219"/>
      <c r="N87" s="219"/>
      <c r="O87" s="219"/>
      <c r="P87" s="219"/>
      <c r="Q87" s="219"/>
      <c r="R87" s="219"/>
      <c r="S87" s="219"/>
      <c r="T87" s="219"/>
      <c r="U87" s="219"/>
      <c r="V87" s="219"/>
      <c r="W87" s="219"/>
      <c r="X87" s="219"/>
      <c r="Y87" s="252"/>
      <c r="Z87" s="252"/>
    </row>
    <row r="88" ht="15.75" customHeight="1" spans="1:26">
      <c r="A88" s="372"/>
      <c r="B88" s="219"/>
      <c r="C88" s="219"/>
      <c r="D88" s="219"/>
      <c r="E88" s="219"/>
      <c r="F88" s="219"/>
      <c r="G88" s="219"/>
      <c r="H88" s="219"/>
      <c r="I88" s="397"/>
      <c r="J88" s="219"/>
      <c r="K88" s="399"/>
      <c r="L88" s="219"/>
      <c r="M88" s="219"/>
      <c r="N88" s="219"/>
      <c r="O88" s="219"/>
      <c r="P88" s="219"/>
      <c r="Q88" s="219"/>
      <c r="R88" s="219"/>
      <c r="S88" s="219"/>
      <c r="T88" s="219"/>
      <c r="U88" s="219"/>
      <c r="V88" s="219"/>
      <c r="W88" s="219"/>
      <c r="X88" s="219"/>
      <c r="Y88" s="252"/>
      <c r="Z88" s="252"/>
    </row>
    <row r="89" ht="15.75" customHeight="1" spans="1:26">
      <c r="A89" s="372"/>
      <c r="B89" s="219"/>
      <c r="C89" s="219"/>
      <c r="D89" s="219"/>
      <c r="E89" s="219"/>
      <c r="F89" s="219"/>
      <c r="G89" s="219"/>
      <c r="H89" s="219"/>
      <c r="I89" s="397"/>
      <c r="J89" s="219"/>
      <c r="K89" s="399"/>
      <c r="L89" s="219"/>
      <c r="M89" s="219"/>
      <c r="N89" s="219"/>
      <c r="O89" s="219"/>
      <c r="P89" s="219"/>
      <c r="Q89" s="219"/>
      <c r="R89" s="219"/>
      <c r="S89" s="219"/>
      <c r="T89" s="219"/>
      <c r="U89" s="219"/>
      <c r="V89" s="219"/>
      <c r="W89" s="219"/>
      <c r="X89" s="219"/>
      <c r="Y89" s="252"/>
      <c r="Z89" s="252"/>
    </row>
    <row r="90" ht="15.75" customHeight="1" spans="1:26">
      <c r="A90" s="372"/>
      <c r="B90" s="219"/>
      <c r="C90" s="219"/>
      <c r="D90" s="219"/>
      <c r="E90" s="219"/>
      <c r="F90" s="219"/>
      <c r="G90" s="219"/>
      <c r="H90" s="219"/>
      <c r="I90" s="397"/>
      <c r="J90" s="219"/>
      <c r="K90" s="399"/>
      <c r="L90" s="219"/>
      <c r="M90" s="219"/>
      <c r="N90" s="219"/>
      <c r="O90" s="219"/>
      <c r="P90" s="219"/>
      <c r="Q90" s="219"/>
      <c r="R90" s="219"/>
      <c r="S90" s="219"/>
      <c r="T90" s="219"/>
      <c r="U90" s="219"/>
      <c r="V90" s="219"/>
      <c r="W90" s="219"/>
      <c r="X90" s="219"/>
      <c r="Y90" s="252"/>
      <c r="Z90" s="252"/>
    </row>
    <row r="91" ht="15.75" customHeight="1" spans="1:26">
      <c r="A91" s="372"/>
      <c r="B91" s="219"/>
      <c r="C91" s="219"/>
      <c r="D91" s="219"/>
      <c r="E91" s="219"/>
      <c r="F91" s="219"/>
      <c r="G91" s="219"/>
      <c r="H91" s="219"/>
      <c r="I91" s="397"/>
      <c r="J91" s="219"/>
      <c r="K91" s="399"/>
      <c r="L91" s="219"/>
      <c r="M91" s="219"/>
      <c r="N91" s="219"/>
      <c r="O91" s="219"/>
      <c r="P91" s="219"/>
      <c r="Q91" s="219"/>
      <c r="R91" s="219"/>
      <c r="S91" s="219"/>
      <c r="T91" s="219"/>
      <c r="U91" s="219"/>
      <c r="V91" s="219"/>
      <c r="W91" s="219"/>
      <c r="X91" s="219"/>
      <c r="Y91" s="252"/>
      <c r="Z91" s="252"/>
    </row>
    <row r="92" ht="15.75" customHeight="1" spans="1:26">
      <c r="A92" s="372"/>
      <c r="B92" s="219"/>
      <c r="C92" s="219"/>
      <c r="D92" s="219"/>
      <c r="E92" s="219"/>
      <c r="F92" s="219"/>
      <c r="G92" s="219"/>
      <c r="H92" s="219"/>
      <c r="I92" s="397"/>
      <c r="J92" s="219"/>
      <c r="K92" s="399"/>
      <c r="L92" s="219"/>
      <c r="M92" s="219"/>
      <c r="N92" s="219"/>
      <c r="O92" s="219"/>
      <c r="P92" s="219"/>
      <c r="Q92" s="219"/>
      <c r="R92" s="219"/>
      <c r="S92" s="219"/>
      <c r="T92" s="219"/>
      <c r="U92" s="219"/>
      <c r="V92" s="219"/>
      <c r="W92" s="219"/>
      <c r="X92" s="219"/>
      <c r="Y92" s="252"/>
      <c r="Z92" s="252"/>
    </row>
    <row r="93" ht="15.75" customHeight="1" spans="1:26">
      <c r="A93" s="372"/>
      <c r="B93" s="219"/>
      <c r="C93" s="219"/>
      <c r="D93" s="219"/>
      <c r="E93" s="219"/>
      <c r="F93" s="219"/>
      <c r="G93" s="219"/>
      <c r="H93" s="219"/>
      <c r="I93" s="397"/>
      <c r="J93" s="219"/>
      <c r="K93" s="219"/>
      <c r="L93" s="219"/>
      <c r="M93" s="219"/>
      <c r="N93" s="219"/>
      <c r="O93" s="219"/>
      <c r="P93" s="219"/>
      <c r="Q93" s="219"/>
      <c r="R93" s="219"/>
      <c r="S93" s="219"/>
      <c r="T93" s="219"/>
      <c r="U93" s="219"/>
      <c r="V93" s="219"/>
      <c r="W93" s="219"/>
      <c r="X93" s="219"/>
      <c r="Y93" s="252"/>
      <c r="Z93" s="252"/>
    </row>
    <row r="94" ht="15.75" customHeight="1" spans="1:26">
      <c r="A94" s="372"/>
      <c r="B94" s="219"/>
      <c r="C94" s="219"/>
      <c r="D94" s="219"/>
      <c r="E94" s="219"/>
      <c r="F94" s="219"/>
      <c r="G94" s="219"/>
      <c r="H94" s="219"/>
      <c r="I94" s="397"/>
      <c r="J94" s="219"/>
      <c r="K94" s="219"/>
      <c r="L94" s="219"/>
      <c r="M94" s="219"/>
      <c r="N94" s="219"/>
      <c r="O94" s="219"/>
      <c r="P94" s="219"/>
      <c r="Q94" s="219"/>
      <c r="R94" s="219"/>
      <c r="S94" s="219"/>
      <c r="T94" s="219"/>
      <c r="U94" s="219"/>
      <c r="V94" s="219"/>
      <c r="W94" s="219"/>
      <c r="X94" s="219"/>
      <c r="Y94" s="252"/>
      <c r="Z94" s="252"/>
    </row>
    <row r="95" ht="15.75" customHeight="1" spans="1:26">
      <c r="A95" s="372"/>
      <c r="B95" s="219"/>
      <c r="C95" s="219"/>
      <c r="D95" s="219"/>
      <c r="E95" s="219"/>
      <c r="F95" s="219"/>
      <c r="G95" s="219"/>
      <c r="H95" s="219"/>
      <c r="I95" s="397"/>
      <c r="J95" s="219"/>
      <c r="K95" s="219"/>
      <c r="L95" s="219"/>
      <c r="M95" s="219"/>
      <c r="N95" s="219"/>
      <c r="O95" s="219"/>
      <c r="P95" s="219"/>
      <c r="Q95" s="219"/>
      <c r="R95" s="219"/>
      <c r="S95" s="219"/>
      <c r="T95" s="219"/>
      <c r="U95" s="219"/>
      <c r="V95" s="219"/>
      <c r="W95" s="219"/>
      <c r="X95" s="219"/>
      <c r="Y95" s="252"/>
      <c r="Z95" s="252"/>
    </row>
    <row r="96" ht="15.75" customHeight="1" spans="1:26">
      <c r="A96" s="372"/>
      <c r="B96" s="219"/>
      <c r="C96" s="219"/>
      <c r="D96" s="219"/>
      <c r="E96" s="219"/>
      <c r="F96" s="219"/>
      <c r="G96" s="219"/>
      <c r="H96" s="219"/>
      <c r="I96" s="397"/>
      <c r="J96" s="219"/>
      <c r="K96" s="219"/>
      <c r="L96" s="219"/>
      <c r="M96" s="219"/>
      <c r="N96" s="219"/>
      <c r="O96" s="219"/>
      <c r="P96" s="219"/>
      <c r="Q96" s="219"/>
      <c r="R96" s="219"/>
      <c r="S96" s="219"/>
      <c r="T96" s="219"/>
      <c r="U96" s="219"/>
      <c r="V96" s="219"/>
      <c r="W96" s="219"/>
      <c r="X96" s="219"/>
      <c r="Y96" s="252"/>
      <c r="Z96" s="252"/>
    </row>
    <row r="97" ht="15.75" customHeight="1" spans="1:26">
      <c r="A97" s="372"/>
      <c r="B97" s="219"/>
      <c r="C97" s="219"/>
      <c r="D97" s="219"/>
      <c r="E97" s="219"/>
      <c r="F97" s="219"/>
      <c r="G97" s="219"/>
      <c r="H97" s="219"/>
      <c r="I97" s="397"/>
      <c r="J97" s="219"/>
      <c r="K97" s="219"/>
      <c r="L97" s="219"/>
      <c r="M97" s="219"/>
      <c r="N97" s="219"/>
      <c r="O97" s="219"/>
      <c r="P97" s="219"/>
      <c r="Q97" s="219"/>
      <c r="R97" s="219"/>
      <c r="S97" s="219"/>
      <c r="T97" s="219"/>
      <c r="U97" s="219"/>
      <c r="V97" s="219"/>
      <c r="W97" s="219"/>
      <c r="X97" s="219"/>
      <c r="Y97" s="252"/>
      <c r="Z97" s="252"/>
    </row>
    <row r="98" ht="15.75" customHeight="1" spans="1:26">
      <c r="A98" s="372"/>
      <c r="B98" s="219"/>
      <c r="C98" s="219"/>
      <c r="D98" s="219"/>
      <c r="E98" s="219"/>
      <c r="F98" s="219"/>
      <c r="G98" s="219"/>
      <c r="H98" s="219"/>
      <c r="I98" s="397"/>
      <c r="J98" s="219"/>
      <c r="K98" s="219"/>
      <c r="L98" s="219"/>
      <c r="M98" s="219"/>
      <c r="N98" s="219"/>
      <c r="O98" s="219"/>
      <c r="P98" s="219"/>
      <c r="Q98" s="219"/>
      <c r="R98" s="219"/>
      <c r="S98" s="219"/>
      <c r="T98" s="219"/>
      <c r="U98" s="219"/>
      <c r="V98" s="219"/>
      <c r="W98" s="219"/>
      <c r="X98" s="219"/>
      <c r="Y98" s="252"/>
      <c r="Z98" s="252"/>
    </row>
    <row r="99" ht="15.75" customHeight="1" spans="1:26">
      <c r="A99" s="372"/>
      <c r="B99" s="219"/>
      <c r="C99" s="219"/>
      <c r="D99" s="219"/>
      <c r="E99" s="219"/>
      <c r="F99" s="219"/>
      <c r="G99" s="219"/>
      <c r="H99" s="219"/>
      <c r="I99" s="397"/>
      <c r="J99" s="219"/>
      <c r="K99" s="219"/>
      <c r="L99" s="219"/>
      <c r="M99" s="219"/>
      <c r="N99" s="219"/>
      <c r="O99" s="219"/>
      <c r="P99" s="219"/>
      <c r="Q99" s="219"/>
      <c r="R99" s="219"/>
      <c r="S99" s="219"/>
      <c r="T99" s="219"/>
      <c r="U99" s="219"/>
      <c r="V99" s="219"/>
      <c r="W99" s="219"/>
      <c r="X99" s="219"/>
      <c r="Y99" s="252"/>
      <c r="Z99" s="252"/>
    </row>
    <row r="100" ht="15.75" customHeight="1" spans="1:26">
      <c r="A100" s="372"/>
      <c r="B100" s="219"/>
      <c r="C100" s="219"/>
      <c r="D100" s="219"/>
      <c r="E100" s="219"/>
      <c r="F100" s="219"/>
      <c r="G100" s="219"/>
      <c r="H100" s="219"/>
      <c r="I100" s="397"/>
      <c r="J100" s="219"/>
      <c r="K100" s="219"/>
      <c r="L100" s="219"/>
      <c r="M100" s="219"/>
      <c r="N100" s="219"/>
      <c r="O100" s="219"/>
      <c r="P100" s="219"/>
      <c r="Q100" s="219"/>
      <c r="R100" s="219"/>
      <c r="S100" s="219"/>
      <c r="T100" s="219"/>
      <c r="U100" s="219"/>
      <c r="V100" s="219"/>
      <c r="W100" s="219"/>
      <c r="X100" s="219"/>
      <c r="Y100" s="252"/>
      <c r="Z100" s="252"/>
    </row>
    <row r="101" ht="15.75" customHeight="1" spans="1:26">
      <c r="A101" s="372"/>
      <c r="B101" s="219"/>
      <c r="C101" s="219"/>
      <c r="D101" s="219"/>
      <c r="E101" s="219"/>
      <c r="F101" s="219"/>
      <c r="G101" s="219"/>
      <c r="H101" s="219"/>
      <c r="I101" s="397"/>
      <c r="J101" s="219"/>
      <c r="K101" s="219"/>
      <c r="L101" s="219"/>
      <c r="M101" s="219"/>
      <c r="N101" s="219"/>
      <c r="O101" s="219"/>
      <c r="P101" s="219"/>
      <c r="Q101" s="219"/>
      <c r="R101" s="219"/>
      <c r="S101" s="219"/>
      <c r="T101" s="219"/>
      <c r="U101" s="219"/>
      <c r="V101" s="219"/>
      <c r="W101" s="219"/>
      <c r="X101" s="219"/>
      <c r="Y101" s="252"/>
      <c r="Z101" s="252"/>
    </row>
    <row r="102" ht="15.75" customHeight="1" spans="1:26">
      <c r="A102" s="372"/>
      <c r="B102" s="219"/>
      <c r="C102" s="219"/>
      <c r="D102" s="219"/>
      <c r="E102" s="219"/>
      <c r="F102" s="219"/>
      <c r="G102" s="219"/>
      <c r="H102" s="219"/>
      <c r="I102" s="397"/>
      <c r="J102" s="219"/>
      <c r="K102" s="219"/>
      <c r="L102" s="219"/>
      <c r="M102" s="219"/>
      <c r="N102" s="219"/>
      <c r="O102" s="219"/>
      <c r="P102" s="219"/>
      <c r="Q102" s="219"/>
      <c r="R102" s="219"/>
      <c r="S102" s="219"/>
      <c r="T102" s="219"/>
      <c r="U102" s="219"/>
      <c r="V102" s="219"/>
      <c r="W102" s="219"/>
      <c r="X102" s="219"/>
      <c r="Y102" s="252"/>
      <c r="Z102" s="252"/>
    </row>
    <row r="103" ht="15.75" customHeight="1" spans="1:26">
      <c r="A103" s="372"/>
      <c r="B103" s="219"/>
      <c r="C103" s="219"/>
      <c r="D103" s="219"/>
      <c r="E103" s="219"/>
      <c r="F103" s="219"/>
      <c r="G103" s="219"/>
      <c r="H103" s="219"/>
      <c r="I103" s="397"/>
      <c r="J103" s="219"/>
      <c r="K103" s="219"/>
      <c r="L103" s="219"/>
      <c r="M103" s="219"/>
      <c r="N103" s="219"/>
      <c r="O103" s="219"/>
      <c r="P103" s="219"/>
      <c r="Q103" s="219"/>
      <c r="R103" s="219"/>
      <c r="S103" s="219"/>
      <c r="T103" s="219"/>
      <c r="U103" s="219"/>
      <c r="V103" s="219"/>
      <c r="W103" s="219"/>
      <c r="X103" s="219"/>
      <c r="Y103" s="252"/>
      <c r="Z103" s="252"/>
    </row>
    <row r="104" ht="15.75" customHeight="1" spans="1:26">
      <c r="A104" s="372"/>
      <c r="B104" s="219"/>
      <c r="C104" s="219"/>
      <c r="D104" s="219"/>
      <c r="E104" s="219"/>
      <c r="F104" s="219"/>
      <c r="G104" s="219"/>
      <c r="H104" s="219"/>
      <c r="I104" s="397"/>
      <c r="J104" s="219"/>
      <c r="K104" s="219"/>
      <c r="L104" s="219"/>
      <c r="M104" s="219"/>
      <c r="N104" s="219"/>
      <c r="O104" s="219"/>
      <c r="P104" s="219"/>
      <c r="Q104" s="219"/>
      <c r="R104" s="219"/>
      <c r="S104" s="219"/>
      <c r="T104" s="219"/>
      <c r="U104" s="219"/>
      <c r="V104" s="219"/>
      <c r="W104" s="219"/>
      <c r="X104" s="219"/>
      <c r="Y104" s="252"/>
      <c r="Z104" s="252"/>
    </row>
    <row r="105" ht="15.75" customHeight="1" spans="1:26">
      <c r="A105" s="372"/>
      <c r="B105" s="219"/>
      <c r="C105" s="219"/>
      <c r="D105" s="219"/>
      <c r="E105" s="219"/>
      <c r="F105" s="219"/>
      <c r="G105" s="219"/>
      <c r="H105" s="219"/>
      <c r="I105" s="397"/>
      <c r="J105" s="219"/>
      <c r="K105" s="219"/>
      <c r="L105" s="219"/>
      <c r="M105" s="219"/>
      <c r="N105" s="219"/>
      <c r="O105" s="219"/>
      <c r="P105" s="219"/>
      <c r="Q105" s="219"/>
      <c r="R105" s="219"/>
      <c r="S105" s="219"/>
      <c r="T105" s="219"/>
      <c r="U105" s="219"/>
      <c r="V105" s="219"/>
      <c r="W105" s="219"/>
      <c r="X105" s="219"/>
      <c r="Y105" s="252"/>
      <c r="Z105" s="252"/>
    </row>
    <row r="106" ht="15.75" customHeight="1" spans="1:26">
      <c r="A106" s="372"/>
      <c r="B106" s="219"/>
      <c r="C106" s="219"/>
      <c r="D106" s="219"/>
      <c r="E106" s="219"/>
      <c r="F106" s="219"/>
      <c r="G106" s="219"/>
      <c r="H106" s="219"/>
      <c r="I106" s="397"/>
      <c r="J106" s="219"/>
      <c r="K106" s="219"/>
      <c r="L106" s="219"/>
      <c r="M106" s="219"/>
      <c r="N106" s="219"/>
      <c r="O106" s="219"/>
      <c r="P106" s="219"/>
      <c r="Q106" s="219"/>
      <c r="R106" s="219"/>
      <c r="S106" s="219"/>
      <c r="T106" s="219"/>
      <c r="U106" s="219"/>
      <c r="V106" s="219"/>
      <c r="W106" s="219"/>
      <c r="X106" s="219"/>
      <c r="Y106" s="252"/>
      <c r="Z106" s="252"/>
    </row>
    <row r="107" ht="15.75" customHeight="1" spans="1:26">
      <c r="A107" s="372"/>
      <c r="B107" s="219"/>
      <c r="C107" s="219"/>
      <c r="D107" s="219"/>
      <c r="E107" s="219"/>
      <c r="F107" s="219"/>
      <c r="G107" s="219"/>
      <c r="H107" s="219"/>
      <c r="I107" s="397"/>
      <c r="J107" s="219"/>
      <c r="K107" s="219"/>
      <c r="L107" s="219"/>
      <c r="M107" s="219"/>
      <c r="N107" s="219"/>
      <c r="O107" s="219"/>
      <c r="P107" s="219"/>
      <c r="Q107" s="219"/>
      <c r="R107" s="219"/>
      <c r="S107" s="219"/>
      <c r="T107" s="219"/>
      <c r="U107" s="219"/>
      <c r="V107" s="219"/>
      <c r="W107" s="219"/>
      <c r="X107" s="219"/>
      <c r="Y107" s="252"/>
      <c r="Z107" s="252"/>
    </row>
    <row r="108" ht="15.75" customHeight="1" spans="1:26">
      <c r="A108" s="372"/>
      <c r="B108" s="219"/>
      <c r="C108" s="219"/>
      <c r="D108" s="219"/>
      <c r="E108" s="219"/>
      <c r="F108" s="219"/>
      <c r="G108" s="219"/>
      <c r="H108" s="219"/>
      <c r="I108" s="397"/>
      <c r="J108" s="219"/>
      <c r="K108" s="219"/>
      <c r="L108" s="219"/>
      <c r="M108" s="219"/>
      <c r="N108" s="219"/>
      <c r="O108" s="219"/>
      <c r="P108" s="219"/>
      <c r="Q108" s="219"/>
      <c r="R108" s="219"/>
      <c r="S108" s="219"/>
      <c r="T108" s="219"/>
      <c r="U108" s="219"/>
      <c r="V108" s="219"/>
      <c r="W108" s="219"/>
      <c r="X108" s="219"/>
      <c r="Y108" s="252"/>
      <c r="Z108" s="252"/>
    </row>
    <row r="109" ht="15.75" customHeight="1" spans="1:26">
      <c r="A109" s="372"/>
      <c r="B109" s="219"/>
      <c r="C109" s="219"/>
      <c r="D109" s="219"/>
      <c r="E109" s="219"/>
      <c r="F109" s="219"/>
      <c r="G109" s="219"/>
      <c r="H109" s="219"/>
      <c r="I109" s="397"/>
      <c r="J109" s="219"/>
      <c r="K109" s="219"/>
      <c r="L109" s="219"/>
      <c r="M109" s="219"/>
      <c r="N109" s="219"/>
      <c r="O109" s="219"/>
      <c r="P109" s="219"/>
      <c r="Q109" s="219"/>
      <c r="R109" s="219"/>
      <c r="S109" s="219"/>
      <c r="T109" s="219"/>
      <c r="U109" s="219"/>
      <c r="V109" s="219"/>
      <c r="W109" s="219"/>
      <c r="X109" s="219"/>
      <c r="Y109" s="252"/>
      <c r="Z109" s="252"/>
    </row>
    <row r="110" ht="15.75" customHeight="1" spans="1:26">
      <c r="A110" s="372"/>
      <c r="B110" s="219"/>
      <c r="C110" s="219"/>
      <c r="D110" s="219"/>
      <c r="E110" s="219"/>
      <c r="F110" s="219"/>
      <c r="G110" s="219"/>
      <c r="H110" s="219"/>
      <c r="I110" s="397"/>
      <c r="J110" s="219"/>
      <c r="K110" s="219"/>
      <c r="L110" s="219"/>
      <c r="M110" s="219"/>
      <c r="N110" s="219"/>
      <c r="O110" s="219"/>
      <c r="P110" s="219"/>
      <c r="Q110" s="219"/>
      <c r="R110" s="219"/>
      <c r="S110" s="219"/>
      <c r="T110" s="219"/>
      <c r="U110" s="219"/>
      <c r="V110" s="219"/>
      <c r="W110" s="219"/>
      <c r="X110" s="219"/>
      <c r="Y110" s="252"/>
      <c r="Z110" s="252"/>
    </row>
    <row r="111" ht="15.75" customHeight="1" spans="1:26">
      <c r="A111" s="372"/>
      <c r="B111" s="219"/>
      <c r="C111" s="219"/>
      <c r="D111" s="219"/>
      <c r="E111" s="219"/>
      <c r="F111" s="219"/>
      <c r="G111" s="219"/>
      <c r="H111" s="219"/>
      <c r="I111" s="397"/>
      <c r="J111" s="219"/>
      <c r="K111" s="219"/>
      <c r="L111" s="219"/>
      <c r="M111" s="219"/>
      <c r="N111" s="219"/>
      <c r="O111" s="219"/>
      <c r="P111" s="219"/>
      <c r="Q111" s="219"/>
      <c r="R111" s="219"/>
      <c r="S111" s="219"/>
      <c r="T111" s="219"/>
      <c r="U111" s="219"/>
      <c r="V111" s="219"/>
      <c r="W111" s="219"/>
      <c r="X111" s="219"/>
      <c r="Y111" s="252"/>
      <c r="Z111" s="252"/>
    </row>
    <row r="112" ht="15.75" customHeight="1" spans="1:26">
      <c r="A112" s="372"/>
      <c r="B112" s="219"/>
      <c r="C112" s="219"/>
      <c r="D112" s="219"/>
      <c r="E112" s="219"/>
      <c r="F112" s="219"/>
      <c r="G112" s="219"/>
      <c r="H112" s="219"/>
      <c r="I112" s="397"/>
      <c r="J112" s="219"/>
      <c r="K112" s="219"/>
      <c r="L112" s="219"/>
      <c r="M112" s="219"/>
      <c r="N112" s="219"/>
      <c r="O112" s="219"/>
      <c r="P112" s="219"/>
      <c r="Q112" s="219"/>
      <c r="R112" s="219"/>
      <c r="S112" s="219"/>
      <c r="T112" s="219"/>
      <c r="U112" s="219"/>
      <c r="V112" s="219"/>
      <c r="W112" s="219"/>
      <c r="X112" s="219"/>
      <c r="Y112" s="252"/>
      <c r="Z112" s="252"/>
    </row>
    <row r="113" ht="15.75" customHeight="1" spans="1:26">
      <c r="A113" s="372"/>
      <c r="B113" s="219"/>
      <c r="C113" s="219"/>
      <c r="D113" s="219"/>
      <c r="E113" s="219"/>
      <c r="F113" s="219"/>
      <c r="G113" s="219"/>
      <c r="H113" s="219"/>
      <c r="I113" s="397"/>
      <c r="J113" s="219"/>
      <c r="K113" s="219"/>
      <c r="L113" s="219"/>
      <c r="M113" s="219"/>
      <c r="N113" s="219"/>
      <c r="O113" s="219"/>
      <c r="P113" s="219"/>
      <c r="Q113" s="219"/>
      <c r="R113" s="219"/>
      <c r="S113" s="219"/>
      <c r="T113" s="219"/>
      <c r="U113" s="219"/>
      <c r="V113" s="219"/>
      <c r="W113" s="219"/>
      <c r="X113" s="219"/>
      <c r="Y113" s="252"/>
      <c r="Z113" s="252"/>
    </row>
    <row r="114" ht="15.75" customHeight="1" spans="1:26">
      <c r="A114" s="372"/>
      <c r="B114" s="219"/>
      <c r="C114" s="219"/>
      <c r="D114" s="219"/>
      <c r="E114" s="219"/>
      <c r="F114" s="219"/>
      <c r="G114" s="219"/>
      <c r="H114" s="219"/>
      <c r="I114" s="397"/>
      <c r="J114" s="219"/>
      <c r="K114" s="219"/>
      <c r="L114" s="219"/>
      <c r="M114" s="219"/>
      <c r="N114" s="219"/>
      <c r="O114" s="219"/>
      <c r="P114" s="219"/>
      <c r="Q114" s="219"/>
      <c r="R114" s="219"/>
      <c r="S114" s="219"/>
      <c r="T114" s="219"/>
      <c r="U114" s="219"/>
      <c r="V114" s="219"/>
      <c r="W114" s="219"/>
      <c r="X114" s="219"/>
      <c r="Y114" s="252"/>
      <c r="Z114" s="252"/>
    </row>
    <row r="115" ht="15.75" customHeight="1" spans="1:26">
      <c r="A115" s="372"/>
      <c r="B115" s="219"/>
      <c r="C115" s="219"/>
      <c r="D115" s="219"/>
      <c r="E115" s="219"/>
      <c r="F115" s="219"/>
      <c r="G115" s="219"/>
      <c r="H115" s="219"/>
      <c r="I115" s="397"/>
      <c r="J115" s="219"/>
      <c r="K115" s="219"/>
      <c r="L115" s="219"/>
      <c r="M115" s="219"/>
      <c r="N115" s="219"/>
      <c r="O115" s="219"/>
      <c r="P115" s="219"/>
      <c r="Q115" s="219"/>
      <c r="R115" s="219"/>
      <c r="S115" s="219"/>
      <c r="T115" s="219"/>
      <c r="U115" s="219"/>
      <c r="V115" s="219"/>
      <c r="W115" s="219"/>
      <c r="X115" s="219"/>
      <c r="Y115" s="252"/>
      <c r="Z115" s="252"/>
    </row>
    <row r="116" ht="15.75" customHeight="1" spans="1:26">
      <c r="A116" s="372"/>
      <c r="B116" s="219"/>
      <c r="C116" s="219"/>
      <c r="D116" s="219"/>
      <c r="E116" s="219"/>
      <c r="F116" s="219"/>
      <c r="G116" s="219"/>
      <c r="H116" s="219"/>
      <c r="I116" s="397"/>
      <c r="J116" s="219"/>
      <c r="K116" s="219"/>
      <c r="L116" s="219"/>
      <c r="M116" s="219"/>
      <c r="N116" s="219"/>
      <c r="O116" s="219"/>
      <c r="P116" s="219"/>
      <c r="Q116" s="219"/>
      <c r="R116" s="219"/>
      <c r="S116" s="219"/>
      <c r="T116" s="219"/>
      <c r="U116" s="219"/>
      <c r="V116" s="219"/>
      <c r="W116" s="219"/>
      <c r="X116" s="219"/>
      <c r="Y116" s="252"/>
      <c r="Z116" s="252"/>
    </row>
    <row r="117" ht="15.75" customHeight="1" spans="1:26">
      <c r="A117" s="372"/>
      <c r="B117" s="219"/>
      <c r="C117" s="219"/>
      <c r="D117" s="219"/>
      <c r="E117" s="219"/>
      <c r="F117" s="219"/>
      <c r="G117" s="219"/>
      <c r="H117" s="219"/>
      <c r="I117" s="397"/>
      <c r="J117" s="219"/>
      <c r="K117" s="219"/>
      <c r="L117" s="219"/>
      <c r="M117" s="219"/>
      <c r="N117" s="219"/>
      <c r="O117" s="219"/>
      <c r="P117" s="219"/>
      <c r="Q117" s="219"/>
      <c r="R117" s="219"/>
      <c r="S117" s="219"/>
      <c r="T117" s="219"/>
      <c r="U117" s="219"/>
      <c r="V117" s="219"/>
      <c r="W117" s="219"/>
      <c r="X117" s="219"/>
      <c r="Y117" s="252"/>
      <c r="Z117" s="252"/>
    </row>
    <row r="118" ht="15.75" customHeight="1" spans="1:26">
      <c r="A118" s="372"/>
      <c r="B118" s="219"/>
      <c r="C118" s="219"/>
      <c r="D118" s="219"/>
      <c r="E118" s="219"/>
      <c r="F118" s="219"/>
      <c r="G118" s="219"/>
      <c r="H118" s="219"/>
      <c r="I118" s="397"/>
      <c r="J118" s="219"/>
      <c r="K118" s="219"/>
      <c r="L118" s="219"/>
      <c r="M118" s="219"/>
      <c r="N118" s="219"/>
      <c r="O118" s="219"/>
      <c r="P118" s="219"/>
      <c r="Q118" s="219"/>
      <c r="R118" s="219"/>
      <c r="S118" s="219"/>
      <c r="T118" s="219"/>
      <c r="U118" s="219"/>
      <c r="V118" s="219"/>
      <c r="W118" s="219"/>
      <c r="X118" s="219"/>
      <c r="Y118" s="252"/>
      <c r="Z118" s="252"/>
    </row>
    <row r="119" ht="15.75" customHeight="1" spans="1:26">
      <c r="A119" s="372"/>
      <c r="B119" s="219"/>
      <c r="C119" s="219"/>
      <c r="D119" s="219"/>
      <c r="E119" s="219"/>
      <c r="F119" s="219"/>
      <c r="G119" s="219"/>
      <c r="H119" s="219"/>
      <c r="I119" s="397"/>
      <c r="J119" s="219"/>
      <c r="K119" s="219"/>
      <c r="L119" s="219"/>
      <c r="M119" s="219"/>
      <c r="N119" s="219"/>
      <c r="O119" s="219"/>
      <c r="P119" s="219"/>
      <c r="Q119" s="219"/>
      <c r="R119" s="219"/>
      <c r="S119" s="219"/>
      <c r="T119" s="219"/>
      <c r="U119" s="219"/>
      <c r="V119" s="219"/>
      <c r="W119" s="219"/>
      <c r="X119" s="219"/>
      <c r="Y119" s="252"/>
      <c r="Z119" s="252"/>
    </row>
    <row r="120" ht="15.75" customHeight="1" spans="1:26">
      <c r="A120" s="372"/>
      <c r="B120" s="219"/>
      <c r="C120" s="219"/>
      <c r="D120" s="219"/>
      <c r="E120" s="219"/>
      <c r="F120" s="219"/>
      <c r="G120" s="219"/>
      <c r="H120" s="219"/>
      <c r="I120" s="397"/>
      <c r="J120" s="219"/>
      <c r="K120" s="219"/>
      <c r="L120" s="219"/>
      <c r="M120" s="219"/>
      <c r="N120" s="219"/>
      <c r="O120" s="219"/>
      <c r="P120" s="219"/>
      <c r="Q120" s="219"/>
      <c r="R120" s="219"/>
      <c r="S120" s="219"/>
      <c r="T120" s="219"/>
      <c r="U120" s="219"/>
      <c r="V120" s="219"/>
      <c r="W120" s="219"/>
      <c r="X120" s="219"/>
      <c r="Y120" s="252"/>
      <c r="Z120" s="252"/>
    </row>
    <row r="121" ht="15.75" customHeight="1" spans="1:26">
      <c r="A121" s="372"/>
      <c r="B121" s="219"/>
      <c r="C121" s="219"/>
      <c r="D121" s="219"/>
      <c r="E121" s="219"/>
      <c r="F121" s="219"/>
      <c r="G121" s="219"/>
      <c r="H121" s="219"/>
      <c r="I121" s="397"/>
      <c r="J121" s="219"/>
      <c r="K121" s="219"/>
      <c r="L121" s="219"/>
      <c r="M121" s="219"/>
      <c r="N121" s="219"/>
      <c r="O121" s="219"/>
      <c r="P121" s="219"/>
      <c r="Q121" s="219"/>
      <c r="R121" s="219"/>
      <c r="S121" s="219"/>
      <c r="T121" s="219"/>
      <c r="U121" s="219"/>
      <c r="V121" s="219"/>
      <c r="W121" s="219"/>
      <c r="X121" s="219"/>
      <c r="Y121" s="252"/>
      <c r="Z121" s="252"/>
    </row>
    <row r="122" ht="15.75" customHeight="1" spans="1:26">
      <c r="A122" s="385"/>
      <c r="B122" s="364"/>
      <c r="C122" s="364"/>
      <c r="D122" s="364"/>
      <c r="E122" s="364"/>
      <c r="F122" s="364"/>
      <c r="G122" s="364"/>
      <c r="H122" s="364"/>
      <c r="I122" s="400"/>
      <c r="J122" s="219"/>
      <c r="K122" s="219"/>
      <c r="L122" s="219"/>
      <c r="M122" s="219"/>
      <c r="N122" s="219"/>
      <c r="O122" s="219"/>
      <c r="P122" s="219"/>
      <c r="Q122" s="219"/>
      <c r="R122" s="219"/>
      <c r="S122" s="219"/>
      <c r="T122" s="219"/>
      <c r="U122" s="219"/>
      <c r="V122" s="219"/>
      <c r="W122" s="219"/>
      <c r="X122" s="219"/>
      <c r="Y122" s="252"/>
      <c r="Z122" s="252"/>
    </row>
    <row r="123" ht="15.75" customHeight="1" spans="1:26">
      <c r="A123" s="219"/>
      <c r="B123" s="219"/>
      <c r="C123" s="219"/>
      <c r="D123" s="219"/>
      <c r="E123" s="219"/>
      <c r="F123" s="219"/>
      <c r="G123" s="219"/>
      <c r="H123" s="219"/>
      <c r="I123" s="219"/>
      <c r="J123" s="219"/>
      <c r="K123" s="219"/>
      <c r="L123" s="219"/>
      <c r="M123" s="219"/>
      <c r="N123" s="219"/>
      <c r="O123" s="219"/>
      <c r="P123" s="219"/>
      <c r="Q123" s="219"/>
      <c r="R123" s="219"/>
      <c r="S123" s="219"/>
      <c r="T123" s="219"/>
      <c r="U123" s="219"/>
      <c r="V123" s="219"/>
      <c r="W123" s="219"/>
      <c r="X123" s="219"/>
      <c r="Y123" s="252"/>
      <c r="Z123" s="252"/>
    </row>
    <row r="124" ht="15.75" customHeight="1" spans="1:26">
      <c r="A124" s="219"/>
      <c r="B124" s="219"/>
      <c r="C124" s="219"/>
      <c r="D124" s="219"/>
      <c r="E124" s="219"/>
      <c r="F124" s="219"/>
      <c r="G124" s="219"/>
      <c r="H124" s="219"/>
      <c r="I124" s="219"/>
      <c r="J124" s="219"/>
      <c r="K124" s="219"/>
      <c r="L124" s="219"/>
      <c r="M124" s="219"/>
      <c r="N124" s="219"/>
      <c r="O124" s="219"/>
      <c r="P124" s="219"/>
      <c r="Q124" s="219"/>
      <c r="R124" s="219"/>
      <c r="S124" s="219"/>
      <c r="T124" s="219"/>
      <c r="U124" s="219"/>
      <c r="V124" s="219"/>
      <c r="W124" s="219"/>
      <c r="X124" s="219"/>
      <c r="Y124" s="252"/>
      <c r="Z124" s="252"/>
    </row>
    <row r="125" ht="15.75" customHeight="1" spans="1:26">
      <c r="A125" s="219"/>
      <c r="B125" s="219"/>
      <c r="C125" s="219"/>
      <c r="D125" s="219"/>
      <c r="E125" s="219"/>
      <c r="F125" s="219"/>
      <c r="G125" s="219"/>
      <c r="H125" s="219"/>
      <c r="I125" s="219"/>
      <c r="J125" s="219"/>
      <c r="K125" s="219"/>
      <c r="L125" s="219"/>
      <c r="M125" s="219"/>
      <c r="N125" s="219"/>
      <c r="O125" s="219"/>
      <c r="P125" s="219"/>
      <c r="Q125" s="219"/>
      <c r="R125" s="219"/>
      <c r="S125" s="219"/>
      <c r="T125" s="219"/>
      <c r="U125" s="219"/>
      <c r="V125" s="219"/>
      <c r="W125" s="219"/>
      <c r="X125" s="219"/>
      <c r="Y125" s="252"/>
      <c r="Z125" s="252"/>
    </row>
    <row r="126" ht="15.75" customHeight="1" spans="1:26">
      <c r="A126" s="219"/>
      <c r="B126" s="219"/>
      <c r="C126" s="219"/>
      <c r="D126" s="219"/>
      <c r="E126" s="219"/>
      <c r="F126" s="219"/>
      <c r="G126" s="219"/>
      <c r="H126" s="219"/>
      <c r="I126" s="219"/>
      <c r="J126" s="219"/>
      <c r="K126" s="219"/>
      <c r="L126" s="219"/>
      <c r="M126" s="219"/>
      <c r="N126" s="219"/>
      <c r="O126" s="219"/>
      <c r="P126" s="219"/>
      <c r="Q126" s="219"/>
      <c r="R126" s="219"/>
      <c r="S126" s="219"/>
      <c r="T126" s="219"/>
      <c r="U126" s="219"/>
      <c r="V126" s="219"/>
      <c r="W126" s="219"/>
      <c r="X126" s="219"/>
      <c r="Y126" s="252"/>
      <c r="Z126" s="252"/>
    </row>
    <row r="127" ht="15.75" customHeight="1" spans="1:26">
      <c r="A127" s="219"/>
      <c r="B127" s="219"/>
      <c r="C127" s="219"/>
      <c r="D127" s="219"/>
      <c r="E127" s="219"/>
      <c r="F127" s="219"/>
      <c r="G127" s="219"/>
      <c r="H127" s="219"/>
      <c r="I127" s="219"/>
      <c r="J127" s="219"/>
      <c r="K127" s="219"/>
      <c r="L127" s="219"/>
      <c r="M127" s="219"/>
      <c r="N127" s="219"/>
      <c r="O127" s="219"/>
      <c r="P127" s="219"/>
      <c r="Q127" s="219"/>
      <c r="R127" s="219"/>
      <c r="S127" s="219"/>
      <c r="T127" s="219"/>
      <c r="U127" s="219"/>
      <c r="V127" s="219"/>
      <c r="W127" s="219"/>
      <c r="X127" s="219"/>
      <c r="Y127" s="252"/>
      <c r="Z127" s="252"/>
    </row>
    <row r="128" ht="15.75" customHeight="1" spans="1:26">
      <c r="A128" s="219"/>
      <c r="B128" s="219"/>
      <c r="C128" s="219"/>
      <c r="D128" s="219"/>
      <c r="E128" s="219"/>
      <c r="F128" s="219"/>
      <c r="G128" s="219"/>
      <c r="H128" s="219"/>
      <c r="I128" s="219"/>
      <c r="J128" s="219"/>
      <c r="K128" s="219"/>
      <c r="L128" s="219"/>
      <c r="M128" s="219"/>
      <c r="N128" s="219"/>
      <c r="O128" s="219"/>
      <c r="P128" s="219"/>
      <c r="Q128" s="219"/>
      <c r="R128" s="219"/>
      <c r="S128" s="219"/>
      <c r="T128" s="219"/>
      <c r="U128" s="219"/>
      <c r="V128" s="219"/>
      <c r="W128" s="219"/>
      <c r="X128" s="219"/>
      <c r="Y128" s="252"/>
      <c r="Z128" s="252"/>
    </row>
    <row r="129" ht="15.75" customHeight="1" spans="1:26">
      <c r="A129" s="219"/>
      <c r="B129" s="219"/>
      <c r="C129" s="219"/>
      <c r="D129" s="219"/>
      <c r="E129" s="219"/>
      <c r="F129" s="219"/>
      <c r="G129" s="219"/>
      <c r="H129" s="219"/>
      <c r="I129" s="219"/>
      <c r="J129" s="219"/>
      <c r="K129" s="219"/>
      <c r="L129" s="219"/>
      <c r="M129" s="219"/>
      <c r="N129" s="219"/>
      <c r="O129" s="219"/>
      <c r="P129" s="219"/>
      <c r="Q129" s="219"/>
      <c r="R129" s="219"/>
      <c r="S129" s="219"/>
      <c r="T129" s="219"/>
      <c r="U129" s="219"/>
      <c r="V129" s="219"/>
      <c r="W129" s="219"/>
      <c r="X129" s="219"/>
      <c r="Y129" s="252"/>
      <c r="Z129" s="252"/>
    </row>
    <row r="130" ht="15.75" customHeight="1" spans="1:26">
      <c r="A130" s="219"/>
      <c r="B130" s="219"/>
      <c r="C130" s="219"/>
      <c r="D130" s="219"/>
      <c r="E130" s="219"/>
      <c r="F130" s="219"/>
      <c r="G130" s="219"/>
      <c r="H130" s="219"/>
      <c r="I130" s="219"/>
      <c r="J130" s="219"/>
      <c r="K130" s="219"/>
      <c r="L130" s="219"/>
      <c r="M130" s="219"/>
      <c r="N130" s="219"/>
      <c r="O130" s="219"/>
      <c r="P130" s="219"/>
      <c r="Q130" s="219"/>
      <c r="R130" s="219"/>
      <c r="S130" s="219"/>
      <c r="T130" s="219"/>
      <c r="U130" s="219"/>
      <c r="V130" s="219"/>
      <c r="W130" s="219"/>
      <c r="X130" s="219"/>
      <c r="Y130" s="252"/>
      <c r="Z130" s="252"/>
    </row>
    <row r="131" ht="15.75" customHeight="1" spans="1:26">
      <c r="A131" s="219"/>
      <c r="B131" s="219"/>
      <c r="C131" s="219"/>
      <c r="D131" s="219"/>
      <c r="E131" s="219"/>
      <c r="F131" s="219"/>
      <c r="G131" s="219"/>
      <c r="H131" s="219"/>
      <c r="I131" s="219"/>
      <c r="J131" s="219"/>
      <c r="K131" s="219"/>
      <c r="L131" s="219"/>
      <c r="M131" s="219"/>
      <c r="N131" s="219"/>
      <c r="O131" s="219"/>
      <c r="P131" s="219"/>
      <c r="Q131" s="219"/>
      <c r="R131" s="219"/>
      <c r="S131" s="219"/>
      <c r="T131" s="219"/>
      <c r="U131" s="219"/>
      <c r="V131" s="219"/>
      <c r="W131" s="219"/>
      <c r="X131" s="219"/>
      <c r="Y131" s="252"/>
      <c r="Z131" s="252"/>
    </row>
    <row r="132" ht="15.75" customHeight="1" spans="1:26">
      <c r="A132" s="219"/>
      <c r="B132" s="219"/>
      <c r="C132" s="219"/>
      <c r="D132" s="219"/>
      <c r="E132" s="219"/>
      <c r="F132" s="219"/>
      <c r="G132" s="219"/>
      <c r="H132" s="219"/>
      <c r="I132" s="219"/>
      <c r="J132" s="219"/>
      <c r="K132" s="219"/>
      <c r="L132" s="219"/>
      <c r="M132" s="219"/>
      <c r="N132" s="219"/>
      <c r="O132" s="219"/>
      <c r="P132" s="219"/>
      <c r="Q132" s="219"/>
      <c r="R132" s="219"/>
      <c r="S132" s="219"/>
      <c r="T132" s="219"/>
      <c r="U132" s="219"/>
      <c r="V132" s="219"/>
      <c r="W132" s="219"/>
      <c r="X132" s="219"/>
      <c r="Y132" s="252"/>
      <c r="Z132" s="252"/>
    </row>
    <row r="133" ht="15.75" customHeight="1" spans="1:26">
      <c r="A133" s="219"/>
      <c r="B133" s="219"/>
      <c r="C133" s="219"/>
      <c r="D133" s="219"/>
      <c r="E133" s="219"/>
      <c r="F133" s="219"/>
      <c r="G133" s="219"/>
      <c r="H133" s="219"/>
      <c r="I133" s="219"/>
      <c r="J133" s="219"/>
      <c r="K133" s="219"/>
      <c r="L133" s="219"/>
      <c r="M133" s="219"/>
      <c r="N133" s="219"/>
      <c r="O133" s="219"/>
      <c r="P133" s="219"/>
      <c r="Q133" s="219"/>
      <c r="R133" s="219"/>
      <c r="S133" s="219"/>
      <c r="T133" s="219"/>
      <c r="U133" s="219"/>
      <c r="V133" s="219"/>
      <c r="W133" s="219"/>
      <c r="X133" s="219"/>
      <c r="Y133" s="252"/>
      <c r="Z133" s="252"/>
    </row>
    <row r="134" ht="15.75" customHeight="1" spans="1:26">
      <c r="A134" s="219"/>
      <c r="B134" s="219"/>
      <c r="C134" s="219"/>
      <c r="D134" s="219"/>
      <c r="E134" s="219"/>
      <c r="F134" s="219"/>
      <c r="G134" s="219"/>
      <c r="H134" s="219"/>
      <c r="I134" s="219"/>
      <c r="J134" s="219"/>
      <c r="K134" s="219"/>
      <c r="L134" s="219"/>
      <c r="M134" s="219"/>
      <c r="N134" s="219"/>
      <c r="O134" s="219"/>
      <c r="P134" s="219"/>
      <c r="Q134" s="219"/>
      <c r="R134" s="219"/>
      <c r="S134" s="219"/>
      <c r="T134" s="219"/>
      <c r="U134" s="219"/>
      <c r="V134" s="219"/>
      <c r="W134" s="219"/>
      <c r="X134" s="219"/>
      <c r="Y134" s="252"/>
      <c r="Z134" s="252"/>
    </row>
    <row r="135" ht="15.75" customHeight="1" spans="1:26">
      <c r="A135" s="219"/>
      <c r="B135" s="219"/>
      <c r="C135" s="219"/>
      <c r="D135" s="219"/>
      <c r="E135" s="219"/>
      <c r="F135" s="219"/>
      <c r="G135" s="219"/>
      <c r="H135" s="219"/>
      <c r="I135" s="219"/>
      <c r="J135" s="219"/>
      <c r="K135" s="219"/>
      <c r="L135" s="219"/>
      <c r="M135" s="219"/>
      <c r="N135" s="219"/>
      <c r="O135" s="219"/>
      <c r="P135" s="219"/>
      <c r="Q135" s="219"/>
      <c r="R135" s="219"/>
      <c r="S135" s="219"/>
      <c r="T135" s="219"/>
      <c r="U135" s="219"/>
      <c r="V135" s="219"/>
      <c r="W135" s="219"/>
      <c r="X135" s="219"/>
      <c r="Y135" s="252"/>
      <c r="Z135" s="252"/>
    </row>
    <row r="136" ht="15.75" customHeight="1" spans="1:26">
      <c r="A136" s="219"/>
      <c r="B136" s="219"/>
      <c r="C136" s="219"/>
      <c r="D136" s="219"/>
      <c r="E136" s="219"/>
      <c r="F136" s="219"/>
      <c r="G136" s="219"/>
      <c r="H136" s="219"/>
      <c r="I136" s="219"/>
      <c r="J136" s="219"/>
      <c r="K136" s="219"/>
      <c r="L136" s="219"/>
      <c r="M136" s="219"/>
      <c r="N136" s="219"/>
      <c r="O136" s="219"/>
      <c r="P136" s="219"/>
      <c r="Q136" s="219"/>
      <c r="R136" s="219"/>
      <c r="S136" s="219"/>
      <c r="T136" s="219"/>
      <c r="U136" s="219"/>
      <c r="V136" s="219"/>
      <c r="W136" s="219"/>
      <c r="X136" s="219"/>
      <c r="Y136" s="252"/>
      <c r="Z136" s="252"/>
    </row>
    <row r="137" ht="15.75" customHeight="1" spans="1:26">
      <c r="A137" s="219"/>
      <c r="B137" s="219"/>
      <c r="C137" s="219"/>
      <c r="D137" s="219"/>
      <c r="E137" s="219"/>
      <c r="F137" s="219"/>
      <c r="G137" s="219"/>
      <c r="H137" s="219"/>
      <c r="I137" s="219"/>
      <c r="J137" s="219"/>
      <c r="K137" s="219"/>
      <c r="L137" s="219"/>
      <c r="M137" s="219"/>
      <c r="N137" s="219"/>
      <c r="O137" s="219"/>
      <c r="P137" s="219"/>
      <c r="Q137" s="219"/>
      <c r="R137" s="219"/>
      <c r="S137" s="219"/>
      <c r="T137" s="219"/>
      <c r="U137" s="219"/>
      <c r="V137" s="219"/>
      <c r="W137" s="219"/>
      <c r="X137" s="219"/>
      <c r="Y137" s="252"/>
      <c r="Z137" s="252"/>
    </row>
    <row r="138" ht="15.75" customHeight="1" spans="1:26">
      <c r="A138" s="219"/>
      <c r="B138" s="219"/>
      <c r="C138" s="219"/>
      <c r="D138" s="219"/>
      <c r="E138" s="219"/>
      <c r="F138" s="219"/>
      <c r="G138" s="219"/>
      <c r="H138" s="219"/>
      <c r="I138" s="219"/>
      <c r="J138" s="219"/>
      <c r="K138" s="219"/>
      <c r="L138" s="219"/>
      <c r="M138" s="219"/>
      <c r="N138" s="219"/>
      <c r="O138" s="219"/>
      <c r="P138" s="219"/>
      <c r="Q138" s="219"/>
      <c r="R138" s="219"/>
      <c r="S138" s="219"/>
      <c r="T138" s="219"/>
      <c r="U138" s="219"/>
      <c r="V138" s="219"/>
      <c r="W138" s="219"/>
      <c r="X138" s="219"/>
      <c r="Y138" s="252"/>
      <c r="Z138" s="252"/>
    </row>
    <row r="139" ht="15.75" customHeight="1" spans="1:26">
      <c r="A139" s="219"/>
      <c r="B139" s="219"/>
      <c r="C139" s="219"/>
      <c r="D139" s="219"/>
      <c r="E139" s="219"/>
      <c r="F139" s="219"/>
      <c r="G139" s="219"/>
      <c r="H139" s="219"/>
      <c r="I139" s="219"/>
      <c r="J139" s="219"/>
      <c r="K139" s="219"/>
      <c r="L139" s="219"/>
      <c r="M139" s="219"/>
      <c r="N139" s="219"/>
      <c r="O139" s="219"/>
      <c r="P139" s="219"/>
      <c r="Q139" s="219"/>
      <c r="R139" s="219"/>
      <c r="S139" s="219"/>
      <c r="T139" s="219"/>
      <c r="U139" s="219"/>
      <c r="V139" s="219"/>
      <c r="W139" s="219"/>
      <c r="X139" s="219"/>
      <c r="Y139" s="252"/>
      <c r="Z139" s="252"/>
    </row>
    <row r="140" ht="15.75" customHeight="1" spans="1:26">
      <c r="A140" s="219"/>
      <c r="B140" s="219"/>
      <c r="C140" s="219"/>
      <c r="D140" s="219"/>
      <c r="E140" s="219"/>
      <c r="F140" s="219"/>
      <c r="G140" s="219"/>
      <c r="H140" s="219"/>
      <c r="I140" s="219"/>
      <c r="J140" s="219"/>
      <c r="K140" s="219"/>
      <c r="L140" s="219"/>
      <c r="M140" s="219"/>
      <c r="N140" s="219"/>
      <c r="O140" s="219"/>
      <c r="P140" s="219"/>
      <c r="Q140" s="219"/>
      <c r="R140" s="219"/>
      <c r="S140" s="219"/>
      <c r="T140" s="219"/>
      <c r="U140" s="219"/>
      <c r="V140" s="219"/>
      <c r="W140" s="219"/>
      <c r="X140" s="219"/>
      <c r="Y140" s="252"/>
      <c r="Z140" s="252"/>
    </row>
    <row r="141" ht="15.75" customHeight="1" spans="1:26">
      <c r="A141" s="219"/>
      <c r="B141" s="219"/>
      <c r="C141" s="219"/>
      <c r="D141" s="219"/>
      <c r="E141" s="219"/>
      <c r="F141" s="219"/>
      <c r="G141" s="219"/>
      <c r="H141" s="219"/>
      <c r="I141" s="219"/>
      <c r="J141" s="219"/>
      <c r="K141" s="219"/>
      <c r="L141" s="219"/>
      <c r="M141" s="219"/>
      <c r="N141" s="219"/>
      <c r="O141" s="219"/>
      <c r="P141" s="219"/>
      <c r="Q141" s="219"/>
      <c r="R141" s="219"/>
      <c r="S141" s="219"/>
      <c r="T141" s="219"/>
      <c r="U141" s="219"/>
      <c r="V141" s="219"/>
      <c r="W141" s="219"/>
      <c r="X141" s="219"/>
      <c r="Y141" s="252"/>
      <c r="Z141" s="252"/>
    </row>
    <row r="142" ht="15.75" customHeight="1" spans="1:26">
      <c r="A142" s="219"/>
      <c r="B142" s="219"/>
      <c r="C142" s="219"/>
      <c r="D142" s="219"/>
      <c r="E142" s="219"/>
      <c r="F142" s="219"/>
      <c r="G142" s="219"/>
      <c r="H142" s="219"/>
      <c r="I142" s="219"/>
      <c r="J142" s="219"/>
      <c r="K142" s="219"/>
      <c r="L142" s="219"/>
      <c r="M142" s="219"/>
      <c r="N142" s="219"/>
      <c r="O142" s="219"/>
      <c r="P142" s="219"/>
      <c r="Q142" s="219"/>
      <c r="R142" s="219"/>
      <c r="S142" s="219"/>
      <c r="T142" s="219"/>
      <c r="U142" s="219"/>
      <c r="V142" s="219"/>
      <c r="W142" s="219"/>
      <c r="X142" s="219"/>
      <c r="Y142" s="252"/>
      <c r="Z142" s="252"/>
    </row>
    <row r="143" ht="15.75" customHeight="1" spans="1:26">
      <c r="A143" s="219"/>
      <c r="B143" s="219"/>
      <c r="C143" s="219"/>
      <c r="D143" s="219"/>
      <c r="E143" s="219"/>
      <c r="F143" s="219"/>
      <c r="G143" s="219"/>
      <c r="H143" s="219"/>
      <c r="I143" s="219"/>
      <c r="J143" s="219"/>
      <c r="K143" s="219"/>
      <c r="L143" s="219"/>
      <c r="M143" s="219"/>
      <c r="N143" s="219"/>
      <c r="O143" s="219"/>
      <c r="P143" s="219"/>
      <c r="Q143" s="219"/>
      <c r="R143" s="219"/>
      <c r="S143" s="219"/>
      <c r="T143" s="219"/>
      <c r="U143" s="219"/>
      <c r="V143" s="219"/>
      <c r="W143" s="219"/>
      <c r="X143" s="219"/>
      <c r="Y143" s="252"/>
      <c r="Z143" s="252"/>
    </row>
    <row r="144" ht="15.75" customHeight="1" spans="1:26">
      <c r="A144" s="219"/>
      <c r="B144" s="219"/>
      <c r="C144" s="219"/>
      <c r="D144" s="219"/>
      <c r="E144" s="219"/>
      <c r="F144" s="219"/>
      <c r="G144" s="219"/>
      <c r="H144" s="219"/>
      <c r="I144" s="219"/>
      <c r="J144" s="219"/>
      <c r="K144" s="219"/>
      <c r="L144" s="219"/>
      <c r="M144" s="219"/>
      <c r="N144" s="219"/>
      <c r="O144" s="219"/>
      <c r="P144" s="219"/>
      <c r="Q144" s="219"/>
      <c r="R144" s="219"/>
      <c r="S144" s="219"/>
      <c r="T144" s="219"/>
      <c r="U144" s="219"/>
      <c r="V144" s="219"/>
      <c r="W144" s="219"/>
      <c r="X144" s="219"/>
      <c r="Y144" s="252"/>
      <c r="Z144" s="252"/>
    </row>
    <row r="145" ht="15.75" customHeight="1" spans="1:26">
      <c r="A145" s="219"/>
      <c r="B145" s="219"/>
      <c r="C145" s="219"/>
      <c r="D145" s="219"/>
      <c r="E145" s="219"/>
      <c r="F145" s="219"/>
      <c r="G145" s="219"/>
      <c r="H145" s="219"/>
      <c r="I145" s="219"/>
      <c r="J145" s="219"/>
      <c r="K145" s="219"/>
      <c r="L145" s="219"/>
      <c r="M145" s="219"/>
      <c r="N145" s="219"/>
      <c r="O145" s="219"/>
      <c r="P145" s="219"/>
      <c r="Q145" s="219"/>
      <c r="R145" s="219"/>
      <c r="S145" s="219"/>
      <c r="T145" s="219"/>
      <c r="U145" s="219"/>
      <c r="V145" s="219"/>
      <c r="W145" s="219"/>
      <c r="X145" s="219"/>
      <c r="Y145" s="252"/>
      <c r="Z145" s="252"/>
    </row>
    <row r="146" ht="15.75" customHeight="1" spans="1:26">
      <c r="A146" s="219"/>
      <c r="B146" s="219"/>
      <c r="C146" s="219"/>
      <c r="D146" s="219"/>
      <c r="E146" s="219"/>
      <c r="F146" s="219"/>
      <c r="G146" s="219"/>
      <c r="H146" s="219"/>
      <c r="I146" s="219"/>
      <c r="J146" s="219"/>
      <c r="K146" s="219"/>
      <c r="L146" s="219"/>
      <c r="M146" s="219"/>
      <c r="N146" s="219"/>
      <c r="O146" s="219"/>
      <c r="P146" s="219"/>
      <c r="Q146" s="219"/>
      <c r="R146" s="219"/>
      <c r="S146" s="219"/>
      <c r="T146" s="219"/>
      <c r="U146" s="219"/>
      <c r="V146" s="219"/>
      <c r="W146" s="219"/>
      <c r="X146" s="219"/>
      <c r="Y146" s="252"/>
      <c r="Z146" s="252"/>
    </row>
    <row r="147" ht="15.75" customHeight="1" spans="1:26">
      <c r="A147" s="219"/>
      <c r="B147" s="219"/>
      <c r="C147" s="219"/>
      <c r="D147" s="219"/>
      <c r="E147" s="219"/>
      <c r="F147" s="219"/>
      <c r="G147" s="219"/>
      <c r="H147" s="219"/>
      <c r="I147" s="219"/>
      <c r="J147" s="219"/>
      <c r="K147" s="219"/>
      <c r="L147" s="219"/>
      <c r="M147" s="219"/>
      <c r="N147" s="219"/>
      <c r="O147" s="219"/>
      <c r="P147" s="219"/>
      <c r="Q147" s="219"/>
      <c r="R147" s="219"/>
      <c r="S147" s="219"/>
      <c r="T147" s="219"/>
      <c r="U147" s="219"/>
      <c r="V147" s="219"/>
      <c r="W147" s="219"/>
      <c r="X147" s="219"/>
      <c r="Y147" s="252"/>
      <c r="Z147" s="252"/>
    </row>
    <row r="148" ht="15.75" customHeight="1" spans="1:26">
      <c r="A148" s="219"/>
      <c r="B148" s="219"/>
      <c r="C148" s="219"/>
      <c r="D148" s="219"/>
      <c r="E148" s="219"/>
      <c r="F148" s="219"/>
      <c r="G148" s="219"/>
      <c r="H148" s="219"/>
      <c r="I148" s="219"/>
      <c r="J148" s="219"/>
      <c r="K148" s="219"/>
      <c r="L148" s="219"/>
      <c r="M148" s="219"/>
      <c r="N148" s="219"/>
      <c r="O148" s="219"/>
      <c r="P148" s="219"/>
      <c r="Q148" s="219"/>
      <c r="R148" s="219"/>
      <c r="S148" s="219"/>
      <c r="T148" s="219"/>
      <c r="U148" s="219"/>
      <c r="V148" s="219"/>
      <c r="W148" s="219"/>
      <c r="X148" s="219"/>
      <c r="Y148" s="252"/>
      <c r="Z148" s="252"/>
    </row>
    <row r="149" ht="15.75" customHeight="1" spans="1:26">
      <c r="A149" s="219"/>
      <c r="B149" s="219"/>
      <c r="C149" s="219"/>
      <c r="D149" s="219"/>
      <c r="E149" s="219"/>
      <c r="F149" s="219"/>
      <c r="G149" s="219"/>
      <c r="H149" s="219"/>
      <c r="I149" s="219"/>
      <c r="J149" s="219"/>
      <c r="K149" s="219"/>
      <c r="L149" s="219"/>
      <c r="M149" s="219"/>
      <c r="N149" s="219"/>
      <c r="O149" s="219"/>
      <c r="P149" s="219"/>
      <c r="Q149" s="219"/>
      <c r="R149" s="219"/>
      <c r="S149" s="219"/>
      <c r="T149" s="219"/>
      <c r="U149" s="219"/>
      <c r="V149" s="219"/>
      <c r="W149" s="219"/>
      <c r="X149" s="219"/>
      <c r="Y149" s="252"/>
      <c r="Z149" s="252"/>
    </row>
    <row r="150" ht="15.75" customHeight="1" spans="1:26">
      <c r="A150" s="219"/>
      <c r="B150" s="219"/>
      <c r="C150" s="219"/>
      <c r="D150" s="219"/>
      <c r="E150" s="219"/>
      <c r="F150" s="219"/>
      <c r="G150" s="219"/>
      <c r="H150" s="219"/>
      <c r="I150" s="219"/>
      <c r="J150" s="219"/>
      <c r="K150" s="219"/>
      <c r="L150" s="219"/>
      <c r="M150" s="219"/>
      <c r="N150" s="219"/>
      <c r="O150" s="219"/>
      <c r="P150" s="219"/>
      <c r="Q150" s="219"/>
      <c r="R150" s="219"/>
      <c r="S150" s="219"/>
      <c r="T150" s="219"/>
      <c r="U150" s="219"/>
      <c r="V150" s="219"/>
      <c r="W150" s="219"/>
      <c r="X150" s="219"/>
      <c r="Y150" s="252"/>
      <c r="Z150" s="252"/>
    </row>
    <row r="151" ht="15.75" customHeight="1" spans="1:26">
      <c r="A151" s="219"/>
      <c r="B151" s="219"/>
      <c r="C151" s="219"/>
      <c r="D151" s="219"/>
      <c r="E151" s="219"/>
      <c r="F151" s="219"/>
      <c r="G151" s="219"/>
      <c r="H151" s="219"/>
      <c r="I151" s="219"/>
      <c r="J151" s="219"/>
      <c r="K151" s="219"/>
      <c r="L151" s="219"/>
      <c r="M151" s="219"/>
      <c r="N151" s="219"/>
      <c r="O151" s="219"/>
      <c r="P151" s="219"/>
      <c r="Q151" s="219"/>
      <c r="R151" s="219"/>
      <c r="S151" s="219"/>
      <c r="T151" s="219"/>
      <c r="U151" s="219"/>
      <c r="V151" s="219"/>
      <c r="W151" s="219"/>
      <c r="X151" s="219"/>
      <c r="Y151" s="252"/>
      <c r="Z151" s="252"/>
    </row>
    <row r="152" ht="15.75" customHeight="1" spans="1:26">
      <c r="A152" s="219"/>
      <c r="B152" s="219"/>
      <c r="C152" s="219"/>
      <c r="D152" s="219"/>
      <c r="E152" s="219"/>
      <c r="F152" s="219"/>
      <c r="G152" s="219"/>
      <c r="H152" s="219"/>
      <c r="I152" s="219"/>
      <c r="J152" s="219"/>
      <c r="K152" s="219"/>
      <c r="L152" s="219"/>
      <c r="M152" s="219"/>
      <c r="N152" s="219"/>
      <c r="O152" s="219"/>
      <c r="P152" s="219"/>
      <c r="Q152" s="219"/>
      <c r="R152" s="219"/>
      <c r="S152" s="219"/>
      <c r="T152" s="219"/>
      <c r="U152" s="219"/>
      <c r="V152" s="219"/>
      <c r="W152" s="219"/>
      <c r="X152" s="219"/>
      <c r="Y152" s="252"/>
      <c r="Z152" s="252"/>
    </row>
    <row r="153" ht="15.75" customHeight="1" spans="1:26">
      <c r="A153" s="219"/>
      <c r="B153" s="219"/>
      <c r="C153" s="219"/>
      <c r="D153" s="219"/>
      <c r="E153" s="219"/>
      <c r="F153" s="219"/>
      <c r="G153" s="219"/>
      <c r="H153" s="219"/>
      <c r="I153" s="219"/>
      <c r="J153" s="219"/>
      <c r="K153" s="219"/>
      <c r="L153" s="219"/>
      <c r="M153" s="219"/>
      <c r="N153" s="219"/>
      <c r="O153" s="219"/>
      <c r="P153" s="219"/>
      <c r="Q153" s="219"/>
      <c r="R153" s="219"/>
      <c r="S153" s="219"/>
      <c r="T153" s="219"/>
      <c r="U153" s="219"/>
      <c r="V153" s="219"/>
      <c r="W153" s="219"/>
      <c r="X153" s="219"/>
      <c r="Y153" s="252"/>
      <c r="Z153" s="252"/>
    </row>
    <row r="154" ht="15.75" customHeight="1" spans="1:26">
      <c r="A154" s="219"/>
      <c r="B154" s="219"/>
      <c r="C154" s="219"/>
      <c r="D154" s="219"/>
      <c r="E154" s="219"/>
      <c r="F154" s="219"/>
      <c r="G154" s="219"/>
      <c r="H154" s="219"/>
      <c r="I154" s="219"/>
      <c r="J154" s="219"/>
      <c r="K154" s="219"/>
      <c r="L154" s="219"/>
      <c r="M154" s="219"/>
      <c r="N154" s="219"/>
      <c r="O154" s="219"/>
      <c r="P154" s="219"/>
      <c r="Q154" s="219"/>
      <c r="R154" s="219"/>
      <c r="S154" s="219"/>
      <c r="T154" s="219"/>
      <c r="U154" s="219"/>
      <c r="V154" s="219"/>
      <c r="W154" s="219"/>
      <c r="X154" s="219"/>
      <c r="Y154" s="252"/>
      <c r="Z154" s="252"/>
    </row>
    <row r="155" ht="15.75" customHeight="1" spans="1:26">
      <c r="A155" s="219"/>
      <c r="B155" s="219"/>
      <c r="C155" s="219"/>
      <c r="D155" s="219"/>
      <c r="E155" s="219"/>
      <c r="F155" s="219"/>
      <c r="G155" s="219"/>
      <c r="H155" s="219"/>
      <c r="I155" s="219"/>
      <c r="J155" s="219"/>
      <c r="K155" s="219"/>
      <c r="L155" s="219"/>
      <c r="M155" s="219"/>
      <c r="N155" s="219"/>
      <c r="O155" s="219"/>
      <c r="P155" s="219"/>
      <c r="Q155" s="219"/>
      <c r="R155" s="219"/>
      <c r="S155" s="219"/>
      <c r="T155" s="219"/>
      <c r="U155" s="219"/>
      <c r="V155" s="219"/>
      <c r="W155" s="219"/>
      <c r="X155" s="219"/>
      <c r="Y155" s="252"/>
      <c r="Z155" s="252"/>
    </row>
    <row r="156" ht="15.75" customHeight="1" spans="1:26">
      <c r="A156" s="219"/>
      <c r="B156" s="219"/>
      <c r="C156" s="219"/>
      <c r="D156" s="219"/>
      <c r="E156" s="219"/>
      <c r="F156" s="219"/>
      <c r="G156" s="219"/>
      <c r="H156" s="219"/>
      <c r="I156" s="219"/>
      <c r="J156" s="219"/>
      <c r="K156" s="219"/>
      <c r="L156" s="219"/>
      <c r="M156" s="219"/>
      <c r="N156" s="219"/>
      <c r="O156" s="219"/>
      <c r="P156" s="219"/>
      <c r="Q156" s="219"/>
      <c r="R156" s="219"/>
      <c r="S156" s="219"/>
      <c r="T156" s="219"/>
      <c r="U156" s="219"/>
      <c r="V156" s="219"/>
      <c r="W156" s="219"/>
      <c r="X156" s="219"/>
      <c r="Y156" s="252"/>
      <c r="Z156" s="252"/>
    </row>
    <row r="157" ht="15.75" customHeight="1" spans="1:26">
      <c r="A157" s="219"/>
      <c r="B157" s="219"/>
      <c r="C157" s="219"/>
      <c r="D157" s="219"/>
      <c r="E157" s="219"/>
      <c r="F157" s="219"/>
      <c r="G157" s="219"/>
      <c r="H157" s="219"/>
      <c r="I157" s="219"/>
      <c r="J157" s="219"/>
      <c r="K157" s="219"/>
      <c r="L157" s="219"/>
      <c r="M157" s="219"/>
      <c r="N157" s="219"/>
      <c r="O157" s="219"/>
      <c r="P157" s="219"/>
      <c r="Q157" s="219"/>
      <c r="R157" s="219"/>
      <c r="S157" s="219"/>
      <c r="T157" s="219"/>
      <c r="U157" s="219"/>
      <c r="V157" s="219"/>
      <c r="W157" s="219"/>
      <c r="X157" s="219"/>
      <c r="Y157" s="252"/>
      <c r="Z157" s="252"/>
    </row>
    <row r="158" ht="15.75" customHeight="1" spans="1:26">
      <c r="A158" s="219"/>
      <c r="B158" s="219"/>
      <c r="C158" s="219"/>
      <c r="D158" s="219"/>
      <c r="E158" s="219"/>
      <c r="F158" s="219"/>
      <c r="G158" s="219"/>
      <c r="H158" s="219"/>
      <c r="I158" s="219"/>
      <c r="J158" s="219"/>
      <c r="K158" s="219"/>
      <c r="L158" s="219"/>
      <c r="M158" s="219"/>
      <c r="N158" s="219"/>
      <c r="O158" s="219"/>
      <c r="P158" s="219"/>
      <c r="Q158" s="219"/>
      <c r="R158" s="219"/>
      <c r="S158" s="219"/>
      <c r="T158" s="219"/>
      <c r="U158" s="219"/>
      <c r="V158" s="219"/>
      <c r="W158" s="219"/>
      <c r="X158" s="219"/>
      <c r="Y158" s="252"/>
      <c r="Z158" s="252"/>
    </row>
    <row r="159" ht="15.75" customHeight="1" spans="1:26">
      <c r="A159" s="219"/>
      <c r="B159" s="219"/>
      <c r="C159" s="219"/>
      <c r="D159" s="219"/>
      <c r="E159" s="219"/>
      <c r="F159" s="219"/>
      <c r="G159" s="219"/>
      <c r="H159" s="219"/>
      <c r="I159" s="219"/>
      <c r="J159" s="219"/>
      <c r="K159" s="219"/>
      <c r="L159" s="219"/>
      <c r="M159" s="219"/>
      <c r="N159" s="219"/>
      <c r="O159" s="219"/>
      <c r="P159" s="219"/>
      <c r="Q159" s="219"/>
      <c r="R159" s="219"/>
      <c r="S159" s="219"/>
      <c r="T159" s="219"/>
      <c r="U159" s="219"/>
      <c r="V159" s="219"/>
      <c r="W159" s="219"/>
      <c r="X159" s="219"/>
      <c r="Y159" s="252"/>
      <c r="Z159" s="252"/>
    </row>
    <row r="160" ht="15.75" customHeight="1" spans="1:26">
      <c r="A160" s="219"/>
      <c r="B160" s="219"/>
      <c r="C160" s="219"/>
      <c r="D160" s="219"/>
      <c r="E160" s="219"/>
      <c r="F160" s="219"/>
      <c r="G160" s="219"/>
      <c r="H160" s="219"/>
      <c r="I160" s="219"/>
      <c r="J160" s="219"/>
      <c r="K160" s="219"/>
      <c r="L160" s="219"/>
      <c r="M160" s="219"/>
      <c r="N160" s="219"/>
      <c r="O160" s="219"/>
      <c r="P160" s="219"/>
      <c r="Q160" s="219"/>
      <c r="R160" s="219"/>
      <c r="S160" s="219"/>
      <c r="T160" s="219"/>
      <c r="U160" s="219"/>
      <c r="V160" s="219"/>
      <c r="W160" s="219"/>
      <c r="X160" s="219"/>
      <c r="Y160" s="252"/>
      <c r="Z160" s="252"/>
    </row>
    <row r="161" ht="15.75" customHeight="1" spans="1:26">
      <c r="A161" s="219"/>
      <c r="B161" s="219"/>
      <c r="C161" s="219"/>
      <c r="D161" s="219"/>
      <c r="E161" s="219"/>
      <c r="F161" s="219"/>
      <c r="G161" s="219"/>
      <c r="H161" s="219"/>
      <c r="I161" s="219"/>
      <c r="J161" s="219"/>
      <c r="K161" s="219"/>
      <c r="L161" s="219"/>
      <c r="M161" s="219"/>
      <c r="N161" s="219"/>
      <c r="O161" s="219"/>
      <c r="P161" s="219"/>
      <c r="Q161" s="219"/>
      <c r="R161" s="219"/>
      <c r="S161" s="219"/>
      <c r="T161" s="219"/>
      <c r="U161" s="219"/>
      <c r="V161" s="219"/>
      <c r="W161" s="219"/>
      <c r="X161" s="219"/>
      <c r="Y161" s="252"/>
      <c r="Z161" s="252"/>
    </row>
    <row r="162" ht="15.75" customHeight="1" spans="1:26">
      <c r="A162" s="219"/>
      <c r="B162" s="219"/>
      <c r="C162" s="219"/>
      <c r="D162" s="219"/>
      <c r="E162" s="219"/>
      <c r="F162" s="219"/>
      <c r="G162" s="219"/>
      <c r="H162" s="219"/>
      <c r="I162" s="219"/>
      <c r="J162" s="219"/>
      <c r="K162" s="219"/>
      <c r="L162" s="219"/>
      <c r="M162" s="219"/>
      <c r="N162" s="219"/>
      <c r="O162" s="219"/>
      <c r="P162" s="219"/>
      <c r="Q162" s="219"/>
      <c r="R162" s="219"/>
      <c r="S162" s="219"/>
      <c r="T162" s="219"/>
      <c r="U162" s="219"/>
      <c r="V162" s="219"/>
      <c r="W162" s="219"/>
      <c r="X162" s="219"/>
      <c r="Y162" s="252"/>
      <c r="Z162" s="252"/>
    </row>
    <row r="163" ht="15.75" customHeight="1" spans="1:26">
      <c r="A163" s="219"/>
      <c r="B163" s="219"/>
      <c r="C163" s="219"/>
      <c r="D163" s="219"/>
      <c r="E163" s="219"/>
      <c r="F163" s="219"/>
      <c r="G163" s="219"/>
      <c r="H163" s="219"/>
      <c r="I163" s="219"/>
      <c r="J163" s="219"/>
      <c r="K163" s="219"/>
      <c r="L163" s="219"/>
      <c r="M163" s="219"/>
      <c r="N163" s="219"/>
      <c r="O163" s="219"/>
      <c r="P163" s="219"/>
      <c r="Q163" s="219"/>
      <c r="R163" s="219"/>
      <c r="S163" s="219"/>
      <c r="T163" s="219"/>
      <c r="U163" s="219"/>
      <c r="V163" s="219"/>
      <c r="W163" s="219"/>
      <c r="X163" s="219"/>
      <c r="Y163" s="252"/>
      <c r="Z163" s="252"/>
    </row>
    <row r="164" ht="15.75" customHeight="1" spans="1:26">
      <c r="A164" s="219"/>
      <c r="B164" s="219"/>
      <c r="C164" s="219"/>
      <c r="D164" s="219"/>
      <c r="E164" s="219"/>
      <c r="F164" s="219"/>
      <c r="G164" s="219"/>
      <c r="H164" s="219"/>
      <c r="I164" s="219"/>
      <c r="J164" s="219"/>
      <c r="K164" s="219"/>
      <c r="L164" s="219"/>
      <c r="M164" s="219"/>
      <c r="N164" s="219"/>
      <c r="O164" s="219"/>
      <c r="P164" s="219"/>
      <c r="Q164" s="219"/>
      <c r="R164" s="219"/>
      <c r="S164" s="219"/>
      <c r="T164" s="219"/>
      <c r="U164" s="219"/>
      <c r="V164" s="219"/>
      <c r="W164" s="219"/>
      <c r="X164" s="219"/>
      <c r="Y164" s="252"/>
      <c r="Z164" s="252"/>
    </row>
    <row r="165" ht="15.75" customHeight="1" spans="1:26">
      <c r="A165" s="219"/>
      <c r="B165" s="219"/>
      <c r="C165" s="219"/>
      <c r="D165" s="219"/>
      <c r="E165" s="219"/>
      <c r="F165" s="219"/>
      <c r="G165" s="219"/>
      <c r="H165" s="219"/>
      <c r="I165" s="219"/>
      <c r="J165" s="219"/>
      <c r="K165" s="219"/>
      <c r="L165" s="219"/>
      <c r="M165" s="219"/>
      <c r="N165" s="219"/>
      <c r="O165" s="219"/>
      <c r="P165" s="219"/>
      <c r="Q165" s="219"/>
      <c r="R165" s="219"/>
      <c r="S165" s="219"/>
      <c r="T165" s="219"/>
      <c r="U165" s="219"/>
      <c r="V165" s="219"/>
      <c r="W165" s="219"/>
      <c r="X165" s="219"/>
      <c r="Y165" s="252"/>
      <c r="Z165" s="252"/>
    </row>
    <row r="166" ht="15.75" customHeight="1" spans="1:26">
      <c r="A166" s="219"/>
      <c r="B166" s="219"/>
      <c r="C166" s="219"/>
      <c r="D166" s="219"/>
      <c r="E166" s="219"/>
      <c r="F166" s="219"/>
      <c r="G166" s="219"/>
      <c r="H166" s="219"/>
      <c r="I166" s="219"/>
      <c r="J166" s="219"/>
      <c r="K166" s="219"/>
      <c r="L166" s="219"/>
      <c r="M166" s="219"/>
      <c r="N166" s="219"/>
      <c r="O166" s="219"/>
      <c r="P166" s="219"/>
      <c r="Q166" s="219"/>
      <c r="R166" s="219"/>
      <c r="S166" s="219"/>
      <c r="T166" s="219"/>
      <c r="U166" s="219"/>
      <c r="V166" s="219"/>
      <c r="W166" s="219"/>
      <c r="X166" s="219"/>
      <c r="Y166" s="252"/>
      <c r="Z166" s="252"/>
    </row>
    <row r="167" ht="15.75" customHeight="1" spans="1:26">
      <c r="A167" s="219"/>
      <c r="B167" s="219"/>
      <c r="C167" s="219"/>
      <c r="D167" s="219"/>
      <c r="E167" s="219"/>
      <c r="F167" s="219"/>
      <c r="G167" s="219"/>
      <c r="H167" s="219"/>
      <c r="I167" s="219"/>
      <c r="J167" s="219"/>
      <c r="K167" s="219"/>
      <c r="L167" s="219"/>
      <c r="M167" s="219"/>
      <c r="N167" s="219"/>
      <c r="O167" s="219"/>
      <c r="P167" s="219"/>
      <c r="Q167" s="219"/>
      <c r="R167" s="219"/>
      <c r="S167" s="219"/>
      <c r="T167" s="219"/>
      <c r="U167" s="219"/>
      <c r="V167" s="219"/>
      <c r="W167" s="219"/>
      <c r="X167" s="219"/>
      <c r="Y167" s="252"/>
      <c r="Z167" s="252"/>
    </row>
    <row r="168" ht="15.75" customHeight="1" spans="1:26">
      <c r="A168" s="219"/>
      <c r="B168" s="219"/>
      <c r="C168" s="219"/>
      <c r="D168" s="219"/>
      <c r="E168" s="219"/>
      <c r="F168" s="219"/>
      <c r="G168" s="219"/>
      <c r="H168" s="219"/>
      <c r="I168" s="219"/>
      <c r="J168" s="219"/>
      <c r="K168" s="219"/>
      <c r="L168" s="219"/>
      <c r="M168" s="219"/>
      <c r="N168" s="219"/>
      <c r="O168" s="219"/>
      <c r="P168" s="219"/>
      <c r="Q168" s="219"/>
      <c r="R168" s="219"/>
      <c r="S168" s="219"/>
      <c r="T168" s="219"/>
      <c r="U168" s="219"/>
      <c r="V168" s="219"/>
      <c r="W168" s="219"/>
      <c r="X168" s="219"/>
      <c r="Y168" s="252"/>
      <c r="Z168" s="252"/>
    </row>
    <row r="169" ht="15.75" customHeight="1" spans="1:26">
      <c r="A169" s="219"/>
      <c r="B169" s="219"/>
      <c r="C169" s="219"/>
      <c r="D169" s="219"/>
      <c r="E169" s="219"/>
      <c r="F169" s="219"/>
      <c r="G169" s="219"/>
      <c r="H169" s="219"/>
      <c r="I169" s="219"/>
      <c r="J169" s="219"/>
      <c r="K169" s="219"/>
      <c r="L169" s="219"/>
      <c r="M169" s="219"/>
      <c r="N169" s="219"/>
      <c r="O169" s="219"/>
      <c r="P169" s="219"/>
      <c r="Q169" s="219"/>
      <c r="R169" s="219"/>
      <c r="S169" s="219"/>
      <c r="T169" s="219"/>
      <c r="U169" s="219"/>
      <c r="V169" s="219"/>
      <c r="W169" s="219"/>
      <c r="X169" s="219"/>
      <c r="Y169" s="252"/>
      <c r="Z169" s="252"/>
    </row>
    <row r="170" ht="15.75" customHeight="1" spans="1:26">
      <c r="A170" s="219"/>
      <c r="B170" s="219"/>
      <c r="C170" s="219"/>
      <c r="D170" s="219"/>
      <c r="E170" s="219"/>
      <c r="F170" s="219"/>
      <c r="G170" s="219"/>
      <c r="H170" s="219"/>
      <c r="I170" s="219"/>
      <c r="J170" s="219"/>
      <c r="K170" s="219"/>
      <c r="L170" s="219"/>
      <c r="M170" s="219"/>
      <c r="N170" s="219"/>
      <c r="O170" s="219"/>
      <c r="P170" s="219"/>
      <c r="Q170" s="219"/>
      <c r="R170" s="219"/>
      <c r="S170" s="219"/>
      <c r="T170" s="219"/>
      <c r="U170" s="219"/>
      <c r="V170" s="219"/>
      <c r="W170" s="219"/>
      <c r="X170" s="219"/>
      <c r="Y170" s="252"/>
      <c r="Z170" s="252"/>
    </row>
    <row r="171" ht="15.75" customHeight="1" spans="1:26">
      <c r="A171" s="219"/>
      <c r="B171" s="219"/>
      <c r="C171" s="219"/>
      <c r="D171" s="219"/>
      <c r="E171" s="219"/>
      <c r="F171" s="219"/>
      <c r="G171" s="219"/>
      <c r="H171" s="219"/>
      <c r="I171" s="219"/>
      <c r="J171" s="219"/>
      <c r="K171" s="219"/>
      <c r="L171" s="219"/>
      <c r="M171" s="219"/>
      <c r="N171" s="219"/>
      <c r="O171" s="219"/>
      <c r="P171" s="219"/>
      <c r="Q171" s="219"/>
      <c r="R171" s="219"/>
      <c r="S171" s="219"/>
      <c r="T171" s="219"/>
      <c r="U171" s="219"/>
      <c r="V171" s="219"/>
      <c r="W171" s="219"/>
      <c r="X171" s="219"/>
      <c r="Y171" s="252"/>
      <c r="Z171" s="252"/>
    </row>
    <row r="172" ht="15.75" customHeight="1" spans="1:26">
      <c r="A172" s="219"/>
      <c r="B172" s="219"/>
      <c r="C172" s="219"/>
      <c r="D172" s="219"/>
      <c r="E172" s="219"/>
      <c r="F172" s="219"/>
      <c r="G172" s="219"/>
      <c r="H172" s="219"/>
      <c r="I172" s="219"/>
      <c r="J172" s="219"/>
      <c r="K172" s="219"/>
      <c r="L172" s="219"/>
      <c r="M172" s="219"/>
      <c r="N172" s="219"/>
      <c r="O172" s="219"/>
      <c r="P172" s="219"/>
      <c r="Q172" s="219"/>
      <c r="R172" s="219"/>
      <c r="S172" s="219"/>
      <c r="T172" s="219"/>
      <c r="U172" s="219"/>
      <c r="V172" s="219"/>
      <c r="W172" s="219"/>
      <c r="X172" s="219"/>
      <c r="Y172" s="252"/>
      <c r="Z172" s="252"/>
    </row>
    <row r="173" ht="15.75" customHeight="1" spans="1:26">
      <c r="A173" s="219"/>
      <c r="B173" s="219"/>
      <c r="C173" s="219"/>
      <c r="D173" s="219"/>
      <c r="E173" s="219"/>
      <c r="F173" s="219"/>
      <c r="G173" s="219"/>
      <c r="H173" s="219"/>
      <c r="I173" s="219"/>
      <c r="J173" s="219"/>
      <c r="K173" s="219"/>
      <c r="L173" s="219"/>
      <c r="M173" s="219"/>
      <c r="N173" s="219"/>
      <c r="O173" s="219"/>
      <c r="P173" s="219"/>
      <c r="Q173" s="219"/>
      <c r="R173" s="219"/>
      <c r="S173" s="219"/>
      <c r="T173" s="219"/>
      <c r="U173" s="219"/>
      <c r="V173" s="219"/>
      <c r="W173" s="219"/>
      <c r="X173" s="219"/>
      <c r="Y173" s="252"/>
      <c r="Z173" s="252"/>
    </row>
    <row r="174" ht="15.75" customHeight="1" spans="1:26">
      <c r="A174" s="219"/>
      <c r="B174" s="219"/>
      <c r="C174" s="219"/>
      <c r="D174" s="219"/>
      <c r="E174" s="219"/>
      <c r="F174" s="219"/>
      <c r="G174" s="219"/>
      <c r="H174" s="219"/>
      <c r="I174" s="219"/>
      <c r="J174" s="219"/>
      <c r="K174" s="219"/>
      <c r="L174" s="219"/>
      <c r="M174" s="219"/>
      <c r="N174" s="219"/>
      <c r="O174" s="219"/>
      <c r="P174" s="219"/>
      <c r="Q174" s="219"/>
      <c r="R174" s="219"/>
      <c r="S174" s="219"/>
      <c r="T174" s="219"/>
      <c r="U174" s="219"/>
      <c r="V174" s="219"/>
      <c r="W174" s="219"/>
      <c r="X174" s="219"/>
      <c r="Y174" s="252"/>
      <c r="Z174" s="252"/>
    </row>
    <row r="175" ht="15.75" customHeight="1" spans="1:26">
      <c r="A175" s="219"/>
      <c r="B175" s="219"/>
      <c r="C175" s="219"/>
      <c r="D175" s="219"/>
      <c r="E175" s="219"/>
      <c r="F175" s="219"/>
      <c r="G175" s="219"/>
      <c r="H175" s="219"/>
      <c r="I175" s="219"/>
      <c r="J175" s="219"/>
      <c r="K175" s="219"/>
      <c r="L175" s="219"/>
      <c r="M175" s="219"/>
      <c r="N175" s="219"/>
      <c r="O175" s="219"/>
      <c r="P175" s="219"/>
      <c r="Q175" s="219"/>
      <c r="R175" s="219"/>
      <c r="S175" s="219"/>
      <c r="T175" s="219"/>
      <c r="U175" s="219"/>
      <c r="V175" s="219"/>
      <c r="W175" s="219"/>
      <c r="X175" s="219"/>
      <c r="Y175" s="252"/>
      <c r="Z175" s="252"/>
    </row>
    <row r="176" ht="15.75" customHeight="1" spans="1:26">
      <c r="A176" s="219"/>
      <c r="B176" s="219"/>
      <c r="C176" s="219"/>
      <c r="D176" s="219"/>
      <c r="E176" s="219"/>
      <c r="F176" s="219"/>
      <c r="G176" s="219"/>
      <c r="H176" s="219"/>
      <c r="I176" s="219"/>
      <c r="J176" s="219"/>
      <c r="K176" s="219"/>
      <c r="L176" s="219"/>
      <c r="M176" s="219"/>
      <c r="N176" s="219"/>
      <c r="O176" s="219"/>
      <c r="P176" s="219"/>
      <c r="Q176" s="219"/>
      <c r="R176" s="219"/>
      <c r="S176" s="219"/>
      <c r="T176" s="219"/>
      <c r="U176" s="219"/>
      <c r="V176" s="219"/>
      <c r="W176" s="219"/>
      <c r="X176" s="219"/>
      <c r="Y176" s="252"/>
      <c r="Z176" s="252"/>
    </row>
    <row r="177" ht="15.75" customHeight="1" spans="1:26">
      <c r="A177" s="219"/>
      <c r="B177" s="219"/>
      <c r="C177" s="219"/>
      <c r="D177" s="219"/>
      <c r="E177" s="219"/>
      <c r="F177" s="219"/>
      <c r="G177" s="219"/>
      <c r="H177" s="219"/>
      <c r="I177" s="219"/>
      <c r="J177" s="219"/>
      <c r="K177" s="219"/>
      <c r="L177" s="219"/>
      <c r="M177" s="219"/>
      <c r="N177" s="219"/>
      <c r="O177" s="219"/>
      <c r="P177" s="219"/>
      <c r="Q177" s="219"/>
      <c r="R177" s="219"/>
      <c r="S177" s="219"/>
      <c r="T177" s="219"/>
      <c r="U177" s="219"/>
      <c r="V177" s="219"/>
      <c r="W177" s="219"/>
      <c r="X177" s="219"/>
      <c r="Y177" s="252"/>
      <c r="Z177" s="252"/>
    </row>
    <row r="178" ht="15.75" customHeight="1" spans="1:26">
      <c r="A178" s="219"/>
      <c r="B178" s="219"/>
      <c r="C178" s="219"/>
      <c r="D178" s="219"/>
      <c r="E178" s="219"/>
      <c r="F178" s="219"/>
      <c r="G178" s="219"/>
      <c r="H178" s="219"/>
      <c r="I178" s="219"/>
      <c r="J178" s="219"/>
      <c r="K178" s="219"/>
      <c r="L178" s="219"/>
      <c r="M178" s="219"/>
      <c r="N178" s="219"/>
      <c r="O178" s="219"/>
      <c r="P178" s="219"/>
      <c r="Q178" s="219"/>
      <c r="R178" s="219"/>
      <c r="S178" s="219"/>
      <c r="T178" s="219"/>
      <c r="U178" s="219"/>
      <c r="V178" s="219"/>
      <c r="W178" s="219"/>
      <c r="X178" s="219"/>
      <c r="Y178" s="252"/>
      <c r="Z178" s="252"/>
    </row>
    <row r="179" ht="15.75" customHeight="1" spans="1:26">
      <c r="A179" s="219"/>
      <c r="B179" s="219"/>
      <c r="C179" s="219"/>
      <c r="D179" s="219"/>
      <c r="E179" s="219"/>
      <c r="F179" s="219"/>
      <c r="G179" s="219"/>
      <c r="H179" s="219"/>
      <c r="I179" s="219"/>
      <c r="J179" s="219"/>
      <c r="K179" s="219"/>
      <c r="L179" s="219"/>
      <c r="M179" s="219"/>
      <c r="N179" s="219"/>
      <c r="O179" s="219"/>
      <c r="P179" s="219"/>
      <c r="Q179" s="219"/>
      <c r="R179" s="219"/>
      <c r="S179" s="219"/>
      <c r="T179" s="219"/>
      <c r="U179" s="219"/>
      <c r="V179" s="219"/>
      <c r="W179" s="219"/>
      <c r="X179" s="219"/>
      <c r="Y179" s="252"/>
      <c r="Z179" s="252"/>
    </row>
    <row r="180" ht="15.75" customHeight="1" spans="1:26">
      <c r="A180" s="219"/>
      <c r="B180" s="219"/>
      <c r="C180" s="219"/>
      <c r="D180" s="219"/>
      <c r="E180" s="219"/>
      <c r="F180" s="219"/>
      <c r="G180" s="219"/>
      <c r="H180" s="219"/>
      <c r="I180" s="219"/>
      <c r="J180" s="219"/>
      <c r="K180" s="219"/>
      <c r="L180" s="219"/>
      <c r="M180" s="219"/>
      <c r="N180" s="219"/>
      <c r="O180" s="219"/>
      <c r="P180" s="219"/>
      <c r="Q180" s="219"/>
      <c r="R180" s="219"/>
      <c r="S180" s="219"/>
      <c r="T180" s="219"/>
      <c r="U180" s="219"/>
      <c r="V180" s="219"/>
      <c r="W180" s="219"/>
      <c r="X180" s="219"/>
      <c r="Y180" s="252"/>
      <c r="Z180" s="252"/>
    </row>
    <row r="181" ht="15.75" customHeight="1" spans="1:26">
      <c r="A181" s="219"/>
      <c r="B181" s="219"/>
      <c r="C181" s="219"/>
      <c r="D181" s="219"/>
      <c r="E181" s="219"/>
      <c r="F181" s="219"/>
      <c r="G181" s="219"/>
      <c r="H181" s="219"/>
      <c r="I181" s="219"/>
      <c r="J181" s="219"/>
      <c r="K181" s="219"/>
      <c r="L181" s="219"/>
      <c r="M181" s="219"/>
      <c r="N181" s="219"/>
      <c r="O181" s="219"/>
      <c r="P181" s="219"/>
      <c r="Q181" s="219"/>
      <c r="R181" s="219"/>
      <c r="S181" s="219"/>
      <c r="T181" s="219"/>
      <c r="U181" s="219"/>
      <c r="V181" s="219"/>
      <c r="W181" s="219"/>
      <c r="X181" s="219"/>
      <c r="Y181" s="252"/>
      <c r="Z181" s="252"/>
    </row>
    <row r="182" ht="15.75" customHeight="1" spans="1:26">
      <c r="A182" s="219"/>
      <c r="B182" s="219"/>
      <c r="C182" s="219"/>
      <c r="D182" s="219"/>
      <c r="E182" s="219"/>
      <c r="F182" s="219"/>
      <c r="G182" s="219"/>
      <c r="H182" s="219"/>
      <c r="I182" s="219"/>
      <c r="J182" s="219"/>
      <c r="K182" s="219"/>
      <c r="L182" s="219"/>
      <c r="M182" s="219"/>
      <c r="N182" s="219"/>
      <c r="O182" s="219"/>
      <c r="P182" s="219"/>
      <c r="Q182" s="219"/>
      <c r="R182" s="219"/>
      <c r="S182" s="219"/>
      <c r="T182" s="219"/>
      <c r="U182" s="219"/>
      <c r="V182" s="219"/>
      <c r="W182" s="219"/>
      <c r="X182" s="219"/>
      <c r="Y182" s="252"/>
      <c r="Z182" s="252"/>
    </row>
    <row r="183" ht="15.75" customHeight="1" spans="1:26">
      <c r="A183" s="219"/>
      <c r="B183" s="219"/>
      <c r="C183" s="219"/>
      <c r="D183" s="219"/>
      <c r="E183" s="219"/>
      <c r="F183" s="219"/>
      <c r="G183" s="219"/>
      <c r="H183" s="219"/>
      <c r="I183" s="219"/>
      <c r="J183" s="219"/>
      <c r="K183" s="219"/>
      <c r="L183" s="219"/>
      <c r="M183" s="219"/>
      <c r="N183" s="219"/>
      <c r="O183" s="219"/>
      <c r="P183" s="219"/>
      <c r="Q183" s="219"/>
      <c r="R183" s="219"/>
      <c r="S183" s="219"/>
      <c r="T183" s="219"/>
      <c r="U183" s="219"/>
      <c r="V183" s="219"/>
      <c r="W183" s="219"/>
      <c r="X183" s="219"/>
      <c r="Y183" s="252"/>
      <c r="Z183" s="252"/>
    </row>
    <row r="184" ht="15.75" customHeight="1" spans="1:26">
      <c r="A184" s="219"/>
      <c r="B184" s="219"/>
      <c r="C184" s="219"/>
      <c r="D184" s="219"/>
      <c r="E184" s="219"/>
      <c r="F184" s="219"/>
      <c r="G184" s="219"/>
      <c r="H184" s="219"/>
      <c r="I184" s="219"/>
      <c r="J184" s="219"/>
      <c r="K184" s="219"/>
      <c r="L184" s="219"/>
      <c r="M184" s="219"/>
      <c r="N184" s="219"/>
      <c r="O184" s="219"/>
      <c r="P184" s="219"/>
      <c r="Q184" s="219"/>
      <c r="R184" s="219"/>
      <c r="S184" s="219"/>
      <c r="T184" s="219"/>
      <c r="U184" s="219"/>
      <c r="V184" s="219"/>
      <c r="W184" s="219"/>
      <c r="X184" s="219"/>
      <c r="Y184" s="252"/>
      <c r="Z184" s="252"/>
    </row>
    <row r="185" ht="15.75" customHeight="1" spans="1:26">
      <c r="A185" s="219"/>
      <c r="B185" s="219"/>
      <c r="C185" s="219"/>
      <c r="D185" s="219"/>
      <c r="E185" s="219"/>
      <c r="F185" s="219"/>
      <c r="G185" s="219"/>
      <c r="H185" s="219"/>
      <c r="I185" s="219"/>
      <c r="J185" s="219"/>
      <c r="K185" s="219"/>
      <c r="L185" s="219"/>
      <c r="M185" s="219"/>
      <c r="N185" s="219"/>
      <c r="O185" s="219"/>
      <c r="P185" s="219"/>
      <c r="Q185" s="219"/>
      <c r="R185" s="219"/>
      <c r="S185" s="219"/>
      <c r="T185" s="219"/>
      <c r="U185" s="219"/>
      <c r="V185" s="219"/>
      <c r="W185" s="219"/>
      <c r="X185" s="219"/>
      <c r="Y185" s="252"/>
      <c r="Z185" s="252"/>
    </row>
    <row r="186" ht="15.75" customHeight="1" spans="1:26">
      <c r="A186" s="219"/>
      <c r="B186" s="219"/>
      <c r="C186" s="219"/>
      <c r="D186" s="219"/>
      <c r="E186" s="219"/>
      <c r="F186" s="219"/>
      <c r="G186" s="219"/>
      <c r="H186" s="219"/>
      <c r="I186" s="219"/>
      <c r="J186" s="219"/>
      <c r="K186" s="219"/>
      <c r="L186" s="219"/>
      <c r="M186" s="219"/>
      <c r="N186" s="219"/>
      <c r="O186" s="219"/>
      <c r="P186" s="219"/>
      <c r="Q186" s="219"/>
      <c r="R186" s="219"/>
      <c r="S186" s="219"/>
      <c r="T186" s="219"/>
      <c r="U186" s="219"/>
      <c r="V186" s="219"/>
      <c r="W186" s="219"/>
      <c r="X186" s="219"/>
      <c r="Y186" s="252"/>
      <c r="Z186" s="252"/>
    </row>
    <row r="187" ht="15.75" customHeight="1" spans="1:26">
      <c r="A187" s="219"/>
      <c r="B187" s="219"/>
      <c r="C187" s="219"/>
      <c r="D187" s="219"/>
      <c r="E187" s="219"/>
      <c r="F187" s="219"/>
      <c r="G187" s="219"/>
      <c r="H187" s="219"/>
      <c r="I187" s="219"/>
      <c r="J187" s="219"/>
      <c r="K187" s="219"/>
      <c r="L187" s="219"/>
      <c r="M187" s="219"/>
      <c r="N187" s="219"/>
      <c r="O187" s="219"/>
      <c r="P187" s="219"/>
      <c r="Q187" s="219"/>
      <c r="R187" s="219"/>
      <c r="S187" s="219"/>
      <c r="T187" s="219"/>
      <c r="U187" s="219"/>
      <c r="V187" s="219"/>
      <c r="W187" s="219"/>
      <c r="X187" s="219"/>
      <c r="Y187" s="252"/>
      <c r="Z187" s="252"/>
    </row>
    <row r="188" ht="15.75" customHeight="1" spans="1:26">
      <c r="A188" s="219"/>
      <c r="B188" s="219"/>
      <c r="C188" s="219"/>
      <c r="D188" s="219"/>
      <c r="E188" s="219"/>
      <c r="F188" s="219"/>
      <c r="G188" s="219"/>
      <c r="H188" s="219"/>
      <c r="I188" s="219"/>
      <c r="J188" s="219"/>
      <c r="K188" s="219"/>
      <c r="L188" s="219"/>
      <c r="M188" s="219"/>
      <c r="N188" s="219"/>
      <c r="O188" s="219"/>
      <c r="P188" s="219"/>
      <c r="Q188" s="219"/>
      <c r="R188" s="219"/>
      <c r="S188" s="219"/>
      <c r="T188" s="219"/>
      <c r="U188" s="219"/>
      <c r="V188" s="219"/>
      <c r="W188" s="219"/>
      <c r="X188" s="219"/>
      <c r="Y188" s="252"/>
      <c r="Z188" s="252"/>
    </row>
    <row r="189" ht="15.75" customHeight="1" spans="1:26">
      <c r="A189" s="219"/>
      <c r="B189" s="219"/>
      <c r="C189" s="219"/>
      <c r="D189" s="219"/>
      <c r="E189" s="219"/>
      <c r="F189" s="219"/>
      <c r="G189" s="219"/>
      <c r="H189" s="219"/>
      <c r="I189" s="219"/>
      <c r="J189" s="219"/>
      <c r="K189" s="219"/>
      <c r="L189" s="219"/>
      <c r="M189" s="219"/>
      <c r="N189" s="219"/>
      <c r="O189" s="219"/>
      <c r="P189" s="219"/>
      <c r="Q189" s="219"/>
      <c r="R189" s="219"/>
      <c r="S189" s="219"/>
      <c r="T189" s="219"/>
      <c r="U189" s="219"/>
      <c r="V189" s="219"/>
      <c r="W189" s="219"/>
      <c r="X189" s="219"/>
      <c r="Y189" s="252"/>
      <c r="Z189" s="252"/>
    </row>
    <row r="190" ht="15.75" customHeight="1" spans="1:26">
      <c r="A190" s="219"/>
      <c r="B190" s="219"/>
      <c r="C190" s="219"/>
      <c r="D190" s="219"/>
      <c r="E190" s="219"/>
      <c r="F190" s="219"/>
      <c r="G190" s="219"/>
      <c r="H190" s="219"/>
      <c r="I190" s="219"/>
      <c r="J190" s="219"/>
      <c r="K190" s="219"/>
      <c r="L190" s="219"/>
      <c r="M190" s="219"/>
      <c r="N190" s="219"/>
      <c r="O190" s="219"/>
      <c r="P190" s="219"/>
      <c r="Q190" s="219"/>
      <c r="R190" s="219"/>
      <c r="S190" s="219"/>
      <c r="T190" s="219"/>
      <c r="U190" s="219"/>
      <c r="V190" s="219"/>
      <c r="W190" s="219"/>
      <c r="X190" s="219"/>
      <c r="Y190" s="252"/>
      <c r="Z190" s="252"/>
    </row>
    <row r="191" ht="15.75" customHeight="1" spans="1:26">
      <c r="A191" s="219"/>
      <c r="B191" s="219"/>
      <c r="C191" s="219"/>
      <c r="D191" s="219"/>
      <c r="E191" s="219"/>
      <c r="F191" s="219"/>
      <c r="G191" s="219"/>
      <c r="H191" s="219"/>
      <c r="I191" s="219"/>
      <c r="J191" s="219"/>
      <c r="K191" s="219"/>
      <c r="L191" s="219"/>
      <c r="M191" s="219"/>
      <c r="N191" s="219"/>
      <c r="O191" s="219"/>
      <c r="P191" s="219"/>
      <c r="Q191" s="219"/>
      <c r="R191" s="219"/>
      <c r="S191" s="219"/>
      <c r="T191" s="219"/>
      <c r="U191" s="219"/>
      <c r="V191" s="219"/>
      <c r="W191" s="219"/>
      <c r="X191" s="219"/>
      <c r="Y191" s="252"/>
      <c r="Z191" s="252"/>
    </row>
    <row r="192" ht="15.75" customHeight="1" spans="1:26">
      <c r="A192" s="219"/>
      <c r="B192" s="219"/>
      <c r="C192" s="219"/>
      <c r="D192" s="219"/>
      <c r="E192" s="219"/>
      <c r="F192" s="219"/>
      <c r="G192" s="219"/>
      <c r="H192" s="219"/>
      <c r="I192" s="219"/>
      <c r="J192" s="219"/>
      <c r="K192" s="219"/>
      <c r="L192" s="219"/>
      <c r="M192" s="219"/>
      <c r="N192" s="219"/>
      <c r="O192" s="219"/>
      <c r="P192" s="219"/>
      <c r="Q192" s="219"/>
      <c r="R192" s="219"/>
      <c r="S192" s="219"/>
      <c r="T192" s="219"/>
      <c r="U192" s="219"/>
      <c r="V192" s="219"/>
      <c r="W192" s="219"/>
      <c r="X192" s="219"/>
      <c r="Y192" s="252"/>
      <c r="Z192" s="252"/>
    </row>
    <row r="193" ht="15.75" customHeight="1" spans="1:26">
      <c r="A193" s="219"/>
      <c r="B193" s="219"/>
      <c r="C193" s="219"/>
      <c r="D193" s="219"/>
      <c r="E193" s="219"/>
      <c r="F193" s="219"/>
      <c r="G193" s="219"/>
      <c r="H193" s="219"/>
      <c r="I193" s="219"/>
      <c r="J193" s="219"/>
      <c r="K193" s="219"/>
      <c r="L193" s="219"/>
      <c r="M193" s="219"/>
      <c r="N193" s="219"/>
      <c r="O193" s="219"/>
      <c r="P193" s="219"/>
      <c r="Q193" s="219"/>
      <c r="R193" s="219"/>
      <c r="S193" s="219"/>
      <c r="T193" s="219"/>
      <c r="U193" s="219"/>
      <c r="V193" s="219"/>
      <c r="W193" s="219"/>
      <c r="X193" s="219"/>
      <c r="Y193" s="252"/>
      <c r="Z193" s="252"/>
    </row>
    <row r="194" ht="15.75" customHeight="1" spans="1:26">
      <c r="A194" s="219"/>
      <c r="B194" s="219"/>
      <c r="C194" s="219"/>
      <c r="D194" s="219"/>
      <c r="E194" s="219"/>
      <c r="F194" s="219"/>
      <c r="G194" s="219"/>
      <c r="H194" s="219"/>
      <c r="I194" s="219"/>
      <c r="J194" s="219"/>
      <c r="K194" s="219"/>
      <c r="L194" s="219"/>
      <c r="M194" s="219"/>
      <c r="N194" s="219"/>
      <c r="O194" s="219"/>
      <c r="P194" s="219"/>
      <c r="Q194" s="219"/>
      <c r="R194" s="219"/>
      <c r="S194" s="219"/>
      <c r="T194" s="219"/>
      <c r="U194" s="219"/>
      <c r="V194" s="219"/>
      <c r="W194" s="219"/>
      <c r="X194" s="219"/>
      <c r="Y194" s="252"/>
      <c r="Z194" s="252"/>
    </row>
    <row r="195" ht="15.75" customHeight="1" spans="1:26">
      <c r="A195" s="219"/>
      <c r="B195" s="219"/>
      <c r="C195" s="219"/>
      <c r="D195" s="219"/>
      <c r="E195" s="219"/>
      <c r="F195" s="219"/>
      <c r="G195" s="219"/>
      <c r="H195" s="219"/>
      <c r="I195" s="219"/>
      <c r="J195" s="219"/>
      <c r="K195" s="219"/>
      <c r="L195" s="219"/>
      <c r="M195" s="219"/>
      <c r="N195" s="219"/>
      <c r="O195" s="219"/>
      <c r="P195" s="219"/>
      <c r="Q195" s="219"/>
      <c r="R195" s="219"/>
      <c r="S195" s="219"/>
      <c r="T195" s="219"/>
      <c r="U195" s="219"/>
      <c r="V195" s="219"/>
      <c r="W195" s="219"/>
      <c r="X195" s="219"/>
      <c r="Y195" s="252"/>
      <c r="Z195" s="252"/>
    </row>
    <row r="196" ht="15.75" customHeight="1" spans="1:26">
      <c r="A196" s="219"/>
      <c r="B196" s="219"/>
      <c r="C196" s="219"/>
      <c r="D196" s="219"/>
      <c r="E196" s="219"/>
      <c r="F196" s="219"/>
      <c r="G196" s="219"/>
      <c r="H196" s="219"/>
      <c r="I196" s="219"/>
      <c r="J196" s="219"/>
      <c r="K196" s="219"/>
      <c r="L196" s="219"/>
      <c r="M196" s="219"/>
      <c r="N196" s="219"/>
      <c r="O196" s="219"/>
      <c r="P196" s="219"/>
      <c r="Q196" s="219"/>
      <c r="R196" s="219"/>
      <c r="S196" s="219"/>
      <c r="T196" s="219"/>
      <c r="U196" s="219"/>
      <c r="V196" s="219"/>
      <c r="W196" s="219"/>
      <c r="X196" s="219"/>
      <c r="Y196" s="252"/>
      <c r="Z196" s="252"/>
    </row>
    <row r="197" ht="15.75" customHeight="1" spans="1:26">
      <c r="A197" s="219"/>
      <c r="B197" s="219"/>
      <c r="C197" s="219"/>
      <c r="D197" s="219"/>
      <c r="E197" s="219"/>
      <c r="F197" s="219"/>
      <c r="G197" s="219"/>
      <c r="H197" s="219"/>
      <c r="I197" s="219"/>
      <c r="J197" s="219"/>
      <c r="K197" s="219"/>
      <c r="L197" s="219"/>
      <c r="M197" s="219"/>
      <c r="N197" s="219"/>
      <c r="O197" s="219"/>
      <c r="P197" s="219"/>
      <c r="Q197" s="219"/>
      <c r="R197" s="219"/>
      <c r="S197" s="219"/>
      <c r="T197" s="219"/>
      <c r="U197" s="219"/>
      <c r="V197" s="219"/>
      <c r="W197" s="219"/>
      <c r="X197" s="219"/>
      <c r="Y197" s="252"/>
      <c r="Z197" s="252"/>
    </row>
    <row r="198" ht="15.75" customHeight="1" spans="1:26">
      <c r="A198" s="219"/>
      <c r="B198" s="219"/>
      <c r="C198" s="219"/>
      <c r="D198" s="219"/>
      <c r="E198" s="219"/>
      <c r="F198" s="219"/>
      <c r="G198" s="219"/>
      <c r="H198" s="219"/>
      <c r="I198" s="219"/>
      <c r="J198" s="219"/>
      <c r="K198" s="219"/>
      <c r="L198" s="219"/>
      <c r="M198" s="219"/>
      <c r="N198" s="219"/>
      <c r="O198" s="219"/>
      <c r="P198" s="219"/>
      <c r="Q198" s="219"/>
      <c r="R198" s="219"/>
      <c r="S198" s="219"/>
      <c r="T198" s="219"/>
      <c r="U198" s="219"/>
      <c r="V198" s="219"/>
      <c r="W198" s="219"/>
      <c r="X198" s="219"/>
      <c r="Y198" s="252"/>
      <c r="Z198" s="252"/>
    </row>
    <row r="199" ht="15.75" customHeight="1" spans="1:26">
      <c r="A199" s="219"/>
      <c r="B199" s="219"/>
      <c r="C199" s="219"/>
      <c r="D199" s="219"/>
      <c r="E199" s="219"/>
      <c r="F199" s="219"/>
      <c r="G199" s="219"/>
      <c r="H199" s="219"/>
      <c r="I199" s="219"/>
      <c r="J199" s="219"/>
      <c r="K199" s="219"/>
      <c r="L199" s="219"/>
      <c r="M199" s="219"/>
      <c r="N199" s="219"/>
      <c r="O199" s="219"/>
      <c r="P199" s="219"/>
      <c r="Q199" s="219"/>
      <c r="R199" s="219"/>
      <c r="S199" s="219"/>
      <c r="T199" s="219"/>
      <c r="U199" s="219"/>
      <c r="V199" s="219"/>
      <c r="W199" s="219"/>
      <c r="X199" s="219"/>
      <c r="Y199" s="252"/>
      <c r="Z199" s="252"/>
    </row>
    <row r="200" ht="15.75" customHeight="1" spans="1:26">
      <c r="A200" s="219"/>
      <c r="B200" s="219"/>
      <c r="C200" s="219"/>
      <c r="D200" s="219"/>
      <c r="E200" s="219"/>
      <c r="F200" s="219"/>
      <c r="G200" s="219"/>
      <c r="H200" s="219"/>
      <c r="I200" s="219"/>
      <c r="J200" s="219"/>
      <c r="K200" s="219"/>
      <c r="L200" s="219"/>
      <c r="M200" s="219"/>
      <c r="N200" s="219"/>
      <c r="O200" s="219"/>
      <c r="P200" s="219"/>
      <c r="Q200" s="219"/>
      <c r="R200" s="219"/>
      <c r="S200" s="219"/>
      <c r="T200" s="219"/>
      <c r="U200" s="219"/>
      <c r="V200" s="219"/>
      <c r="W200" s="219"/>
      <c r="X200" s="219"/>
      <c r="Y200" s="252"/>
      <c r="Z200" s="252"/>
    </row>
    <row r="201" ht="15.75" customHeight="1" spans="1:26">
      <c r="A201" s="219"/>
      <c r="B201" s="219"/>
      <c r="C201" s="219"/>
      <c r="D201" s="219"/>
      <c r="E201" s="219"/>
      <c r="F201" s="219"/>
      <c r="G201" s="219"/>
      <c r="H201" s="219"/>
      <c r="I201" s="219"/>
      <c r="J201" s="219"/>
      <c r="K201" s="219"/>
      <c r="L201" s="219"/>
      <c r="M201" s="219"/>
      <c r="N201" s="219"/>
      <c r="O201" s="219"/>
      <c r="P201" s="219"/>
      <c r="Q201" s="219"/>
      <c r="R201" s="219"/>
      <c r="S201" s="219"/>
      <c r="T201" s="219"/>
      <c r="U201" s="219"/>
      <c r="V201" s="219"/>
      <c r="W201" s="219"/>
      <c r="X201" s="219"/>
      <c r="Y201" s="252"/>
      <c r="Z201" s="252"/>
    </row>
    <row r="202" ht="15.75" customHeight="1" spans="1:26">
      <c r="A202" s="219"/>
      <c r="B202" s="219"/>
      <c r="C202" s="219"/>
      <c r="D202" s="219"/>
      <c r="E202" s="219"/>
      <c r="F202" s="219"/>
      <c r="G202" s="219"/>
      <c r="H202" s="219"/>
      <c r="I202" s="219"/>
      <c r="J202" s="219"/>
      <c r="K202" s="219"/>
      <c r="L202" s="219"/>
      <c r="M202" s="219"/>
      <c r="N202" s="219"/>
      <c r="O202" s="219"/>
      <c r="P202" s="219"/>
      <c r="Q202" s="219"/>
      <c r="R202" s="219"/>
      <c r="S202" s="219"/>
      <c r="T202" s="219"/>
      <c r="U202" s="219"/>
      <c r="V202" s="219"/>
      <c r="W202" s="219"/>
      <c r="X202" s="219"/>
      <c r="Y202" s="252"/>
      <c r="Z202" s="252"/>
    </row>
    <row r="203" ht="15.75" customHeight="1" spans="1:26">
      <c r="A203" s="219"/>
      <c r="B203" s="219"/>
      <c r="C203" s="219"/>
      <c r="D203" s="219"/>
      <c r="E203" s="219"/>
      <c r="F203" s="219"/>
      <c r="G203" s="219"/>
      <c r="H203" s="219"/>
      <c r="I203" s="219"/>
      <c r="J203" s="219"/>
      <c r="K203" s="219"/>
      <c r="L203" s="219"/>
      <c r="M203" s="219"/>
      <c r="N203" s="219"/>
      <c r="O203" s="219"/>
      <c r="P203" s="219"/>
      <c r="Q203" s="219"/>
      <c r="R203" s="219"/>
      <c r="S203" s="219"/>
      <c r="T203" s="219"/>
      <c r="U203" s="219"/>
      <c r="V203" s="219"/>
      <c r="W203" s="219"/>
      <c r="X203" s="219"/>
      <c r="Y203" s="252"/>
      <c r="Z203" s="252"/>
    </row>
    <row r="204" ht="15.75" customHeight="1" spans="1:26">
      <c r="A204" s="219"/>
      <c r="B204" s="219"/>
      <c r="C204" s="219"/>
      <c r="D204" s="219"/>
      <c r="E204" s="219"/>
      <c r="F204" s="219"/>
      <c r="G204" s="219"/>
      <c r="H204" s="219"/>
      <c r="I204" s="219"/>
      <c r="J204" s="219"/>
      <c r="K204" s="219"/>
      <c r="L204" s="219"/>
      <c r="M204" s="219"/>
      <c r="N204" s="219"/>
      <c r="O204" s="219"/>
      <c r="P204" s="219"/>
      <c r="Q204" s="219"/>
      <c r="R204" s="219"/>
      <c r="S204" s="219"/>
      <c r="T204" s="219"/>
      <c r="U204" s="219"/>
      <c r="V204" s="219"/>
      <c r="W204" s="219"/>
      <c r="X204" s="219"/>
      <c r="Y204" s="252"/>
      <c r="Z204" s="252"/>
    </row>
    <row r="205" ht="15.75" customHeight="1" spans="1:26">
      <c r="A205" s="219"/>
      <c r="B205" s="219"/>
      <c r="C205" s="219"/>
      <c r="D205" s="219"/>
      <c r="E205" s="219"/>
      <c r="F205" s="219"/>
      <c r="G205" s="219"/>
      <c r="H205" s="219"/>
      <c r="I205" s="219"/>
      <c r="J205" s="219"/>
      <c r="K205" s="219"/>
      <c r="L205" s="219"/>
      <c r="M205" s="219"/>
      <c r="N205" s="219"/>
      <c r="O205" s="219"/>
      <c r="P205" s="219"/>
      <c r="Q205" s="219"/>
      <c r="R205" s="219"/>
      <c r="S205" s="219"/>
      <c r="T205" s="219"/>
      <c r="U205" s="219"/>
      <c r="V205" s="219"/>
      <c r="W205" s="219"/>
      <c r="X205" s="219"/>
      <c r="Y205" s="252"/>
      <c r="Z205" s="252"/>
    </row>
    <row r="206" ht="15.75" customHeight="1" spans="1:26">
      <c r="A206" s="219"/>
      <c r="B206" s="219"/>
      <c r="C206" s="219"/>
      <c r="D206" s="219"/>
      <c r="E206" s="219"/>
      <c r="F206" s="219"/>
      <c r="G206" s="219"/>
      <c r="H206" s="219"/>
      <c r="I206" s="219"/>
      <c r="J206" s="219"/>
      <c r="K206" s="219"/>
      <c r="L206" s="219"/>
      <c r="M206" s="219"/>
      <c r="N206" s="219"/>
      <c r="O206" s="219"/>
      <c r="P206" s="219"/>
      <c r="Q206" s="219"/>
      <c r="R206" s="219"/>
      <c r="S206" s="219"/>
      <c r="T206" s="219"/>
      <c r="U206" s="219"/>
      <c r="V206" s="219"/>
      <c r="W206" s="219"/>
      <c r="X206" s="219"/>
      <c r="Y206" s="252"/>
      <c r="Z206" s="252"/>
    </row>
    <row r="207" ht="15.75" customHeight="1" spans="1:26">
      <c r="A207" s="219"/>
      <c r="B207" s="219"/>
      <c r="C207" s="219"/>
      <c r="D207" s="219"/>
      <c r="E207" s="219"/>
      <c r="F207" s="219"/>
      <c r="G207" s="219"/>
      <c r="H207" s="219"/>
      <c r="I207" s="219"/>
      <c r="J207" s="219"/>
      <c r="K207" s="219"/>
      <c r="L207" s="219"/>
      <c r="M207" s="219"/>
      <c r="N207" s="219"/>
      <c r="O207" s="219"/>
      <c r="P207" s="219"/>
      <c r="Q207" s="219"/>
      <c r="R207" s="219"/>
      <c r="S207" s="219"/>
      <c r="T207" s="219"/>
      <c r="U207" s="219"/>
      <c r="V207" s="219"/>
      <c r="W207" s="219"/>
      <c r="X207" s="219"/>
      <c r="Y207" s="252"/>
      <c r="Z207" s="252"/>
    </row>
    <row r="208" ht="15.75" customHeight="1" spans="1:26">
      <c r="A208" s="219"/>
      <c r="B208" s="219"/>
      <c r="C208" s="219"/>
      <c r="D208" s="219"/>
      <c r="E208" s="219"/>
      <c r="F208" s="219"/>
      <c r="G208" s="219"/>
      <c r="H208" s="219"/>
      <c r="I208" s="219"/>
      <c r="J208" s="219"/>
      <c r="K208" s="219"/>
      <c r="L208" s="219"/>
      <c r="M208" s="219"/>
      <c r="N208" s="219"/>
      <c r="O208" s="219"/>
      <c r="P208" s="219"/>
      <c r="Q208" s="219"/>
      <c r="R208" s="219"/>
      <c r="S208" s="219"/>
      <c r="T208" s="219"/>
      <c r="U208" s="219"/>
      <c r="V208" s="219"/>
      <c r="W208" s="219"/>
      <c r="X208" s="219"/>
      <c r="Y208" s="252"/>
      <c r="Z208" s="252"/>
    </row>
    <row r="209" ht="15.75" customHeight="1" spans="1:26">
      <c r="A209" s="219"/>
      <c r="B209" s="219"/>
      <c r="C209" s="219"/>
      <c r="D209" s="219"/>
      <c r="E209" s="219"/>
      <c r="F209" s="219"/>
      <c r="G209" s="219"/>
      <c r="H209" s="219"/>
      <c r="I209" s="219"/>
      <c r="J209" s="219"/>
      <c r="K209" s="219"/>
      <c r="L209" s="219"/>
      <c r="M209" s="219"/>
      <c r="N209" s="219"/>
      <c r="O209" s="219"/>
      <c r="P209" s="219"/>
      <c r="Q209" s="219"/>
      <c r="R209" s="219"/>
      <c r="S209" s="219"/>
      <c r="T209" s="219"/>
      <c r="U209" s="219"/>
      <c r="V209" s="219"/>
      <c r="W209" s="219"/>
      <c r="X209" s="219"/>
      <c r="Y209" s="252"/>
      <c r="Z209" s="252"/>
    </row>
    <row r="210" ht="15.75" customHeight="1" spans="1:26">
      <c r="A210" s="219"/>
      <c r="B210" s="219"/>
      <c r="C210" s="219"/>
      <c r="D210" s="219"/>
      <c r="E210" s="219"/>
      <c r="F210" s="219"/>
      <c r="G210" s="219"/>
      <c r="H210" s="219"/>
      <c r="I210" s="219"/>
      <c r="J210" s="219"/>
      <c r="K210" s="219"/>
      <c r="L210" s="219"/>
      <c r="M210" s="219"/>
      <c r="N210" s="219"/>
      <c r="O210" s="219"/>
      <c r="P210" s="219"/>
      <c r="Q210" s="219"/>
      <c r="R210" s="219"/>
      <c r="S210" s="219"/>
      <c r="T210" s="219"/>
      <c r="U210" s="219"/>
      <c r="V210" s="219"/>
      <c r="W210" s="219"/>
      <c r="X210" s="219"/>
      <c r="Y210" s="252"/>
      <c r="Z210" s="252"/>
    </row>
    <row r="211" ht="15.75" customHeight="1" spans="1:26">
      <c r="A211" s="219"/>
      <c r="B211" s="219"/>
      <c r="C211" s="219"/>
      <c r="D211" s="219"/>
      <c r="E211" s="219"/>
      <c r="F211" s="219"/>
      <c r="G211" s="219"/>
      <c r="H211" s="219"/>
      <c r="I211" s="219"/>
      <c r="J211" s="219"/>
      <c r="K211" s="219"/>
      <c r="L211" s="219"/>
      <c r="M211" s="219"/>
      <c r="N211" s="219"/>
      <c r="O211" s="219"/>
      <c r="P211" s="219"/>
      <c r="Q211" s="219"/>
      <c r="R211" s="219"/>
      <c r="S211" s="219"/>
      <c r="T211" s="219"/>
      <c r="U211" s="219"/>
      <c r="V211" s="219"/>
      <c r="W211" s="219"/>
      <c r="X211" s="219"/>
      <c r="Y211" s="252"/>
      <c r="Z211" s="252"/>
    </row>
    <row r="212" ht="15.75" customHeight="1" spans="1:26">
      <c r="A212" s="219"/>
      <c r="B212" s="219"/>
      <c r="C212" s="219"/>
      <c r="D212" s="219"/>
      <c r="E212" s="219"/>
      <c r="F212" s="219"/>
      <c r="G212" s="219"/>
      <c r="H212" s="219"/>
      <c r="I212" s="219"/>
      <c r="J212" s="219"/>
      <c r="K212" s="219"/>
      <c r="L212" s="219"/>
      <c r="M212" s="219"/>
      <c r="N212" s="219"/>
      <c r="O212" s="219"/>
      <c r="P212" s="219"/>
      <c r="Q212" s="219"/>
      <c r="R212" s="219"/>
      <c r="S212" s="219"/>
      <c r="T212" s="219"/>
      <c r="U212" s="219"/>
      <c r="V212" s="219"/>
      <c r="W212" s="219"/>
      <c r="X212" s="219"/>
      <c r="Y212" s="252"/>
      <c r="Z212" s="252"/>
    </row>
    <row r="213" ht="15.75" customHeight="1" spans="1:26">
      <c r="A213" s="219"/>
      <c r="B213" s="219"/>
      <c r="C213" s="219"/>
      <c r="D213" s="219"/>
      <c r="E213" s="219"/>
      <c r="F213" s="219"/>
      <c r="G213" s="219"/>
      <c r="H213" s="219"/>
      <c r="I213" s="219"/>
      <c r="J213" s="219"/>
      <c r="K213" s="219"/>
      <c r="L213" s="219"/>
      <c r="M213" s="219"/>
      <c r="N213" s="219"/>
      <c r="O213" s="219"/>
      <c r="P213" s="219"/>
      <c r="Q213" s="219"/>
      <c r="R213" s="219"/>
      <c r="S213" s="219"/>
      <c r="T213" s="219"/>
      <c r="U213" s="219"/>
      <c r="V213" s="219"/>
      <c r="W213" s="219"/>
      <c r="X213" s="219"/>
      <c r="Y213" s="252"/>
      <c r="Z213" s="252"/>
    </row>
    <row r="214" ht="15.75" customHeight="1" spans="1:26">
      <c r="A214" s="219"/>
      <c r="B214" s="219"/>
      <c r="C214" s="219"/>
      <c r="D214" s="219"/>
      <c r="E214" s="219"/>
      <c r="F214" s="219"/>
      <c r="G214" s="219"/>
      <c r="H214" s="219"/>
      <c r="I214" s="219"/>
      <c r="J214" s="219"/>
      <c r="K214" s="219"/>
      <c r="L214" s="219"/>
      <c r="M214" s="219"/>
      <c r="N214" s="219"/>
      <c r="O214" s="219"/>
      <c r="P214" s="219"/>
      <c r="Q214" s="219"/>
      <c r="R214" s="219"/>
      <c r="S214" s="219"/>
      <c r="T214" s="219"/>
      <c r="U214" s="219"/>
      <c r="V214" s="219"/>
      <c r="W214" s="219"/>
      <c r="X214" s="219"/>
      <c r="Y214" s="252"/>
      <c r="Z214" s="252"/>
    </row>
    <row r="215" ht="15.75" customHeight="1" spans="1:26">
      <c r="A215" s="219"/>
      <c r="B215" s="219"/>
      <c r="C215" s="219"/>
      <c r="D215" s="219"/>
      <c r="E215" s="219"/>
      <c r="F215" s="219"/>
      <c r="G215" s="219"/>
      <c r="H215" s="219"/>
      <c r="I215" s="219"/>
      <c r="J215" s="219"/>
      <c r="K215" s="219"/>
      <c r="L215" s="219"/>
      <c r="M215" s="219"/>
      <c r="N215" s="219"/>
      <c r="O215" s="219"/>
      <c r="P215" s="219"/>
      <c r="Q215" s="219"/>
      <c r="R215" s="219"/>
      <c r="S215" s="219"/>
      <c r="T215" s="219"/>
      <c r="U215" s="219"/>
      <c r="V215" s="219"/>
      <c r="W215" s="219"/>
      <c r="X215" s="219"/>
      <c r="Y215" s="252"/>
      <c r="Z215" s="252"/>
    </row>
    <row r="216" ht="15.75" customHeight="1" spans="1:26">
      <c r="A216" s="219"/>
      <c r="B216" s="219"/>
      <c r="C216" s="219"/>
      <c r="D216" s="219"/>
      <c r="E216" s="219"/>
      <c r="F216" s="219"/>
      <c r="G216" s="219"/>
      <c r="H216" s="219"/>
      <c r="I216" s="219"/>
      <c r="J216" s="219"/>
      <c r="K216" s="219"/>
      <c r="L216" s="219"/>
      <c r="M216" s="219"/>
      <c r="N216" s="219"/>
      <c r="O216" s="219"/>
      <c r="P216" s="219"/>
      <c r="Q216" s="219"/>
      <c r="R216" s="219"/>
      <c r="S216" s="219"/>
      <c r="T216" s="219"/>
      <c r="U216" s="219"/>
      <c r="V216" s="219"/>
      <c r="W216" s="219"/>
      <c r="X216" s="219"/>
      <c r="Y216" s="252"/>
      <c r="Z216" s="252"/>
    </row>
    <row r="217" ht="15.75" customHeight="1" spans="1:26">
      <c r="A217" s="219"/>
      <c r="B217" s="219"/>
      <c r="C217" s="219"/>
      <c r="D217" s="219"/>
      <c r="E217" s="219"/>
      <c r="F217" s="219"/>
      <c r="G217" s="219"/>
      <c r="H217" s="219"/>
      <c r="I217" s="219"/>
      <c r="J217" s="219"/>
      <c r="K217" s="219"/>
      <c r="L217" s="219"/>
      <c r="M217" s="219"/>
      <c r="N217" s="219"/>
      <c r="O217" s="219"/>
      <c r="P217" s="219"/>
      <c r="Q217" s="219"/>
      <c r="R217" s="219"/>
      <c r="S217" s="219"/>
      <c r="T217" s="219"/>
      <c r="U217" s="219"/>
      <c r="V217" s="219"/>
      <c r="W217" s="219"/>
      <c r="X217" s="219"/>
      <c r="Y217" s="252"/>
      <c r="Z217" s="252"/>
    </row>
    <row r="218" ht="15.75" customHeight="1" spans="1:26">
      <c r="A218" s="219"/>
      <c r="B218" s="219"/>
      <c r="C218" s="219"/>
      <c r="D218" s="219"/>
      <c r="E218" s="219"/>
      <c r="F218" s="219"/>
      <c r="G218" s="219"/>
      <c r="H218" s="219"/>
      <c r="I218" s="219"/>
      <c r="J218" s="219"/>
      <c r="K218" s="219"/>
      <c r="L218" s="219"/>
      <c r="M218" s="219"/>
      <c r="N218" s="219"/>
      <c r="O218" s="219"/>
      <c r="P218" s="219"/>
      <c r="Q218" s="219"/>
      <c r="R218" s="219"/>
      <c r="S218" s="219"/>
      <c r="T218" s="219"/>
      <c r="U218" s="219"/>
      <c r="V218" s="219"/>
      <c r="W218" s="219"/>
      <c r="X218" s="219"/>
      <c r="Y218" s="252"/>
      <c r="Z218" s="252"/>
    </row>
    <row r="219" ht="15.75" customHeight="1" spans="1:26">
      <c r="A219" s="219"/>
      <c r="B219" s="219"/>
      <c r="C219" s="219"/>
      <c r="D219" s="219"/>
      <c r="E219" s="219"/>
      <c r="F219" s="219"/>
      <c r="G219" s="219"/>
      <c r="H219" s="219"/>
      <c r="I219" s="219"/>
      <c r="J219" s="219"/>
      <c r="K219" s="219"/>
      <c r="L219" s="219"/>
      <c r="M219" s="219"/>
      <c r="N219" s="219"/>
      <c r="O219" s="219"/>
      <c r="P219" s="219"/>
      <c r="Q219" s="219"/>
      <c r="R219" s="219"/>
      <c r="S219" s="219"/>
      <c r="T219" s="219"/>
      <c r="U219" s="219"/>
      <c r="V219" s="219"/>
      <c r="W219" s="219"/>
      <c r="X219" s="219"/>
      <c r="Y219" s="252"/>
      <c r="Z219" s="252"/>
    </row>
    <row r="220" ht="15.75" customHeight="1" spans="1:26">
      <c r="A220" s="219"/>
      <c r="B220" s="219"/>
      <c r="C220" s="219"/>
      <c r="D220" s="219"/>
      <c r="E220" s="219"/>
      <c r="F220" s="219"/>
      <c r="G220" s="219"/>
      <c r="H220" s="219"/>
      <c r="I220" s="219"/>
      <c r="J220" s="219"/>
      <c r="K220" s="219"/>
      <c r="L220" s="219"/>
      <c r="M220" s="219"/>
      <c r="N220" s="219"/>
      <c r="O220" s="219"/>
      <c r="P220" s="219"/>
      <c r="Q220" s="219"/>
      <c r="R220" s="219"/>
      <c r="S220" s="219"/>
      <c r="T220" s="219"/>
      <c r="U220" s="219"/>
      <c r="V220" s="219"/>
      <c r="W220" s="219"/>
      <c r="X220" s="219"/>
      <c r="Y220" s="252"/>
      <c r="Z220" s="252"/>
    </row>
    <row r="221" ht="15.75" customHeight="1" spans="1:26">
      <c r="A221" s="219"/>
      <c r="B221" s="219"/>
      <c r="C221" s="219"/>
      <c r="D221" s="219"/>
      <c r="E221" s="219"/>
      <c r="F221" s="219"/>
      <c r="G221" s="219"/>
      <c r="H221" s="219"/>
      <c r="I221" s="219"/>
      <c r="J221" s="219"/>
      <c r="K221" s="219"/>
      <c r="L221" s="219"/>
      <c r="M221" s="219"/>
      <c r="N221" s="219"/>
      <c r="O221" s="219"/>
      <c r="P221" s="219"/>
      <c r="Q221" s="219"/>
      <c r="R221" s="219"/>
      <c r="S221" s="219"/>
      <c r="T221" s="219"/>
      <c r="U221" s="219"/>
      <c r="V221" s="219"/>
      <c r="W221" s="219"/>
      <c r="X221" s="219"/>
      <c r="Y221" s="252"/>
      <c r="Z221" s="252"/>
    </row>
    <row r="222" ht="15.75" customHeight="1" spans="1:26">
      <c r="A222" s="219"/>
      <c r="B222" s="219"/>
      <c r="C222" s="219"/>
      <c r="D222" s="219"/>
      <c r="E222" s="219"/>
      <c r="F222" s="219"/>
      <c r="G222" s="219"/>
      <c r="H222" s="219"/>
      <c r="I222" s="219"/>
      <c r="J222" s="219"/>
      <c r="K222" s="219"/>
      <c r="L222" s="219"/>
      <c r="M222" s="219"/>
      <c r="N222" s="219"/>
      <c r="O222" s="219"/>
      <c r="P222" s="219"/>
      <c r="Q222" s="219"/>
      <c r="R222" s="219"/>
      <c r="S222" s="219"/>
      <c r="T222" s="219"/>
      <c r="U222" s="219"/>
      <c r="V222" s="219"/>
      <c r="W222" s="219"/>
      <c r="X222" s="219"/>
      <c r="Y222" s="252"/>
      <c r="Z222" s="252"/>
    </row>
    <row r="223" ht="15.75" customHeight="1" spans="1:26">
      <c r="A223" s="219"/>
      <c r="B223" s="219"/>
      <c r="C223" s="219"/>
      <c r="D223" s="219"/>
      <c r="E223" s="219"/>
      <c r="F223" s="219"/>
      <c r="G223" s="219"/>
      <c r="H223" s="219"/>
      <c r="I223" s="219"/>
      <c r="J223" s="219"/>
      <c r="K223" s="219"/>
      <c r="L223" s="219"/>
      <c r="M223" s="219"/>
      <c r="N223" s="219"/>
      <c r="O223" s="219"/>
      <c r="P223" s="219"/>
      <c r="Q223" s="219"/>
      <c r="R223" s="219"/>
      <c r="S223" s="219"/>
      <c r="T223" s="219"/>
      <c r="U223" s="219"/>
      <c r="V223" s="219"/>
      <c r="W223" s="219"/>
      <c r="X223" s="219"/>
      <c r="Y223" s="252"/>
      <c r="Z223" s="252"/>
    </row>
    <row r="224" ht="15.75" customHeight="1" spans="1:26">
      <c r="A224" s="219"/>
      <c r="B224" s="219"/>
      <c r="C224" s="219"/>
      <c r="D224" s="219"/>
      <c r="E224" s="219"/>
      <c r="F224" s="219"/>
      <c r="G224" s="219"/>
      <c r="H224" s="219"/>
      <c r="I224" s="219"/>
      <c r="J224" s="219"/>
      <c r="K224" s="219"/>
      <c r="L224" s="219"/>
      <c r="M224" s="219"/>
      <c r="N224" s="219"/>
      <c r="O224" s="219"/>
      <c r="P224" s="219"/>
      <c r="Q224" s="219"/>
      <c r="R224" s="219"/>
      <c r="S224" s="219"/>
      <c r="T224" s="219"/>
      <c r="U224" s="219"/>
      <c r="V224" s="219"/>
      <c r="W224" s="219"/>
      <c r="X224" s="219"/>
      <c r="Y224" s="252"/>
      <c r="Z224" s="252"/>
    </row>
    <row r="225" ht="15.75" customHeight="1" spans="1:26">
      <c r="A225" s="219"/>
      <c r="B225" s="219"/>
      <c r="C225" s="219"/>
      <c r="D225" s="219"/>
      <c r="E225" s="219"/>
      <c r="F225" s="219"/>
      <c r="G225" s="219"/>
      <c r="H225" s="219"/>
      <c r="I225" s="219"/>
      <c r="J225" s="219"/>
      <c r="K225" s="219"/>
      <c r="L225" s="219"/>
      <c r="M225" s="219"/>
      <c r="N225" s="219"/>
      <c r="O225" s="219"/>
      <c r="P225" s="219"/>
      <c r="Q225" s="219"/>
      <c r="R225" s="219"/>
      <c r="S225" s="219"/>
      <c r="T225" s="219"/>
      <c r="U225" s="219"/>
      <c r="V225" s="219"/>
      <c r="W225" s="219"/>
      <c r="X225" s="219"/>
      <c r="Y225" s="252"/>
      <c r="Z225" s="252"/>
    </row>
    <row r="226" ht="15.75" customHeight="1" spans="1:26">
      <c r="A226" s="219"/>
      <c r="B226" s="219"/>
      <c r="C226" s="219"/>
      <c r="D226" s="219"/>
      <c r="E226" s="219"/>
      <c r="F226" s="219"/>
      <c r="G226" s="219"/>
      <c r="H226" s="219"/>
      <c r="I226" s="219"/>
      <c r="J226" s="219"/>
      <c r="K226" s="219"/>
      <c r="L226" s="219"/>
      <c r="M226" s="219"/>
      <c r="N226" s="219"/>
      <c r="O226" s="219"/>
      <c r="P226" s="219"/>
      <c r="Q226" s="219"/>
      <c r="R226" s="219"/>
      <c r="S226" s="219"/>
      <c r="T226" s="219"/>
      <c r="U226" s="219"/>
      <c r="V226" s="219"/>
      <c r="W226" s="219"/>
      <c r="X226" s="219"/>
      <c r="Y226" s="252"/>
      <c r="Z226" s="252"/>
    </row>
    <row r="227" ht="15.75" customHeight="1" spans="1:26">
      <c r="A227" s="219"/>
      <c r="B227" s="219"/>
      <c r="C227" s="219"/>
      <c r="D227" s="219"/>
      <c r="E227" s="219"/>
      <c r="F227" s="219"/>
      <c r="G227" s="219"/>
      <c r="H227" s="219"/>
      <c r="I227" s="219"/>
      <c r="J227" s="219"/>
      <c r="K227" s="219"/>
      <c r="L227" s="219"/>
      <c r="M227" s="219"/>
      <c r="N227" s="219"/>
      <c r="O227" s="219"/>
      <c r="P227" s="219"/>
      <c r="Q227" s="219"/>
      <c r="R227" s="219"/>
      <c r="S227" s="219"/>
      <c r="T227" s="219"/>
      <c r="U227" s="219"/>
      <c r="V227" s="219"/>
      <c r="W227" s="219"/>
      <c r="X227" s="219"/>
      <c r="Y227" s="252"/>
      <c r="Z227" s="252"/>
    </row>
    <row r="228" ht="15.75" customHeight="1" spans="1:26">
      <c r="A228" s="219"/>
      <c r="B228" s="219"/>
      <c r="C228" s="219"/>
      <c r="D228" s="219"/>
      <c r="E228" s="219"/>
      <c r="F228" s="219"/>
      <c r="G228" s="219"/>
      <c r="H228" s="219"/>
      <c r="I228" s="219"/>
      <c r="J228" s="219"/>
      <c r="K228" s="219"/>
      <c r="L228" s="219"/>
      <c r="M228" s="219"/>
      <c r="N228" s="219"/>
      <c r="O228" s="219"/>
      <c r="P228" s="219"/>
      <c r="Q228" s="219"/>
      <c r="R228" s="219"/>
      <c r="S228" s="219"/>
      <c r="T228" s="219"/>
      <c r="U228" s="219"/>
      <c r="V228" s="219"/>
      <c r="W228" s="219"/>
      <c r="X228" s="219"/>
      <c r="Y228" s="252"/>
      <c r="Z228" s="252"/>
    </row>
    <row r="229" ht="15.75" customHeight="1" spans="1:26">
      <c r="A229" s="219"/>
      <c r="B229" s="219"/>
      <c r="C229" s="219"/>
      <c r="D229" s="219"/>
      <c r="E229" s="219"/>
      <c r="F229" s="219"/>
      <c r="G229" s="219"/>
      <c r="H229" s="219"/>
      <c r="I229" s="219"/>
      <c r="J229" s="219"/>
      <c r="K229" s="219"/>
      <c r="L229" s="219"/>
      <c r="M229" s="219"/>
      <c r="N229" s="219"/>
      <c r="O229" s="219"/>
      <c r="P229" s="219"/>
      <c r="Q229" s="219"/>
      <c r="R229" s="219"/>
      <c r="S229" s="219"/>
      <c r="T229" s="219"/>
      <c r="U229" s="219"/>
      <c r="V229" s="219"/>
      <c r="W229" s="219"/>
      <c r="X229" s="219"/>
      <c r="Y229" s="252"/>
      <c r="Z229" s="252"/>
    </row>
    <row r="230" ht="15.75" customHeight="1" spans="1:26">
      <c r="A230" s="219"/>
      <c r="B230" s="219"/>
      <c r="C230" s="219"/>
      <c r="D230" s="219"/>
      <c r="E230" s="219"/>
      <c r="F230" s="219"/>
      <c r="G230" s="219"/>
      <c r="H230" s="219"/>
      <c r="I230" s="219"/>
      <c r="J230" s="219"/>
      <c r="K230" s="219"/>
      <c r="L230" s="219"/>
      <c r="M230" s="219"/>
      <c r="N230" s="219"/>
      <c r="O230" s="219"/>
      <c r="P230" s="219"/>
      <c r="Q230" s="219"/>
      <c r="R230" s="219"/>
      <c r="S230" s="219"/>
      <c r="T230" s="219"/>
      <c r="U230" s="219"/>
      <c r="V230" s="219"/>
      <c r="W230" s="219"/>
      <c r="X230" s="219"/>
      <c r="Y230" s="252"/>
      <c r="Z230" s="252"/>
    </row>
    <row r="231" ht="15.75" customHeight="1" spans="1:26">
      <c r="A231" s="219"/>
      <c r="B231" s="219"/>
      <c r="C231" s="219"/>
      <c r="D231" s="219"/>
      <c r="E231" s="219"/>
      <c r="F231" s="219"/>
      <c r="G231" s="219"/>
      <c r="H231" s="219"/>
      <c r="I231" s="219"/>
      <c r="J231" s="219"/>
      <c r="K231" s="219"/>
      <c r="L231" s="219"/>
      <c r="M231" s="219"/>
      <c r="N231" s="219"/>
      <c r="O231" s="219"/>
      <c r="P231" s="219"/>
      <c r="Q231" s="219"/>
      <c r="R231" s="219"/>
      <c r="S231" s="219"/>
      <c r="T231" s="219"/>
      <c r="U231" s="219"/>
      <c r="V231" s="219"/>
      <c r="W231" s="219"/>
      <c r="X231" s="219"/>
      <c r="Y231" s="252"/>
      <c r="Z231" s="252"/>
    </row>
    <row r="232" ht="15.75" customHeight="1" spans="1:26">
      <c r="A232" s="219"/>
      <c r="B232" s="219"/>
      <c r="C232" s="219"/>
      <c r="D232" s="219"/>
      <c r="E232" s="219"/>
      <c r="F232" s="219"/>
      <c r="G232" s="219"/>
      <c r="H232" s="219"/>
      <c r="I232" s="219"/>
      <c r="J232" s="219"/>
      <c r="K232" s="219"/>
      <c r="L232" s="219"/>
      <c r="M232" s="219"/>
      <c r="N232" s="219"/>
      <c r="O232" s="219"/>
      <c r="P232" s="219"/>
      <c r="Q232" s="219"/>
      <c r="R232" s="219"/>
      <c r="S232" s="219"/>
      <c r="T232" s="219"/>
      <c r="U232" s="219"/>
      <c r="V232" s="219"/>
      <c r="W232" s="219"/>
      <c r="X232" s="219"/>
      <c r="Y232" s="252"/>
      <c r="Z232" s="252"/>
    </row>
    <row r="233" ht="15.75" customHeight="1" spans="1:26">
      <c r="A233" s="219"/>
      <c r="B233" s="219"/>
      <c r="C233" s="219"/>
      <c r="D233" s="219"/>
      <c r="E233" s="219"/>
      <c r="F233" s="219"/>
      <c r="G233" s="219"/>
      <c r="H233" s="219"/>
      <c r="I233" s="219"/>
      <c r="J233" s="219"/>
      <c r="K233" s="219"/>
      <c r="L233" s="219"/>
      <c r="M233" s="219"/>
      <c r="N233" s="219"/>
      <c r="O233" s="219"/>
      <c r="P233" s="219"/>
      <c r="Q233" s="219"/>
      <c r="R233" s="219"/>
      <c r="S233" s="219"/>
      <c r="T233" s="219"/>
      <c r="U233" s="219"/>
      <c r="V233" s="219"/>
      <c r="W233" s="219"/>
      <c r="X233" s="219"/>
      <c r="Y233" s="252"/>
      <c r="Z233" s="252"/>
    </row>
    <row r="234" ht="15.75" customHeight="1" spans="1:26">
      <c r="A234" s="219"/>
      <c r="B234" s="219"/>
      <c r="C234" s="219"/>
      <c r="D234" s="219"/>
      <c r="E234" s="219"/>
      <c r="F234" s="219"/>
      <c r="G234" s="219"/>
      <c r="H234" s="219"/>
      <c r="I234" s="219"/>
      <c r="J234" s="219"/>
      <c r="K234" s="219"/>
      <c r="L234" s="219"/>
      <c r="M234" s="219"/>
      <c r="N234" s="219"/>
      <c r="O234" s="219"/>
      <c r="P234" s="219"/>
      <c r="Q234" s="219"/>
      <c r="R234" s="219"/>
      <c r="S234" s="219"/>
      <c r="T234" s="219"/>
      <c r="U234" s="219"/>
      <c r="V234" s="219"/>
      <c r="W234" s="219"/>
      <c r="X234" s="219"/>
      <c r="Y234" s="252"/>
      <c r="Z234" s="252"/>
    </row>
    <row r="235" ht="15.75" customHeight="1" spans="1:26">
      <c r="A235" s="219"/>
      <c r="B235" s="219"/>
      <c r="C235" s="219"/>
      <c r="D235" s="219"/>
      <c r="E235" s="219"/>
      <c r="F235" s="219"/>
      <c r="G235" s="219"/>
      <c r="H235" s="219"/>
      <c r="I235" s="219"/>
      <c r="J235" s="219"/>
      <c r="K235" s="219"/>
      <c r="L235" s="219"/>
      <c r="M235" s="219"/>
      <c r="N235" s="219"/>
      <c r="O235" s="219"/>
      <c r="P235" s="219"/>
      <c r="Q235" s="219"/>
      <c r="R235" s="219"/>
      <c r="S235" s="219"/>
      <c r="T235" s="219"/>
      <c r="U235" s="219"/>
      <c r="V235" s="219"/>
      <c r="W235" s="219"/>
      <c r="X235" s="219"/>
      <c r="Y235" s="252"/>
      <c r="Z235" s="252"/>
    </row>
    <row r="236" ht="15.75" customHeight="1" spans="1:26">
      <c r="A236" s="219"/>
      <c r="B236" s="219"/>
      <c r="C236" s="219"/>
      <c r="D236" s="219"/>
      <c r="E236" s="219"/>
      <c r="F236" s="219"/>
      <c r="G236" s="219"/>
      <c r="H236" s="219"/>
      <c r="I236" s="219"/>
      <c r="J236" s="219"/>
      <c r="K236" s="219"/>
      <c r="L236" s="219"/>
      <c r="M236" s="219"/>
      <c r="N236" s="219"/>
      <c r="O236" s="219"/>
      <c r="P236" s="219"/>
      <c r="Q236" s="219"/>
      <c r="R236" s="219"/>
      <c r="S236" s="219"/>
      <c r="T236" s="219"/>
      <c r="U236" s="219"/>
      <c r="V236" s="219"/>
      <c r="W236" s="219"/>
      <c r="X236" s="219"/>
      <c r="Y236" s="252"/>
      <c r="Z236" s="252"/>
    </row>
    <row r="237" ht="15.75" customHeight="1" spans="1:26">
      <c r="A237" s="219"/>
      <c r="B237" s="219"/>
      <c r="C237" s="219"/>
      <c r="D237" s="219"/>
      <c r="E237" s="219"/>
      <c r="F237" s="219"/>
      <c r="G237" s="219"/>
      <c r="H237" s="219"/>
      <c r="I237" s="219"/>
      <c r="J237" s="219"/>
      <c r="K237" s="219"/>
      <c r="L237" s="219"/>
      <c r="M237" s="219"/>
      <c r="N237" s="219"/>
      <c r="O237" s="219"/>
      <c r="P237" s="219"/>
      <c r="Q237" s="219"/>
      <c r="R237" s="219"/>
      <c r="S237" s="219"/>
      <c r="T237" s="219"/>
      <c r="U237" s="219"/>
      <c r="V237" s="219"/>
      <c r="W237" s="219"/>
      <c r="X237" s="219"/>
      <c r="Y237" s="252"/>
      <c r="Z237" s="252"/>
    </row>
    <row r="238" ht="15.75" customHeight="1" spans="1:26">
      <c r="A238" s="219"/>
      <c r="B238" s="219"/>
      <c r="C238" s="219"/>
      <c r="D238" s="219"/>
      <c r="E238" s="219"/>
      <c r="F238" s="219"/>
      <c r="G238" s="219"/>
      <c r="H238" s="219"/>
      <c r="I238" s="219"/>
      <c r="J238" s="219"/>
      <c r="K238" s="219"/>
      <c r="L238" s="219"/>
      <c r="M238" s="219"/>
      <c r="N238" s="219"/>
      <c r="O238" s="219"/>
      <c r="P238" s="219"/>
      <c r="Q238" s="219"/>
      <c r="R238" s="219"/>
      <c r="S238" s="219"/>
      <c r="T238" s="219"/>
      <c r="U238" s="219"/>
      <c r="V238" s="219"/>
      <c r="W238" s="219"/>
      <c r="X238" s="219"/>
      <c r="Y238" s="252"/>
      <c r="Z238" s="252"/>
    </row>
    <row r="239" ht="15.75" customHeight="1" spans="1:26">
      <c r="A239" s="219"/>
      <c r="B239" s="219"/>
      <c r="C239" s="219"/>
      <c r="D239" s="219"/>
      <c r="E239" s="219"/>
      <c r="F239" s="219"/>
      <c r="G239" s="219"/>
      <c r="H239" s="219"/>
      <c r="I239" s="219"/>
      <c r="J239" s="219"/>
      <c r="K239" s="219"/>
      <c r="L239" s="219"/>
      <c r="M239" s="219"/>
      <c r="N239" s="219"/>
      <c r="O239" s="219"/>
      <c r="P239" s="219"/>
      <c r="Q239" s="219"/>
      <c r="R239" s="219"/>
      <c r="S239" s="219"/>
      <c r="T239" s="219"/>
      <c r="U239" s="219"/>
      <c r="V239" s="219"/>
      <c r="W239" s="219"/>
      <c r="X239" s="219"/>
      <c r="Y239" s="252"/>
      <c r="Z239" s="252"/>
    </row>
    <row r="240" ht="15.75" customHeight="1" spans="1:26">
      <c r="A240" s="219"/>
      <c r="B240" s="219"/>
      <c r="C240" s="219"/>
      <c r="D240" s="219"/>
      <c r="E240" s="219"/>
      <c r="F240" s="219"/>
      <c r="G240" s="219"/>
      <c r="H240" s="219"/>
      <c r="I240" s="219"/>
      <c r="J240" s="219"/>
      <c r="K240" s="219"/>
      <c r="L240" s="219"/>
      <c r="M240" s="219"/>
      <c r="N240" s="219"/>
      <c r="O240" s="219"/>
      <c r="P240" s="219"/>
      <c r="Q240" s="219"/>
      <c r="R240" s="219"/>
      <c r="S240" s="219"/>
      <c r="T240" s="219"/>
      <c r="U240" s="219"/>
      <c r="V240" s="219"/>
      <c r="W240" s="219"/>
      <c r="X240" s="219"/>
      <c r="Y240" s="252"/>
      <c r="Z240" s="252"/>
    </row>
    <row r="241" ht="15.75" customHeight="1" spans="1:26">
      <c r="A241" s="219"/>
      <c r="B241" s="219"/>
      <c r="C241" s="219"/>
      <c r="D241" s="219"/>
      <c r="E241" s="219"/>
      <c r="F241" s="219"/>
      <c r="G241" s="219"/>
      <c r="H241" s="219"/>
      <c r="I241" s="219"/>
      <c r="J241" s="219"/>
      <c r="K241" s="219"/>
      <c r="L241" s="219"/>
      <c r="M241" s="219"/>
      <c r="N241" s="219"/>
      <c r="O241" s="219"/>
      <c r="P241" s="219"/>
      <c r="Q241" s="219"/>
      <c r="R241" s="219"/>
      <c r="S241" s="219"/>
      <c r="T241" s="219"/>
      <c r="U241" s="219"/>
      <c r="V241" s="219"/>
      <c r="W241" s="219"/>
      <c r="X241" s="219"/>
      <c r="Y241" s="252"/>
      <c r="Z241" s="252"/>
    </row>
    <row r="242" ht="15.75" customHeight="1" spans="1:26">
      <c r="A242" s="219"/>
      <c r="B242" s="219"/>
      <c r="C242" s="219"/>
      <c r="D242" s="219"/>
      <c r="E242" s="219"/>
      <c r="F242" s="219"/>
      <c r="G242" s="219"/>
      <c r="H242" s="219"/>
      <c r="I242" s="219"/>
      <c r="J242" s="219"/>
      <c r="K242" s="219"/>
      <c r="L242" s="219"/>
      <c r="M242" s="219"/>
      <c r="N242" s="219"/>
      <c r="O242" s="219"/>
      <c r="P242" s="219"/>
      <c r="Q242" s="219"/>
      <c r="R242" s="219"/>
      <c r="S242" s="219"/>
      <c r="T242" s="219"/>
      <c r="U242" s="219"/>
      <c r="V242" s="219"/>
      <c r="W242" s="219"/>
      <c r="X242" s="219"/>
      <c r="Y242" s="252"/>
      <c r="Z242" s="252"/>
    </row>
    <row r="243" ht="15.75" customHeight="1" spans="1:26">
      <c r="A243" s="219"/>
      <c r="B243" s="219"/>
      <c r="C243" s="219"/>
      <c r="D243" s="219"/>
      <c r="E243" s="219"/>
      <c r="F243" s="219"/>
      <c r="G243" s="219"/>
      <c r="H243" s="219"/>
      <c r="I243" s="219"/>
      <c r="J243" s="219"/>
      <c r="K243" s="219"/>
      <c r="L243" s="219"/>
      <c r="M243" s="219"/>
      <c r="N243" s="219"/>
      <c r="O243" s="219"/>
      <c r="P243" s="219"/>
      <c r="Q243" s="219"/>
      <c r="R243" s="219"/>
      <c r="S243" s="219"/>
      <c r="T243" s="219"/>
      <c r="U243" s="219"/>
      <c r="V243" s="219"/>
      <c r="W243" s="219"/>
      <c r="X243" s="219"/>
      <c r="Y243" s="252"/>
      <c r="Z243" s="252"/>
    </row>
    <row r="244" ht="15.75" customHeight="1" spans="1:26">
      <c r="A244" s="219"/>
      <c r="B244" s="219"/>
      <c r="C244" s="219"/>
      <c r="D244" s="219"/>
      <c r="E244" s="219"/>
      <c r="F244" s="219"/>
      <c r="G244" s="219"/>
      <c r="H244" s="219"/>
      <c r="I244" s="219"/>
      <c r="J244" s="219"/>
      <c r="K244" s="219"/>
      <c r="L244" s="219"/>
      <c r="M244" s="219"/>
      <c r="N244" s="219"/>
      <c r="O244" s="219"/>
      <c r="P244" s="219"/>
      <c r="Q244" s="219"/>
      <c r="R244" s="219"/>
      <c r="S244" s="219"/>
      <c r="T244" s="219"/>
      <c r="U244" s="219"/>
      <c r="V244" s="219"/>
      <c r="W244" s="219"/>
      <c r="X244" s="219"/>
      <c r="Y244" s="252"/>
      <c r="Z244" s="252"/>
    </row>
    <row r="245" ht="15.75" customHeight="1" spans="1:26">
      <c r="A245" s="219"/>
      <c r="B245" s="219"/>
      <c r="C245" s="219"/>
      <c r="D245" s="219"/>
      <c r="E245" s="219"/>
      <c r="F245" s="219"/>
      <c r="G245" s="219"/>
      <c r="H245" s="219"/>
      <c r="I245" s="219"/>
      <c r="J245" s="219"/>
      <c r="K245" s="219"/>
      <c r="L245" s="219"/>
      <c r="M245" s="219"/>
      <c r="N245" s="219"/>
      <c r="O245" s="219"/>
      <c r="P245" s="219"/>
      <c r="Q245" s="219"/>
      <c r="R245" s="219"/>
      <c r="S245" s="219"/>
      <c r="T245" s="219"/>
      <c r="U245" s="219"/>
      <c r="V245" s="219"/>
      <c r="W245" s="219"/>
      <c r="X245" s="219"/>
      <c r="Y245" s="252"/>
      <c r="Z245" s="252"/>
    </row>
    <row r="246" ht="15.75" customHeight="1" spans="1:26">
      <c r="A246" s="219"/>
      <c r="B246" s="219"/>
      <c r="C246" s="219"/>
      <c r="D246" s="219"/>
      <c r="E246" s="219"/>
      <c r="F246" s="219"/>
      <c r="G246" s="219"/>
      <c r="H246" s="219"/>
      <c r="I246" s="219"/>
      <c r="J246" s="219"/>
      <c r="K246" s="219"/>
      <c r="L246" s="219"/>
      <c r="M246" s="219"/>
      <c r="N246" s="219"/>
      <c r="O246" s="219"/>
      <c r="P246" s="219"/>
      <c r="Q246" s="219"/>
      <c r="R246" s="219"/>
      <c r="S246" s="219"/>
      <c r="T246" s="219"/>
      <c r="U246" s="219"/>
      <c r="V246" s="219"/>
      <c r="W246" s="219"/>
      <c r="X246" s="219"/>
      <c r="Y246" s="252"/>
      <c r="Z246" s="252"/>
    </row>
    <row r="247" ht="15.75" customHeight="1" spans="1:26">
      <c r="A247" s="219"/>
      <c r="B247" s="219"/>
      <c r="C247" s="219"/>
      <c r="D247" s="219"/>
      <c r="E247" s="219"/>
      <c r="F247" s="219"/>
      <c r="G247" s="219"/>
      <c r="H247" s="219"/>
      <c r="I247" s="219"/>
      <c r="J247" s="219"/>
      <c r="K247" s="219"/>
      <c r="L247" s="219"/>
      <c r="M247" s="219"/>
      <c r="N247" s="219"/>
      <c r="O247" s="219"/>
      <c r="P247" s="219"/>
      <c r="Q247" s="219"/>
      <c r="R247" s="219"/>
      <c r="S247" s="219"/>
      <c r="T247" s="219"/>
      <c r="U247" s="219"/>
      <c r="V247" s="219"/>
      <c r="W247" s="219"/>
      <c r="X247" s="219"/>
      <c r="Y247" s="252"/>
      <c r="Z247" s="252"/>
    </row>
    <row r="248" ht="15.75" customHeight="1" spans="1:26">
      <c r="A248" s="219"/>
      <c r="B248" s="219"/>
      <c r="C248" s="219"/>
      <c r="D248" s="219"/>
      <c r="E248" s="219"/>
      <c r="F248" s="219"/>
      <c r="G248" s="219"/>
      <c r="H248" s="219"/>
      <c r="I248" s="219"/>
      <c r="J248" s="219"/>
      <c r="K248" s="219"/>
      <c r="L248" s="219"/>
      <c r="M248" s="219"/>
      <c r="N248" s="219"/>
      <c r="O248" s="219"/>
      <c r="P248" s="219"/>
      <c r="Q248" s="219"/>
      <c r="R248" s="219"/>
      <c r="S248" s="219"/>
      <c r="T248" s="219"/>
      <c r="U248" s="219"/>
      <c r="V248" s="219"/>
      <c r="W248" s="219"/>
      <c r="X248" s="219"/>
      <c r="Y248" s="252"/>
      <c r="Z248" s="252"/>
    </row>
    <row r="249" ht="15.75" customHeight="1" spans="1:26">
      <c r="A249" s="219"/>
      <c r="B249" s="219"/>
      <c r="C249" s="219"/>
      <c r="D249" s="219"/>
      <c r="E249" s="219"/>
      <c r="F249" s="219"/>
      <c r="G249" s="219"/>
      <c r="H249" s="219"/>
      <c r="I249" s="219"/>
      <c r="J249" s="219"/>
      <c r="K249" s="219"/>
      <c r="L249" s="219"/>
      <c r="M249" s="219"/>
      <c r="N249" s="219"/>
      <c r="O249" s="219"/>
      <c r="P249" s="219"/>
      <c r="Q249" s="219"/>
      <c r="R249" s="219"/>
      <c r="S249" s="219"/>
      <c r="T249" s="219"/>
      <c r="U249" s="219"/>
      <c r="V249" s="219"/>
      <c r="W249" s="219"/>
      <c r="X249" s="219"/>
      <c r="Y249" s="252"/>
      <c r="Z249" s="252"/>
    </row>
    <row r="250" ht="15.75" customHeight="1" spans="1:26">
      <c r="A250" s="219"/>
      <c r="B250" s="219"/>
      <c r="C250" s="219"/>
      <c r="D250" s="219"/>
      <c r="E250" s="219"/>
      <c r="F250" s="219"/>
      <c r="G250" s="219"/>
      <c r="H250" s="219"/>
      <c r="I250" s="219"/>
      <c r="J250" s="219"/>
      <c r="K250" s="219"/>
      <c r="L250" s="219"/>
      <c r="M250" s="219"/>
      <c r="N250" s="219"/>
      <c r="O250" s="219"/>
      <c r="P250" s="219"/>
      <c r="Q250" s="219"/>
      <c r="R250" s="219"/>
      <c r="S250" s="219"/>
      <c r="T250" s="219"/>
      <c r="U250" s="219"/>
      <c r="V250" s="219"/>
      <c r="W250" s="219"/>
      <c r="X250" s="219"/>
      <c r="Y250" s="252"/>
      <c r="Z250" s="252"/>
    </row>
    <row r="251" ht="15.75" customHeight="1" spans="1:26">
      <c r="A251" s="219"/>
      <c r="B251" s="219"/>
      <c r="C251" s="219"/>
      <c r="D251" s="219"/>
      <c r="E251" s="219"/>
      <c r="F251" s="219"/>
      <c r="G251" s="219"/>
      <c r="H251" s="219"/>
      <c r="I251" s="219"/>
      <c r="J251" s="219"/>
      <c r="K251" s="219"/>
      <c r="L251" s="219"/>
      <c r="M251" s="219"/>
      <c r="N251" s="219"/>
      <c r="O251" s="219"/>
      <c r="P251" s="219"/>
      <c r="Q251" s="219"/>
      <c r="R251" s="219"/>
      <c r="S251" s="219"/>
      <c r="T251" s="219"/>
      <c r="U251" s="219"/>
      <c r="V251" s="219"/>
      <c r="W251" s="219"/>
      <c r="X251" s="219"/>
      <c r="Y251" s="252"/>
      <c r="Z251" s="252"/>
    </row>
    <row r="252" ht="15.75" customHeight="1" spans="1:26">
      <c r="A252" s="219"/>
      <c r="B252" s="219"/>
      <c r="C252" s="219"/>
      <c r="D252" s="219"/>
      <c r="E252" s="219"/>
      <c r="F252" s="219"/>
      <c r="G252" s="219"/>
      <c r="H252" s="219"/>
      <c r="I252" s="219"/>
      <c r="J252" s="219"/>
      <c r="K252" s="219"/>
      <c r="L252" s="219"/>
      <c r="M252" s="219"/>
      <c r="N252" s="219"/>
      <c r="O252" s="219"/>
      <c r="P252" s="219"/>
      <c r="Q252" s="219"/>
      <c r="R252" s="219"/>
      <c r="S252" s="219"/>
      <c r="T252" s="219"/>
      <c r="U252" s="219"/>
      <c r="V252" s="219"/>
      <c r="W252" s="219"/>
      <c r="X252" s="219"/>
      <c r="Y252" s="252"/>
      <c r="Z252" s="252"/>
    </row>
    <row r="253" ht="15.75" customHeight="1" spans="1:26">
      <c r="A253" s="219"/>
      <c r="B253" s="219"/>
      <c r="C253" s="219"/>
      <c r="D253" s="219"/>
      <c r="E253" s="219"/>
      <c r="F253" s="219"/>
      <c r="G253" s="219"/>
      <c r="H253" s="219"/>
      <c r="I253" s="219"/>
      <c r="J253" s="219"/>
      <c r="K253" s="219"/>
      <c r="L253" s="219"/>
      <c r="M253" s="219"/>
      <c r="N253" s="219"/>
      <c r="O253" s="219"/>
      <c r="P253" s="219"/>
      <c r="Q253" s="219"/>
      <c r="R253" s="219"/>
      <c r="S253" s="219"/>
      <c r="T253" s="219"/>
      <c r="U253" s="219"/>
      <c r="V253" s="219"/>
      <c r="W253" s="219"/>
      <c r="X253" s="219"/>
      <c r="Y253" s="252"/>
      <c r="Z253" s="252"/>
    </row>
    <row r="254" ht="15.75" customHeight="1" spans="1:26">
      <c r="A254" s="219"/>
      <c r="B254" s="219"/>
      <c r="C254" s="219"/>
      <c r="D254" s="219"/>
      <c r="E254" s="219"/>
      <c r="F254" s="219"/>
      <c r="G254" s="219"/>
      <c r="H254" s="219"/>
      <c r="I254" s="219"/>
      <c r="J254" s="219"/>
      <c r="K254" s="219"/>
      <c r="L254" s="219"/>
      <c r="M254" s="219"/>
      <c r="N254" s="219"/>
      <c r="O254" s="219"/>
      <c r="P254" s="219"/>
      <c r="Q254" s="219"/>
      <c r="R254" s="219"/>
      <c r="S254" s="219"/>
      <c r="T254" s="219"/>
      <c r="U254" s="219"/>
      <c r="V254" s="219"/>
      <c r="W254" s="219"/>
      <c r="X254" s="219"/>
      <c r="Y254" s="252"/>
      <c r="Z254" s="252"/>
    </row>
    <row r="255" ht="15.75" customHeight="1" spans="1:26">
      <c r="A255" s="219"/>
      <c r="B255" s="219"/>
      <c r="C255" s="219"/>
      <c r="D255" s="219"/>
      <c r="E255" s="219"/>
      <c r="F255" s="219"/>
      <c r="G255" s="219"/>
      <c r="H255" s="219"/>
      <c r="I255" s="219"/>
      <c r="J255" s="219"/>
      <c r="K255" s="219"/>
      <c r="L255" s="219"/>
      <c r="M255" s="219"/>
      <c r="N255" s="219"/>
      <c r="O255" s="219"/>
      <c r="P255" s="219"/>
      <c r="Q255" s="219"/>
      <c r="R255" s="219"/>
      <c r="S255" s="219"/>
      <c r="T255" s="219"/>
      <c r="U255" s="219"/>
      <c r="V255" s="219"/>
      <c r="W255" s="219"/>
      <c r="X255" s="219"/>
      <c r="Y255" s="252"/>
      <c r="Z255" s="252"/>
    </row>
    <row r="256" ht="15.75" customHeight="1" spans="1:26">
      <c r="A256" s="219"/>
      <c r="B256" s="219"/>
      <c r="C256" s="219"/>
      <c r="D256" s="219"/>
      <c r="E256" s="219"/>
      <c r="F256" s="219"/>
      <c r="G256" s="219"/>
      <c r="H256" s="219"/>
      <c r="I256" s="219"/>
      <c r="J256" s="219"/>
      <c r="K256" s="219"/>
      <c r="L256" s="219"/>
      <c r="M256" s="219"/>
      <c r="N256" s="219"/>
      <c r="O256" s="219"/>
      <c r="P256" s="219"/>
      <c r="Q256" s="219"/>
      <c r="R256" s="219"/>
      <c r="S256" s="219"/>
      <c r="T256" s="219"/>
      <c r="U256" s="219"/>
      <c r="V256" s="219"/>
      <c r="W256" s="219"/>
      <c r="X256" s="219"/>
      <c r="Y256" s="252"/>
      <c r="Z256" s="252"/>
    </row>
    <row r="257" ht="15.75" customHeight="1" spans="1:26">
      <c r="A257" s="219"/>
      <c r="B257" s="219"/>
      <c r="C257" s="219"/>
      <c r="D257" s="219"/>
      <c r="E257" s="219"/>
      <c r="F257" s="219"/>
      <c r="G257" s="219"/>
      <c r="H257" s="219"/>
      <c r="I257" s="219"/>
      <c r="J257" s="219"/>
      <c r="K257" s="219"/>
      <c r="L257" s="219"/>
      <c r="M257" s="219"/>
      <c r="N257" s="219"/>
      <c r="O257" s="219"/>
      <c r="P257" s="219"/>
      <c r="Q257" s="219"/>
      <c r="R257" s="219"/>
      <c r="S257" s="219"/>
      <c r="T257" s="219"/>
      <c r="U257" s="219"/>
      <c r="V257" s="219"/>
      <c r="W257" s="219"/>
      <c r="X257" s="219"/>
      <c r="Y257" s="252"/>
      <c r="Z257" s="252"/>
    </row>
    <row r="258" ht="15.75" customHeight="1" spans="1:26">
      <c r="A258" s="219"/>
      <c r="B258" s="219"/>
      <c r="C258" s="219"/>
      <c r="D258" s="219"/>
      <c r="E258" s="219"/>
      <c r="F258" s="219"/>
      <c r="G258" s="219"/>
      <c r="H258" s="219"/>
      <c r="I258" s="219"/>
      <c r="J258" s="219"/>
      <c r="K258" s="219"/>
      <c r="L258" s="219"/>
      <c r="M258" s="219"/>
      <c r="N258" s="219"/>
      <c r="O258" s="219"/>
      <c r="P258" s="219"/>
      <c r="Q258" s="219"/>
      <c r="R258" s="219"/>
      <c r="S258" s="219"/>
      <c r="T258" s="219"/>
      <c r="U258" s="219"/>
      <c r="V258" s="219"/>
      <c r="W258" s="219"/>
      <c r="X258" s="219"/>
      <c r="Y258" s="252"/>
      <c r="Z258" s="252"/>
    </row>
    <row r="259" ht="15.75" customHeight="1" spans="1:26">
      <c r="A259" s="219"/>
      <c r="B259" s="219"/>
      <c r="C259" s="219"/>
      <c r="D259" s="219"/>
      <c r="E259" s="219"/>
      <c r="F259" s="219"/>
      <c r="G259" s="219"/>
      <c r="H259" s="219"/>
      <c r="I259" s="219"/>
      <c r="J259" s="219"/>
      <c r="K259" s="219"/>
      <c r="L259" s="219"/>
      <c r="M259" s="219"/>
      <c r="N259" s="219"/>
      <c r="O259" s="219"/>
      <c r="P259" s="219"/>
      <c r="Q259" s="219"/>
      <c r="R259" s="219"/>
      <c r="S259" s="219"/>
      <c r="T259" s="219"/>
      <c r="U259" s="219"/>
      <c r="V259" s="219"/>
      <c r="W259" s="219"/>
      <c r="X259" s="219"/>
      <c r="Y259" s="252"/>
      <c r="Z259" s="252"/>
    </row>
    <row r="260" ht="15.75" customHeight="1" spans="1:26">
      <c r="A260" s="219"/>
      <c r="B260" s="219"/>
      <c r="C260" s="219"/>
      <c r="D260" s="219"/>
      <c r="E260" s="219"/>
      <c r="F260" s="219"/>
      <c r="G260" s="219"/>
      <c r="H260" s="219"/>
      <c r="I260" s="219"/>
      <c r="J260" s="219"/>
      <c r="K260" s="219"/>
      <c r="L260" s="219"/>
      <c r="M260" s="219"/>
      <c r="N260" s="219"/>
      <c r="O260" s="219"/>
      <c r="P260" s="219"/>
      <c r="Q260" s="219"/>
      <c r="R260" s="219"/>
      <c r="S260" s="219"/>
      <c r="T260" s="219"/>
      <c r="U260" s="219"/>
      <c r="V260" s="219"/>
      <c r="W260" s="219"/>
      <c r="X260" s="219"/>
      <c r="Y260" s="252"/>
      <c r="Z260" s="252"/>
    </row>
    <row r="261" ht="15.75" customHeight="1" spans="1:26">
      <c r="A261" s="219"/>
      <c r="B261" s="219"/>
      <c r="C261" s="219"/>
      <c r="D261" s="219"/>
      <c r="E261" s="219"/>
      <c r="F261" s="219"/>
      <c r="G261" s="219"/>
      <c r="H261" s="219"/>
      <c r="I261" s="219"/>
      <c r="J261" s="219"/>
      <c r="K261" s="219"/>
      <c r="L261" s="219"/>
      <c r="M261" s="219"/>
      <c r="N261" s="219"/>
      <c r="O261" s="219"/>
      <c r="P261" s="219"/>
      <c r="Q261" s="219"/>
      <c r="R261" s="219"/>
      <c r="S261" s="219"/>
      <c r="T261" s="219"/>
      <c r="U261" s="219"/>
      <c r="V261" s="219"/>
      <c r="W261" s="219"/>
      <c r="X261" s="219"/>
      <c r="Y261" s="252"/>
      <c r="Z261" s="252"/>
    </row>
    <row r="262" ht="15.75" customHeight="1" spans="1:26">
      <c r="A262" s="219"/>
      <c r="B262" s="219"/>
      <c r="C262" s="219"/>
      <c r="D262" s="219"/>
      <c r="E262" s="219"/>
      <c r="F262" s="219"/>
      <c r="G262" s="219"/>
      <c r="H262" s="219"/>
      <c r="I262" s="219"/>
      <c r="J262" s="219"/>
      <c r="K262" s="219"/>
      <c r="L262" s="219"/>
      <c r="M262" s="219"/>
      <c r="N262" s="219"/>
      <c r="O262" s="219"/>
      <c r="P262" s="219"/>
      <c r="Q262" s="219"/>
      <c r="R262" s="219"/>
      <c r="S262" s="219"/>
      <c r="T262" s="219"/>
      <c r="U262" s="219"/>
      <c r="V262" s="219"/>
      <c r="W262" s="219"/>
      <c r="X262" s="219"/>
      <c r="Y262" s="252"/>
      <c r="Z262" s="252"/>
    </row>
    <row r="263" ht="15.75" customHeight="1" spans="1:26">
      <c r="A263" s="219"/>
      <c r="B263" s="219"/>
      <c r="C263" s="219"/>
      <c r="D263" s="219"/>
      <c r="E263" s="219"/>
      <c r="F263" s="219"/>
      <c r="G263" s="219"/>
      <c r="H263" s="219"/>
      <c r="I263" s="219"/>
      <c r="J263" s="219"/>
      <c r="K263" s="219"/>
      <c r="L263" s="219"/>
      <c r="M263" s="219"/>
      <c r="N263" s="219"/>
      <c r="O263" s="219"/>
      <c r="P263" s="219"/>
      <c r="Q263" s="219"/>
      <c r="R263" s="219"/>
      <c r="S263" s="219"/>
      <c r="T263" s="219"/>
      <c r="U263" s="219"/>
      <c r="V263" s="219"/>
      <c r="W263" s="219"/>
      <c r="X263" s="219"/>
      <c r="Y263" s="252"/>
      <c r="Z263" s="252"/>
    </row>
    <row r="264" ht="15.75" customHeight="1" spans="1:26">
      <c r="A264" s="219"/>
      <c r="B264" s="219"/>
      <c r="C264" s="219"/>
      <c r="D264" s="219"/>
      <c r="E264" s="219"/>
      <c r="F264" s="219"/>
      <c r="G264" s="219"/>
      <c r="H264" s="219"/>
      <c r="I264" s="219"/>
      <c r="J264" s="219"/>
      <c r="K264" s="219"/>
      <c r="L264" s="219"/>
      <c r="M264" s="219"/>
      <c r="N264" s="219"/>
      <c r="O264" s="219"/>
      <c r="P264" s="219"/>
      <c r="Q264" s="219"/>
      <c r="R264" s="219"/>
      <c r="S264" s="219"/>
      <c r="T264" s="219"/>
      <c r="U264" s="219"/>
      <c r="V264" s="219"/>
      <c r="W264" s="219"/>
      <c r="X264" s="219"/>
      <c r="Y264" s="252"/>
      <c r="Z264" s="252"/>
    </row>
    <row r="265" ht="15.75" customHeight="1" spans="1:26">
      <c r="A265" s="219"/>
      <c r="B265" s="219"/>
      <c r="C265" s="219"/>
      <c r="D265" s="219"/>
      <c r="E265" s="219"/>
      <c r="F265" s="219"/>
      <c r="G265" s="219"/>
      <c r="H265" s="219"/>
      <c r="I265" s="219"/>
      <c r="J265" s="219"/>
      <c r="K265" s="219"/>
      <c r="L265" s="219"/>
      <c r="M265" s="219"/>
      <c r="N265" s="219"/>
      <c r="O265" s="219"/>
      <c r="P265" s="219"/>
      <c r="Q265" s="219"/>
      <c r="R265" s="219"/>
      <c r="S265" s="219"/>
      <c r="T265" s="219"/>
      <c r="U265" s="219"/>
      <c r="V265" s="219"/>
      <c r="W265" s="219"/>
      <c r="X265" s="219"/>
      <c r="Y265" s="252"/>
      <c r="Z265" s="252"/>
    </row>
    <row r="266" ht="15.75" customHeight="1" spans="1:26">
      <c r="A266" s="219"/>
      <c r="B266" s="219"/>
      <c r="C266" s="219"/>
      <c r="D266" s="219"/>
      <c r="E266" s="219"/>
      <c r="F266" s="219"/>
      <c r="G266" s="219"/>
      <c r="H266" s="219"/>
      <c r="I266" s="219"/>
      <c r="J266" s="219"/>
      <c r="K266" s="219"/>
      <c r="L266" s="219"/>
      <c r="M266" s="219"/>
      <c r="N266" s="219"/>
      <c r="O266" s="219"/>
      <c r="P266" s="219"/>
      <c r="Q266" s="219"/>
      <c r="R266" s="219"/>
      <c r="S266" s="219"/>
      <c r="T266" s="219"/>
      <c r="U266" s="219"/>
      <c r="V266" s="219"/>
      <c r="W266" s="219"/>
      <c r="X266" s="219"/>
      <c r="Y266" s="252"/>
      <c r="Z266" s="252"/>
    </row>
    <row r="267" ht="15.75" customHeight="1" spans="1:26">
      <c r="A267" s="219"/>
      <c r="B267" s="219"/>
      <c r="C267" s="219"/>
      <c r="D267" s="219"/>
      <c r="E267" s="219"/>
      <c r="F267" s="219"/>
      <c r="G267" s="219"/>
      <c r="H267" s="219"/>
      <c r="I267" s="219"/>
      <c r="J267" s="219"/>
      <c r="K267" s="219"/>
      <c r="L267" s="219"/>
      <c r="M267" s="219"/>
      <c r="N267" s="219"/>
      <c r="O267" s="219"/>
      <c r="P267" s="219"/>
      <c r="Q267" s="219"/>
      <c r="R267" s="219"/>
      <c r="S267" s="219"/>
      <c r="T267" s="219"/>
      <c r="U267" s="219"/>
      <c r="V267" s="219"/>
      <c r="W267" s="219"/>
      <c r="X267" s="219"/>
      <c r="Y267" s="252"/>
      <c r="Z267" s="252"/>
    </row>
    <row r="268" ht="15.75" customHeight="1" spans="1:26">
      <c r="A268" s="219"/>
      <c r="B268" s="219"/>
      <c r="C268" s="219"/>
      <c r="D268" s="219"/>
      <c r="E268" s="219"/>
      <c r="F268" s="219"/>
      <c r="G268" s="219"/>
      <c r="H268" s="219"/>
      <c r="I268" s="219"/>
      <c r="J268" s="219"/>
      <c r="K268" s="219"/>
      <c r="L268" s="219"/>
      <c r="M268" s="219"/>
      <c r="N268" s="219"/>
      <c r="O268" s="219"/>
      <c r="P268" s="219"/>
      <c r="Q268" s="219"/>
      <c r="R268" s="219"/>
      <c r="S268" s="219"/>
      <c r="T268" s="219"/>
      <c r="U268" s="219"/>
      <c r="V268" s="219"/>
      <c r="W268" s="219"/>
      <c r="X268" s="219"/>
      <c r="Y268" s="252"/>
      <c r="Z268" s="252"/>
    </row>
    <row r="269" ht="15.75" customHeight="1" spans="1:26">
      <c r="A269" s="219"/>
      <c r="B269" s="219"/>
      <c r="C269" s="219"/>
      <c r="D269" s="219"/>
      <c r="E269" s="219"/>
      <c r="F269" s="219"/>
      <c r="G269" s="219"/>
      <c r="H269" s="219"/>
      <c r="I269" s="219"/>
      <c r="J269" s="219"/>
      <c r="K269" s="219"/>
      <c r="L269" s="219"/>
      <c r="M269" s="219"/>
      <c r="N269" s="219"/>
      <c r="O269" s="219"/>
      <c r="P269" s="219"/>
      <c r="Q269" s="219"/>
      <c r="R269" s="219"/>
      <c r="S269" s="219"/>
      <c r="T269" s="219"/>
      <c r="U269" s="219"/>
      <c r="V269" s="219"/>
      <c r="W269" s="219"/>
      <c r="X269" s="219"/>
      <c r="Y269" s="252"/>
      <c r="Z269" s="252"/>
    </row>
    <row r="270" ht="15.75" customHeight="1" spans="1:26">
      <c r="A270" s="219"/>
      <c r="B270" s="219"/>
      <c r="C270" s="219"/>
      <c r="D270" s="219"/>
      <c r="E270" s="219"/>
      <c r="F270" s="219"/>
      <c r="G270" s="219"/>
      <c r="H270" s="219"/>
      <c r="I270" s="219"/>
      <c r="J270" s="219"/>
      <c r="K270" s="219"/>
      <c r="L270" s="219"/>
      <c r="M270" s="219"/>
      <c r="N270" s="219"/>
      <c r="O270" s="219"/>
      <c r="P270" s="219"/>
      <c r="Q270" s="219"/>
      <c r="R270" s="219"/>
      <c r="S270" s="219"/>
      <c r="T270" s="219"/>
      <c r="U270" s="219"/>
      <c r="V270" s="219"/>
      <c r="W270" s="219"/>
      <c r="X270" s="219"/>
      <c r="Y270" s="252"/>
      <c r="Z270" s="252"/>
    </row>
    <row r="271" ht="15.75" customHeight="1" spans="1:26">
      <c r="A271" s="219"/>
      <c r="B271" s="219"/>
      <c r="C271" s="219"/>
      <c r="D271" s="219"/>
      <c r="E271" s="219"/>
      <c r="F271" s="219"/>
      <c r="G271" s="219"/>
      <c r="H271" s="219"/>
      <c r="I271" s="219"/>
      <c r="J271" s="219"/>
      <c r="K271" s="219"/>
      <c r="L271" s="219"/>
      <c r="M271" s="219"/>
      <c r="N271" s="219"/>
      <c r="O271" s="219"/>
      <c r="P271" s="219"/>
      <c r="Q271" s="219"/>
      <c r="R271" s="219"/>
      <c r="S271" s="219"/>
      <c r="T271" s="219"/>
      <c r="U271" s="219"/>
      <c r="V271" s="219"/>
      <c r="W271" s="219"/>
      <c r="X271" s="219"/>
      <c r="Y271" s="252"/>
      <c r="Z271" s="252"/>
    </row>
    <row r="272" ht="15.75" customHeight="1" spans="1:26">
      <c r="A272" s="219"/>
      <c r="B272" s="219"/>
      <c r="C272" s="219"/>
      <c r="D272" s="219"/>
      <c r="E272" s="219"/>
      <c r="F272" s="219"/>
      <c r="G272" s="219"/>
      <c r="H272" s="219"/>
      <c r="I272" s="219"/>
      <c r="J272" s="219"/>
      <c r="K272" s="219"/>
      <c r="L272" s="219"/>
      <c r="M272" s="219"/>
      <c r="N272" s="219"/>
      <c r="O272" s="219"/>
      <c r="P272" s="219"/>
      <c r="Q272" s="219"/>
      <c r="R272" s="219"/>
      <c r="S272" s="219"/>
      <c r="T272" s="219"/>
      <c r="U272" s="219"/>
      <c r="V272" s="219"/>
      <c r="W272" s="219"/>
      <c r="X272" s="219"/>
      <c r="Y272" s="252"/>
      <c r="Z272" s="252"/>
    </row>
    <row r="273" ht="15.75" customHeight="1" spans="1:26">
      <c r="A273" s="219"/>
      <c r="B273" s="219"/>
      <c r="C273" s="219"/>
      <c r="D273" s="219"/>
      <c r="E273" s="219"/>
      <c r="F273" s="219"/>
      <c r="G273" s="219"/>
      <c r="H273" s="219"/>
      <c r="I273" s="219"/>
      <c r="J273" s="219"/>
      <c r="K273" s="219"/>
      <c r="L273" s="219"/>
      <c r="M273" s="219"/>
      <c r="N273" s="219"/>
      <c r="O273" s="219"/>
      <c r="P273" s="219"/>
      <c r="Q273" s="219"/>
      <c r="R273" s="219"/>
      <c r="S273" s="219"/>
      <c r="T273" s="219"/>
      <c r="U273" s="219"/>
      <c r="V273" s="219"/>
      <c r="W273" s="219"/>
      <c r="X273" s="219"/>
      <c r="Y273" s="252"/>
      <c r="Z273" s="252"/>
    </row>
    <row r="274" ht="15.75" customHeight="1" spans="1:26">
      <c r="A274" s="219"/>
      <c r="B274" s="219"/>
      <c r="C274" s="219"/>
      <c r="D274" s="219"/>
      <c r="E274" s="219"/>
      <c r="F274" s="219"/>
      <c r="G274" s="219"/>
      <c r="H274" s="219"/>
      <c r="I274" s="219"/>
      <c r="J274" s="219"/>
      <c r="K274" s="219"/>
      <c r="L274" s="219"/>
      <c r="M274" s="219"/>
      <c r="N274" s="219"/>
      <c r="O274" s="219"/>
      <c r="P274" s="219"/>
      <c r="Q274" s="219"/>
      <c r="R274" s="219"/>
      <c r="S274" s="219"/>
      <c r="T274" s="219"/>
      <c r="U274" s="219"/>
      <c r="V274" s="219"/>
      <c r="W274" s="219"/>
      <c r="X274" s="219"/>
      <c r="Y274" s="252"/>
      <c r="Z274" s="252"/>
    </row>
    <row r="275" ht="15.75" customHeight="1" spans="1:26">
      <c r="A275" s="219"/>
      <c r="B275" s="219"/>
      <c r="C275" s="219"/>
      <c r="D275" s="219"/>
      <c r="E275" s="219"/>
      <c r="F275" s="219"/>
      <c r="G275" s="219"/>
      <c r="H275" s="219"/>
      <c r="I275" s="219"/>
      <c r="J275" s="219"/>
      <c r="K275" s="219"/>
      <c r="L275" s="219"/>
      <c r="M275" s="219"/>
      <c r="N275" s="219"/>
      <c r="O275" s="219"/>
      <c r="P275" s="219"/>
      <c r="Q275" s="219"/>
      <c r="R275" s="219"/>
      <c r="S275" s="219"/>
      <c r="T275" s="219"/>
      <c r="U275" s="219"/>
      <c r="V275" s="219"/>
      <c r="W275" s="219"/>
      <c r="X275" s="219"/>
      <c r="Y275" s="252"/>
      <c r="Z275" s="252"/>
    </row>
    <row r="276" ht="15.75" customHeight="1" spans="1:26">
      <c r="A276" s="219"/>
      <c r="B276" s="219"/>
      <c r="C276" s="219"/>
      <c r="D276" s="219"/>
      <c r="E276" s="219"/>
      <c r="F276" s="219"/>
      <c r="G276" s="219"/>
      <c r="H276" s="219"/>
      <c r="I276" s="219"/>
      <c r="J276" s="219"/>
      <c r="K276" s="219"/>
      <c r="L276" s="219"/>
      <c r="M276" s="219"/>
      <c r="N276" s="219"/>
      <c r="O276" s="219"/>
      <c r="P276" s="219"/>
      <c r="Q276" s="219"/>
      <c r="R276" s="219"/>
      <c r="S276" s="219"/>
      <c r="T276" s="219"/>
      <c r="U276" s="219"/>
      <c r="V276" s="219"/>
      <c r="W276" s="219"/>
      <c r="X276" s="219"/>
      <c r="Y276" s="252"/>
      <c r="Z276" s="252"/>
    </row>
    <row r="277" ht="15.75" customHeight="1" spans="1:26">
      <c r="A277" s="219"/>
      <c r="B277" s="219"/>
      <c r="C277" s="219"/>
      <c r="D277" s="219"/>
      <c r="E277" s="219"/>
      <c r="F277" s="219"/>
      <c r="G277" s="219"/>
      <c r="H277" s="219"/>
      <c r="I277" s="219"/>
      <c r="J277" s="219"/>
      <c r="K277" s="219"/>
      <c r="L277" s="219"/>
      <c r="M277" s="219"/>
      <c r="N277" s="219"/>
      <c r="O277" s="219"/>
      <c r="P277" s="219"/>
      <c r="Q277" s="219"/>
      <c r="R277" s="219"/>
      <c r="S277" s="219"/>
      <c r="T277" s="219"/>
      <c r="U277" s="219"/>
      <c r="V277" s="219"/>
      <c r="W277" s="219"/>
      <c r="X277" s="219"/>
      <c r="Y277" s="252"/>
      <c r="Z277" s="252"/>
    </row>
    <row r="278" ht="15.75" customHeight="1" spans="1:26">
      <c r="A278" s="219"/>
      <c r="B278" s="219"/>
      <c r="C278" s="219"/>
      <c r="D278" s="219"/>
      <c r="E278" s="219"/>
      <c r="F278" s="219"/>
      <c r="G278" s="219"/>
      <c r="H278" s="219"/>
      <c r="I278" s="219"/>
      <c r="J278" s="219"/>
      <c r="K278" s="219"/>
      <c r="L278" s="219"/>
      <c r="M278" s="219"/>
      <c r="N278" s="219"/>
      <c r="O278" s="219"/>
      <c r="P278" s="219"/>
      <c r="Q278" s="219"/>
      <c r="R278" s="219"/>
      <c r="S278" s="219"/>
      <c r="T278" s="219"/>
      <c r="U278" s="219"/>
      <c r="V278" s="219"/>
      <c r="W278" s="219"/>
      <c r="X278" s="219"/>
      <c r="Y278" s="252"/>
      <c r="Z278" s="252"/>
    </row>
    <row r="279" ht="15.75" customHeight="1" spans="1:26">
      <c r="A279" s="219"/>
      <c r="B279" s="219"/>
      <c r="C279" s="219"/>
      <c r="D279" s="219"/>
      <c r="E279" s="219"/>
      <c r="F279" s="219"/>
      <c r="G279" s="219"/>
      <c r="H279" s="219"/>
      <c r="I279" s="219"/>
      <c r="J279" s="219"/>
      <c r="K279" s="219"/>
      <c r="L279" s="219"/>
      <c r="M279" s="219"/>
      <c r="N279" s="219"/>
      <c r="O279" s="219"/>
      <c r="P279" s="219"/>
      <c r="Q279" s="219"/>
      <c r="R279" s="219"/>
      <c r="S279" s="219"/>
      <c r="T279" s="219"/>
      <c r="U279" s="219"/>
      <c r="V279" s="219"/>
      <c r="W279" s="219"/>
      <c r="X279" s="219"/>
      <c r="Y279" s="252"/>
      <c r="Z279" s="252"/>
    </row>
    <row r="280" ht="15.75" customHeight="1" spans="1:26">
      <c r="A280" s="219"/>
      <c r="B280" s="219"/>
      <c r="C280" s="219"/>
      <c r="D280" s="219"/>
      <c r="E280" s="219"/>
      <c r="F280" s="219"/>
      <c r="G280" s="219"/>
      <c r="H280" s="219"/>
      <c r="I280" s="219"/>
      <c r="J280" s="219"/>
      <c r="K280" s="219"/>
      <c r="L280" s="219"/>
      <c r="M280" s="219"/>
      <c r="N280" s="219"/>
      <c r="O280" s="219"/>
      <c r="P280" s="219"/>
      <c r="Q280" s="219"/>
      <c r="R280" s="219"/>
      <c r="S280" s="219"/>
      <c r="T280" s="219"/>
      <c r="U280" s="219"/>
      <c r="V280" s="219"/>
      <c r="W280" s="219"/>
      <c r="X280" s="219"/>
      <c r="Y280" s="252"/>
      <c r="Z280" s="252"/>
    </row>
    <row r="281" ht="15.75" customHeight="1" spans="1:26">
      <c r="A281" s="219"/>
      <c r="B281" s="219"/>
      <c r="C281" s="219"/>
      <c r="D281" s="219"/>
      <c r="E281" s="219"/>
      <c r="F281" s="219"/>
      <c r="G281" s="219"/>
      <c r="H281" s="219"/>
      <c r="I281" s="219"/>
      <c r="J281" s="219"/>
      <c r="K281" s="219"/>
      <c r="L281" s="219"/>
      <c r="M281" s="219"/>
      <c r="N281" s="219"/>
      <c r="O281" s="219"/>
      <c r="P281" s="219"/>
      <c r="Q281" s="219"/>
      <c r="R281" s="219"/>
      <c r="S281" s="219"/>
      <c r="T281" s="219"/>
      <c r="U281" s="219"/>
      <c r="V281" s="219"/>
      <c r="W281" s="219"/>
      <c r="X281" s="219"/>
      <c r="Y281" s="252"/>
      <c r="Z281" s="252"/>
    </row>
    <row r="282" ht="15.75" customHeight="1" spans="1:26">
      <c r="A282" s="219"/>
      <c r="B282" s="219"/>
      <c r="C282" s="219"/>
      <c r="D282" s="219"/>
      <c r="E282" s="219"/>
      <c r="F282" s="219"/>
      <c r="G282" s="219"/>
      <c r="H282" s="219"/>
      <c r="I282" s="219"/>
      <c r="J282" s="219"/>
      <c r="K282" s="219"/>
      <c r="L282" s="219"/>
      <c r="M282" s="219"/>
      <c r="N282" s="219"/>
      <c r="O282" s="219"/>
      <c r="P282" s="219"/>
      <c r="Q282" s="219"/>
      <c r="R282" s="219"/>
      <c r="S282" s="219"/>
      <c r="T282" s="219"/>
      <c r="U282" s="219"/>
      <c r="V282" s="219"/>
      <c r="W282" s="219"/>
      <c r="X282" s="219"/>
      <c r="Y282" s="252"/>
      <c r="Z282" s="252"/>
    </row>
    <row r="283" ht="15.75" customHeight="1" spans="1:26">
      <c r="A283" s="219"/>
      <c r="B283" s="219"/>
      <c r="C283" s="219"/>
      <c r="D283" s="219"/>
      <c r="E283" s="219"/>
      <c r="F283" s="219"/>
      <c r="G283" s="219"/>
      <c r="H283" s="219"/>
      <c r="I283" s="219"/>
      <c r="J283" s="219"/>
      <c r="K283" s="219"/>
      <c r="L283" s="219"/>
      <c r="M283" s="219"/>
      <c r="N283" s="219"/>
      <c r="O283" s="219"/>
      <c r="P283" s="219"/>
      <c r="Q283" s="219"/>
      <c r="R283" s="219"/>
      <c r="S283" s="219"/>
      <c r="T283" s="219"/>
      <c r="U283" s="219"/>
      <c r="V283" s="219"/>
      <c r="W283" s="219"/>
      <c r="X283" s="219"/>
      <c r="Y283" s="252"/>
      <c r="Z283" s="252"/>
    </row>
    <row r="284" ht="15.75" customHeight="1" spans="1:26">
      <c r="A284" s="219"/>
      <c r="B284" s="219"/>
      <c r="C284" s="219"/>
      <c r="D284" s="219"/>
      <c r="E284" s="219"/>
      <c r="F284" s="219"/>
      <c r="G284" s="219"/>
      <c r="H284" s="219"/>
      <c r="I284" s="219"/>
      <c r="J284" s="219"/>
      <c r="K284" s="219"/>
      <c r="L284" s="219"/>
      <c r="M284" s="219"/>
      <c r="N284" s="219"/>
      <c r="O284" s="219"/>
      <c r="P284" s="219"/>
      <c r="Q284" s="219"/>
      <c r="R284" s="219"/>
      <c r="S284" s="219"/>
      <c r="T284" s="219"/>
      <c r="U284" s="219"/>
      <c r="V284" s="219"/>
      <c r="W284" s="219"/>
      <c r="X284" s="219"/>
      <c r="Y284" s="252"/>
      <c r="Z284" s="252"/>
    </row>
    <row r="285" ht="15.75" customHeight="1" spans="1:26">
      <c r="A285" s="219"/>
      <c r="B285" s="219"/>
      <c r="C285" s="219"/>
      <c r="D285" s="219"/>
      <c r="E285" s="219"/>
      <c r="F285" s="219"/>
      <c r="G285" s="219"/>
      <c r="H285" s="219"/>
      <c r="I285" s="219"/>
      <c r="J285" s="219"/>
      <c r="K285" s="219"/>
      <c r="L285" s="219"/>
      <c r="M285" s="219"/>
      <c r="N285" s="219"/>
      <c r="O285" s="219"/>
      <c r="P285" s="219"/>
      <c r="Q285" s="219"/>
      <c r="R285" s="219"/>
      <c r="S285" s="219"/>
      <c r="T285" s="219"/>
      <c r="U285" s="219"/>
      <c r="V285" s="219"/>
      <c r="W285" s="219"/>
      <c r="X285" s="219"/>
      <c r="Y285" s="252"/>
      <c r="Z285" s="252"/>
    </row>
    <row r="286" ht="15.75" customHeight="1" spans="1:26">
      <c r="A286" s="252"/>
      <c r="B286" s="252"/>
      <c r="C286" s="252"/>
      <c r="D286" s="252"/>
      <c r="E286" s="252"/>
      <c r="F286" s="252"/>
      <c r="G286" s="252"/>
      <c r="H286" s="252"/>
      <c r="I286" s="252"/>
      <c r="J286" s="252"/>
      <c r="K286" s="252"/>
      <c r="L286" s="252"/>
      <c r="M286" s="252"/>
      <c r="N286" s="252"/>
      <c r="O286" s="252"/>
      <c r="P286" s="252"/>
      <c r="Q286" s="252"/>
      <c r="R286" s="252"/>
      <c r="S286" s="252"/>
      <c r="T286" s="252"/>
      <c r="U286" s="252"/>
      <c r="V286" s="252"/>
      <c r="W286" s="252"/>
      <c r="X286" s="252"/>
      <c r="Y286" s="252"/>
      <c r="Z286" s="252"/>
    </row>
    <row r="287" ht="15.75" customHeight="1" spans="1:26">
      <c r="A287" s="252"/>
      <c r="B287" s="252"/>
      <c r="C287" s="252"/>
      <c r="D287" s="252"/>
      <c r="E287" s="252"/>
      <c r="F287" s="252"/>
      <c r="G287" s="252"/>
      <c r="H287" s="252"/>
      <c r="I287" s="252"/>
      <c r="J287" s="252"/>
      <c r="K287" s="252"/>
      <c r="L287" s="252"/>
      <c r="M287" s="252"/>
      <c r="N287" s="252"/>
      <c r="O287" s="252"/>
      <c r="P287" s="252"/>
      <c r="Q287" s="252"/>
      <c r="R287" s="252"/>
      <c r="S287" s="252"/>
      <c r="T287" s="252"/>
      <c r="U287" s="252"/>
      <c r="V287" s="252"/>
      <c r="W287" s="252"/>
      <c r="X287" s="252"/>
      <c r="Y287" s="252"/>
      <c r="Z287" s="252"/>
    </row>
    <row r="288" ht="15.75" customHeight="1" spans="1:26">
      <c r="A288" s="252"/>
      <c r="B288" s="252"/>
      <c r="C288" s="252"/>
      <c r="D288" s="252"/>
      <c r="E288" s="252"/>
      <c r="F288" s="252"/>
      <c r="G288" s="252"/>
      <c r="H288" s="252"/>
      <c r="I288" s="252"/>
      <c r="J288" s="252"/>
      <c r="K288" s="252"/>
      <c r="L288" s="252"/>
      <c r="M288" s="252"/>
      <c r="N288" s="252"/>
      <c r="O288" s="252"/>
      <c r="P288" s="252"/>
      <c r="Q288" s="252"/>
      <c r="R288" s="252"/>
      <c r="S288" s="252"/>
      <c r="T288" s="252"/>
      <c r="U288" s="252"/>
      <c r="V288" s="252"/>
      <c r="W288" s="252"/>
      <c r="X288" s="252"/>
      <c r="Y288" s="252"/>
      <c r="Z288" s="252"/>
    </row>
    <row r="289" ht="15.75" customHeight="1" spans="1:26">
      <c r="A289" s="252"/>
      <c r="B289" s="252"/>
      <c r="C289" s="252"/>
      <c r="D289" s="252"/>
      <c r="E289" s="252"/>
      <c r="F289" s="252"/>
      <c r="G289" s="252"/>
      <c r="H289" s="252"/>
      <c r="I289" s="252"/>
      <c r="J289" s="252"/>
      <c r="K289" s="252"/>
      <c r="L289" s="252"/>
      <c r="M289" s="252"/>
      <c r="N289" s="252"/>
      <c r="O289" s="252"/>
      <c r="P289" s="252"/>
      <c r="Q289" s="252"/>
      <c r="R289" s="252"/>
      <c r="S289" s="252"/>
      <c r="T289" s="252"/>
      <c r="U289" s="252"/>
      <c r="V289" s="252"/>
      <c r="W289" s="252"/>
      <c r="X289" s="252"/>
      <c r="Y289" s="252"/>
      <c r="Z289" s="252"/>
    </row>
    <row r="290" ht="15.75" customHeight="1" spans="1:26">
      <c r="A290" s="252"/>
      <c r="B290" s="252"/>
      <c r="C290" s="252"/>
      <c r="D290" s="252"/>
      <c r="E290" s="252"/>
      <c r="F290" s="252"/>
      <c r="G290" s="252"/>
      <c r="H290" s="252"/>
      <c r="I290" s="252"/>
      <c r="J290" s="252"/>
      <c r="K290" s="252"/>
      <c r="L290" s="252"/>
      <c r="M290" s="252"/>
      <c r="N290" s="252"/>
      <c r="O290" s="252"/>
      <c r="P290" s="252"/>
      <c r="Q290" s="252"/>
      <c r="R290" s="252"/>
      <c r="S290" s="252"/>
      <c r="T290" s="252"/>
      <c r="U290" s="252"/>
      <c r="V290" s="252"/>
      <c r="W290" s="252"/>
      <c r="X290" s="252"/>
      <c r="Y290" s="252"/>
      <c r="Z290" s="252"/>
    </row>
    <row r="291" ht="15.75" customHeight="1" spans="1:26">
      <c r="A291" s="252"/>
      <c r="B291" s="252"/>
      <c r="C291" s="252"/>
      <c r="D291" s="252"/>
      <c r="E291" s="252"/>
      <c r="F291" s="252"/>
      <c r="G291" s="252"/>
      <c r="H291" s="252"/>
      <c r="I291" s="252"/>
      <c r="J291" s="252"/>
      <c r="K291" s="252"/>
      <c r="L291" s="252"/>
      <c r="M291" s="252"/>
      <c r="N291" s="252"/>
      <c r="O291" s="252"/>
      <c r="P291" s="252"/>
      <c r="Q291" s="252"/>
      <c r="R291" s="252"/>
      <c r="S291" s="252"/>
      <c r="T291" s="252"/>
      <c r="U291" s="252"/>
      <c r="V291" s="252"/>
      <c r="W291" s="252"/>
      <c r="X291" s="252"/>
      <c r="Y291" s="252"/>
      <c r="Z291" s="252"/>
    </row>
    <row r="292" ht="15.75" customHeight="1" spans="1:26">
      <c r="A292" s="252"/>
      <c r="B292" s="252"/>
      <c r="C292" s="252"/>
      <c r="D292" s="252"/>
      <c r="E292" s="252"/>
      <c r="F292" s="252"/>
      <c r="G292" s="252"/>
      <c r="H292" s="252"/>
      <c r="I292" s="252"/>
      <c r="J292" s="252"/>
      <c r="K292" s="252"/>
      <c r="L292" s="252"/>
      <c r="M292" s="252"/>
      <c r="N292" s="252"/>
      <c r="O292" s="252"/>
      <c r="P292" s="252"/>
      <c r="Q292" s="252"/>
      <c r="R292" s="252"/>
      <c r="S292" s="252"/>
      <c r="T292" s="252"/>
      <c r="U292" s="252"/>
      <c r="V292" s="252"/>
      <c r="W292" s="252"/>
      <c r="X292" s="252"/>
      <c r="Y292" s="252"/>
      <c r="Z292" s="252"/>
    </row>
    <row r="293" ht="15.75" customHeight="1" spans="1:26">
      <c r="A293" s="252"/>
      <c r="B293" s="252"/>
      <c r="C293" s="252"/>
      <c r="D293" s="252"/>
      <c r="E293" s="252"/>
      <c r="F293" s="252"/>
      <c r="G293" s="252"/>
      <c r="H293" s="252"/>
      <c r="I293" s="252"/>
      <c r="J293" s="252"/>
      <c r="K293" s="252"/>
      <c r="L293" s="252"/>
      <c r="M293" s="252"/>
      <c r="N293" s="252"/>
      <c r="O293" s="252"/>
      <c r="P293" s="252"/>
      <c r="Q293" s="252"/>
      <c r="R293" s="252"/>
      <c r="S293" s="252"/>
      <c r="T293" s="252"/>
      <c r="U293" s="252"/>
      <c r="V293" s="252"/>
      <c r="W293" s="252"/>
      <c r="X293" s="252"/>
      <c r="Y293" s="252"/>
      <c r="Z293" s="252"/>
    </row>
    <row r="294" ht="15.75" customHeight="1" spans="1:26">
      <c r="A294" s="252"/>
      <c r="B294" s="252"/>
      <c r="C294" s="252"/>
      <c r="D294" s="252"/>
      <c r="E294" s="252"/>
      <c r="F294" s="252"/>
      <c r="G294" s="252"/>
      <c r="H294" s="252"/>
      <c r="I294" s="252"/>
      <c r="J294" s="252"/>
      <c r="K294" s="252"/>
      <c r="L294" s="252"/>
      <c r="M294" s="252"/>
      <c r="N294" s="252"/>
      <c r="O294" s="252"/>
      <c r="P294" s="252"/>
      <c r="Q294" s="252"/>
      <c r="R294" s="252"/>
      <c r="S294" s="252"/>
      <c r="T294" s="252"/>
      <c r="U294" s="252"/>
      <c r="V294" s="252"/>
      <c r="W294" s="252"/>
      <c r="X294" s="252"/>
      <c r="Y294" s="252"/>
      <c r="Z294" s="252"/>
    </row>
    <row r="295" ht="15.75" customHeight="1" spans="1:26">
      <c r="A295" s="252"/>
      <c r="B295" s="252"/>
      <c r="C295" s="252"/>
      <c r="D295" s="252"/>
      <c r="E295" s="252"/>
      <c r="F295" s="252"/>
      <c r="G295" s="252"/>
      <c r="H295" s="252"/>
      <c r="I295" s="252"/>
      <c r="J295" s="252"/>
      <c r="K295" s="252"/>
      <c r="L295" s="252"/>
      <c r="M295" s="252"/>
      <c r="N295" s="252"/>
      <c r="O295" s="252"/>
      <c r="P295" s="252"/>
      <c r="Q295" s="252"/>
      <c r="R295" s="252"/>
      <c r="S295" s="252"/>
      <c r="T295" s="252"/>
      <c r="U295" s="252"/>
      <c r="V295" s="252"/>
      <c r="W295" s="252"/>
      <c r="X295" s="252"/>
      <c r="Y295" s="252"/>
      <c r="Z295" s="252"/>
    </row>
    <row r="296" ht="15.75" customHeight="1" spans="1:26">
      <c r="A296" s="252"/>
      <c r="B296" s="252"/>
      <c r="C296" s="252"/>
      <c r="D296" s="252"/>
      <c r="E296" s="252"/>
      <c r="F296" s="252"/>
      <c r="G296" s="252"/>
      <c r="H296" s="252"/>
      <c r="I296" s="252"/>
      <c r="J296" s="252"/>
      <c r="K296" s="252"/>
      <c r="L296" s="252"/>
      <c r="M296" s="252"/>
      <c r="N296" s="252"/>
      <c r="O296" s="252"/>
      <c r="P296" s="252"/>
      <c r="Q296" s="252"/>
      <c r="R296" s="252"/>
      <c r="S296" s="252"/>
      <c r="T296" s="252"/>
      <c r="U296" s="252"/>
      <c r="V296" s="252"/>
      <c r="W296" s="252"/>
      <c r="X296" s="252"/>
      <c r="Y296" s="252"/>
      <c r="Z296" s="252"/>
    </row>
    <row r="297" ht="15.75" customHeight="1" spans="1:26">
      <c r="A297" s="252"/>
      <c r="B297" s="252"/>
      <c r="C297" s="252"/>
      <c r="D297" s="252"/>
      <c r="E297" s="252"/>
      <c r="F297" s="252"/>
      <c r="G297" s="252"/>
      <c r="H297" s="252"/>
      <c r="I297" s="252"/>
      <c r="J297" s="252"/>
      <c r="K297" s="252"/>
      <c r="L297" s="252"/>
      <c r="M297" s="252"/>
      <c r="N297" s="252"/>
      <c r="O297" s="252"/>
      <c r="P297" s="252"/>
      <c r="Q297" s="252"/>
      <c r="R297" s="252"/>
      <c r="S297" s="252"/>
      <c r="T297" s="252"/>
      <c r="U297" s="252"/>
      <c r="V297" s="252"/>
      <c r="W297" s="252"/>
      <c r="X297" s="252"/>
      <c r="Y297" s="252"/>
      <c r="Z297" s="252"/>
    </row>
    <row r="298" ht="15.75" customHeight="1" spans="1:26">
      <c r="A298" s="252"/>
      <c r="B298" s="252"/>
      <c r="C298" s="252"/>
      <c r="D298" s="252"/>
      <c r="E298" s="252"/>
      <c r="F298" s="252"/>
      <c r="G298" s="252"/>
      <c r="H298" s="252"/>
      <c r="I298" s="252"/>
      <c r="J298" s="252"/>
      <c r="K298" s="252"/>
      <c r="L298" s="252"/>
      <c r="M298" s="252"/>
      <c r="N298" s="252"/>
      <c r="O298" s="252"/>
      <c r="P298" s="252"/>
      <c r="Q298" s="252"/>
      <c r="R298" s="252"/>
      <c r="S298" s="252"/>
      <c r="T298" s="252"/>
      <c r="U298" s="252"/>
      <c r="V298" s="252"/>
      <c r="W298" s="252"/>
      <c r="X298" s="252"/>
      <c r="Y298" s="252"/>
      <c r="Z298" s="252"/>
    </row>
    <row r="299" ht="15.75" customHeight="1" spans="1:26">
      <c r="A299" s="252"/>
      <c r="B299" s="252"/>
      <c r="C299" s="252"/>
      <c r="D299" s="252"/>
      <c r="E299" s="252"/>
      <c r="F299" s="252"/>
      <c r="G299" s="252"/>
      <c r="H299" s="252"/>
      <c r="I299" s="252"/>
      <c r="J299" s="252"/>
      <c r="K299" s="252"/>
      <c r="L299" s="252"/>
      <c r="M299" s="252"/>
      <c r="N299" s="252"/>
      <c r="O299" s="252"/>
      <c r="P299" s="252"/>
      <c r="Q299" s="252"/>
      <c r="R299" s="252"/>
      <c r="S299" s="252"/>
      <c r="T299" s="252"/>
      <c r="U299" s="252"/>
      <c r="V299" s="252"/>
      <c r="W299" s="252"/>
      <c r="X299" s="252"/>
      <c r="Y299" s="252"/>
      <c r="Z299" s="252"/>
    </row>
    <row r="300" ht="15.75" customHeight="1" spans="1:26">
      <c r="A300" s="252"/>
      <c r="B300" s="252"/>
      <c r="C300" s="252"/>
      <c r="D300" s="252"/>
      <c r="E300" s="252"/>
      <c r="F300" s="252"/>
      <c r="G300" s="252"/>
      <c r="H300" s="252"/>
      <c r="I300" s="252"/>
      <c r="J300" s="252"/>
      <c r="K300" s="252"/>
      <c r="L300" s="252"/>
      <c r="M300" s="252"/>
      <c r="N300" s="252"/>
      <c r="O300" s="252"/>
      <c r="P300" s="252"/>
      <c r="Q300" s="252"/>
      <c r="R300" s="252"/>
      <c r="S300" s="252"/>
      <c r="T300" s="252"/>
      <c r="U300" s="252"/>
      <c r="V300" s="252"/>
      <c r="W300" s="252"/>
      <c r="X300" s="252"/>
      <c r="Y300" s="252"/>
      <c r="Z300" s="252"/>
    </row>
    <row r="301" ht="15.75" customHeight="1" spans="1:26">
      <c r="A301" s="252"/>
      <c r="B301" s="252"/>
      <c r="C301" s="252"/>
      <c r="D301" s="252"/>
      <c r="E301" s="252"/>
      <c r="F301" s="252"/>
      <c r="G301" s="252"/>
      <c r="H301" s="252"/>
      <c r="I301" s="252"/>
      <c r="J301" s="252"/>
      <c r="K301" s="252"/>
      <c r="L301" s="252"/>
      <c r="M301" s="252"/>
      <c r="N301" s="252"/>
      <c r="O301" s="252"/>
      <c r="P301" s="252"/>
      <c r="Q301" s="252"/>
      <c r="R301" s="252"/>
      <c r="S301" s="252"/>
      <c r="T301" s="252"/>
      <c r="U301" s="252"/>
      <c r="V301" s="252"/>
      <c r="W301" s="252"/>
      <c r="X301" s="252"/>
      <c r="Y301" s="252"/>
      <c r="Z301" s="252"/>
    </row>
    <row r="302" ht="15.75" customHeight="1" spans="1:26">
      <c r="A302" s="252"/>
      <c r="B302" s="252"/>
      <c r="C302" s="252"/>
      <c r="D302" s="252"/>
      <c r="E302" s="252"/>
      <c r="F302" s="252"/>
      <c r="G302" s="252"/>
      <c r="H302" s="252"/>
      <c r="I302" s="252"/>
      <c r="J302" s="252"/>
      <c r="K302" s="252"/>
      <c r="L302" s="252"/>
      <c r="M302" s="252"/>
      <c r="N302" s="252"/>
      <c r="O302" s="252"/>
      <c r="P302" s="252"/>
      <c r="Q302" s="252"/>
      <c r="R302" s="252"/>
      <c r="S302" s="252"/>
      <c r="T302" s="252"/>
      <c r="U302" s="252"/>
      <c r="V302" s="252"/>
      <c r="W302" s="252"/>
      <c r="X302" s="252"/>
      <c r="Y302" s="252"/>
      <c r="Z302" s="252"/>
    </row>
    <row r="303" ht="15.75" customHeight="1" spans="1:26">
      <c r="A303" s="252"/>
      <c r="B303" s="252"/>
      <c r="C303" s="252"/>
      <c r="D303" s="252"/>
      <c r="E303" s="252"/>
      <c r="F303" s="252"/>
      <c r="G303" s="252"/>
      <c r="H303" s="252"/>
      <c r="I303" s="252"/>
      <c r="J303" s="252"/>
      <c r="K303" s="252"/>
      <c r="L303" s="252"/>
      <c r="M303" s="252"/>
      <c r="N303" s="252"/>
      <c r="O303" s="252"/>
      <c r="P303" s="252"/>
      <c r="Q303" s="252"/>
      <c r="R303" s="252"/>
      <c r="S303" s="252"/>
      <c r="T303" s="252"/>
      <c r="U303" s="252"/>
      <c r="V303" s="252"/>
      <c r="W303" s="252"/>
      <c r="X303" s="252"/>
      <c r="Y303" s="252"/>
      <c r="Z303" s="252"/>
    </row>
    <row r="304" ht="15.75" customHeight="1" spans="1:26">
      <c r="A304" s="252"/>
      <c r="B304" s="252"/>
      <c r="C304" s="252"/>
      <c r="D304" s="252"/>
      <c r="E304" s="252"/>
      <c r="F304" s="252"/>
      <c r="G304" s="252"/>
      <c r="H304" s="252"/>
      <c r="I304" s="252"/>
      <c r="J304" s="252"/>
      <c r="K304" s="252"/>
      <c r="L304" s="252"/>
      <c r="M304" s="252"/>
      <c r="N304" s="252"/>
      <c r="O304" s="252"/>
      <c r="P304" s="252"/>
      <c r="Q304" s="252"/>
      <c r="R304" s="252"/>
      <c r="S304" s="252"/>
      <c r="T304" s="252"/>
      <c r="U304" s="252"/>
      <c r="V304" s="252"/>
      <c r="W304" s="252"/>
      <c r="X304" s="252"/>
      <c r="Y304" s="252"/>
      <c r="Z304" s="252"/>
    </row>
    <row r="305" ht="15.75" customHeight="1" spans="1:26">
      <c r="A305" s="252"/>
      <c r="B305" s="252"/>
      <c r="C305" s="252"/>
      <c r="D305" s="252"/>
      <c r="E305" s="252"/>
      <c r="F305" s="252"/>
      <c r="G305" s="252"/>
      <c r="H305" s="252"/>
      <c r="I305" s="252"/>
      <c r="J305" s="252"/>
      <c r="K305" s="252"/>
      <c r="L305" s="252"/>
      <c r="M305" s="252"/>
      <c r="N305" s="252"/>
      <c r="O305" s="252"/>
      <c r="P305" s="252"/>
      <c r="Q305" s="252"/>
      <c r="R305" s="252"/>
      <c r="S305" s="252"/>
      <c r="T305" s="252"/>
      <c r="U305" s="252"/>
      <c r="V305" s="252"/>
      <c r="W305" s="252"/>
      <c r="X305" s="252"/>
      <c r="Y305" s="252"/>
      <c r="Z305" s="252"/>
    </row>
    <row r="306" ht="15.75" customHeight="1" spans="1:26">
      <c r="A306" s="252"/>
      <c r="B306" s="252"/>
      <c r="C306" s="252"/>
      <c r="D306" s="252"/>
      <c r="E306" s="252"/>
      <c r="F306" s="252"/>
      <c r="G306" s="252"/>
      <c r="H306" s="252"/>
      <c r="I306" s="252"/>
      <c r="J306" s="252"/>
      <c r="K306" s="252"/>
      <c r="L306" s="252"/>
      <c r="M306" s="252"/>
      <c r="N306" s="252"/>
      <c r="O306" s="252"/>
      <c r="P306" s="252"/>
      <c r="Q306" s="252"/>
      <c r="R306" s="252"/>
      <c r="S306" s="252"/>
      <c r="T306" s="252"/>
      <c r="U306" s="252"/>
      <c r="V306" s="252"/>
      <c r="W306" s="252"/>
      <c r="X306" s="252"/>
      <c r="Y306" s="252"/>
      <c r="Z306" s="252"/>
    </row>
    <row r="307" ht="15.75" customHeight="1" spans="1:26">
      <c r="A307" s="252"/>
      <c r="B307" s="252"/>
      <c r="C307" s="252"/>
      <c r="D307" s="252"/>
      <c r="E307" s="252"/>
      <c r="F307" s="252"/>
      <c r="G307" s="252"/>
      <c r="H307" s="252"/>
      <c r="I307" s="252"/>
      <c r="J307" s="252"/>
      <c r="K307" s="252"/>
      <c r="L307" s="252"/>
      <c r="M307" s="252"/>
      <c r="N307" s="252"/>
      <c r="O307" s="252"/>
      <c r="P307" s="252"/>
      <c r="Q307" s="252"/>
      <c r="R307" s="252"/>
      <c r="S307" s="252"/>
      <c r="T307" s="252"/>
      <c r="U307" s="252"/>
      <c r="V307" s="252"/>
      <c r="W307" s="252"/>
      <c r="X307" s="252"/>
      <c r="Y307" s="252"/>
      <c r="Z307" s="252"/>
    </row>
    <row r="308" ht="15.75" customHeight="1" spans="1:26">
      <c r="A308" s="252"/>
      <c r="B308" s="252"/>
      <c r="C308" s="252"/>
      <c r="D308" s="252"/>
      <c r="E308" s="252"/>
      <c r="F308" s="252"/>
      <c r="G308" s="252"/>
      <c r="H308" s="252"/>
      <c r="I308" s="252"/>
      <c r="J308" s="252"/>
      <c r="K308" s="252"/>
      <c r="L308" s="252"/>
      <c r="M308" s="252"/>
      <c r="N308" s="252"/>
      <c r="O308" s="252"/>
      <c r="P308" s="252"/>
      <c r="Q308" s="252"/>
      <c r="R308" s="252"/>
      <c r="S308" s="252"/>
      <c r="T308" s="252"/>
      <c r="U308" s="252"/>
      <c r="V308" s="252"/>
      <c r="W308" s="252"/>
      <c r="X308" s="252"/>
      <c r="Y308" s="252"/>
      <c r="Z308" s="252"/>
    </row>
    <row r="309" ht="15.75" customHeight="1" spans="1:26">
      <c r="A309" s="252"/>
      <c r="B309" s="252"/>
      <c r="C309" s="252"/>
      <c r="D309" s="252"/>
      <c r="E309" s="252"/>
      <c r="F309" s="252"/>
      <c r="G309" s="252"/>
      <c r="H309" s="252"/>
      <c r="I309" s="252"/>
      <c r="J309" s="252"/>
      <c r="K309" s="252"/>
      <c r="L309" s="252"/>
      <c r="M309" s="252"/>
      <c r="N309" s="252"/>
      <c r="O309" s="252"/>
      <c r="P309" s="252"/>
      <c r="Q309" s="252"/>
      <c r="R309" s="252"/>
      <c r="S309" s="252"/>
      <c r="T309" s="252"/>
      <c r="U309" s="252"/>
      <c r="V309" s="252"/>
      <c r="W309" s="252"/>
      <c r="X309" s="252"/>
      <c r="Y309" s="252"/>
      <c r="Z309" s="252"/>
    </row>
    <row r="310" ht="15.75" customHeight="1" spans="1:26">
      <c r="A310" s="252"/>
      <c r="B310" s="252"/>
      <c r="C310" s="252"/>
      <c r="D310" s="252"/>
      <c r="E310" s="252"/>
      <c r="F310" s="252"/>
      <c r="G310" s="252"/>
      <c r="H310" s="252"/>
      <c r="I310" s="252"/>
      <c r="J310" s="252"/>
      <c r="K310" s="252"/>
      <c r="L310" s="252"/>
      <c r="M310" s="252"/>
      <c r="N310" s="252"/>
      <c r="O310" s="252"/>
      <c r="P310" s="252"/>
      <c r="Q310" s="252"/>
      <c r="R310" s="252"/>
      <c r="S310" s="252"/>
      <c r="T310" s="252"/>
      <c r="U310" s="252"/>
      <c r="V310" s="252"/>
      <c r="W310" s="252"/>
      <c r="X310" s="252"/>
      <c r="Y310" s="252"/>
      <c r="Z310" s="252"/>
    </row>
    <row r="311" ht="15.75" customHeight="1" spans="1:26">
      <c r="A311" s="252"/>
      <c r="B311" s="252"/>
      <c r="C311" s="252"/>
      <c r="D311" s="252"/>
      <c r="E311" s="252"/>
      <c r="F311" s="252"/>
      <c r="G311" s="252"/>
      <c r="H311" s="252"/>
      <c r="I311" s="252"/>
      <c r="J311" s="252"/>
      <c r="K311" s="252"/>
      <c r="L311" s="252"/>
      <c r="M311" s="252"/>
      <c r="N311" s="252"/>
      <c r="O311" s="252"/>
      <c r="P311" s="252"/>
      <c r="Q311" s="252"/>
      <c r="R311" s="252"/>
      <c r="S311" s="252"/>
      <c r="T311" s="252"/>
      <c r="U311" s="252"/>
      <c r="V311" s="252"/>
      <c r="W311" s="252"/>
      <c r="X311" s="252"/>
      <c r="Y311" s="252"/>
      <c r="Z311" s="252"/>
    </row>
    <row r="312" ht="15.75" customHeight="1" spans="1:26">
      <c r="A312" s="252"/>
      <c r="B312" s="252"/>
      <c r="C312" s="252"/>
      <c r="D312" s="252"/>
      <c r="E312" s="252"/>
      <c r="F312" s="252"/>
      <c r="G312" s="252"/>
      <c r="H312" s="252"/>
      <c r="I312" s="252"/>
      <c r="J312" s="252"/>
      <c r="K312" s="252"/>
      <c r="L312" s="252"/>
      <c r="M312" s="252"/>
      <c r="N312" s="252"/>
      <c r="O312" s="252"/>
      <c r="P312" s="252"/>
      <c r="Q312" s="252"/>
      <c r="R312" s="252"/>
      <c r="S312" s="252"/>
      <c r="T312" s="252"/>
      <c r="U312" s="252"/>
      <c r="V312" s="252"/>
      <c r="W312" s="252"/>
      <c r="X312" s="252"/>
      <c r="Y312" s="252"/>
      <c r="Z312" s="252"/>
    </row>
    <row r="313" ht="15.75" customHeight="1" spans="1:26">
      <c r="A313" s="252"/>
      <c r="B313" s="252"/>
      <c r="C313" s="252"/>
      <c r="D313" s="252"/>
      <c r="E313" s="252"/>
      <c r="F313" s="252"/>
      <c r="G313" s="252"/>
      <c r="H313" s="252"/>
      <c r="I313" s="252"/>
      <c r="J313" s="252"/>
      <c r="K313" s="252"/>
      <c r="L313" s="252"/>
      <c r="M313" s="252"/>
      <c r="N313" s="252"/>
      <c r="O313" s="252"/>
      <c r="P313" s="252"/>
      <c r="Q313" s="252"/>
      <c r="R313" s="252"/>
      <c r="S313" s="252"/>
      <c r="T313" s="252"/>
      <c r="U313" s="252"/>
      <c r="V313" s="252"/>
      <c r="W313" s="252"/>
      <c r="X313" s="252"/>
      <c r="Y313" s="252"/>
      <c r="Z313" s="252"/>
    </row>
    <row r="314" ht="15.75" customHeight="1" spans="1:26">
      <c r="A314" s="252"/>
      <c r="B314" s="252"/>
      <c r="C314" s="252"/>
      <c r="D314" s="252"/>
      <c r="E314" s="252"/>
      <c r="F314" s="252"/>
      <c r="G314" s="252"/>
      <c r="H314" s="252"/>
      <c r="I314" s="252"/>
      <c r="J314" s="252"/>
      <c r="K314" s="252"/>
      <c r="L314" s="252"/>
      <c r="M314" s="252"/>
      <c r="N314" s="252"/>
      <c r="O314" s="252"/>
      <c r="P314" s="252"/>
      <c r="Q314" s="252"/>
      <c r="R314" s="252"/>
      <c r="S314" s="252"/>
      <c r="T314" s="252"/>
      <c r="U314" s="252"/>
      <c r="V314" s="252"/>
      <c r="W314" s="252"/>
      <c r="X314" s="252"/>
      <c r="Y314" s="252"/>
      <c r="Z314" s="252"/>
    </row>
    <row r="315" ht="15.75" customHeight="1" spans="1:26">
      <c r="A315" s="252"/>
      <c r="B315" s="252"/>
      <c r="C315" s="252"/>
      <c r="D315" s="252"/>
      <c r="E315" s="252"/>
      <c r="F315" s="252"/>
      <c r="G315" s="252"/>
      <c r="H315" s="252"/>
      <c r="I315" s="252"/>
      <c r="J315" s="252"/>
      <c r="K315" s="252"/>
      <c r="L315" s="252"/>
      <c r="M315" s="252"/>
      <c r="N315" s="252"/>
      <c r="O315" s="252"/>
      <c r="P315" s="252"/>
      <c r="Q315" s="252"/>
      <c r="R315" s="252"/>
      <c r="S315" s="252"/>
      <c r="T315" s="252"/>
      <c r="U315" s="252"/>
      <c r="V315" s="252"/>
      <c r="W315" s="252"/>
      <c r="X315" s="252"/>
      <c r="Y315" s="252"/>
      <c r="Z315" s="252"/>
    </row>
    <row r="316" ht="15.75" customHeight="1" spans="1:26">
      <c r="A316" s="252"/>
      <c r="B316" s="252"/>
      <c r="C316" s="252"/>
      <c r="D316" s="252"/>
      <c r="E316" s="252"/>
      <c r="F316" s="252"/>
      <c r="G316" s="252"/>
      <c r="H316" s="252"/>
      <c r="I316" s="252"/>
      <c r="J316" s="252"/>
      <c r="K316" s="252"/>
      <c r="L316" s="252"/>
      <c r="M316" s="252"/>
      <c r="N316" s="252"/>
      <c r="O316" s="252"/>
      <c r="P316" s="252"/>
      <c r="Q316" s="252"/>
      <c r="R316" s="252"/>
      <c r="S316" s="252"/>
      <c r="T316" s="252"/>
      <c r="U316" s="252"/>
      <c r="V316" s="252"/>
      <c r="W316" s="252"/>
      <c r="X316" s="252"/>
      <c r="Y316" s="252"/>
      <c r="Z316" s="252"/>
    </row>
    <row r="317" ht="15.75" customHeight="1" spans="1:26">
      <c r="A317" s="252"/>
      <c r="B317" s="252"/>
      <c r="C317" s="252"/>
      <c r="D317" s="252"/>
      <c r="E317" s="252"/>
      <c r="F317" s="252"/>
      <c r="G317" s="252"/>
      <c r="H317" s="252"/>
      <c r="I317" s="252"/>
      <c r="J317" s="252"/>
      <c r="K317" s="252"/>
      <c r="L317" s="252"/>
      <c r="M317" s="252"/>
      <c r="N317" s="252"/>
      <c r="O317" s="252"/>
      <c r="P317" s="252"/>
      <c r="Q317" s="252"/>
      <c r="R317" s="252"/>
      <c r="S317" s="252"/>
      <c r="T317" s="252"/>
      <c r="U317" s="252"/>
      <c r="V317" s="252"/>
      <c r="W317" s="252"/>
      <c r="X317" s="252"/>
      <c r="Y317" s="252"/>
      <c r="Z317" s="252"/>
    </row>
    <row r="318" ht="15.75" customHeight="1" spans="1:26">
      <c r="A318" s="252"/>
      <c r="B318" s="252"/>
      <c r="C318" s="252"/>
      <c r="D318" s="252"/>
      <c r="E318" s="252"/>
      <c r="F318" s="252"/>
      <c r="G318" s="252"/>
      <c r="H318" s="252"/>
      <c r="I318" s="252"/>
      <c r="J318" s="252"/>
      <c r="K318" s="252"/>
      <c r="L318" s="252"/>
      <c r="M318" s="252"/>
      <c r="N318" s="252"/>
      <c r="O318" s="252"/>
      <c r="P318" s="252"/>
      <c r="Q318" s="252"/>
      <c r="R318" s="252"/>
      <c r="S318" s="252"/>
      <c r="T318" s="252"/>
      <c r="U318" s="252"/>
      <c r="V318" s="252"/>
      <c r="W318" s="252"/>
      <c r="X318" s="252"/>
      <c r="Y318" s="252"/>
      <c r="Z318" s="252"/>
    </row>
    <row r="319" ht="15.75" customHeight="1" spans="1:26">
      <c r="A319" s="252"/>
      <c r="B319" s="252"/>
      <c r="C319" s="252"/>
      <c r="D319" s="252"/>
      <c r="E319" s="252"/>
      <c r="F319" s="252"/>
      <c r="G319" s="252"/>
      <c r="H319" s="252"/>
      <c r="I319" s="252"/>
      <c r="J319" s="252"/>
      <c r="K319" s="252"/>
      <c r="L319" s="252"/>
      <c r="M319" s="252"/>
      <c r="N319" s="252"/>
      <c r="O319" s="252"/>
      <c r="P319" s="252"/>
      <c r="Q319" s="252"/>
      <c r="R319" s="252"/>
      <c r="S319" s="252"/>
      <c r="T319" s="252"/>
      <c r="U319" s="252"/>
      <c r="V319" s="252"/>
      <c r="W319" s="252"/>
      <c r="X319" s="252"/>
      <c r="Y319" s="252"/>
      <c r="Z319" s="252"/>
    </row>
    <row r="320" ht="15.75" customHeight="1" spans="1:26">
      <c r="A320" s="252"/>
      <c r="B320" s="252"/>
      <c r="C320" s="252"/>
      <c r="D320" s="252"/>
      <c r="E320" s="252"/>
      <c r="F320" s="252"/>
      <c r="G320" s="252"/>
      <c r="H320" s="252"/>
      <c r="I320" s="252"/>
      <c r="J320" s="252"/>
      <c r="K320" s="252"/>
      <c r="L320" s="252"/>
      <c r="M320" s="252"/>
      <c r="N320" s="252"/>
      <c r="O320" s="252"/>
      <c r="P320" s="252"/>
      <c r="Q320" s="252"/>
      <c r="R320" s="252"/>
      <c r="S320" s="252"/>
      <c r="T320" s="252"/>
      <c r="U320" s="252"/>
      <c r="V320" s="252"/>
      <c r="W320" s="252"/>
      <c r="X320" s="252"/>
      <c r="Y320" s="252"/>
      <c r="Z320" s="252"/>
    </row>
    <row r="321" ht="15.75" customHeight="1" spans="1:26">
      <c r="A321" s="252"/>
      <c r="B321" s="252"/>
      <c r="C321" s="252"/>
      <c r="D321" s="252"/>
      <c r="E321" s="252"/>
      <c r="F321" s="252"/>
      <c r="G321" s="252"/>
      <c r="H321" s="252"/>
      <c r="I321" s="252"/>
      <c r="J321" s="252"/>
      <c r="K321" s="252"/>
      <c r="L321" s="252"/>
      <c r="M321" s="252"/>
      <c r="N321" s="252"/>
      <c r="O321" s="252"/>
      <c r="P321" s="252"/>
      <c r="Q321" s="252"/>
      <c r="R321" s="252"/>
      <c r="S321" s="252"/>
      <c r="T321" s="252"/>
      <c r="U321" s="252"/>
      <c r="V321" s="252"/>
      <c r="W321" s="252"/>
      <c r="X321" s="252"/>
      <c r="Y321" s="252"/>
      <c r="Z321" s="252"/>
    </row>
    <row r="322" ht="15.75" customHeight="1" spans="1:26">
      <c r="A322" s="252"/>
      <c r="B322" s="252"/>
      <c r="C322" s="252"/>
      <c r="D322" s="252"/>
      <c r="E322" s="252"/>
      <c r="F322" s="252"/>
      <c r="G322" s="252"/>
      <c r="H322" s="252"/>
      <c r="I322" s="252"/>
      <c r="J322" s="252"/>
      <c r="K322" s="252"/>
      <c r="L322" s="252"/>
      <c r="M322" s="252"/>
      <c r="N322" s="252"/>
      <c r="O322" s="252"/>
      <c r="P322" s="252"/>
      <c r="Q322" s="252"/>
      <c r="R322" s="252"/>
      <c r="S322" s="252"/>
      <c r="T322" s="252"/>
      <c r="U322" s="252"/>
      <c r="V322" s="252"/>
      <c r="W322" s="252"/>
      <c r="X322" s="252"/>
      <c r="Y322" s="252"/>
      <c r="Z322" s="252"/>
    </row>
    <row r="323" ht="15.75" customHeight="1" spans="1:26">
      <c r="A323" s="252"/>
      <c r="B323" s="252"/>
      <c r="C323" s="252"/>
      <c r="D323" s="252"/>
      <c r="E323" s="252"/>
      <c r="F323" s="252"/>
      <c r="G323" s="252"/>
      <c r="H323" s="252"/>
      <c r="I323" s="252"/>
      <c r="J323" s="252"/>
      <c r="K323" s="252"/>
      <c r="L323" s="252"/>
      <c r="M323" s="252"/>
      <c r="N323" s="252"/>
      <c r="O323" s="252"/>
      <c r="P323" s="252"/>
      <c r="Q323" s="252"/>
      <c r="R323" s="252"/>
      <c r="S323" s="252"/>
      <c r="T323" s="252"/>
      <c r="U323" s="252"/>
      <c r="V323" s="252"/>
      <c r="W323" s="252"/>
      <c r="X323" s="252"/>
      <c r="Y323" s="252"/>
      <c r="Z323" s="252"/>
    </row>
    <row r="324" ht="15.75" customHeight="1" spans="1:26">
      <c r="A324" s="252"/>
      <c r="B324" s="252"/>
      <c r="C324" s="252"/>
      <c r="D324" s="252"/>
      <c r="E324" s="252"/>
      <c r="F324" s="252"/>
      <c r="G324" s="252"/>
      <c r="H324" s="252"/>
      <c r="I324" s="252"/>
      <c r="J324" s="252"/>
      <c r="K324" s="252"/>
      <c r="L324" s="252"/>
      <c r="M324" s="252"/>
      <c r="N324" s="252"/>
      <c r="O324" s="252"/>
      <c r="P324" s="252"/>
      <c r="Q324" s="252"/>
      <c r="R324" s="252"/>
      <c r="S324" s="252"/>
      <c r="T324" s="252"/>
      <c r="U324" s="252"/>
      <c r="V324" s="252"/>
      <c r="W324" s="252"/>
      <c r="X324" s="252"/>
      <c r="Y324" s="252"/>
      <c r="Z324" s="252"/>
    </row>
    <row r="325" ht="15.75" customHeight="1" spans="1:26">
      <c r="A325" s="252"/>
      <c r="B325" s="252"/>
      <c r="C325" s="252"/>
      <c r="D325" s="252"/>
      <c r="E325" s="252"/>
      <c r="F325" s="252"/>
      <c r="G325" s="252"/>
      <c r="H325" s="252"/>
      <c r="I325" s="252"/>
      <c r="J325" s="252"/>
      <c r="K325" s="252"/>
      <c r="L325" s="252"/>
      <c r="M325" s="252"/>
      <c r="N325" s="252"/>
      <c r="O325" s="252"/>
      <c r="P325" s="252"/>
      <c r="Q325" s="252"/>
      <c r="R325" s="252"/>
      <c r="S325" s="252"/>
      <c r="T325" s="252"/>
      <c r="U325" s="252"/>
      <c r="V325" s="252"/>
      <c r="W325" s="252"/>
      <c r="X325" s="252"/>
      <c r="Y325" s="252"/>
      <c r="Z325" s="252"/>
    </row>
    <row r="326" ht="15.75" customHeight="1" spans="1:26">
      <c r="A326" s="252"/>
      <c r="B326" s="252"/>
      <c r="C326" s="252"/>
      <c r="D326" s="252"/>
      <c r="E326" s="252"/>
      <c r="F326" s="252"/>
      <c r="G326" s="252"/>
      <c r="H326" s="252"/>
      <c r="I326" s="252"/>
      <c r="J326" s="252"/>
      <c r="K326" s="252"/>
      <c r="L326" s="252"/>
      <c r="M326" s="252"/>
      <c r="N326" s="252"/>
      <c r="O326" s="252"/>
      <c r="P326" s="252"/>
      <c r="Q326" s="252"/>
      <c r="R326" s="252"/>
      <c r="S326" s="252"/>
      <c r="T326" s="252"/>
      <c r="U326" s="252"/>
      <c r="V326" s="252"/>
      <c r="W326" s="252"/>
      <c r="X326" s="252"/>
      <c r="Y326" s="252"/>
      <c r="Z326" s="252"/>
    </row>
    <row r="327" ht="15.75" customHeight="1" spans="1:26">
      <c r="A327" s="252"/>
      <c r="B327" s="252"/>
      <c r="C327" s="252"/>
      <c r="D327" s="252"/>
      <c r="E327" s="252"/>
      <c r="F327" s="252"/>
      <c r="G327" s="252"/>
      <c r="H327" s="252"/>
      <c r="I327" s="252"/>
      <c r="J327" s="252"/>
      <c r="K327" s="252"/>
      <c r="L327" s="252"/>
      <c r="M327" s="252"/>
      <c r="N327" s="252"/>
      <c r="O327" s="252"/>
      <c r="P327" s="252"/>
      <c r="Q327" s="252"/>
      <c r="R327" s="252"/>
      <c r="S327" s="252"/>
      <c r="T327" s="252"/>
      <c r="U327" s="252"/>
      <c r="V327" s="252"/>
      <c r="W327" s="252"/>
      <c r="X327" s="252"/>
      <c r="Y327" s="252"/>
      <c r="Z327" s="252"/>
    </row>
    <row r="328" ht="15.75" customHeight="1" spans="1:26">
      <c r="A328" s="252"/>
      <c r="B328" s="252"/>
      <c r="C328" s="252"/>
      <c r="D328" s="252"/>
      <c r="E328" s="252"/>
      <c r="F328" s="252"/>
      <c r="G328" s="252"/>
      <c r="H328" s="252"/>
      <c r="I328" s="252"/>
      <c r="J328" s="252"/>
      <c r="K328" s="252"/>
      <c r="L328" s="252"/>
      <c r="M328" s="252"/>
      <c r="N328" s="252"/>
      <c r="O328" s="252"/>
      <c r="P328" s="252"/>
      <c r="Q328" s="252"/>
      <c r="R328" s="252"/>
      <c r="S328" s="252"/>
      <c r="T328" s="252"/>
      <c r="U328" s="252"/>
      <c r="V328" s="252"/>
      <c r="W328" s="252"/>
      <c r="X328" s="252"/>
      <c r="Y328" s="252"/>
      <c r="Z328" s="252"/>
    </row>
    <row r="329" ht="15.75" customHeight="1" spans="1:26">
      <c r="A329" s="252"/>
      <c r="B329" s="252"/>
      <c r="C329" s="252"/>
      <c r="D329" s="252"/>
      <c r="E329" s="252"/>
      <c r="F329" s="252"/>
      <c r="G329" s="252"/>
      <c r="H329" s="252"/>
      <c r="I329" s="252"/>
      <c r="J329" s="252"/>
      <c r="K329" s="252"/>
      <c r="L329" s="252"/>
      <c r="M329" s="252"/>
      <c r="N329" s="252"/>
      <c r="O329" s="252"/>
      <c r="P329" s="252"/>
      <c r="Q329" s="252"/>
      <c r="R329" s="252"/>
      <c r="S329" s="252"/>
      <c r="T329" s="252"/>
      <c r="U329" s="252"/>
      <c r="V329" s="252"/>
      <c r="W329" s="252"/>
      <c r="X329" s="252"/>
      <c r="Y329" s="252"/>
      <c r="Z329" s="252"/>
    </row>
    <row r="330" ht="15.75" customHeight="1" spans="1:26">
      <c r="A330" s="252"/>
      <c r="B330" s="252"/>
      <c r="C330" s="252"/>
      <c r="D330" s="252"/>
      <c r="E330" s="252"/>
      <c r="F330" s="252"/>
      <c r="G330" s="252"/>
      <c r="H330" s="252"/>
      <c r="I330" s="252"/>
      <c r="J330" s="252"/>
      <c r="K330" s="252"/>
      <c r="L330" s="252"/>
      <c r="M330" s="252"/>
      <c r="N330" s="252"/>
      <c r="O330" s="252"/>
      <c r="P330" s="252"/>
      <c r="Q330" s="252"/>
      <c r="R330" s="252"/>
      <c r="S330" s="252"/>
      <c r="T330" s="252"/>
      <c r="U330" s="252"/>
      <c r="V330" s="252"/>
      <c r="W330" s="252"/>
      <c r="X330" s="252"/>
      <c r="Y330" s="252"/>
      <c r="Z330" s="252"/>
    </row>
    <row r="331" ht="15.75" customHeight="1" spans="1:26">
      <c r="A331" s="252"/>
      <c r="B331" s="252"/>
      <c r="C331" s="252"/>
      <c r="D331" s="252"/>
      <c r="E331" s="252"/>
      <c r="F331" s="252"/>
      <c r="G331" s="252"/>
      <c r="H331" s="252"/>
      <c r="I331" s="252"/>
      <c r="J331" s="252"/>
      <c r="K331" s="252"/>
      <c r="L331" s="252"/>
      <c r="M331" s="252"/>
      <c r="N331" s="252"/>
      <c r="O331" s="252"/>
      <c r="P331" s="252"/>
      <c r="Q331" s="252"/>
      <c r="R331" s="252"/>
      <c r="S331" s="252"/>
      <c r="T331" s="252"/>
      <c r="U331" s="252"/>
      <c r="V331" s="252"/>
      <c r="W331" s="252"/>
      <c r="X331" s="252"/>
      <c r="Y331" s="252"/>
      <c r="Z331" s="252"/>
    </row>
    <row r="332" ht="15.75" customHeight="1" spans="1:26">
      <c r="A332" s="252"/>
      <c r="B332" s="252"/>
      <c r="C332" s="252"/>
      <c r="D332" s="252"/>
      <c r="E332" s="252"/>
      <c r="F332" s="252"/>
      <c r="G332" s="252"/>
      <c r="H332" s="252"/>
      <c r="I332" s="252"/>
      <c r="J332" s="252"/>
      <c r="K332" s="252"/>
      <c r="L332" s="252"/>
      <c r="M332" s="252"/>
      <c r="N332" s="252"/>
      <c r="O332" s="252"/>
      <c r="P332" s="252"/>
      <c r="Q332" s="252"/>
      <c r="R332" s="252"/>
      <c r="S332" s="252"/>
      <c r="T332" s="252"/>
      <c r="U332" s="252"/>
      <c r="V332" s="252"/>
      <c r="W332" s="252"/>
      <c r="X332" s="252"/>
      <c r="Y332" s="252"/>
      <c r="Z332" s="252"/>
    </row>
    <row r="333" ht="15.75" customHeight="1" spans="1:26">
      <c r="A333" s="252"/>
      <c r="B333" s="252"/>
      <c r="C333" s="252"/>
      <c r="D333" s="252"/>
      <c r="E333" s="252"/>
      <c r="F333" s="252"/>
      <c r="G333" s="252"/>
      <c r="H333" s="252"/>
      <c r="I333" s="252"/>
      <c r="J333" s="252"/>
      <c r="K333" s="252"/>
      <c r="L333" s="252"/>
      <c r="M333" s="252"/>
      <c r="N333" s="252"/>
      <c r="O333" s="252"/>
      <c r="P333" s="252"/>
      <c r="Q333" s="252"/>
      <c r="R333" s="252"/>
      <c r="S333" s="252"/>
      <c r="T333" s="252"/>
      <c r="U333" s="252"/>
      <c r="V333" s="252"/>
      <c r="W333" s="252"/>
      <c r="X333" s="252"/>
      <c r="Y333" s="252"/>
      <c r="Z333" s="252"/>
    </row>
    <row r="334" ht="15.75" customHeight="1" spans="1:26">
      <c r="A334" s="252"/>
      <c r="B334" s="252"/>
      <c r="C334" s="252"/>
      <c r="D334" s="252"/>
      <c r="E334" s="252"/>
      <c r="F334" s="252"/>
      <c r="G334" s="252"/>
      <c r="H334" s="252"/>
      <c r="I334" s="252"/>
      <c r="J334" s="252"/>
      <c r="K334" s="252"/>
      <c r="L334" s="252"/>
      <c r="M334" s="252"/>
      <c r="N334" s="252"/>
      <c r="O334" s="252"/>
      <c r="P334" s="252"/>
      <c r="Q334" s="252"/>
      <c r="R334" s="252"/>
      <c r="S334" s="252"/>
      <c r="T334" s="252"/>
      <c r="U334" s="252"/>
      <c r="V334" s="252"/>
      <c r="W334" s="252"/>
      <c r="X334" s="252"/>
      <c r="Y334" s="252"/>
      <c r="Z334" s="252"/>
    </row>
    <row r="335" ht="15.75" customHeight="1" spans="1:26">
      <c r="A335" s="252"/>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row>
    <row r="336" ht="15.75" customHeight="1" spans="1:26">
      <c r="A336" s="252"/>
      <c r="B336" s="252"/>
      <c r="C336" s="252"/>
      <c r="D336" s="252"/>
      <c r="E336" s="252"/>
      <c r="F336" s="252"/>
      <c r="G336" s="252"/>
      <c r="H336" s="252"/>
      <c r="I336" s="252"/>
      <c r="J336" s="252"/>
      <c r="K336" s="252"/>
      <c r="L336" s="252"/>
      <c r="M336" s="252"/>
      <c r="N336" s="252"/>
      <c r="O336" s="252"/>
      <c r="P336" s="252"/>
      <c r="Q336" s="252"/>
      <c r="R336" s="252"/>
      <c r="S336" s="252"/>
      <c r="T336" s="252"/>
      <c r="U336" s="252"/>
      <c r="V336" s="252"/>
      <c r="W336" s="252"/>
      <c r="X336" s="252"/>
      <c r="Y336" s="252"/>
      <c r="Z336" s="252"/>
    </row>
    <row r="337" ht="15.75" customHeight="1" spans="1:26">
      <c r="A337" s="252"/>
      <c r="B337" s="252"/>
      <c r="C337" s="252"/>
      <c r="D337" s="252"/>
      <c r="E337" s="252"/>
      <c r="F337" s="252"/>
      <c r="G337" s="252"/>
      <c r="H337" s="252"/>
      <c r="I337" s="252"/>
      <c r="J337" s="252"/>
      <c r="K337" s="252"/>
      <c r="L337" s="252"/>
      <c r="M337" s="252"/>
      <c r="N337" s="252"/>
      <c r="O337" s="252"/>
      <c r="P337" s="252"/>
      <c r="Q337" s="252"/>
      <c r="R337" s="252"/>
      <c r="S337" s="252"/>
      <c r="T337" s="252"/>
      <c r="U337" s="252"/>
      <c r="V337" s="252"/>
      <c r="W337" s="252"/>
      <c r="X337" s="252"/>
      <c r="Y337" s="252"/>
      <c r="Z337" s="252"/>
    </row>
    <row r="338" ht="15.75" customHeight="1" spans="1:26">
      <c r="A338" s="252"/>
      <c r="B338" s="252"/>
      <c r="C338" s="252"/>
      <c r="D338" s="252"/>
      <c r="E338" s="252"/>
      <c r="F338" s="252"/>
      <c r="G338" s="252"/>
      <c r="H338" s="252"/>
      <c r="I338" s="252"/>
      <c r="J338" s="252"/>
      <c r="K338" s="252"/>
      <c r="L338" s="252"/>
      <c r="M338" s="252"/>
      <c r="N338" s="252"/>
      <c r="O338" s="252"/>
      <c r="P338" s="252"/>
      <c r="Q338" s="252"/>
      <c r="R338" s="252"/>
      <c r="S338" s="252"/>
      <c r="T338" s="252"/>
      <c r="U338" s="252"/>
      <c r="V338" s="252"/>
      <c r="W338" s="252"/>
      <c r="X338" s="252"/>
      <c r="Y338" s="252"/>
      <c r="Z338" s="252"/>
    </row>
    <row r="339" ht="15.75" customHeight="1" spans="1:26">
      <c r="A339" s="252"/>
      <c r="B339" s="252"/>
      <c r="C339" s="252"/>
      <c r="D339" s="252"/>
      <c r="E339" s="252"/>
      <c r="F339" s="252"/>
      <c r="G339" s="252"/>
      <c r="H339" s="252"/>
      <c r="I339" s="252"/>
      <c r="J339" s="252"/>
      <c r="K339" s="252"/>
      <c r="L339" s="252"/>
      <c r="M339" s="252"/>
      <c r="N339" s="252"/>
      <c r="O339" s="252"/>
      <c r="P339" s="252"/>
      <c r="Q339" s="252"/>
      <c r="R339" s="252"/>
      <c r="S339" s="252"/>
      <c r="T339" s="252"/>
      <c r="U339" s="252"/>
      <c r="V339" s="252"/>
      <c r="W339" s="252"/>
      <c r="X339" s="252"/>
      <c r="Y339" s="252"/>
      <c r="Z339" s="252"/>
    </row>
    <row r="340" ht="15.75" customHeight="1" spans="1:26">
      <c r="A340" s="252"/>
      <c r="B340" s="252"/>
      <c r="C340" s="252"/>
      <c r="D340" s="252"/>
      <c r="E340" s="252"/>
      <c r="F340" s="252"/>
      <c r="G340" s="252"/>
      <c r="H340" s="252"/>
      <c r="I340" s="252"/>
      <c r="J340" s="252"/>
      <c r="K340" s="252"/>
      <c r="L340" s="252"/>
      <c r="M340" s="252"/>
      <c r="N340" s="252"/>
      <c r="O340" s="252"/>
      <c r="P340" s="252"/>
      <c r="Q340" s="252"/>
      <c r="R340" s="252"/>
      <c r="S340" s="252"/>
      <c r="T340" s="252"/>
      <c r="U340" s="252"/>
      <c r="V340" s="252"/>
      <c r="W340" s="252"/>
      <c r="X340" s="252"/>
      <c r="Y340" s="252"/>
      <c r="Z340" s="252"/>
    </row>
    <row r="341" ht="15.75" customHeight="1" spans="1:26">
      <c r="A341" s="252"/>
      <c r="B341" s="252"/>
      <c r="C341" s="252"/>
      <c r="D341" s="252"/>
      <c r="E341" s="252"/>
      <c r="F341" s="252"/>
      <c r="G341" s="252"/>
      <c r="H341" s="252"/>
      <c r="I341" s="252"/>
      <c r="J341" s="252"/>
      <c r="K341" s="252"/>
      <c r="L341" s="252"/>
      <c r="M341" s="252"/>
      <c r="N341" s="252"/>
      <c r="O341" s="252"/>
      <c r="P341" s="252"/>
      <c r="Q341" s="252"/>
      <c r="R341" s="252"/>
      <c r="S341" s="252"/>
      <c r="T341" s="252"/>
      <c r="U341" s="252"/>
      <c r="V341" s="252"/>
      <c r="W341" s="252"/>
      <c r="X341" s="252"/>
      <c r="Y341" s="252"/>
      <c r="Z341" s="252"/>
    </row>
    <row r="342" ht="15.75" customHeight="1" spans="1:26">
      <c r="A342" s="252"/>
      <c r="B342" s="252"/>
      <c r="C342" s="252"/>
      <c r="D342" s="252"/>
      <c r="E342" s="252"/>
      <c r="F342" s="252"/>
      <c r="G342" s="252"/>
      <c r="H342" s="252"/>
      <c r="I342" s="252"/>
      <c r="J342" s="252"/>
      <c r="K342" s="252"/>
      <c r="L342" s="252"/>
      <c r="M342" s="252"/>
      <c r="N342" s="252"/>
      <c r="O342" s="252"/>
      <c r="P342" s="252"/>
      <c r="Q342" s="252"/>
      <c r="R342" s="252"/>
      <c r="S342" s="252"/>
      <c r="T342" s="252"/>
      <c r="U342" s="252"/>
      <c r="V342" s="252"/>
      <c r="W342" s="252"/>
      <c r="X342" s="252"/>
      <c r="Y342" s="252"/>
      <c r="Z342" s="252"/>
    </row>
    <row r="343" ht="15.75" customHeight="1" spans="1:26">
      <c r="A343" s="252"/>
      <c r="B343" s="252"/>
      <c r="C343" s="252"/>
      <c r="D343" s="252"/>
      <c r="E343" s="252"/>
      <c r="F343" s="252"/>
      <c r="G343" s="252"/>
      <c r="H343" s="252"/>
      <c r="I343" s="252"/>
      <c r="J343" s="252"/>
      <c r="K343" s="252"/>
      <c r="L343" s="252"/>
      <c r="M343" s="252"/>
      <c r="N343" s="252"/>
      <c r="O343" s="252"/>
      <c r="P343" s="252"/>
      <c r="Q343" s="252"/>
      <c r="R343" s="252"/>
      <c r="S343" s="252"/>
      <c r="T343" s="252"/>
      <c r="U343" s="252"/>
      <c r="V343" s="252"/>
      <c r="W343" s="252"/>
      <c r="X343" s="252"/>
      <c r="Y343" s="252"/>
      <c r="Z343" s="252"/>
    </row>
    <row r="344" ht="15.75" customHeight="1" spans="1:26">
      <c r="A344" s="252"/>
      <c r="B344" s="252"/>
      <c r="C344" s="252"/>
      <c r="D344" s="252"/>
      <c r="E344" s="252"/>
      <c r="F344" s="252"/>
      <c r="G344" s="252"/>
      <c r="H344" s="252"/>
      <c r="I344" s="252"/>
      <c r="J344" s="252"/>
      <c r="K344" s="252"/>
      <c r="L344" s="252"/>
      <c r="M344" s="252"/>
      <c r="N344" s="252"/>
      <c r="O344" s="252"/>
      <c r="P344" s="252"/>
      <c r="Q344" s="252"/>
      <c r="R344" s="252"/>
      <c r="S344" s="252"/>
      <c r="T344" s="252"/>
      <c r="U344" s="252"/>
      <c r="V344" s="252"/>
      <c r="W344" s="252"/>
      <c r="X344" s="252"/>
      <c r="Y344" s="252"/>
      <c r="Z344" s="252"/>
    </row>
    <row r="345" ht="15.75" customHeight="1" spans="1:26">
      <c r="A345" s="252"/>
      <c r="B345" s="252"/>
      <c r="C345" s="252"/>
      <c r="D345" s="252"/>
      <c r="E345" s="252"/>
      <c r="F345" s="252"/>
      <c r="G345" s="252"/>
      <c r="H345" s="252"/>
      <c r="I345" s="252"/>
      <c r="J345" s="252"/>
      <c r="K345" s="252"/>
      <c r="L345" s="252"/>
      <c r="M345" s="252"/>
      <c r="N345" s="252"/>
      <c r="O345" s="252"/>
      <c r="P345" s="252"/>
      <c r="Q345" s="252"/>
      <c r="R345" s="252"/>
      <c r="S345" s="252"/>
      <c r="T345" s="252"/>
      <c r="U345" s="252"/>
      <c r="V345" s="252"/>
      <c r="W345" s="252"/>
      <c r="X345" s="252"/>
      <c r="Y345" s="252"/>
      <c r="Z345" s="252"/>
    </row>
    <row r="346" ht="15.75" customHeight="1" spans="1:26">
      <c r="A346" s="252"/>
      <c r="B346" s="252"/>
      <c r="C346" s="252"/>
      <c r="D346" s="252"/>
      <c r="E346" s="252"/>
      <c r="F346" s="252"/>
      <c r="G346" s="252"/>
      <c r="H346" s="252"/>
      <c r="I346" s="252"/>
      <c r="J346" s="252"/>
      <c r="K346" s="252"/>
      <c r="L346" s="252"/>
      <c r="M346" s="252"/>
      <c r="N346" s="252"/>
      <c r="O346" s="252"/>
      <c r="P346" s="252"/>
      <c r="Q346" s="252"/>
      <c r="R346" s="252"/>
      <c r="S346" s="252"/>
      <c r="T346" s="252"/>
      <c r="U346" s="252"/>
      <c r="V346" s="252"/>
      <c r="W346" s="252"/>
      <c r="X346" s="252"/>
      <c r="Y346" s="252"/>
      <c r="Z346" s="252"/>
    </row>
    <row r="347" ht="15.75" customHeight="1" spans="1:26">
      <c r="A347" s="252"/>
      <c r="B347" s="252"/>
      <c r="C347" s="252"/>
      <c r="D347" s="252"/>
      <c r="E347" s="252"/>
      <c r="F347" s="252"/>
      <c r="G347" s="252"/>
      <c r="H347" s="252"/>
      <c r="I347" s="252"/>
      <c r="J347" s="252"/>
      <c r="K347" s="252"/>
      <c r="L347" s="252"/>
      <c r="M347" s="252"/>
      <c r="N347" s="252"/>
      <c r="O347" s="252"/>
      <c r="P347" s="252"/>
      <c r="Q347" s="252"/>
      <c r="R347" s="252"/>
      <c r="S347" s="252"/>
      <c r="T347" s="252"/>
      <c r="U347" s="252"/>
      <c r="V347" s="252"/>
      <c r="W347" s="252"/>
      <c r="X347" s="252"/>
      <c r="Y347" s="252"/>
      <c r="Z347" s="252"/>
    </row>
    <row r="348" ht="15.75" customHeight="1" spans="1:26">
      <c r="A348" s="252"/>
      <c r="B348" s="252"/>
      <c r="C348" s="252"/>
      <c r="D348" s="252"/>
      <c r="E348" s="252"/>
      <c r="F348" s="252"/>
      <c r="G348" s="252"/>
      <c r="H348" s="252"/>
      <c r="I348" s="252"/>
      <c r="J348" s="252"/>
      <c r="K348" s="252"/>
      <c r="L348" s="252"/>
      <c r="M348" s="252"/>
      <c r="N348" s="252"/>
      <c r="O348" s="252"/>
      <c r="P348" s="252"/>
      <c r="Q348" s="252"/>
      <c r="R348" s="252"/>
      <c r="S348" s="252"/>
      <c r="T348" s="252"/>
      <c r="U348" s="252"/>
      <c r="V348" s="252"/>
      <c r="W348" s="252"/>
      <c r="X348" s="252"/>
      <c r="Y348" s="252"/>
      <c r="Z348" s="252"/>
    </row>
    <row r="349" ht="15.75" customHeight="1" spans="1:26">
      <c r="A349" s="252"/>
      <c r="B349" s="252"/>
      <c r="C349" s="252"/>
      <c r="D349" s="252"/>
      <c r="E349" s="252"/>
      <c r="F349" s="252"/>
      <c r="G349" s="252"/>
      <c r="H349" s="252"/>
      <c r="I349" s="252"/>
      <c r="J349" s="252"/>
      <c r="K349" s="252"/>
      <c r="L349" s="252"/>
      <c r="M349" s="252"/>
      <c r="N349" s="252"/>
      <c r="O349" s="252"/>
      <c r="P349" s="252"/>
      <c r="Q349" s="252"/>
      <c r="R349" s="252"/>
      <c r="S349" s="252"/>
      <c r="T349" s="252"/>
      <c r="U349" s="252"/>
      <c r="V349" s="252"/>
      <c r="W349" s="252"/>
      <c r="X349" s="252"/>
      <c r="Y349" s="252"/>
      <c r="Z349" s="252"/>
    </row>
    <row r="350" ht="15.75" customHeight="1" spans="1:26">
      <c r="A350" s="252"/>
      <c r="B350" s="252"/>
      <c r="C350" s="252"/>
      <c r="D350" s="252"/>
      <c r="E350" s="252"/>
      <c r="F350" s="252"/>
      <c r="G350" s="252"/>
      <c r="H350" s="252"/>
      <c r="I350" s="252"/>
      <c r="J350" s="252"/>
      <c r="K350" s="252"/>
      <c r="L350" s="252"/>
      <c r="M350" s="252"/>
      <c r="N350" s="252"/>
      <c r="O350" s="252"/>
      <c r="P350" s="252"/>
      <c r="Q350" s="252"/>
      <c r="R350" s="252"/>
      <c r="S350" s="252"/>
      <c r="T350" s="252"/>
      <c r="U350" s="252"/>
      <c r="V350" s="252"/>
      <c r="W350" s="252"/>
      <c r="X350" s="252"/>
      <c r="Y350" s="252"/>
      <c r="Z350" s="252"/>
    </row>
    <row r="351" ht="15.75" customHeight="1" spans="1:26">
      <c r="A351" s="252"/>
      <c r="B351" s="252"/>
      <c r="C351" s="252"/>
      <c r="D351" s="252"/>
      <c r="E351" s="252"/>
      <c r="F351" s="252"/>
      <c r="G351" s="252"/>
      <c r="H351" s="252"/>
      <c r="I351" s="252"/>
      <c r="J351" s="252"/>
      <c r="K351" s="252"/>
      <c r="L351" s="252"/>
      <c r="M351" s="252"/>
      <c r="N351" s="252"/>
      <c r="O351" s="252"/>
      <c r="P351" s="252"/>
      <c r="Q351" s="252"/>
      <c r="R351" s="252"/>
      <c r="S351" s="252"/>
      <c r="T351" s="252"/>
      <c r="U351" s="252"/>
      <c r="V351" s="252"/>
      <c r="W351" s="252"/>
      <c r="X351" s="252"/>
      <c r="Y351" s="252"/>
      <c r="Z351" s="252"/>
    </row>
    <row r="352" ht="15.75" customHeight="1" spans="1:26">
      <c r="A352" s="252"/>
      <c r="B352" s="252"/>
      <c r="C352" s="252"/>
      <c r="D352" s="252"/>
      <c r="E352" s="252"/>
      <c r="F352" s="252"/>
      <c r="G352" s="252"/>
      <c r="H352" s="252"/>
      <c r="I352" s="252"/>
      <c r="J352" s="252"/>
      <c r="K352" s="252"/>
      <c r="L352" s="252"/>
      <c r="M352" s="252"/>
      <c r="N352" s="252"/>
      <c r="O352" s="252"/>
      <c r="P352" s="252"/>
      <c r="Q352" s="252"/>
      <c r="R352" s="252"/>
      <c r="S352" s="252"/>
      <c r="T352" s="252"/>
      <c r="U352" s="252"/>
      <c r="V352" s="252"/>
      <c r="W352" s="252"/>
      <c r="X352" s="252"/>
      <c r="Y352" s="252"/>
      <c r="Z352" s="252"/>
    </row>
    <row r="353" ht="15.75" customHeight="1" spans="1:26">
      <c r="A353" s="252"/>
      <c r="B353" s="252"/>
      <c r="C353" s="252"/>
      <c r="D353" s="252"/>
      <c r="E353" s="252"/>
      <c r="F353" s="252"/>
      <c r="G353" s="252"/>
      <c r="H353" s="252"/>
      <c r="I353" s="252"/>
      <c r="J353" s="252"/>
      <c r="K353" s="252"/>
      <c r="L353" s="252"/>
      <c r="M353" s="252"/>
      <c r="N353" s="252"/>
      <c r="O353" s="252"/>
      <c r="P353" s="252"/>
      <c r="Q353" s="252"/>
      <c r="R353" s="252"/>
      <c r="S353" s="252"/>
      <c r="T353" s="252"/>
      <c r="U353" s="252"/>
      <c r="V353" s="252"/>
      <c r="W353" s="252"/>
      <c r="X353" s="252"/>
      <c r="Y353" s="252"/>
      <c r="Z353" s="252"/>
    </row>
    <row r="354" ht="15.75" customHeight="1" spans="1:26">
      <c r="A354" s="252"/>
      <c r="B354" s="252"/>
      <c r="C354" s="252"/>
      <c r="D354" s="252"/>
      <c r="E354" s="252"/>
      <c r="F354" s="252"/>
      <c r="G354" s="252"/>
      <c r="H354" s="252"/>
      <c r="I354" s="252"/>
      <c r="J354" s="252"/>
      <c r="K354" s="252"/>
      <c r="L354" s="252"/>
      <c r="M354" s="252"/>
      <c r="N354" s="252"/>
      <c r="O354" s="252"/>
      <c r="P354" s="252"/>
      <c r="Q354" s="252"/>
      <c r="R354" s="252"/>
      <c r="S354" s="252"/>
      <c r="T354" s="252"/>
      <c r="U354" s="252"/>
      <c r="V354" s="252"/>
      <c r="W354" s="252"/>
      <c r="X354" s="252"/>
      <c r="Y354" s="252"/>
      <c r="Z354" s="252"/>
    </row>
    <row r="355" ht="15.75" customHeight="1" spans="1:26">
      <c r="A355" s="252"/>
      <c r="B355" s="252"/>
      <c r="C355" s="252"/>
      <c r="D355" s="252"/>
      <c r="E355" s="252"/>
      <c r="F355" s="252"/>
      <c r="G355" s="252"/>
      <c r="H355" s="252"/>
      <c r="I355" s="252"/>
      <c r="J355" s="252"/>
      <c r="K355" s="252"/>
      <c r="L355" s="252"/>
      <c r="M355" s="252"/>
      <c r="N355" s="252"/>
      <c r="O355" s="252"/>
      <c r="P355" s="252"/>
      <c r="Q355" s="252"/>
      <c r="R355" s="252"/>
      <c r="S355" s="252"/>
      <c r="T355" s="252"/>
      <c r="U355" s="252"/>
      <c r="V355" s="252"/>
      <c r="W355" s="252"/>
      <c r="X355" s="252"/>
      <c r="Y355" s="252"/>
      <c r="Z355" s="252"/>
    </row>
    <row r="356" ht="15.75" customHeight="1" spans="1:26">
      <c r="A356" s="252"/>
      <c r="B356" s="252"/>
      <c r="C356" s="252"/>
      <c r="D356" s="252"/>
      <c r="E356" s="252"/>
      <c r="F356" s="252"/>
      <c r="G356" s="252"/>
      <c r="H356" s="252"/>
      <c r="I356" s="252"/>
      <c r="J356" s="252"/>
      <c r="K356" s="252"/>
      <c r="L356" s="252"/>
      <c r="M356" s="252"/>
      <c r="N356" s="252"/>
      <c r="O356" s="252"/>
      <c r="P356" s="252"/>
      <c r="Q356" s="252"/>
      <c r="R356" s="252"/>
      <c r="S356" s="252"/>
      <c r="T356" s="252"/>
      <c r="U356" s="252"/>
      <c r="V356" s="252"/>
      <c r="W356" s="252"/>
      <c r="X356" s="252"/>
      <c r="Y356" s="252"/>
      <c r="Z356" s="252"/>
    </row>
    <row r="357" ht="15.75" customHeight="1" spans="1:26">
      <c r="A357" s="252"/>
      <c r="B357" s="252"/>
      <c r="C357" s="252"/>
      <c r="D357" s="252"/>
      <c r="E357" s="252"/>
      <c r="F357" s="252"/>
      <c r="G357" s="252"/>
      <c r="H357" s="252"/>
      <c r="I357" s="252"/>
      <c r="J357" s="252"/>
      <c r="K357" s="252"/>
      <c r="L357" s="252"/>
      <c r="M357" s="252"/>
      <c r="N357" s="252"/>
      <c r="O357" s="252"/>
      <c r="P357" s="252"/>
      <c r="Q357" s="252"/>
      <c r="R357" s="252"/>
      <c r="S357" s="252"/>
      <c r="T357" s="252"/>
      <c r="U357" s="252"/>
      <c r="V357" s="252"/>
      <c r="W357" s="252"/>
      <c r="X357" s="252"/>
      <c r="Y357" s="252"/>
      <c r="Z357" s="252"/>
    </row>
    <row r="358" ht="15.75" customHeight="1" spans="1:26">
      <c r="A358" s="252"/>
      <c r="B358" s="252"/>
      <c r="C358" s="252"/>
      <c r="D358" s="252"/>
      <c r="E358" s="252"/>
      <c r="F358" s="252"/>
      <c r="G358" s="252"/>
      <c r="H358" s="252"/>
      <c r="I358" s="252"/>
      <c r="J358" s="252"/>
      <c r="K358" s="252"/>
      <c r="L358" s="252"/>
      <c r="M358" s="252"/>
      <c r="N358" s="252"/>
      <c r="O358" s="252"/>
      <c r="P358" s="252"/>
      <c r="Q358" s="252"/>
      <c r="R358" s="252"/>
      <c r="S358" s="252"/>
      <c r="T358" s="252"/>
      <c r="U358" s="252"/>
      <c r="V358" s="252"/>
      <c r="W358" s="252"/>
      <c r="X358" s="252"/>
      <c r="Y358" s="252"/>
      <c r="Z358" s="252"/>
    </row>
    <row r="359" ht="15.75" customHeight="1" spans="1:26">
      <c r="A359" s="252"/>
      <c r="B359" s="252"/>
      <c r="C359" s="252"/>
      <c r="D359" s="252"/>
      <c r="E359" s="252"/>
      <c r="F359" s="252"/>
      <c r="G359" s="252"/>
      <c r="H359" s="252"/>
      <c r="I359" s="252"/>
      <c r="J359" s="252"/>
      <c r="K359" s="252"/>
      <c r="L359" s="252"/>
      <c r="M359" s="252"/>
      <c r="N359" s="252"/>
      <c r="O359" s="252"/>
      <c r="P359" s="252"/>
      <c r="Q359" s="252"/>
      <c r="R359" s="252"/>
      <c r="S359" s="252"/>
      <c r="T359" s="252"/>
      <c r="U359" s="252"/>
      <c r="V359" s="252"/>
      <c r="W359" s="252"/>
      <c r="X359" s="252"/>
      <c r="Y359" s="252"/>
      <c r="Z359" s="252"/>
    </row>
    <row r="360" ht="15.75" customHeight="1" spans="1:26">
      <c r="A360" s="252"/>
      <c r="B360" s="252"/>
      <c r="C360" s="252"/>
      <c r="D360" s="252"/>
      <c r="E360" s="252"/>
      <c r="F360" s="252"/>
      <c r="G360" s="252"/>
      <c r="H360" s="252"/>
      <c r="I360" s="252"/>
      <c r="J360" s="252"/>
      <c r="K360" s="252"/>
      <c r="L360" s="252"/>
      <c r="M360" s="252"/>
      <c r="N360" s="252"/>
      <c r="O360" s="252"/>
      <c r="P360" s="252"/>
      <c r="Q360" s="252"/>
      <c r="R360" s="252"/>
      <c r="S360" s="252"/>
      <c r="T360" s="252"/>
      <c r="U360" s="252"/>
      <c r="V360" s="252"/>
      <c r="W360" s="252"/>
      <c r="X360" s="252"/>
      <c r="Y360" s="252"/>
      <c r="Z360" s="252"/>
    </row>
    <row r="361" ht="15.75" customHeight="1" spans="1:26">
      <c r="A361" s="252"/>
      <c r="B361" s="252"/>
      <c r="C361" s="252"/>
      <c r="D361" s="252"/>
      <c r="E361" s="252"/>
      <c r="F361" s="252"/>
      <c r="G361" s="252"/>
      <c r="H361" s="252"/>
      <c r="I361" s="252"/>
      <c r="J361" s="252"/>
      <c r="K361" s="252"/>
      <c r="L361" s="252"/>
      <c r="M361" s="252"/>
      <c r="N361" s="252"/>
      <c r="O361" s="252"/>
      <c r="P361" s="252"/>
      <c r="Q361" s="252"/>
      <c r="R361" s="252"/>
      <c r="S361" s="252"/>
      <c r="T361" s="252"/>
      <c r="U361" s="252"/>
      <c r="V361" s="252"/>
      <c r="W361" s="252"/>
      <c r="X361" s="252"/>
      <c r="Y361" s="252"/>
      <c r="Z361" s="252"/>
    </row>
    <row r="362" ht="15.75" customHeight="1" spans="1:26">
      <c r="A362" s="252"/>
      <c r="B362" s="252"/>
      <c r="C362" s="252"/>
      <c r="D362" s="252"/>
      <c r="E362" s="252"/>
      <c r="F362" s="252"/>
      <c r="G362" s="252"/>
      <c r="H362" s="252"/>
      <c r="I362" s="252"/>
      <c r="J362" s="252"/>
      <c r="K362" s="252"/>
      <c r="L362" s="252"/>
      <c r="M362" s="252"/>
      <c r="N362" s="252"/>
      <c r="O362" s="252"/>
      <c r="P362" s="252"/>
      <c r="Q362" s="252"/>
      <c r="R362" s="252"/>
      <c r="S362" s="252"/>
      <c r="T362" s="252"/>
      <c r="U362" s="252"/>
      <c r="V362" s="252"/>
      <c r="W362" s="252"/>
      <c r="X362" s="252"/>
      <c r="Y362" s="252"/>
      <c r="Z362" s="252"/>
    </row>
    <row r="363" ht="15.75" customHeight="1" spans="1:26">
      <c r="A363" s="252"/>
      <c r="B363" s="252"/>
      <c r="C363" s="252"/>
      <c r="D363" s="252"/>
      <c r="E363" s="252"/>
      <c r="F363" s="252"/>
      <c r="G363" s="252"/>
      <c r="H363" s="252"/>
      <c r="I363" s="252"/>
      <c r="J363" s="252"/>
      <c r="K363" s="252"/>
      <c r="L363" s="252"/>
      <c r="M363" s="252"/>
      <c r="N363" s="252"/>
      <c r="O363" s="252"/>
      <c r="P363" s="252"/>
      <c r="Q363" s="252"/>
      <c r="R363" s="252"/>
      <c r="S363" s="252"/>
      <c r="T363" s="252"/>
      <c r="U363" s="252"/>
      <c r="V363" s="252"/>
      <c r="W363" s="252"/>
      <c r="X363" s="252"/>
      <c r="Y363" s="252"/>
      <c r="Z363" s="252"/>
    </row>
    <row r="364" ht="15.75" customHeight="1" spans="1:26">
      <c r="A364" s="252"/>
      <c r="B364" s="252"/>
      <c r="C364" s="252"/>
      <c r="D364" s="252"/>
      <c r="E364" s="252"/>
      <c r="F364" s="252"/>
      <c r="G364" s="252"/>
      <c r="H364" s="252"/>
      <c r="I364" s="252"/>
      <c r="J364" s="252"/>
      <c r="K364" s="252"/>
      <c r="L364" s="252"/>
      <c r="M364" s="252"/>
      <c r="N364" s="252"/>
      <c r="O364" s="252"/>
      <c r="P364" s="252"/>
      <c r="Q364" s="252"/>
      <c r="R364" s="252"/>
      <c r="S364" s="252"/>
      <c r="T364" s="252"/>
      <c r="U364" s="252"/>
      <c r="V364" s="252"/>
      <c r="W364" s="252"/>
      <c r="X364" s="252"/>
      <c r="Y364" s="252"/>
      <c r="Z364" s="252"/>
    </row>
    <row r="365" ht="15.75" customHeight="1" spans="1:26">
      <c r="A365" s="252"/>
      <c r="B365" s="252"/>
      <c r="C365" s="252"/>
      <c r="D365" s="252"/>
      <c r="E365" s="252"/>
      <c r="F365" s="252"/>
      <c r="G365" s="252"/>
      <c r="H365" s="252"/>
      <c r="I365" s="252"/>
      <c r="J365" s="252"/>
      <c r="K365" s="252"/>
      <c r="L365" s="252"/>
      <c r="M365" s="252"/>
      <c r="N365" s="252"/>
      <c r="O365" s="252"/>
      <c r="P365" s="252"/>
      <c r="Q365" s="252"/>
      <c r="R365" s="252"/>
      <c r="S365" s="252"/>
      <c r="T365" s="252"/>
      <c r="U365" s="252"/>
      <c r="V365" s="252"/>
      <c r="W365" s="252"/>
      <c r="X365" s="252"/>
      <c r="Y365" s="252"/>
      <c r="Z365" s="252"/>
    </row>
    <row r="366" ht="15.75" customHeight="1" spans="1:26">
      <c r="A366" s="252"/>
      <c r="B366" s="252"/>
      <c r="C366" s="252"/>
      <c r="D366" s="252"/>
      <c r="E366" s="252"/>
      <c r="F366" s="252"/>
      <c r="G366" s="252"/>
      <c r="H366" s="252"/>
      <c r="I366" s="252"/>
      <c r="J366" s="252"/>
      <c r="K366" s="252"/>
      <c r="L366" s="252"/>
      <c r="M366" s="252"/>
      <c r="N366" s="252"/>
      <c r="O366" s="252"/>
      <c r="P366" s="252"/>
      <c r="Q366" s="252"/>
      <c r="R366" s="252"/>
      <c r="S366" s="252"/>
      <c r="T366" s="252"/>
      <c r="U366" s="252"/>
      <c r="V366" s="252"/>
      <c r="W366" s="252"/>
      <c r="X366" s="252"/>
      <c r="Y366" s="252"/>
      <c r="Z366" s="252"/>
    </row>
    <row r="367" ht="15.75" customHeight="1" spans="1:26">
      <c r="A367" s="252"/>
      <c r="B367" s="252"/>
      <c r="C367" s="252"/>
      <c r="D367" s="252"/>
      <c r="E367" s="252"/>
      <c r="F367" s="252"/>
      <c r="G367" s="252"/>
      <c r="H367" s="252"/>
      <c r="I367" s="252"/>
      <c r="J367" s="252"/>
      <c r="K367" s="252"/>
      <c r="L367" s="252"/>
      <c r="M367" s="252"/>
      <c r="N367" s="252"/>
      <c r="O367" s="252"/>
      <c r="P367" s="252"/>
      <c r="Q367" s="252"/>
      <c r="R367" s="252"/>
      <c r="S367" s="252"/>
      <c r="T367" s="252"/>
      <c r="U367" s="252"/>
      <c r="V367" s="252"/>
      <c r="W367" s="252"/>
      <c r="X367" s="252"/>
      <c r="Y367" s="252"/>
      <c r="Z367" s="252"/>
    </row>
    <row r="368" ht="15.75" customHeight="1" spans="1:26">
      <c r="A368" s="252"/>
      <c r="B368" s="252"/>
      <c r="C368" s="252"/>
      <c r="D368" s="252"/>
      <c r="E368" s="252"/>
      <c r="F368" s="252"/>
      <c r="G368" s="252"/>
      <c r="H368" s="252"/>
      <c r="I368" s="252"/>
      <c r="J368" s="252"/>
      <c r="K368" s="252"/>
      <c r="L368" s="252"/>
      <c r="M368" s="252"/>
      <c r="N368" s="252"/>
      <c r="O368" s="252"/>
      <c r="P368" s="252"/>
      <c r="Q368" s="252"/>
      <c r="R368" s="252"/>
      <c r="S368" s="252"/>
      <c r="T368" s="252"/>
      <c r="U368" s="252"/>
      <c r="V368" s="252"/>
      <c r="W368" s="252"/>
      <c r="X368" s="252"/>
      <c r="Y368" s="252"/>
      <c r="Z368" s="252"/>
    </row>
    <row r="369" ht="15.75" customHeight="1" spans="1:26">
      <c r="A369" s="252"/>
      <c r="B369" s="252"/>
      <c r="C369" s="252"/>
      <c r="D369" s="252"/>
      <c r="E369" s="252"/>
      <c r="F369" s="252"/>
      <c r="G369" s="252"/>
      <c r="H369" s="252"/>
      <c r="I369" s="252"/>
      <c r="J369" s="252"/>
      <c r="K369" s="252"/>
      <c r="L369" s="252"/>
      <c r="M369" s="252"/>
      <c r="N369" s="252"/>
      <c r="O369" s="252"/>
      <c r="P369" s="252"/>
      <c r="Q369" s="252"/>
      <c r="R369" s="252"/>
      <c r="S369" s="252"/>
      <c r="T369" s="252"/>
      <c r="U369" s="252"/>
      <c r="V369" s="252"/>
      <c r="W369" s="252"/>
      <c r="X369" s="252"/>
      <c r="Y369" s="252"/>
      <c r="Z369" s="252"/>
    </row>
    <row r="370" ht="15.75" customHeight="1" spans="1:26">
      <c r="A370" s="252"/>
      <c r="B370" s="252"/>
      <c r="C370" s="252"/>
      <c r="D370" s="252"/>
      <c r="E370" s="252"/>
      <c r="F370" s="252"/>
      <c r="G370" s="252"/>
      <c r="H370" s="252"/>
      <c r="I370" s="252"/>
      <c r="J370" s="252"/>
      <c r="K370" s="252"/>
      <c r="L370" s="252"/>
      <c r="M370" s="252"/>
      <c r="N370" s="252"/>
      <c r="O370" s="252"/>
      <c r="P370" s="252"/>
      <c r="Q370" s="252"/>
      <c r="R370" s="252"/>
      <c r="S370" s="252"/>
      <c r="T370" s="252"/>
      <c r="U370" s="252"/>
      <c r="V370" s="252"/>
      <c r="W370" s="252"/>
      <c r="X370" s="252"/>
      <c r="Y370" s="252"/>
      <c r="Z370" s="252"/>
    </row>
    <row r="371" ht="15.75" customHeight="1" spans="1:26">
      <c r="A371" s="252"/>
      <c r="B371" s="252"/>
      <c r="C371" s="252"/>
      <c r="D371" s="252"/>
      <c r="E371" s="252"/>
      <c r="F371" s="252"/>
      <c r="G371" s="252"/>
      <c r="H371" s="252"/>
      <c r="I371" s="252"/>
      <c r="J371" s="252"/>
      <c r="K371" s="252"/>
      <c r="L371" s="252"/>
      <c r="M371" s="252"/>
      <c r="N371" s="252"/>
      <c r="O371" s="252"/>
      <c r="P371" s="252"/>
      <c r="Q371" s="252"/>
      <c r="R371" s="252"/>
      <c r="S371" s="252"/>
      <c r="T371" s="252"/>
      <c r="U371" s="252"/>
      <c r="V371" s="252"/>
      <c r="W371" s="252"/>
      <c r="X371" s="252"/>
      <c r="Y371" s="252"/>
      <c r="Z371" s="252"/>
    </row>
    <row r="372" ht="15.75" customHeight="1" spans="1:26">
      <c r="A372" s="252"/>
      <c r="B372" s="252"/>
      <c r="C372" s="252"/>
      <c r="D372" s="252"/>
      <c r="E372" s="252"/>
      <c r="F372" s="252"/>
      <c r="G372" s="252"/>
      <c r="H372" s="252"/>
      <c r="I372" s="252"/>
      <c r="J372" s="252"/>
      <c r="K372" s="252"/>
      <c r="L372" s="252"/>
      <c r="M372" s="252"/>
      <c r="N372" s="252"/>
      <c r="O372" s="252"/>
      <c r="P372" s="252"/>
      <c r="Q372" s="252"/>
      <c r="R372" s="252"/>
      <c r="S372" s="252"/>
      <c r="T372" s="252"/>
      <c r="U372" s="252"/>
      <c r="V372" s="252"/>
      <c r="W372" s="252"/>
      <c r="X372" s="252"/>
      <c r="Y372" s="252"/>
      <c r="Z372" s="252"/>
    </row>
    <row r="373" ht="15.75" customHeight="1" spans="1:26">
      <c r="A373" s="252"/>
      <c r="B373" s="252"/>
      <c r="C373" s="252"/>
      <c r="D373" s="252"/>
      <c r="E373" s="252"/>
      <c r="F373" s="252"/>
      <c r="G373" s="252"/>
      <c r="H373" s="252"/>
      <c r="I373" s="252"/>
      <c r="J373" s="252"/>
      <c r="K373" s="252"/>
      <c r="L373" s="252"/>
      <c r="M373" s="252"/>
      <c r="N373" s="252"/>
      <c r="O373" s="252"/>
      <c r="P373" s="252"/>
      <c r="Q373" s="252"/>
      <c r="R373" s="252"/>
      <c r="S373" s="252"/>
      <c r="T373" s="252"/>
      <c r="U373" s="252"/>
      <c r="V373" s="252"/>
      <c r="W373" s="252"/>
      <c r="X373" s="252"/>
      <c r="Y373" s="252"/>
      <c r="Z373" s="252"/>
    </row>
    <row r="374" ht="15.75" customHeight="1" spans="1:26">
      <c r="A374" s="252"/>
      <c r="B374" s="252"/>
      <c r="C374" s="252"/>
      <c r="D374" s="252"/>
      <c r="E374" s="252"/>
      <c r="F374" s="252"/>
      <c r="G374" s="252"/>
      <c r="H374" s="252"/>
      <c r="I374" s="252"/>
      <c r="J374" s="252"/>
      <c r="K374" s="252"/>
      <c r="L374" s="252"/>
      <c r="M374" s="252"/>
      <c r="N374" s="252"/>
      <c r="O374" s="252"/>
      <c r="P374" s="252"/>
      <c r="Q374" s="252"/>
      <c r="R374" s="252"/>
      <c r="S374" s="252"/>
      <c r="T374" s="252"/>
      <c r="U374" s="252"/>
      <c r="V374" s="252"/>
      <c r="W374" s="252"/>
      <c r="X374" s="252"/>
      <c r="Y374" s="252"/>
      <c r="Z374" s="252"/>
    </row>
    <row r="375" ht="15.75" customHeight="1" spans="1:26">
      <c r="A375" s="252"/>
      <c r="B375" s="252"/>
      <c r="C375" s="252"/>
      <c r="D375" s="252"/>
      <c r="E375" s="252"/>
      <c r="F375" s="252"/>
      <c r="G375" s="252"/>
      <c r="H375" s="252"/>
      <c r="I375" s="252"/>
      <c r="J375" s="252"/>
      <c r="K375" s="252"/>
      <c r="L375" s="252"/>
      <c r="M375" s="252"/>
      <c r="N375" s="252"/>
      <c r="O375" s="252"/>
      <c r="P375" s="252"/>
      <c r="Q375" s="252"/>
      <c r="R375" s="252"/>
      <c r="S375" s="252"/>
      <c r="T375" s="252"/>
      <c r="U375" s="252"/>
      <c r="V375" s="252"/>
      <c r="W375" s="252"/>
      <c r="X375" s="252"/>
      <c r="Y375" s="252"/>
      <c r="Z375" s="252"/>
    </row>
    <row r="376" ht="15.75" customHeight="1" spans="1:26">
      <c r="A376" s="252"/>
      <c r="B376" s="252"/>
      <c r="C376" s="252"/>
      <c r="D376" s="252"/>
      <c r="E376" s="252"/>
      <c r="F376" s="252"/>
      <c r="G376" s="252"/>
      <c r="H376" s="252"/>
      <c r="I376" s="252"/>
      <c r="J376" s="252"/>
      <c r="K376" s="252"/>
      <c r="L376" s="252"/>
      <c r="M376" s="252"/>
      <c r="N376" s="252"/>
      <c r="O376" s="252"/>
      <c r="P376" s="252"/>
      <c r="Q376" s="252"/>
      <c r="R376" s="252"/>
      <c r="S376" s="252"/>
      <c r="T376" s="252"/>
      <c r="U376" s="252"/>
      <c r="V376" s="252"/>
      <c r="W376" s="252"/>
      <c r="X376" s="252"/>
      <c r="Y376" s="252"/>
      <c r="Z376" s="252"/>
    </row>
    <row r="377" ht="15.75" customHeight="1" spans="1:26">
      <c r="A377" s="252"/>
      <c r="B377" s="252"/>
      <c r="C377" s="252"/>
      <c r="D377" s="252"/>
      <c r="E377" s="252"/>
      <c r="F377" s="252"/>
      <c r="G377" s="252"/>
      <c r="H377" s="252"/>
      <c r="I377" s="252"/>
      <c r="J377" s="252"/>
      <c r="K377" s="252"/>
      <c r="L377" s="252"/>
      <c r="M377" s="252"/>
      <c r="N377" s="252"/>
      <c r="O377" s="252"/>
      <c r="P377" s="252"/>
      <c r="Q377" s="252"/>
      <c r="R377" s="252"/>
      <c r="S377" s="252"/>
      <c r="T377" s="252"/>
      <c r="U377" s="252"/>
      <c r="V377" s="252"/>
      <c r="W377" s="252"/>
      <c r="X377" s="252"/>
      <c r="Y377" s="252"/>
      <c r="Z377" s="252"/>
    </row>
    <row r="378" ht="15.75" customHeight="1" spans="1:26">
      <c r="A378" s="252"/>
      <c r="B378" s="252"/>
      <c r="C378" s="252"/>
      <c r="D378" s="252"/>
      <c r="E378" s="252"/>
      <c r="F378" s="252"/>
      <c r="G378" s="252"/>
      <c r="H378" s="252"/>
      <c r="I378" s="252"/>
      <c r="J378" s="252"/>
      <c r="K378" s="252"/>
      <c r="L378" s="252"/>
      <c r="M378" s="252"/>
      <c r="N378" s="252"/>
      <c r="O378" s="252"/>
      <c r="P378" s="252"/>
      <c r="Q378" s="252"/>
      <c r="R378" s="252"/>
      <c r="S378" s="252"/>
      <c r="T378" s="252"/>
      <c r="U378" s="252"/>
      <c r="V378" s="252"/>
      <c r="W378" s="252"/>
      <c r="X378" s="252"/>
      <c r="Y378" s="252"/>
      <c r="Z378" s="252"/>
    </row>
    <row r="379" ht="15.75" customHeight="1" spans="1:26">
      <c r="A379" s="252"/>
      <c r="B379" s="252"/>
      <c r="C379" s="252"/>
      <c r="D379" s="252"/>
      <c r="E379" s="252"/>
      <c r="F379" s="252"/>
      <c r="G379" s="252"/>
      <c r="H379" s="252"/>
      <c r="I379" s="252"/>
      <c r="J379" s="252"/>
      <c r="K379" s="252"/>
      <c r="L379" s="252"/>
      <c r="M379" s="252"/>
      <c r="N379" s="252"/>
      <c r="O379" s="252"/>
      <c r="P379" s="252"/>
      <c r="Q379" s="252"/>
      <c r="R379" s="252"/>
      <c r="S379" s="252"/>
      <c r="T379" s="252"/>
      <c r="U379" s="252"/>
      <c r="V379" s="252"/>
      <c r="W379" s="252"/>
      <c r="X379" s="252"/>
      <c r="Y379" s="252"/>
      <c r="Z379" s="252"/>
    </row>
    <row r="380" ht="15.75" customHeight="1" spans="1:26">
      <c r="A380" s="252"/>
      <c r="B380" s="252"/>
      <c r="C380" s="252"/>
      <c r="D380" s="252"/>
      <c r="E380" s="252"/>
      <c r="F380" s="252"/>
      <c r="G380" s="252"/>
      <c r="H380" s="252"/>
      <c r="I380" s="252"/>
      <c r="J380" s="252"/>
      <c r="K380" s="252"/>
      <c r="L380" s="252"/>
      <c r="M380" s="252"/>
      <c r="N380" s="252"/>
      <c r="O380" s="252"/>
      <c r="P380" s="252"/>
      <c r="Q380" s="252"/>
      <c r="R380" s="252"/>
      <c r="S380" s="252"/>
      <c r="T380" s="252"/>
      <c r="U380" s="252"/>
      <c r="V380" s="252"/>
      <c r="W380" s="252"/>
      <c r="X380" s="252"/>
      <c r="Y380" s="252"/>
      <c r="Z380" s="252"/>
    </row>
    <row r="381" ht="15.75" customHeight="1" spans="1:26">
      <c r="A381" s="252"/>
      <c r="B381" s="252"/>
      <c r="C381" s="252"/>
      <c r="D381" s="252"/>
      <c r="E381" s="252"/>
      <c r="F381" s="252"/>
      <c r="G381" s="252"/>
      <c r="H381" s="252"/>
      <c r="I381" s="252"/>
      <c r="J381" s="252"/>
      <c r="K381" s="252"/>
      <c r="L381" s="252"/>
      <c r="M381" s="252"/>
      <c r="N381" s="252"/>
      <c r="O381" s="252"/>
      <c r="P381" s="252"/>
      <c r="Q381" s="252"/>
      <c r="R381" s="252"/>
      <c r="S381" s="252"/>
      <c r="T381" s="252"/>
      <c r="U381" s="252"/>
      <c r="V381" s="252"/>
      <c r="W381" s="252"/>
      <c r="X381" s="252"/>
      <c r="Y381" s="252"/>
      <c r="Z381" s="252"/>
    </row>
    <row r="382" ht="15.75" customHeight="1" spans="1:26">
      <c r="A382" s="252"/>
      <c r="B382" s="252"/>
      <c r="C382" s="252"/>
      <c r="D382" s="252"/>
      <c r="E382" s="252"/>
      <c r="F382" s="252"/>
      <c r="G382" s="252"/>
      <c r="H382" s="252"/>
      <c r="I382" s="252"/>
      <c r="J382" s="252"/>
      <c r="K382" s="252"/>
      <c r="L382" s="252"/>
      <c r="M382" s="252"/>
      <c r="N382" s="252"/>
      <c r="O382" s="252"/>
      <c r="P382" s="252"/>
      <c r="Q382" s="252"/>
      <c r="R382" s="252"/>
      <c r="S382" s="252"/>
      <c r="T382" s="252"/>
      <c r="U382" s="252"/>
      <c r="V382" s="252"/>
      <c r="W382" s="252"/>
      <c r="X382" s="252"/>
      <c r="Y382" s="252"/>
      <c r="Z382" s="252"/>
    </row>
    <row r="383" ht="15.75" customHeight="1" spans="1:26">
      <c r="A383" s="252"/>
      <c r="B383" s="252"/>
      <c r="C383" s="252"/>
      <c r="D383" s="252"/>
      <c r="E383" s="252"/>
      <c r="F383" s="252"/>
      <c r="G383" s="252"/>
      <c r="H383" s="252"/>
      <c r="I383" s="252"/>
      <c r="J383" s="252"/>
      <c r="K383" s="252"/>
      <c r="L383" s="252"/>
      <c r="M383" s="252"/>
      <c r="N383" s="252"/>
      <c r="O383" s="252"/>
      <c r="P383" s="252"/>
      <c r="Q383" s="252"/>
      <c r="R383" s="252"/>
      <c r="S383" s="252"/>
      <c r="T383" s="252"/>
      <c r="U383" s="252"/>
      <c r="V383" s="252"/>
      <c r="W383" s="252"/>
      <c r="X383" s="252"/>
      <c r="Y383" s="252"/>
      <c r="Z383" s="252"/>
    </row>
    <row r="384" ht="15.75" customHeight="1" spans="1:26">
      <c r="A384" s="252"/>
      <c r="B384" s="252"/>
      <c r="C384" s="252"/>
      <c r="D384" s="252"/>
      <c r="E384" s="252"/>
      <c r="F384" s="252"/>
      <c r="G384" s="252"/>
      <c r="H384" s="252"/>
      <c r="I384" s="252"/>
      <c r="J384" s="252"/>
      <c r="K384" s="252"/>
      <c r="L384" s="252"/>
      <c r="M384" s="252"/>
      <c r="N384" s="252"/>
      <c r="O384" s="252"/>
      <c r="P384" s="252"/>
      <c r="Q384" s="252"/>
      <c r="R384" s="252"/>
      <c r="S384" s="252"/>
      <c r="T384" s="252"/>
      <c r="U384" s="252"/>
      <c r="V384" s="252"/>
      <c r="W384" s="252"/>
      <c r="X384" s="252"/>
      <c r="Y384" s="252"/>
      <c r="Z384" s="252"/>
    </row>
    <row r="385" ht="15.75" customHeight="1" spans="1:26">
      <c r="A385" s="252"/>
      <c r="B385" s="252"/>
      <c r="C385" s="252"/>
      <c r="D385" s="252"/>
      <c r="E385" s="252"/>
      <c r="F385" s="252"/>
      <c r="G385" s="252"/>
      <c r="H385" s="252"/>
      <c r="I385" s="252"/>
      <c r="J385" s="252"/>
      <c r="K385" s="252"/>
      <c r="L385" s="252"/>
      <c r="M385" s="252"/>
      <c r="N385" s="252"/>
      <c r="O385" s="252"/>
      <c r="P385" s="252"/>
      <c r="Q385" s="252"/>
      <c r="R385" s="252"/>
      <c r="S385" s="252"/>
      <c r="T385" s="252"/>
      <c r="U385" s="252"/>
      <c r="V385" s="252"/>
      <c r="W385" s="252"/>
      <c r="X385" s="252"/>
      <c r="Y385" s="252"/>
      <c r="Z385" s="252"/>
    </row>
    <row r="386" ht="15.75" customHeight="1" spans="1:26">
      <c r="A386" s="252"/>
      <c r="B386" s="252"/>
      <c r="C386" s="252"/>
      <c r="D386" s="252"/>
      <c r="E386" s="252"/>
      <c r="F386" s="252"/>
      <c r="G386" s="252"/>
      <c r="H386" s="252"/>
      <c r="I386" s="252"/>
      <c r="J386" s="252"/>
      <c r="K386" s="252"/>
      <c r="L386" s="252"/>
      <c r="M386" s="252"/>
      <c r="N386" s="252"/>
      <c r="O386" s="252"/>
      <c r="P386" s="252"/>
      <c r="Q386" s="252"/>
      <c r="R386" s="252"/>
      <c r="S386" s="252"/>
      <c r="T386" s="252"/>
      <c r="U386" s="252"/>
      <c r="V386" s="252"/>
      <c r="W386" s="252"/>
      <c r="X386" s="252"/>
      <c r="Y386" s="252"/>
      <c r="Z386" s="252"/>
    </row>
    <row r="387" ht="15.75" customHeight="1" spans="1:26">
      <c r="A387" s="252"/>
      <c r="B387" s="252"/>
      <c r="C387" s="252"/>
      <c r="D387" s="252"/>
      <c r="E387" s="252"/>
      <c r="F387" s="252"/>
      <c r="G387" s="252"/>
      <c r="H387" s="252"/>
      <c r="I387" s="252"/>
      <c r="J387" s="252"/>
      <c r="K387" s="252"/>
      <c r="L387" s="252"/>
      <c r="M387" s="252"/>
      <c r="N387" s="252"/>
      <c r="O387" s="252"/>
      <c r="P387" s="252"/>
      <c r="Q387" s="252"/>
      <c r="R387" s="252"/>
      <c r="S387" s="252"/>
      <c r="T387" s="252"/>
      <c r="U387" s="252"/>
      <c r="V387" s="252"/>
      <c r="W387" s="252"/>
      <c r="X387" s="252"/>
      <c r="Y387" s="252"/>
      <c r="Z387" s="252"/>
    </row>
    <row r="388" ht="15.75" customHeight="1" spans="1:26">
      <c r="A388" s="252"/>
      <c r="B388" s="252"/>
      <c r="C388" s="252"/>
      <c r="D388" s="252"/>
      <c r="E388" s="252"/>
      <c r="F388" s="252"/>
      <c r="G388" s="252"/>
      <c r="H388" s="252"/>
      <c r="I388" s="252"/>
      <c r="J388" s="252"/>
      <c r="K388" s="252"/>
      <c r="L388" s="252"/>
      <c r="M388" s="252"/>
      <c r="N388" s="252"/>
      <c r="O388" s="252"/>
      <c r="P388" s="252"/>
      <c r="Q388" s="252"/>
      <c r="R388" s="252"/>
      <c r="S388" s="252"/>
      <c r="T388" s="252"/>
      <c r="U388" s="252"/>
      <c r="V388" s="252"/>
      <c r="W388" s="252"/>
      <c r="X388" s="252"/>
      <c r="Y388" s="252"/>
      <c r="Z388" s="252"/>
    </row>
    <row r="389" ht="15.75" customHeight="1" spans="1:26">
      <c r="A389" s="252"/>
      <c r="B389" s="252"/>
      <c r="C389" s="252"/>
      <c r="D389" s="252"/>
      <c r="E389" s="252"/>
      <c r="F389" s="252"/>
      <c r="G389" s="252"/>
      <c r="H389" s="252"/>
      <c r="I389" s="252"/>
      <c r="J389" s="252"/>
      <c r="K389" s="252"/>
      <c r="L389" s="252"/>
      <c r="M389" s="252"/>
      <c r="N389" s="252"/>
      <c r="O389" s="252"/>
      <c r="P389" s="252"/>
      <c r="Q389" s="252"/>
      <c r="R389" s="252"/>
      <c r="S389" s="252"/>
      <c r="T389" s="252"/>
      <c r="U389" s="252"/>
      <c r="V389" s="252"/>
      <c r="W389" s="252"/>
      <c r="X389" s="252"/>
      <c r="Y389" s="252"/>
      <c r="Z389" s="252"/>
    </row>
    <row r="390" ht="15.75" customHeight="1" spans="1:26">
      <c r="A390" s="252"/>
      <c r="B390" s="252"/>
      <c r="C390" s="252"/>
      <c r="D390" s="252"/>
      <c r="E390" s="252"/>
      <c r="F390" s="252"/>
      <c r="G390" s="252"/>
      <c r="H390" s="252"/>
      <c r="I390" s="252"/>
      <c r="J390" s="252"/>
      <c r="K390" s="252"/>
      <c r="L390" s="252"/>
      <c r="M390" s="252"/>
      <c r="N390" s="252"/>
      <c r="O390" s="252"/>
      <c r="P390" s="252"/>
      <c r="Q390" s="252"/>
      <c r="R390" s="252"/>
      <c r="S390" s="252"/>
      <c r="T390" s="252"/>
      <c r="U390" s="252"/>
      <c r="V390" s="252"/>
      <c r="W390" s="252"/>
      <c r="X390" s="252"/>
      <c r="Y390" s="252"/>
      <c r="Z390" s="252"/>
    </row>
    <row r="391" ht="15.75" customHeight="1" spans="1:26">
      <c r="A391" s="252"/>
      <c r="B391" s="252"/>
      <c r="C391" s="252"/>
      <c r="D391" s="252"/>
      <c r="E391" s="252"/>
      <c r="F391" s="252"/>
      <c r="G391" s="252"/>
      <c r="H391" s="252"/>
      <c r="I391" s="252"/>
      <c r="J391" s="252"/>
      <c r="K391" s="252"/>
      <c r="L391" s="252"/>
      <c r="M391" s="252"/>
      <c r="N391" s="252"/>
      <c r="O391" s="252"/>
      <c r="P391" s="252"/>
      <c r="Q391" s="252"/>
      <c r="R391" s="252"/>
      <c r="S391" s="252"/>
      <c r="T391" s="252"/>
      <c r="U391" s="252"/>
      <c r="V391" s="252"/>
      <c r="W391" s="252"/>
      <c r="X391" s="252"/>
      <c r="Y391" s="252"/>
      <c r="Z391" s="252"/>
    </row>
    <row r="392" ht="15.75" customHeight="1" spans="1:26">
      <c r="A392" s="252"/>
      <c r="B392" s="252"/>
      <c r="C392" s="252"/>
      <c r="D392" s="252"/>
      <c r="E392" s="252"/>
      <c r="F392" s="252"/>
      <c r="G392" s="252"/>
      <c r="H392" s="252"/>
      <c r="I392" s="252"/>
      <c r="J392" s="252"/>
      <c r="K392" s="252"/>
      <c r="L392" s="252"/>
      <c r="M392" s="252"/>
      <c r="N392" s="252"/>
      <c r="O392" s="252"/>
      <c r="P392" s="252"/>
      <c r="Q392" s="252"/>
      <c r="R392" s="252"/>
      <c r="S392" s="252"/>
      <c r="T392" s="252"/>
      <c r="U392" s="252"/>
      <c r="V392" s="252"/>
      <c r="W392" s="252"/>
      <c r="X392" s="252"/>
      <c r="Y392" s="252"/>
      <c r="Z392" s="252"/>
    </row>
    <row r="393" ht="15.75" customHeight="1" spans="1:26">
      <c r="A393" s="252"/>
      <c r="B393" s="252"/>
      <c r="C393" s="252"/>
      <c r="D393" s="252"/>
      <c r="E393" s="252"/>
      <c r="F393" s="252"/>
      <c r="G393" s="252"/>
      <c r="H393" s="252"/>
      <c r="I393" s="252"/>
      <c r="J393" s="252"/>
      <c r="K393" s="252"/>
      <c r="L393" s="252"/>
      <c r="M393" s="252"/>
      <c r="N393" s="252"/>
      <c r="O393" s="252"/>
      <c r="P393" s="252"/>
      <c r="Q393" s="252"/>
      <c r="R393" s="252"/>
      <c r="S393" s="252"/>
      <c r="T393" s="252"/>
      <c r="U393" s="252"/>
      <c r="V393" s="252"/>
      <c r="W393" s="252"/>
      <c r="X393" s="252"/>
      <c r="Y393" s="252"/>
      <c r="Z393" s="252"/>
    </row>
    <row r="394" ht="15.75" customHeight="1" spans="1:26">
      <c r="A394" s="252"/>
      <c r="B394" s="252"/>
      <c r="C394" s="252"/>
      <c r="D394" s="252"/>
      <c r="E394" s="252"/>
      <c r="F394" s="252"/>
      <c r="G394" s="252"/>
      <c r="H394" s="252"/>
      <c r="I394" s="252"/>
      <c r="J394" s="252"/>
      <c r="K394" s="252"/>
      <c r="L394" s="252"/>
      <c r="M394" s="252"/>
      <c r="N394" s="252"/>
      <c r="O394" s="252"/>
      <c r="P394" s="252"/>
      <c r="Q394" s="252"/>
      <c r="R394" s="252"/>
      <c r="S394" s="252"/>
      <c r="T394" s="252"/>
      <c r="U394" s="252"/>
      <c r="V394" s="252"/>
      <c r="W394" s="252"/>
      <c r="X394" s="252"/>
      <c r="Y394" s="252"/>
      <c r="Z394" s="252"/>
    </row>
    <row r="395" ht="15.75" customHeight="1" spans="1:26">
      <c r="A395" s="252"/>
      <c r="B395" s="252"/>
      <c r="C395" s="252"/>
      <c r="D395" s="252"/>
      <c r="E395" s="252"/>
      <c r="F395" s="252"/>
      <c r="G395" s="252"/>
      <c r="H395" s="252"/>
      <c r="I395" s="252"/>
      <c r="J395" s="252"/>
      <c r="K395" s="252"/>
      <c r="L395" s="252"/>
      <c r="M395" s="252"/>
      <c r="N395" s="252"/>
      <c r="O395" s="252"/>
      <c r="P395" s="252"/>
      <c r="Q395" s="252"/>
      <c r="R395" s="252"/>
      <c r="S395" s="252"/>
      <c r="T395" s="252"/>
      <c r="U395" s="252"/>
      <c r="V395" s="252"/>
      <c r="W395" s="252"/>
      <c r="X395" s="252"/>
      <c r="Y395" s="252"/>
      <c r="Z395" s="252"/>
    </row>
    <row r="396" ht="15.75" customHeight="1" spans="1:26">
      <c r="A396" s="252"/>
      <c r="B396" s="252"/>
      <c r="C396" s="252"/>
      <c r="D396" s="252"/>
      <c r="E396" s="252"/>
      <c r="F396" s="252"/>
      <c r="G396" s="252"/>
      <c r="H396" s="252"/>
      <c r="I396" s="252"/>
      <c r="J396" s="252"/>
      <c r="K396" s="252"/>
      <c r="L396" s="252"/>
      <c r="M396" s="252"/>
      <c r="N396" s="252"/>
      <c r="O396" s="252"/>
      <c r="P396" s="252"/>
      <c r="Q396" s="252"/>
      <c r="R396" s="252"/>
      <c r="S396" s="252"/>
      <c r="T396" s="252"/>
      <c r="U396" s="252"/>
      <c r="V396" s="252"/>
      <c r="W396" s="252"/>
      <c r="X396" s="252"/>
      <c r="Y396" s="252"/>
      <c r="Z396" s="252"/>
    </row>
    <row r="397" ht="15.75" customHeight="1" spans="1:26">
      <c r="A397" s="252"/>
      <c r="B397" s="252"/>
      <c r="C397" s="252"/>
      <c r="D397" s="252"/>
      <c r="E397" s="252"/>
      <c r="F397" s="252"/>
      <c r="G397" s="252"/>
      <c r="H397" s="252"/>
      <c r="I397" s="252"/>
      <c r="J397" s="252"/>
      <c r="K397" s="252"/>
      <c r="L397" s="252"/>
      <c r="M397" s="252"/>
      <c r="N397" s="252"/>
      <c r="O397" s="252"/>
      <c r="P397" s="252"/>
      <c r="Q397" s="252"/>
      <c r="R397" s="252"/>
      <c r="S397" s="252"/>
      <c r="T397" s="252"/>
      <c r="U397" s="252"/>
      <c r="V397" s="252"/>
      <c r="W397" s="252"/>
      <c r="X397" s="252"/>
      <c r="Y397" s="252"/>
      <c r="Z397" s="252"/>
    </row>
    <row r="398" ht="15.75" customHeight="1" spans="1:26">
      <c r="A398" s="252"/>
      <c r="B398" s="252"/>
      <c r="C398" s="252"/>
      <c r="D398" s="252"/>
      <c r="E398" s="252"/>
      <c r="F398" s="252"/>
      <c r="G398" s="252"/>
      <c r="H398" s="252"/>
      <c r="I398" s="252"/>
      <c r="J398" s="252"/>
      <c r="K398" s="252"/>
      <c r="L398" s="252"/>
      <c r="M398" s="252"/>
      <c r="N398" s="252"/>
      <c r="O398" s="252"/>
      <c r="P398" s="252"/>
      <c r="Q398" s="252"/>
      <c r="R398" s="252"/>
      <c r="S398" s="252"/>
      <c r="T398" s="252"/>
      <c r="U398" s="252"/>
      <c r="V398" s="252"/>
      <c r="W398" s="252"/>
      <c r="X398" s="252"/>
      <c r="Y398" s="252"/>
      <c r="Z398" s="252"/>
    </row>
    <row r="399" ht="15.75" customHeight="1" spans="1:26">
      <c r="A399" s="252"/>
      <c r="B399" s="252"/>
      <c r="C399" s="252"/>
      <c r="D399" s="252"/>
      <c r="E399" s="252"/>
      <c r="F399" s="252"/>
      <c r="G399" s="252"/>
      <c r="H399" s="252"/>
      <c r="I399" s="252"/>
      <c r="J399" s="252"/>
      <c r="K399" s="252"/>
      <c r="L399" s="252"/>
      <c r="M399" s="252"/>
      <c r="N399" s="252"/>
      <c r="O399" s="252"/>
      <c r="P399" s="252"/>
      <c r="Q399" s="252"/>
      <c r="R399" s="252"/>
      <c r="S399" s="252"/>
      <c r="T399" s="252"/>
      <c r="U399" s="252"/>
      <c r="V399" s="252"/>
      <c r="W399" s="252"/>
      <c r="X399" s="252"/>
      <c r="Y399" s="252"/>
      <c r="Z399" s="252"/>
    </row>
    <row r="400" ht="15.75" customHeight="1" spans="1:26">
      <c r="A400" s="252"/>
      <c r="B400" s="252"/>
      <c r="C400" s="252"/>
      <c r="D400" s="252"/>
      <c r="E400" s="252"/>
      <c r="F400" s="252"/>
      <c r="G400" s="252"/>
      <c r="H400" s="252"/>
      <c r="I400" s="252"/>
      <c r="J400" s="252"/>
      <c r="K400" s="252"/>
      <c r="L400" s="252"/>
      <c r="M400" s="252"/>
      <c r="N400" s="252"/>
      <c r="O400" s="252"/>
      <c r="P400" s="252"/>
      <c r="Q400" s="252"/>
      <c r="R400" s="252"/>
      <c r="S400" s="252"/>
      <c r="T400" s="252"/>
      <c r="U400" s="252"/>
      <c r="V400" s="252"/>
      <c r="W400" s="252"/>
      <c r="X400" s="252"/>
      <c r="Y400" s="252"/>
      <c r="Z400" s="252"/>
    </row>
    <row r="401" ht="15.75" customHeight="1" spans="1:26">
      <c r="A401" s="252"/>
      <c r="B401" s="252"/>
      <c r="C401" s="252"/>
      <c r="D401" s="252"/>
      <c r="E401" s="252"/>
      <c r="F401" s="252"/>
      <c r="G401" s="252"/>
      <c r="H401" s="252"/>
      <c r="I401" s="252"/>
      <c r="J401" s="252"/>
      <c r="K401" s="252"/>
      <c r="L401" s="252"/>
      <c r="M401" s="252"/>
      <c r="N401" s="252"/>
      <c r="O401" s="252"/>
      <c r="P401" s="252"/>
      <c r="Q401" s="252"/>
      <c r="R401" s="252"/>
      <c r="S401" s="252"/>
      <c r="T401" s="252"/>
      <c r="U401" s="252"/>
      <c r="V401" s="252"/>
      <c r="W401" s="252"/>
      <c r="X401" s="252"/>
      <c r="Y401" s="252"/>
      <c r="Z401" s="252"/>
    </row>
    <row r="402" ht="15.75" customHeight="1" spans="1:26">
      <c r="A402" s="252"/>
      <c r="B402" s="252"/>
      <c r="C402" s="252"/>
      <c r="D402" s="252"/>
      <c r="E402" s="252"/>
      <c r="F402" s="252"/>
      <c r="G402" s="252"/>
      <c r="H402" s="252"/>
      <c r="I402" s="252"/>
      <c r="J402" s="252"/>
      <c r="K402" s="252"/>
      <c r="L402" s="252"/>
      <c r="M402" s="252"/>
      <c r="N402" s="252"/>
      <c r="O402" s="252"/>
      <c r="P402" s="252"/>
      <c r="Q402" s="252"/>
      <c r="R402" s="252"/>
      <c r="S402" s="252"/>
      <c r="T402" s="252"/>
      <c r="U402" s="252"/>
      <c r="V402" s="252"/>
      <c r="W402" s="252"/>
      <c r="X402" s="252"/>
      <c r="Y402" s="252"/>
      <c r="Z402" s="252"/>
    </row>
    <row r="403" ht="15.75" customHeight="1" spans="1:26">
      <c r="A403" s="252"/>
      <c r="B403" s="252"/>
      <c r="C403" s="252"/>
      <c r="D403" s="252"/>
      <c r="E403" s="252"/>
      <c r="F403" s="252"/>
      <c r="G403" s="252"/>
      <c r="H403" s="252"/>
      <c r="I403" s="252"/>
      <c r="J403" s="252"/>
      <c r="K403" s="252"/>
      <c r="L403" s="252"/>
      <c r="M403" s="252"/>
      <c r="N403" s="252"/>
      <c r="O403" s="252"/>
      <c r="P403" s="252"/>
      <c r="Q403" s="252"/>
      <c r="R403" s="252"/>
      <c r="S403" s="252"/>
      <c r="T403" s="252"/>
      <c r="U403" s="252"/>
      <c r="V403" s="252"/>
      <c r="W403" s="252"/>
      <c r="X403" s="252"/>
      <c r="Y403" s="252"/>
      <c r="Z403" s="252"/>
    </row>
    <row r="404" ht="15.75" customHeight="1" spans="1:26">
      <c r="A404" s="252"/>
      <c r="B404" s="252"/>
      <c r="C404" s="252"/>
      <c r="D404" s="252"/>
      <c r="E404" s="252"/>
      <c r="F404" s="252"/>
      <c r="G404" s="252"/>
      <c r="H404" s="252"/>
      <c r="I404" s="252"/>
      <c r="J404" s="252"/>
      <c r="K404" s="252"/>
      <c r="L404" s="252"/>
      <c r="M404" s="252"/>
      <c r="N404" s="252"/>
      <c r="O404" s="252"/>
      <c r="P404" s="252"/>
      <c r="Q404" s="252"/>
      <c r="R404" s="252"/>
      <c r="S404" s="252"/>
      <c r="T404" s="252"/>
      <c r="U404" s="252"/>
      <c r="V404" s="252"/>
      <c r="W404" s="252"/>
      <c r="X404" s="252"/>
      <c r="Y404" s="252"/>
      <c r="Z404" s="252"/>
    </row>
    <row r="405" ht="15.75" customHeight="1" spans="1:26">
      <c r="A405" s="252"/>
      <c r="B405" s="252"/>
      <c r="C405" s="252"/>
      <c r="D405" s="252"/>
      <c r="E405" s="252"/>
      <c r="F405" s="252"/>
      <c r="G405" s="252"/>
      <c r="H405" s="252"/>
      <c r="I405" s="252"/>
      <c r="J405" s="252"/>
      <c r="K405" s="252"/>
      <c r="L405" s="252"/>
      <c r="M405" s="252"/>
      <c r="N405" s="252"/>
      <c r="O405" s="252"/>
      <c r="P405" s="252"/>
      <c r="Q405" s="252"/>
      <c r="R405" s="252"/>
      <c r="S405" s="252"/>
      <c r="T405" s="252"/>
      <c r="U405" s="252"/>
      <c r="V405" s="252"/>
      <c r="W405" s="252"/>
      <c r="X405" s="252"/>
      <c r="Y405" s="252"/>
      <c r="Z405" s="252"/>
    </row>
    <row r="406" ht="15.75" customHeight="1" spans="1:26">
      <c r="A406" s="252"/>
      <c r="B406" s="252"/>
      <c r="C406" s="252"/>
      <c r="D406" s="252"/>
      <c r="E406" s="252"/>
      <c r="F406" s="252"/>
      <c r="G406" s="252"/>
      <c r="H406" s="252"/>
      <c r="I406" s="252"/>
      <c r="J406" s="252"/>
      <c r="K406" s="252"/>
      <c r="L406" s="252"/>
      <c r="M406" s="252"/>
      <c r="N406" s="252"/>
      <c r="O406" s="252"/>
      <c r="P406" s="252"/>
      <c r="Q406" s="252"/>
      <c r="R406" s="252"/>
      <c r="S406" s="252"/>
      <c r="T406" s="252"/>
      <c r="U406" s="252"/>
      <c r="V406" s="252"/>
      <c r="W406" s="252"/>
      <c r="X406" s="252"/>
      <c r="Y406" s="252"/>
      <c r="Z406" s="252"/>
    </row>
    <row r="407" ht="15.75" customHeight="1" spans="1:26">
      <c r="A407" s="252"/>
      <c r="B407" s="252"/>
      <c r="C407" s="252"/>
      <c r="D407" s="252"/>
      <c r="E407" s="252"/>
      <c r="F407" s="252"/>
      <c r="G407" s="252"/>
      <c r="H407" s="252"/>
      <c r="I407" s="252"/>
      <c r="J407" s="252"/>
      <c r="K407" s="252"/>
      <c r="L407" s="252"/>
      <c r="M407" s="252"/>
      <c r="N407" s="252"/>
      <c r="O407" s="252"/>
      <c r="P407" s="252"/>
      <c r="Q407" s="252"/>
      <c r="R407" s="252"/>
      <c r="S407" s="252"/>
      <c r="T407" s="252"/>
      <c r="U407" s="252"/>
      <c r="V407" s="252"/>
      <c r="W407" s="252"/>
      <c r="X407" s="252"/>
      <c r="Y407" s="252"/>
      <c r="Z407" s="252"/>
    </row>
    <row r="408" ht="15.75" customHeight="1" spans="1:26">
      <c r="A408" s="252"/>
      <c r="B408" s="252"/>
      <c r="C408" s="252"/>
      <c r="D408" s="252"/>
      <c r="E408" s="252"/>
      <c r="F408" s="252"/>
      <c r="G408" s="252"/>
      <c r="H408" s="252"/>
      <c r="I408" s="252"/>
      <c r="J408" s="252"/>
      <c r="K408" s="252"/>
      <c r="L408" s="252"/>
      <c r="M408" s="252"/>
      <c r="N408" s="252"/>
      <c r="O408" s="252"/>
      <c r="P408" s="252"/>
      <c r="Q408" s="252"/>
      <c r="R408" s="252"/>
      <c r="S408" s="252"/>
      <c r="T408" s="252"/>
      <c r="U408" s="252"/>
      <c r="V408" s="252"/>
      <c r="W408" s="252"/>
      <c r="X408" s="252"/>
      <c r="Y408" s="252"/>
      <c r="Z408" s="252"/>
    </row>
    <row r="409" ht="15.75" customHeight="1" spans="1:26">
      <c r="A409" s="252"/>
      <c r="B409" s="252"/>
      <c r="C409" s="252"/>
      <c r="D409" s="252"/>
      <c r="E409" s="252"/>
      <c r="F409" s="252"/>
      <c r="G409" s="252"/>
      <c r="H409" s="252"/>
      <c r="I409" s="252"/>
      <c r="J409" s="252"/>
      <c r="K409" s="252"/>
      <c r="L409" s="252"/>
      <c r="M409" s="252"/>
      <c r="N409" s="252"/>
      <c r="O409" s="252"/>
      <c r="P409" s="252"/>
      <c r="Q409" s="252"/>
      <c r="R409" s="252"/>
      <c r="S409" s="252"/>
      <c r="T409" s="252"/>
      <c r="U409" s="252"/>
      <c r="V409" s="252"/>
      <c r="W409" s="252"/>
      <c r="X409" s="252"/>
      <c r="Y409" s="252"/>
      <c r="Z409" s="252"/>
    </row>
    <row r="410" ht="15.75" customHeight="1" spans="1:26">
      <c r="A410" s="252"/>
      <c r="B410" s="252"/>
      <c r="C410" s="252"/>
      <c r="D410" s="252"/>
      <c r="E410" s="252"/>
      <c r="F410" s="252"/>
      <c r="G410" s="252"/>
      <c r="H410" s="252"/>
      <c r="I410" s="252"/>
      <c r="J410" s="252"/>
      <c r="K410" s="252"/>
      <c r="L410" s="252"/>
      <c r="M410" s="252"/>
      <c r="N410" s="252"/>
      <c r="O410" s="252"/>
      <c r="P410" s="252"/>
      <c r="Q410" s="252"/>
      <c r="R410" s="252"/>
      <c r="S410" s="252"/>
      <c r="T410" s="252"/>
      <c r="U410" s="252"/>
      <c r="V410" s="252"/>
      <c r="W410" s="252"/>
      <c r="X410" s="252"/>
      <c r="Y410" s="252"/>
      <c r="Z410" s="252"/>
    </row>
    <row r="411" ht="15.75" customHeight="1" spans="1:26">
      <c r="A411" s="252"/>
      <c r="B411" s="252"/>
      <c r="C411" s="252"/>
      <c r="D411" s="252"/>
      <c r="E411" s="252"/>
      <c r="F411" s="252"/>
      <c r="G411" s="252"/>
      <c r="H411" s="252"/>
      <c r="I411" s="252"/>
      <c r="J411" s="252"/>
      <c r="K411" s="252"/>
      <c r="L411" s="252"/>
      <c r="M411" s="252"/>
      <c r="N411" s="252"/>
      <c r="O411" s="252"/>
      <c r="P411" s="252"/>
      <c r="Q411" s="252"/>
      <c r="R411" s="252"/>
      <c r="S411" s="252"/>
      <c r="T411" s="252"/>
      <c r="U411" s="252"/>
      <c r="V411" s="252"/>
      <c r="W411" s="252"/>
      <c r="X411" s="252"/>
      <c r="Y411" s="252"/>
      <c r="Z411" s="252"/>
    </row>
    <row r="412" ht="15.75" customHeight="1" spans="1:26">
      <c r="A412" s="252"/>
      <c r="B412" s="252"/>
      <c r="C412" s="252"/>
      <c r="D412" s="252"/>
      <c r="E412" s="252"/>
      <c r="F412" s="252"/>
      <c r="G412" s="252"/>
      <c r="H412" s="252"/>
      <c r="I412" s="252"/>
      <c r="J412" s="252"/>
      <c r="K412" s="252"/>
      <c r="L412" s="252"/>
      <c r="M412" s="252"/>
      <c r="N412" s="252"/>
      <c r="O412" s="252"/>
      <c r="P412" s="252"/>
      <c r="Q412" s="252"/>
      <c r="R412" s="252"/>
      <c r="S412" s="252"/>
      <c r="T412" s="252"/>
      <c r="U412" s="252"/>
      <c r="V412" s="252"/>
      <c r="W412" s="252"/>
      <c r="X412" s="252"/>
      <c r="Y412" s="252"/>
      <c r="Z412" s="252"/>
    </row>
    <row r="413" ht="15.75" customHeight="1" spans="1:26">
      <c r="A413" s="252"/>
      <c r="B413" s="252"/>
      <c r="C413" s="252"/>
      <c r="D413" s="252"/>
      <c r="E413" s="252"/>
      <c r="F413" s="252"/>
      <c r="G413" s="252"/>
      <c r="H413" s="252"/>
      <c r="I413" s="252"/>
      <c r="J413" s="252"/>
      <c r="K413" s="252"/>
      <c r="L413" s="252"/>
      <c r="M413" s="252"/>
      <c r="N413" s="252"/>
      <c r="O413" s="252"/>
      <c r="P413" s="252"/>
      <c r="Q413" s="252"/>
      <c r="R413" s="252"/>
      <c r="S413" s="252"/>
      <c r="T413" s="252"/>
      <c r="U413" s="252"/>
      <c r="V413" s="252"/>
      <c r="W413" s="252"/>
      <c r="X413" s="252"/>
      <c r="Y413" s="252"/>
      <c r="Z413" s="252"/>
    </row>
    <row r="414" ht="15.75" customHeight="1" spans="1:26">
      <c r="A414" s="252"/>
      <c r="B414" s="252"/>
      <c r="C414" s="252"/>
      <c r="D414" s="252"/>
      <c r="E414" s="252"/>
      <c r="F414" s="252"/>
      <c r="G414" s="252"/>
      <c r="H414" s="252"/>
      <c r="I414" s="252"/>
      <c r="J414" s="252"/>
      <c r="K414" s="252"/>
      <c r="L414" s="252"/>
      <c r="M414" s="252"/>
      <c r="N414" s="252"/>
      <c r="O414" s="252"/>
      <c r="P414" s="252"/>
      <c r="Q414" s="252"/>
      <c r="R414" s="252"/>
      <c r="S414" s="252"/>
      <c r="T414" s="252"/>
      <c r="U414" s="252"/>
      <c r="V414" s="252"/>
      <c r="W414" s="252"/>
      <c r="X414" s="252"/>
      <c r="Y414" s="252"/>
      <c r="Z414" s="252"/>
    </row>
    <row r="415" ht="15.75" customHeight="1" spans="1:26">
      <c r="A415" s="252"/>
      <c r="B415" s="252"/>
      <c r="C415" s="252"/>
      <c r="D415" s="252"/>
      <c r="E415" s="252"/>
      <c r="F415" s="252"/>
      <c r="G415" s="252"/>
      <c r="H415" s="252"/>
      <c r="I415" s="252"/>
      <c r="J415" s="252"/>
      <c r="K415" s="252"/>
      <c r="L415" s="252"/>
      <c r="M415" s="252"/>
      <c r="N415" s="252"/>
      <c r="O415" s="252"/>
      <c r="P415" s="252"/>
      <c r="Q415" s="252"/>
      <c r="R415" s="252"/>
      <c r="S415" s="252"/>
      <c r="T415" s="252"/>
      <c r="U415" s="252"/>
      <c r="V415" s="252"/>
      <c r="W415" s="252"/>
      <c r="X415" s="252"/>
      <c r="Y415" s="252"/>
      <c r="Z415" s="252"/>
    </row>
    <row r="416" ht="15.75" customHeight="1" spans="1:26">
      <c r="A416" s="252"/>
      <c r="B416" s="252"/>
      <c r="C416" s="252"/>
      <c r="D416" s="252"/>
      <c r="E416" s="252"/>
      <c r="F416" s="252"/>
      <c r="G416" s="252"/>
      <c r="H416" s="252"/>
      <c r="I416" s="252"/>
      <c r="J416" s="252"/>
      <c r="K416" s="252"/>
      <c r="L416" s="252"/>
      <c r="M416" s="252"/>
      <c r="N416" s="252"/>
      <c r="O416" s="252"/>
      <c r="P416" s="252"/>
      <c r="Q416" s="252"/>
      <c r="R416" s="252"/>
      <c r="S416" s="252"/>
      <c r="T416" s="252"/>
      <c r="U416" s="252"/>
      <c r="V416" s="252"/>
      <c r="W416" s="252"/>
      <c r="X416" s="252"/>
      <c r="Y416" s="252"/>
      <c r="Z416" s="252"/>
    </row>
    <row r="417" ht="15.75" customHeight="1" spans="1:26">
      <c r="A417" s="252"/>
      <c r="B417" s="252"/>
      <c r="C417" s="252"/>
      <c r="D417" s="252"/>
      <c r="E417" s="252"/>
      <c r="F417" s="252"/>
      <c r="G417" s="252"/>
      <c r="H417" s="252"/>
      <c r="I417" s="252"/>
      <c r="J417" s="252"/>
      <c r="K417" s="252"/>
      <c r="L417" s="252"/>
      <c r="M417" s="252"/>
      <c r="N417" s="252"/>
      <c r="O417" s="252"/>
      <c r="P417" s="252"/>
      <c r="Q417" s="252"/>
      <c r="R417" s="252"/>
      <c r="S417" s="252"/>
      <c r="T417" s="252"/>
      <c r="U417" s="252"/>
      <c r="V417" s="252"/>
      <c r="W417" s="252"/>
      <c r="X417" s="252"/>
      <c r="Y417" s="252"/>
      <c r="Z417" s="252"/>
    </row>
    <row r="418" ht="15.75" customHeight="1" spans="1:26">
      <c r="A418" s="252"/>
      <c r="B418" s="252"/>
      <c r="C418" s="252"/>
      <c r="D418" s="252"/>
      <c r="E418" s="252"/>
      <c r="F418" s="252"/>
      <c r="G418" s="252"/>
      <c r="H418" s="252"/>
      <c r="I418" s="252"/>
      <c r="J418" s="252"/>
      <c r="K418" s="252"/>
      <c r="L418" s="252"/>
      <c r="M418" s="252"/>
      <c r="N418" s="252"/>
      <c r="O418" s="252"/>
      <c r="P418" s="252"/>
      <c r="Q418" s="252"/>
      <c r="R418" s="252"/>
      <c r="S418" s="252"/>
      <c r="T418" s="252"/>
      <c r="U418" s="252"/>
      <c r="V418" s="252"/>
      <c r="W418" s="252"/>
      <c r="X418" s="252"/>
      <c r="Y418" s="252"/>
      <c r="Z418" s="252"/>
    </row>
    <row r="419" ht="15.75" customHeight="1" spans="1:26">
      <c r="A419" s="252"/>
      <c r="B419" s="252"/>
      <c r="C419" s="252"/>
      <c r="D419" s="252"/>
      <c r="E419" s="252"/>
      <c r="F419" s="252"/>
      <c r="G419" s="252"/>
      <c r="H419" s="252"/>
      <c r="I419" s="252"/>
      <c r="J419" s="252"/>
      <c r="K419" s="252"/>
      <c r="L419" s="252"/>
      <c r="M419" s="252"/>
      <c r="N419" s="252"/>
      <c r="O419" s="252"/>
      <c r="P419" s="252"/>
      <c r="Q419" s="252"/>
      <c r="R419" s="252"/>
      <c r="S419" s="252"/>
      <c r="T419" s="252"/>
      <c r="U419" s="252"/>
      <c r="V419" s="252"/>
      <c r="W419" s="252"/>
      <c r="X419" s="252"/>
      <c r="Y419" s="252"/>
      <c r="Z419" s="252"/>
    </row>
    <row r="420" ht="15.75" customHeight="1" spans="1:26">
      <c r="A420" s="252"/>
      <c r="B420" s="252"/>
      <c r="C420" s="252"/>
      <c r="D420" s="252"/>
      <c r="E420" s="252"/>
      <c r="F420" s="252"/>
      <c r="G420" s="252"/>
      <c r="H420" s="252"/>
      <c r="I420" s="252"/>
      <c r="J420" s="252"/>
      <c r="K420" s="252"/>
      <c r="L420" s="252"/>
      <c r="M420" s="252"/>
      <c r="N420" s="252"/>
      <c r="O420" s="252"/>
      <c r="P420" s="252"/>
      <c r="Q420" s="252"/>
      <c r="R420" s="252"/>
      <c r="S420" s="252"/>
      <c r="T420" s="252"/>
      <c r="U420" s="252"/>
      <c r="V420" s="252"/>
      <c r="W420" s="252"/>
      <c r="X420" s="252"/>
      <c r="Y420" s="252"/>
      <c r="Z420" s="252"/>
    </row>
    <row r="421" ht="15.75" customHeight="1" spans="1:26">
      <c r="A421" s="252"/>
      <c r="B421" s="252"/>
      <c r="C421" s="252"/>
      <c r="D421" s="252"/>
      <c r="E421" s="252"/>
      <c r="F421" s="252"/>
      <c r="G421" s="252"/>
      <c r="H421" s="252"/>
      <c r="I421" s="252"/>
      <c r="J421" s="252"/>
      <c r="K421" s="252"/>
      <c r="L421" s="252"/>
      <c r="M421" s="252"/>
      <c r="N421" s="252"/>
      <c r="O421" s="252"/>
      <c r="P421" s="252"/>
      <c r="Q421" s="252"/>
      <c r="R421" s="252"/>
      <c r="S421" s="252"/>
      <c r="T421" s="252"/>
      <c r="U421" s="252"/>
      <c r="V421" s="252"/>
      <c r="W421" s="252"/>
      <c r="X421" s="252"/>
      <c r="Y421" s="252"/>
      <c r="Z421" s="252"/>
    </row>
    <row r="422" ht="15.75" customHeight="1" spans="1:26">
      <c r="A422" s="252"/>
      <c r="B422" s="252"/>
      <c r="C422" s="252"/>
      <c r="D422" s="252"/>
      <c r="E422" s="252"/>
      <c r="F422" s="252"/>
      <c r="G422" s="252"/>
      <c r="H422" s="252"/>
      <c r="I422" s="252"/>
      <c r="J422" s="252"/>
      <c r="K422" s="252"/>
      <c r="L422" s="252"/>
      <c r="M422" s="252"/>
      <c r="N422" s="252"/>
      <c r="O422" s="252"/>
      <c r="P422" s="252"/>
      <c r="Q422" s="252"/>
      <c r="R422" s="252"/>
      <c r="S422" s="252"/>
      <c r="T422" s="252"/>
      <c r="U422" s="252"/>
      <c r="V422" s="252"/>
      <c r="W422" s="252"/>
      <c r="X422" s="252"/>
      <c r="Y422" s="252"/>
      <c r="Z422" s="252"/>
    </row>
    <row r="423" ht="15.75" customHeight="1" spans="1:26">
      <c r="A423" s="252"/>
      <c r="B423" s="252"/>
      <c r="C423" s="252"/>
      <c r="D423" s="252"/>
      <c r="E423" s="252"/>
      <c r="F423" s="252"/>
      <c r="G423" s="252"/>
      <c r="H423" s="252"/>
      <c r="I423" s="252"/>
      <c r="J423" s="252"/>
      <c r="K423" s="252"/>
      <c r="L423" s="252"/>
      <c r="M423" s="252"/>
      <c r="N423" s="252"/>
      <c r="O423" s="252"/>
      <c r="P423" s="252"/>
      <c r="Q423" s="252"/>
      <c r="R423" s="252"/>
      <c r="S423" s="252"/>
      <c r="T423" s="252"/>
      <c r="U423" s="252"/>
      <c r="V423" s="252"/>
      <c r="W423" s="252"/>
      <c r="X423" s="252"/>
      <c r="Y423" s="252"/>
      <c r="Z423" s="252"/>
    </row>
    <row r="424" ht="15.75" customHeight="1" spans="1:26">
      <c r="A424" s="252"/>
      <c r="B424" s="252"/>
      <c r="C424" s="252"/>
      <c r="D424" s="252"/>
      <c r="E424" s="252"/>
      <c r="F424" s="252"/>
      <c r="G424" s="252"/>
      <c r="H424" s="252"/>
      <c r="I424" s="252"/>
      <c r="J424" s="252"/>
      <c r="K424" s="252"/>
      <c r="L424" s="252"/>
      <c r="M424" s="252"/>
      <c r="N424" s="252"/>
      <c r="O424" s="252"/>
      <c r="P424" s="252"/>
      <c r="Q424" s="252"/>
      <c r="R424" s="252"/>
      <c r="S424" s="252"/>
      <c r="T424" s="252"/>
      <c r="U424" s="252"/>
      <c r="V424" s="252"/>
      <c r="W424" s="252"/>
      <c r="X424" s="252"/>
      <c r="Y424" s="252"/>
      <c r="Z424" s="252"/>
    </row>
    <row r="425" ht="15.75" customHeight="1" spans="1:26">
      <c r="A425" s="252"/>
      <c r="B425" s="252"/>
      <c r="C425" s="252"/>
      <c r="D425" s="252"/>
      <c r="E425" s="252"/>
      <c r="F425" s="252"/>
      <c r="G425" s="252"/>
      <c r="H425" s="252"/>
      <c r="I425" s="252"/>
      <c r="J425" s="252"/>
      <c r="K425" s="252"/>
      <c r="L425" s="252"/>
      <c r="M425" s="252"/>
      <c r="N425" s="252"/>
      <c r="O425" s="252"/>
      <c r="P425" s="252"/>
      <c r="Q425" s="252"/>
      <c r="R425" s="252"/>
      <c r="S425" s="252"/>
      <c r="T425" s="252"/>
      <c r="U425" s="252"/>
      <c r="V425" s="252"/>
      <c r="W425" s="252"/>
      <c r="X425" s="252"/>
      <c r="Y425" s="252"/>
      <c r="Z425" s="252"/>
    </row>
    <row r="426" ht="15.75" customHeight="1" spans="1:26">
      <c r="A426" s="252"/>
      <c r="B426" s="252"/>
      <c r="C426" s="252"/>
      <c r="D426" s="252"/>
      <c r="E426" s="252"/>
      <c r="F426" s="252"/>
      <c r="G426" s="252"/>
      <c r="H426" s="252"/>
      <c r="I426" s="252"/>
      <c r="J426" s="252"/>
      <c r="K426" s="252"/>
      <c r="L426" s="252"/>
      <c r="M426" s="252"/>
      <c r="N426" s="252"/>
      <c r="O426" s="252"/>
      <c r="P426" s="252"/>
      <c r="Q426" s="252"/>
      <c r="R426" s="252"/>
      <c r="S426" s="252"/>
      <c r="T426" s="252"/>
      <c r="U426" s="252"/>
      <c r="V426" s="252"/>
      <c r="W426" s="252"/>
      <c r="X426" s="252"/>
      <c r="Y426" s="252"/>
      <c r="Z426" s="252"/>
    </row>
    <row r="427" ht="15.75" customHeight="1" spans="1:26">
      <c r="A427" s="252"/>
      <c r="B427" s="252"/>
      <c r="C427" s="252"/>
      <c r="D427" s="252"/>
      <c r="E427" s="252"/>
      <c r="F427" s="252"/>
      <c r="G427" s="252"/>
      <c r="H427" s="252"/>
      <c r="I427" s="252"/>
      <c r="J427" s="252"/>
      <c r="K427" s="252"/>
      <c r="L427" s="252"/>
      <c r="M427" s="252"/>
      <c r="N427" s="252"/>
      <c r="O427" s="252"/>
      <c r="P427" s="252"/>
      <c r="Q427" s="252"/>
      <c r="R427" s="252"/>
      <c r="S427" s="252"/>
      <c r="T427" s="252"/>
      <c r="U427" s="252"/>
      <c r="V427" s="252"/>
      <c r="W427" s="252"/>
      <c r="X427" s="252"/>
      <c r="Y427" s="252"/>
      <c r="Z427" s="252"/>
    </row>
    <row r="428" ht="15.75" customHeight="1" spans="1:26">
      <c r="A428" s="252"/>
      <c r="B428" s="252"/>
      <c r="C428" s="252"/>
      <c r="D428" s="252"/>
      <c r="E428" s="252"/>
      <c r="F428" s="252"/>
      <c r="G428" s="252"/>
      <c r="H428" s="252"/>
      <c r="I428" s="252"/>
      <c r="J428" s="252"/>
      <c r="K428" s="252"/>
      <c r="L428" s="252"/>
      <c r="M428" s="252"/>
      <c r="N428" s="252"/>
      <c r="O428" s="252"/>
      <c r="P428" s="252"/>
      <c r="Q428" s="252"/>
      <c r="R428" s="252"/>
      <c r="S428" s="252"/>
      <c r="T428" s="252"/>
      <c r="U428" s="252"/>
      <c r="V428" s="252"/>
      <c r="W428" s="252"/>
      <c r="X428" s="252"/>
      <c r="Y428" s="252"/>
      <c r="Z428" s="252"/>
    </row>
    <row r="429" ht="15.75" customHeight="1" spans="1:26">
      <c r="A429" s="252"/>
      <c r="B429" s="252"/>
      <c r="C429" s="252"/>
      <c r="D429" s="252"/>
      <c r="E429" s="252"/>
      <c r="F429" s="252"/>
      <c r="G429" s="252"/>
      <c r="H429" s="252"/>
      <c r="I429" s="252"/>
      <c r="J429" s="252"/>
      <c r="K429" s="252"/>
      <c r="L429" s="252"/>
      <c r="M429" s="252"/>
      <c r="N429" s="252"/>
      <c r="O429" s="252"/>
      <c r="P429" s="252"/>
      <c r="Q429" s="252"/>
      <c r="R429" s="252"/>
      <c r="S429" s="252"/>
      <c r="T429" s="252"/>
      <c r="U429" s="252"/>
      <c r="V429" s="252"/>
      <c r="W429" s="252"/>
      <c r="X429" s="252"/>
      <c r="Y429" s="252"/>
      <c r="Z429" s="252"/>
    </row>
    <row r="430" ht="15.75" customHeight="1" spans="1:26">
      <c r="A430" s="252"/>
      <c r="B430" s="252"/>
      <c r="C430" s="252"/>
      <c r="D430" s="252"/>
      <c r="E430" s="252"/>
      <c r="F430" s="252"/>
      <c r="G430" s="252"/>
      <c r="H430" s="252"/>
      <c r="I430" s="252"/>
      <c r="J430" s="252"/>
      <c r="K430" s="252"/>
      <c r="L430" s="252"/>
      <c r="M430" s="252"/>
      <c r="N430" s="252"/>
      <c r="O430" s="252"/>
      <c r="P430" s="252"/>
      <c r="Q430" s="252"/>
      <c r="R430" s="252"/>
      <c r="S430" s="252"/>
      <c r="T430" s="252"/>
      <c r="U430" s="252"/>
      <c r="V430" s="252"/>
      <c r="W430" s="252"/>
      <c r="X430" s="252"/>
      <c r="Y430" s="252"/>
      <c r="Z430" s="252"/>
    </row>
    <row r="431" ht="15.75" customHeight="1" spans="1:26">
      <c r="A431" s="252"/>
      <c r="B431" s="252"/>
      <c r="C431" s="252"/>
      <c r="D431" s="252"/>
      <c r="E431" s="252"/>
      <c r="F431" s="252"/>
      <c r="G431" s="252"/>
      <c r="H431" s="252"/>
      <c r="I431" s="252"/>
      <c r="J431" s="252"/>
      <c r="K431" s="252"/>
      <c r="L431" s="252"/>
      <c r="M431" s="252"/>
      <c r="N431" s="252"/>
      <c r="O431" s="252"/>
      <c r="P431" s="252"/>
      <c r="Q431" s="252"/>
      <c r="R431" s="252"/>
      <c r="S431" s="252"/>
      <c r="T431" s="252"/>
      <c r="U431" s="252"/>
      <c r="V431" s="252"/>
      <c r="W431" s="252"/>
      <c r="X431" s="252"/>
      <c r="Y431" s="252"/>
      <c r="Z431" s="252"/>
    </row>
    <row r="432" ht="15.75" customHeight="1" spans="1:26">
      <c r="A432" s="252"/>
      <c r="B432" s="252"/>
      <c r="C432" s="252"/>
      <c r="D432" s="252"/>
      <c r="E432" s="252"/>
      <c r="F432" s="252"/>
      <c r="G432" s="252"/>
      <c r="H432" s="252"/>
      <c r="I432" s="252"/>
      <c r="J432" s="252"/>
      <c r="K432" s="252"/>
      <c r="L432" s="252"/>
      <c r="M432" s="252"/>
      <c r="N432" s="252"/>
      <c r="O432" s="252"/>
      <c r="P432" s="252"/>
      <c r="Q432" s="252"/>
      <c r="R432" s="252"/>
      <c r="S432" s="252"/>
      <c r="T432" s="252"/>
      <c r="U432" s="252"/>
      <c r="V432" s="252"/>
      <c r="W432" s="252"/>
      <c r="X432" s="252"/>
      <c r="Y432" s="252"/>
      <c r="Z432" s="252"/>
    </row>
    <row r="433" ht="15.75" customHeight="1" spans="1:26">
      <c r="A433" s="252"/>
      <c r="B433" s="252"/>
      <c r="C433" s="252"/>
      <c r="D433" s="252"/>
      <c r="E433" s="252"/>
      <c r="F433" s="252"/>
      <c r="G433" s="252"/>
      <c r="H433" s="252"/>
      <c r="I433" s="252"/>
      <c r="J433" s="252"/>
      <c r="K433" s="252"/>
      <c r="L433" s="252"/>
      <c r="M433" s="252"/>
      <c r="N433" s="252"/>
      <c r="O433" s="252"/>
      <c r="P433" s="252"/>
      <c r="Q433" s="252"/>
      <c r="R433" s="252"/>
      <c r="S433" s="252"/>
      <c r="T433" s="252"/>
      <c r="U433" s="252"/>
      <c r="V433" s="252"/>
      <c r="W433" s="252"/>
      <c r="X433" s="252"/>
      <c r="Y433" s="252"/>
      <c r="Z433" s="252"/>
    </row>
    <row r="434" ht="15.75" customHeight="1" spans="1:26">
      <c r="A434" s="252"/>
      <c r="B434" s="252"/>
      <c r="C434" s="252"/>
      <c r="D434" s="252"/>
      <c r="E434" s="252"/>
      <c r="F434" s="252"/>
      <c r="G434" s="252"/>
      <c r="H434" s="252"/>
      <c r="I434" s="252"/>
      <c r="J434" s="252"/>
      <c r="K434" s="252"/>
      <c r="L434" s="252"/>
      <c r="M434" s="252"/>
      <c r="N434" s="252"/>
      <c r="O434" s="252"/>
      <c r="P434" s="252"/>
      <c r="Q434" s="252"/>
      <c r="R434" s="252"/>
      <c r="S434" s="252"/>
      <c r="T434" s="252"/>
      <c r="U434" s="252"/>
      <c r="V434" s="252"/>
      <c r="W434" s="252"/>
      <c r="X434" s="252"/>
      <c r="Y434" s="252"/>
      <c r="Z434" s="252"/>
    </row>
    <row r="435" ht="15.75" customHeight="1" spans="1:26">
      <c r="A435" s="252"/>
      <c r="B435" s="252"/>
      <c r="C435" s="252"/>
      <c r="D435" s="252"/>
      <c r="E435" s="252"/>
      <c r="F435" s="252"/>
      <c r="G435" s="252"/>
      <c r="H435" s="252"/>
      <c r="I435" s="252"/>
      <c r="J435" s="252"/>
      <c r="K435" s="252"/>
      <c r="L435" s="252"/>
      <c r="M435" s="252"/>
      <c r="N435" s="252"/>
      <c r="O435" s="252"/>
      <c r="P435" s="252"/>
      <c r="Q435" s="252"/>
      <c r="R435" s="252"/>
      <c r="S435" s="252"/>
      <c r="T435" s="252"/>
      <c r="U435" s="252"/>
      <c r="V435" s="252"/>
      <c r="W435" s="252"/>
      <c r="X435" s="252"/>
      <c r="Y435" s="252"/>
      <c r="Z435" s="252"/>
    </row>
    <row r="436" ht="15.75" customHeight="1" spans="1:26">
      <c r="A436" s="252"/>
      <c r="B436" s="252"/>
      <c r="C436" s="252"/>
      <c r="D436" s="252"/>
      <c r="E436" s="252"/>
      <c r="F436" s="252"/>
      <c r="G436" s="252"/>
      <c r="H436" s="252"/>
      <c r="I436" s="252"/>
      <c r="J436" s="252"/>
      <c r="K436" s="252"/>
      <c r="L436" s="252"/>
      <c r="M436" s="252"/>
      <c r="N436" s="252"/>
      <c r="O436" s="252"/>
      <c r="P436" s="252"/>
      <c r="Q436" s="252"/>
      <c r="R436" s="252"/>
      <c r="S436" s="252"/>
      <c r="T436" s="252"/>
      <c r="U436" s="252"/>
      <c r="V436" s="252"/>
      <c r="W436" s="252"/>
      <c r="X436" s="252"/>
      <c r="Y436" s="252"/>
      <c r="Z436" s="252"/>
    </row>
    <row r="437" ht="15.75" customHeight="1" spans="1:26">
      <c r="A437" s="252"/>
      <c r="B437" s="252"/>
      <c r="C437" s="252"/>
      <c r="D437" s="252"/>
      <c r="E437" s="252"/>
      <c r="F437" s="252"/>
      <c r="G437" s="252"/>
      <c r="H437" s="252"/>
      <c r="I437" s="252"/>
      <c r="J437" s="252"/>
      <c r="K437" s="252"/>
      <c r="L437" s="252"/>
      <c r="M437" s="252"/>
      <c r="N437" s="252"/>
      <c r="O437" s="252"/>
      <c r="P437" s="252"/>
      <c r="Q437" s="252"/>
      <c r="R437" s="252"/>
      <c r="S437" s="252"/>
      <c r="T437" s="252"/>
      <c r="U437" s="252"/>
      <c r="V437" s="252"/>
      <c r="W437" s="252"/>
      <c r="X437" s="252"/>
      <c r="Y437" s="252"/>
      <c r="Z437" s="252"/>
    </row>
    <row r="438" ht="15.75" customHeight="1" spans="1:26">
      <c r="A438" s="252"/>
      <c r="B438" s="252"/>
      <c r="C438" s="252"/>
      <c r="D438" s="252"/>
      <c r="E438" s="252"/>
      <c r="F438" s="252"/>
      <c r="G438" s="252"/>
      <c r="H438" s="252"/>
      <c r="I438" s="252"/>
      <c r="J438" s="252"/>
      <c r="K438" s="252"/>
      <c r="L438" s="252"/>
      <c r="M438" s="252"/>
      <c r="N438" s="252"/>
      <c r="O438" s="252"/>
      <c r="P438" s="252"/>
      <c r="Q438" s="252"/>
      <c r="R438" s="252"/>
      <c r="S438" s="252"/>
      <c r="T438" s="252"/>
      <c r="U438" s="252"/>
      <c r="V438" s="252"/>
      <c r="W438" s="252"/>
      <c r="X438" s="252"/>
      <c r="Y438" s="252"/>
      <c r="Z438" s="252"/>
    </row>
    <row r="439" ht="15.75" customHeight="1" spans="1:26">
      <c r="A439" s="252"/>
      <c r="B439" s="252"/>
      <c r="C439" s="252"/>
      <c r="D439" s="252"/>
      <c r="E439" s="252"/>
      <c r="F439" s="252"/>
      <c r="G439" s="252"/>
      <c r="H439" s="252"/>
      <c r="I439" s="252"/>
      <c r="J439" s="252"/>
      <c r="K439" s="252"/>
      <c r="L439" s="252"/>
      <c r="M439" s="252"/>
      <c r="N439" s="252"/>
      <c r="O439" s="252"/>
      <c r="P439" s="252"/>
      <c r="Q439" s="252"/>
      <c r="R439" s="252"/>
      <c r="S439" s="252"/>
      <c r="T439" s="252"/>
      <c r="U439" s="252"/>
      <c r="V439" s="252"/>
      <c r="W439" s="252"/>
      <c r="X439" s="252"/>
      <c r="Y439" s="252"/>
      <c r="Z439" s="252"/>
    </row>
    <row r="440" ht="15.75" customHeight="1" spans="1:26">
      <c r="A440" s="252"/>
      <c r="B440" s="252"/>
      <c r="C440" s="252"/>
      <c r="D440" s="252"/>
      <c r="E440" s="252"/>
      <c r="F440" s="252"/>
      <c r="G440" s="252"/>
      <c r="H440" s="252"/>
      <c r="I440" s="252"/>
      <c r="J440" s="252"/>
      <c r="K440" s="252"/>
      <c r="L440" s="252"/>
      <c r="M440" s="252"/>
      <c r="N440" s="252"/>
      <c r="O440" s="252"/>
      <c r="P440" s="252"/>
      <c r="Q440" s="252"/>
      <c r="R440" s="252"/>
      <c r="S440" s="252"/>
      <c r="T440" s="252"/>
      <c r="U440" s="252"/>
      <c r="V440" s="252"/>
      <c r="W440" s="252"/>
      <c r="X440" s="252"/>
      <c r="Y440" s="252"/>
      <c r="Z440" s="252"/>
    </row>
    <row r="441" ht="15.75" customHeight="1" spans="1:26">
      <c r="A441" s="252"/>
      <c r="B441" s="252"/>
      <c r="C441" s="252"/>
      <c r="D441" s="252"/>
      <c r="E441" s="252"/>
      <c r="F441" s="252"/>
      <c r="G441" s="252"/>
      <c r="H441" s="252"/>
      <c r="I441" s="252"/>
      <c r="J441" s="252"/>
      <c r="K441" s="252"/>
      <c r="L441" s="252"/>
      <c r="M441" s="252"/>
      <c r="N441" s="252"/>
      <c r="O441" s="252"/>
      <c r="P441" s="252"/>
      <c r="Q441" s="252"/>
      <c r="R441" s="252"/>
      <c r="S441" s="252"/>
      <c r="T441" s="252"/>
      <c r="U441" s="252"/>
      <c r="V441" s="252"/>
      <c r="W441" s="252"/>
      <c r="X441" s="252"/>
      <c r="Y441" s="252"/>
      <c r="Z441" s="252"/>
    </row>
    <row r="442" ht="15.75" customHeight="1" spans="1:26">
      <c r="A442" s="252"/>
      <c r="B442" s="252"/>
      <c r="C442" s="252"/>
      <c r="D442" s="252"/>
      <c r="E442" s="252"/>
      <c r="F442" s="252"/>
      <c r="G442" s="252"/>
      <c r="H442" s="252"/>
      <c r="I442" s="252"/>
      <c r="J442" s="252"/>
      <c r="K442" s="252"/>
      <c r="L442" s="252"/>
      <c r="M442" s="252"/>
      <c r="N442" s="252"/>
      <c r="O442" s="252"/>
      <c r="P442" s="252"/>
      <c r="Q442" s="252"/>
      <c r="R442" s="252"/>
      <c r="S442" s="252"/>
      <c r="T442" s="252"/>
      <c r="U442" s="252"/>
      <c r="V442" s="252"/>
      <c r="W442" s="252"/>
      <c r="X442" s="252"/>
      <c r="Y442" s="252"/>
      <c r="Z442" s="252"/>
    </row>
    <row r="443" ht="15.75" customHeight="1" spans="1:26">
      <c r="A443" s="252"/>
      <c r="B443" s="252"/>
      <c r="C443" s="252"/>
      <c r="D443" s="252"/>
      <c r="E443" s="252"/>
      <c r="F443" s="252"/>
      <c r="G443" s="252"/>
      <c r="H443" s="252"/>
      <c r="I443" s="252"/>
      <c r="J443" s="252"/>
      <c r="K443" s="252"/>
      <c r="L443" s="252"/>
      <c r="M443" s="252"/>
      <c r="N443" s="252"/>
      <c r="O443" s="252"/>
      <c r="P443" s="252"/>
      <c r="Q443" s="252"/>
      <c r="R443" s="252"/>
      <c r="S443" s="252"/>
      <c r="T443" s="252"/>
      <c r="U443" s="252"/>
      <c r="V443" s="252"/>
      <c r="W443" s="252"/>
      <c r="X443" s="252"/>
      <c r="Y443" s="252"/>
      <c r="Z443" s="252"/>
    </row>
    <row r="444" ht="15.75" customHeight="1" spans="1:26">
      <c r="A444" s="252"/>
      <c r="B444" s="252"/>
      <c r="C444" s="252"/>
      <c r="D444" s="252"/>
      <c r="E444" s="252"/>
      <c r="F444" s="252"/>
      <c r="G444" s="252"/>
      <c r="H444" s="252"/>
      <c r="I444" s="252"/>
      <c r="J444" s="252"/>
      <c r="K444" s="252"/>
      <c r="L444" s="252"/>
      <c r="M444" s="252"/>
      <c r="N444" s="252"/>
      <c r="O444" s="252"/>
      <c r="P444" s="252"/>
      <c r="Q444" s="252"/>
      <c r="R444" s="252"/>
      <c r="S444" s="252"/>
      <c r="T444" s="252"/>
      <c r="U444" s="252"/>
      <c r="V444" s="252"/>
      <c r="W444" s="252"/>
      <c r="X444" s="252"/>
      <c r="Y444" s="252"/>
      <c r="Z444" s="252"/>
    </row>
    <row r="445" ht="15.75" customHeight="1" spans="1:26">
      <c r="A445" s="252"/>
      <c r="B445" s="252"/>
      <c r="C445" s="252"/>
      <c r="D445" s="252"/>
      <c r="E445" s="252"/>
      <c r="F445" s="252"/>
      <c r="G445" s="252"/>
      <c r="H445" s="252"/>
      <c r="I445" s="252"/>
      <c r="J445" s="252"/>
      <c r="K445" s="252"/>
      <c r="L445" s="252"/>
      <c r="M445" s="252"/>
      <c r="N445" s="252"/>
      <c r="O445" s="252"/>
      <c r="P445" s="252"/>
      <c r="Q445" s="252"/>
      <c r="R445" s="252"/>
      <c r="S445" s="252"/>
      <c r="T445" s="252"/>
      <c r="U445" s="252"/>
      <c r="V445" s="252"/>
      <c r="W445" s="252"/>
      <c r="X445" s="252"/>
      <c r="Y445" s="252"/>
      <c r="Z445" s="252"/>
    </row>
    <row r="446" ht="15.75" customHeight="1" spans="1:26">
      <c r="A446" s="252"/>
      <c r="B446" s="252"/>
      <c r="C446" s="252"/>
      <c r="D446" s="252"/>
      <c r="E446" s="252"/>
      <c r="F446" s="252"/>
      <c r="G446" s="252"/>
      <c r="H446" s="252"/>
      <c r="I446" s="252"/>
      <c r="J446" s="252"/>
      <c r="K446" s="252"/>
      <c r="L446" s="252"/>
      <c r="M446" s="252"/>
      <c r="N446" s="252"/>
      <c r="O446" s="252"/>
      <c r="P446" s="252"/>
      <c r="Q446" s="252"/>
      <c r="R446" s="252"/>
      <c r="S446" s="252"/>
      <c r="T446" s="252"/>
      <c r="U446" s="252"/>
      <c r="V446" s="252"/>
      <c r="W446" s="252"/>
      <c r="X446" s="252"/>
      <c r="Y446" s="252"/>
      <c r="Z446" s="252"/>
    </row>
    <row r="447" ht="15.75" customHeight="1" spans="1:26">
      <c r="A447" s="252"/>
      <c r="B447" s="252"/>
      <c r="C447" s="252"/>
      <c r="D447" s="252"/>
      <c r="E447" s="252"/>
      <c r="F447" s="252"/>
      <c r="G447" s="252"/>
      <c r="H447" s="252"/>
      <c r="I447" s="252"/>
      <c r="J447" s="252"/>
      <c r="K447" s="252"/>
      <c r="L447" s="252"/>
      <c r="M447" s="252"/>
      <c r="N447" s="252"/>
      <c r="O447" s="252"/>
      <c r="P447" s="252"/>
      <c r="Q447" s="252"/>
      <c r="R447" s="252"/>
      <c r="S447" s="252"/>
      <c r="T447" s="252"/>
      <c r="U447" s="252"/>
      <c r="V447" s="252"/>
      <c r="W447" s="252"/>
      <c r="X447" s="252"/>
      <c r="Y447" s="252"/>
      <c r="Z447" s="252"/>
    </row>
    <row r="448" ht="15.75" customHeight="1" spans="1:26">
      <c r="A448" s="252"/>
      <c r="B448" s="252"/>
      <c r="C448" s="252"/>
      <c r="D448" s="252"/>
      <c r="E448" s="252"/>
      <c r="F448" s="252"/>
      <c r="G448" s="252"/>
      <c r="H448" s="252"/>
      <c r="I448" s="252"/>
      <c r="J448" s="252"/>
      <c r="K448" s="252"/>
      <c r="L448" s="252"/>
      <c r="M448" s="252"/>
      <c r="N448" s="252"/>
      <c r="O448" s="252"/>
      <c r="P448" s="252"/>
      <c r="Q448" s="252"/>
      <c r="R448" s="252"/>
      <c r="S448" s="252"/>
      <c r="T448" s="252"/>
      <c r="U448" s="252"/>
      <c r="V448" s="252"/>
      <c r="W448" s="252"/>
      <c r="X448" s="252"/>
      <c r="Y448" s="252"/>
      <c r="Z448" s="252"/>
    </row>
    <row r="449" ht="15.75" customHeight="1" spans="1:26">
      <c r="A449" s="252"/>
      <c r="B449" s="252"/>
      <c r="C449" s="252"/>
      <c r="D449" s="252"/>
      <c r="E449" s="252"/>
      <c r="F449" s="252"/>
      <c r="G449" s="252"/>
      <c r="H449" s="252"/>
      <c r="I449" s="252"/>
      <c r="J449" s="252"/>
      <c r="K449" s="252"/>
      <c r="L449" s="252"/>
      <c r="M449" s="252"/>
      <c r="N449" s="252"/>
      <c r="O449" s="252"/>
      <c r="P449" s="252"/>
      <c r="Q449" s="252"/>
      <c r="R449" s="252"/>
      <c r="S449" s="252"/>
      <c r="T449" s="252"/>
      <c r="U449" s="252"/>
      <c r="V449" s="252"/>
      <c r="W449" s="252"/>
      <c r="X449" s="252"/>
      <c r="Y449" s="252"/>
      <c r="Z449" s="252"/>
    </row>
    <row r="450" ht="15.75" customHeight="1" spans="1:26">
      <c r="A450" s="252"/>
      <c r="B450" s="252"/>
      <c r="C450" s="252"/>
      <c r="D450" s="252"/>
      <c r="E450" s="252"/>
      <c r="F450" s="252"/>
      <c r="G450" s="252"/>
      <c r="H450" s="252"/>
      <c r="I450" s="252"/>
      <c r="J450" s="252"/>
      <c r="K450" s="252"/>
      <c r="L450" s="252"/>
      <c r="M450" s="252"/>
      <c r="N450" s="252"/>
      <c r="O450" s="252"/>
      <c r="P450" s="252"/>
      <c r="Q450" s="252"/>
      <c r="R450" s="252"/>
      <c r="S450" s="252"/>
      <c r="T450" s="252"/>
      <c r="U450" s="252"/>
      <c r="V450" s="252"/>
      <c r="W450" s="252"/>
      <c r="X450" s="252"/>
      <c r="Y450" s="252"/>
      <c r="Z450" s="252"/>
    </row>
    <row r="451" ht="15.75" customHeight="1" spans="1:26">
      <c r="A451" s="252"/>
      <c r="B451" s="252"/>
      <c r="C451" s="252"/>
      <c r="D451" s="252"/>
      <c r="E451" s="252"/>
      <c r="F451" s="252"/>
      <c r="G451" s="252"/>
      <c r="H451" s="252"/>
      <c r="I451" s="252"/>
      <c r="J451" s="252"/>
      <c r="K451" s="252"/>
      <c r="L451" s="252"/>
      <c r="M451" s="252"/>
      <c r="N451" s="252"/>
      <c r="O451" s="252"/>
      <c r="P451" s="252"/>
      <c r="Q451" s="252"/>
      <c r="R451" s="252"/>
      <c r="S451" s="252"/>
      <c r="T451" s="252"/>
      <c r="U451" s="252"/>
      <c r="V451" s="252"/>
      <c r="W451" s="252"/>
      <c r="X451" s="252"/>
      <c r="Y451" s="252"/>
      <c r="Z451" s="252"/>
    </row>
    <row r="452" ht="15.75" customHeight="1" spans="1:26">
      <c r="A452" s="252"/>
      <c r="B452" s="252"/>
      <c r="C452" s="252"/>
      <c r="D452" s="252"/>
      <c r="E452" s="252"/>
      <c r="F452" s="252"/>
      <c r="G452" s="252"/>
      <c r="H452" s="252"/>
      <c r="I452" s="252"/>
      <c r="J452" s="252"/>
      <c r="K452" s="252"/>
      <c r="L452" s="252"/>
      <c r="M452" s="252"/>
      <c r="N452" s="252"/>
      <c r="O452" s="252"/>
      <c r="P452" s="252"/>
      <c r="Q452" s="252"/>
      <c r="R452" s="252"/>
      <c r="S452" s="252"/>
      <c r="T452" s="252"/>
      <c r="U452" s="252"/>
      <c r="V452" s="252"/>
      <c r="W452" s="252"/>
      <c r="X452" s="252"/>
      <c r="Y452" s="252"/>
      <c r="Z452" s="252"/>
    </row>
    <row r="453" ht="15.75" customHeight="1" spans="1:26">
      <c r="A453" s="252"/>
      <c r="B453" s="252"/>
      <c r="C453" s="252"/>
      <c r="D453" s="252"/>
      <c r="E453" s="252"/>
      <c r="F453" s="252"/>
      <c r="G453" s="252"/>
      <c r="H453" s="252"/>
      <c r="I453" s="252"/>
      <c r="J453" s="252"/>
      <c r="K453" s="252"/>
      <c r="L453" s="252"/>
      <c r="M453" s="252"/>
      <c r="N453" s="252"/>
      <c r="O453" s="252"/>
      <c r="P453" s="252"/>
      <c r="Q453" s="252"/>
      <c r="R453" s="252"/>
      <c r="S453" s="252"/>
      <c r="T453" s="252"/>
      <c r="U453" s="252"/>
      <c r="V453" s="252"/>
      <c r="W453" s="252"/>
      <c r="X453" s="252"/>
      <c r="Y453" s="252"/>
      <c r="Z453" s="252"/>
    </row>
    <row r="454" ht="15.75" customHeight="1" spans="1:26">
      <c r="A454" s="252"/>
      <c r="B454" s="252"/>
      <c r="C454" s="252"/>
      <c r="D454" s="252"/>
      <c r="E454" s="252"/>
      <c r="F454" s="252"/>
      <c r="G454" s="252"/>
      <c r="H454" s="252"/>
      <c r="I454" s="252"/>
      <c r="J454" s="252"/>
      <c r="K454" s="252"/>
      <c r="L454" s="252"/>
      <c r="M454" s="252"/>
      <c r="N454" s="252"/>
      <c r="O454" s="252"/>
      <c r="P454" s="252"/>
      <c r="Q454" s="252"/>
      <c r="R454" s="252"/>
      <c r="S454" s="252"/>
      <c r="T454" s="252"/>
      <c r="U454" s="252"/>
      <c r="V454" s="252"/>
      <c r="W454" s="252"/>
      <c r="X454" s="252"/>
      <c r="Y454" s="252"/>
      <c r="Z454" s="252"/>
    </row>
    <row r="455" ht="15.75" customHeight="1" spans="1:26">
      <c r="A455" s="252"/>
      <c r="B455" s="252"/>
      <c r="C455" s="252"/>
      <c r="D455" s="252"/>
      <c r="E455" s="252"/>
      <c r="F455" s="252"/>
      <c r="G455" s="252"/>
      <c r="H455" s="252"/>
      <c r="I455" s="252"/>
      <c r="J455" s="252"/>
      <c r="K455" s="252"/>
      <c r="L455" s="252"/>
      <c r="M455" s="252"/>
      <c r="N455" s="252"/>
      <c r="O455" s="252"/>
      <c r="P455" s="252"/>
      <c r="Q455" s="252"/>
      <c r="R455" s="252"/>
      <c r="S455" s="252"/>
      <c r="T455" s="252"/>
      <c r="U455" s="252"/>
      <c r="V455" s="252"/>
      <c r="W455" s="252"/>
      <c r="X455" s="252"/>
      <c r="Y455" s="252"/>
      <c r="Z455" s="252"/>
    </row>
    <row r="456" ht="15.75" customHeight="1" spans="1:26">
      <c r="A456" s="252"/>
      <c r="B456" s="252"/>
      <c r="C456" s="252"/>
      <c r="D456" s="252"/>
      <c r="E456" s="252"/>
      <c r="F456" s="252"/>
      <c r="G456" s="252"/>
      <c r="H456" s="252"/>
      <c r="I456" s="252"/>
      <c r="J456" s="252"/>
      <c r="K456" s="252"/>
      <c r="L456" s="252"/>
      <c r="M456" s="252"/>
      <c r="N456" s="252"/>
      <c r="O456" s="252"/>
      <c r="P456" s="252"/>
      <c r="Q456" s="252"/>
      <c r="R456" s="252"/>
      <c r="S456" s="252"/>
      <c r="T456" s="252"/>
      <c r="U456" s="252"/>
      <c r="V456" s="252"/>
      <c r="W456" s="252"/>
      <c r="X456" s="252"/>
      <c r="Y456" s="252"/>
      <c r="Z456" s="252"/>
    </row>
    <row r="457" ht="15.75" customHeight="1" spans="1:26">
      <c r="A457" s="252"/>
      <c r="B457" s="252"/>
      <c r="C457" s="252"/>
      <c r="D457" s="252"/>
      <c r="E457" s="252"/>
      <c r="F457" s="252"/>
      <c r="G457" s="252"/>
      <c r="H457" s="252"/>
      <c r="I457" s="252"/>
      <c r="J457" s="252"/>
      <c r="K457" s="252"/>
      <c r="L457" s="252"/>
      <c r="M457" s="252"/>
      <c r="N457" s="252"/>
      <c r="O457" s="252"/>
      <c r="P457" s="252"/>
      <c r="Q457" s="252"/>
      <c r="R457" s="252"/>
      <c r="S457" s="252"/>
      <c r="T457" s="252"/>
      <c r="U457" s="252"/>
      <c r="V457" s="252"/>
      <c r="W457" s="252"/>
      <c r="X457" s="252"/>
      <c r="Y457" s="252"/>
      <c r="Z457" s="252"/>
    </row>
    <row r="458" ht="15.75" customHeight="1" spans="1:26">
      <c r="A458" s="252"/>
      <c r="B458" s="252"/>
      <c r="C458" s="252"/>
      <c r="D458" s="252"/>
      <c r="E458" s="252"/>
      <c r="F458" s="252"/>
      <c r="G458" s="252"/>
      <c r="H458" s="252"/>
      <c r="I458" s="252"/>
      <c r="J458" s="252"/>
      <c r="K458" s="252"/>
      <c r="L458" s="252"/>
      <c r="M458" s="252"/>
      <c r="N458" s="252"/>
      <c r="O458" s="252"/>
      <c r="P458" s="252"/>
      <c r="Q458" s="252"/>
      <c r="R458" s="252"/>
      <c r="S458" s="252"/>
      <c r="T458" s="252"/>
      <c r="U458" s="252"/>
      <c r="V458" s="252"/>
      <c r="W458" s="252"/>
      <c r="X458" s="252"/>
      <c r="Y458" s="252"/>
      <c r="Z458" s="252"/>
    </row>
    <row r="459" ht="15.75" customHeight="1" spans="1:26">
      <c r="A459" s="252"/>
      <c r="B459" s="252"/>
      <c r="C459" s="252"/>
      <c r="D459" s="252"/>
      <c r="E459" s="252"/>
      <c r="F459" s="252"/>
      <c r="G459" s="252"/>
      <c r="H459" s="252"/>
      <c r="I459" s="252"/>
      <c r="J459" s="252"/>
      <c r="K459" s="252"/>
      <c r="L459" s="252"/>
      <c r="M459" s="252"/>
      <c r="N459" s="252"/>
      <c r="O459" s="252"/>
      <c r="P459" s="252"/>
      <c r="Q459" s="252"/>
      <c r="R459" s="252"/>
      <c r="S459" s="252"/>
      <c r="T459" s="252"/>
      <c r="U459" s="252"/>
      <c r="V459" s="252"/>
      <c r="W459" s="252"/>
      <c r="X459" s="252"/>
      <c r="Y459" s="252"/>
      <c r="Z459" s="252"/>
    </row>
    <row r="460" ht="15.75" customHeight="1" spans="1:26">
      <c r="A460" s="252"/>
      <c r="B460" s="252"/>
      <c r="C460" s="252"/>
      <c r="D460" s="252"/>
      <c r="E460" s="252"/>
      <c r="F460" s="252"/>
      <c r="G460" s="252"/>
      <c r="H460" s="252"/>
      <c r="I460" s="252"/>
      <c r="J460" s="252"/>
      <c r="K460" s="252"/>
      <c r="L460" s="252"/>
      <c r="M460" s="252"/>
      <c r="N460" s="252"/>
      <c r="O460" s="252"/>
      <c r="P460" s="252"/>
      <c r="Q460" s="252"/>
      <c r="R460" s="252"/>
      <c r="S460" s="252"/>
      <c r="T460" s="252"/>
      <c r="U460" s="252"/>
      <c r="V460" s="252"/>
      <c r="W460" s="252"/>
      <c r="X460" s="252"/>
      <c r="Y460" s="252"/>
      <c r="Z460" s="252"/>
    </row>
    <row r="461" ht="15.75" customHeight="1" spans="1:26">
      <c r="A461" s="252"/>
      <c r="B461" s="252"/>
      <c r="C461" s="252"/>
      <c r="D461" s="252"/>
      <c r="E461" s="252"/>
      <c r="F461" s="252"/>
      <c r="G461" s="252"/>
      <c r="H461" s="252"/>
      <c r="I461" s="252"/>
      <c r="J461" s="252"/>
      <c r="K461" s="252"/>
      <c r="L461" s="252"/>
      <c r="M461" s="252"/>
      <c r="N461" s="252"/>
      <c r="O461" s="252"/>
      <c r="P461" s="252"/>
      <c r="Q461" s="252"/>
      <c r="R461" s="252"/>
      <c r="S461" s="252"/>
      <c r="T461" s="252"/>
      <c r="U461" s="252"/>
      <c r="V461" s="252"/>
      <c r="W461" s="252"/>
      <c r="X461" s="252"/>
      <c r="Y461" s="252"/>
      <c r="Z461" s="252"/>
    </row>
    <row r="462" ht="15.75" customHeight="1" spans="1:26">
      <c r="A462" s="252"/>
      <c r="B462" s="252"/>
      <c r="C462" s="252"/>
      <c r="D462" s="252"/>
      <c r="E462" s="252"/>
      <c r="F462" s="252"/>
      <c r="G462" s="252"/>
      <c r="H462" s="252"/>
      <c r="I462" s="252"/>
      <c r="J462" s="252"/>
      <c r="K462" s="252"/>
      <c r="L462" s="252"/>
      <c r="M462" s="252"/>
      <c r="N462" s="252"/>
      <c r="O462" s="252"/>
      <c r="P462" s="252"/>
      <c r="Q462" s="252"/>
      <c r="R462" s="252"/>
      <c r="S462" s="252"/>
      <c r="T462" s="252"/>
      <c r="U462" s="252"/>
      <c r="V462" s="252"/>
      <c r="W462" s="252"/>
      <c r="X462" s="252"/>
      <c r="Y462" s="252"/>
      <c r="Z462" s="252"/>
    </row>
    <row r="463" ht="15.75" customHeight="1" spans="1:26">
      <c r="A463" s="252"/>
      <c r="B463" s="252"/>
      <c r="C463" s="252"/>
      <c r="D463" s="252"/>
      <c r="E463" s="252"/>
      <c r="F463" s="252"/>
      <c r="G463" s="252"/>
      <c r="H463" s="252"/>
      <c r="I463" s="252"/>
      <c r="J463" s="252"/>
      <c r="K463" s="252"/>
      <c r="L463" s="252"/>
      <c r="M463" s="252"/>
      <c r="N463" s="252"/>
      <c r="O463" s="252"/>
      <c r="P463" s="252"/>
      <c r="Q463" s="252"/>
      <c r="R463" s="252"/>
      <c r="S463" s="252"/>
      <c r="T463" s="252"/>
      <c r="U463" s="252"/>
      <c r="V463" s="252"/>
      <c r="W463" s="252"/>
      <c r="X463" s="252"/>
      <c r="Y463" s="252"/>
      <c r="Z463" s="252"/>
    </row>
    <row r="464" ht="15.75" customHeight="1" spans="1:26">
      <c r="A464" s="252"/>
      <c r="B464" s="252"/>
      <c r="C464" s="252"/>
      <c r="D464" s="252"/>
      <c r="E464" s="252"/>
      <c r="F464" s="252"/>
      <c r="G464" s="252"/>
      <c r="H464" s="252"/>
      <c r="I464" s="252"/>
      <c r="J464" s="252"/>
      <c r="K464" s="252"/>
      <c r="L464" s="252"/>
      <c r="M464" s="252"/>
      <c r="N464" s="252"/>
      <c r="O464" s="252"/>
      <c r="P464" s="252"/>
      <c r="Q464" s="252"/>
      <c r="R464" s="252"/>
      <c r="S464" s="252"/>
      <c r="T464" s="252"/>
      <c r="U464" s="252"/>
      <c r="V464" s="252"/>
      <c r="W464" s="252"/>
      <c r="X464" s="252"/>
      <c r="Y464" s="252"/>
      <c r="Z464" s="252"/>
    </row>
    <row r="465" ht="15.75" customHeight="1" spans="1:26">
      <c r="A465" s="252"/>
      <c r="B465" s="252"/>
      <c r="C465" s="252"/>
      <c r="D465" s="252"/>
      <c r="E465" s="252"/>
      <c r="F465" s="252"/>
      <c r="G465" s="252"/>
      <c r="H465" s="252"/>
      <c r="I465" s="252"/>
      <c r="J465" s="252"/>
      <c r="K465" s="252"/>
      <c r="L465" s="252"/>
      <c r="M465" s="252"/>
      <c r="N465" s="252"/>
      <c r="O465" s="252"/>
      <c r="P465" s="252"/>
      <c r="Q465" s="252"/>
      <c r="R465" s="252"/>
      <c r="S465" s="252"/>
      <c r="T465" s="252"/>
      <c r="U465" s="252"/>
      <c r="V465" s="252"/>
      <c r="W465" s="252"/>
      <c r="X465" s="252"/>
      <c r="Y465" s="252"/>
      <c r="Z465" s="252"/>
    </row>
    <row r="466" ht="15.75" customHeight="1" spans="1:26">
      <c r="A466" s="252"/>
      <c r="B466" s="252"/>
      <c r="C466" s="252"/>
      <c r="D466" s="252"/>
      <c r="E466" s="252"/>
      <c r="F466" s="252"/>
      <c r="G466" s="252"/>
      <c r="H466" s="252"/>
      <c r="I466" s="252"/>
      <c r="J466" s="252"/>
      <c r="K466" s="252"/>
      <c r="L466" s="252"/>
      <c r="M466" s="252"/>
      <c r="N466" s="252"/>
      <c r="O466" s="252"/>
      <c r="P466" s="252"/>
      <c r="Q466" s="252"/>
      <c r="R466" s="252"/>
      <c r="S466" s="252"/>
      <c r="T466" s="252"/>
      <c r="U466" s="252"/>
      <c r="V466" s="252"/>
      <c r="W466" s="252"/>
      <c r="X466" s="252"/>
      <c r="Y466" s="252"/>
      <c r="Z466" s="252"/>
    </row>
    <row r="467" ht="15.75" customHeight="1" spans="1:26">
      <c r="A467" s="252"/>
      <c r="B467" s="252"/>
      <c r="C467" s="252"/>
      <c r="D467" s="252"/>
      <c r="E467" s="252"/>
      <c r="F467" s="252"/>
      <c r="G467" s="252"/>
      <c r="H467" s="252"/>
      <c r="I467" s="252"/>
      <c r="J467" s="252"/>
      <c r="K467" s="252"/>
      <c r="L467" s="252"/>
      <c r="M467" s="252"/>
      <c r="N467" s="252"/>
      <c r="O467" s="252"/>
      <c r="P467" s="252"/>
      <c r="Q467" s="252"/>
      <c r="R467" s="252"/>
      <c r="S467" s="252"/>
      <c r="T467" s="252"/>
      <c r="U467" s="252"/>
      <c r="V467" s="252"/>
      <c r="W467" s="252"/>
      <c r="X467" s="252"/>
      <c r="Y467" s="252"/>
      <c r="Z467" s="252"/>
    </row>
    <row r="468" ht="15.75" customHeight="1" spans="1:26">
      <c r="A468" s="252"/>
      <c r="B468" s="252"/>
      <c r="C468" s="252"/>
      <c r="D468" s="252"/>
      <c r="E468" s="252"/>
      <c r="F468" s="252"/>
      <c r="G468" s="252"/>
      <c r="H468" s="252"/>
      <c r="I468" s="252"/>
      <c r="J468" s="252"/>
      <c r="K468" s="252"/>
      <c r="L468" s="252"/>
      <c r="M468" s="252"/>
      <c r="N468" s="252"/>
      <c r="O468" s="252"/>
      <c r="P468" s="252"/>
      <c r="Q468" s="252"/>
      <c r="R468" s="252"/>
      <c r="S468" s="252"/>
      <c r="T468" s="252"/>
      <c r="U468" s="252"/>
      <c r="V468" s="252"/>
      <c r="W468" s="252"/>
      <c r="X468" s="252"/>
      <c r="Y468" s="252"/>
      <c r="Z468" s="252"/>
    </row>
    <row r="469" ht="15.75" customHeight="1" spans="1:26">
      <c r="A469" s="252"/>
      <c r="B469" s="252"/>
      <c r="C469" s="252"/>
      <c r="D469" s="252"/>
      <c r="E469" s="252"/>
      <c r="F469" s="252"/>
      <c r="G469" s="252"/>
      <c r="H469" s="252"/>
      <c r="I469" s="252"/>
      <c r="J469" s="252"/>
      <c r="K469" s="252"/>
      <c r="L469" s="252"/>
      <c r="M469" s="252"/>
      <c r="N469" s="252"/>
      <c r="O469" s="252"/>
      <c r="P469" s="252"/>
      <c r="Q469" s="252"/>
      <c r="R469" s="252"/>
      <c r="S469" s="252"/>
      <c r="T469" s="252"/>
      <c r="U469" s="252"/>
      <c r="V469" s="252"/>
      <c r="W469" s="252"/>
      <c r="X469" s="252"/>
      <c r="Y469" s="252"/>
      <c r="Z469" s="252"/>
    </row>
    <row r="470" ht="15.75" customHeight="1" spans="1:26">
      <c r="A470" s="252"/>
      <c r="B470" s="252"/>
      <c r="C470" s="252"/>
      <c r="D470" s="252"/>
      <c r="E470" s="252"/>
      <c r="F470" s="252"/>
      <c r="G470" s="252"/>
      <c r="H470" s="252"/>
      <c r="I470" s="252"/>
      <c r="J470" s="252"/>
      <c r="K470" s="252"/>
      <c r="L470" s="252"/>
      <c r="M470" s="252"/>
      <c r="N470" s="252"/>
      <c r="O470" s="252"/>
      <c r="P470" s="252"/>
      <c r="Q470" s="252"/>
      <c r="R470" s="252"/>
      <c r="S470" s="252"/>
      <c r="T470" s="252"/>
      <c r="U470" s="252"/>
      <c r="V470" s="252"/>
      <c r="W470" s="252"/>
      <c r="X470" s="252"/>
      <c r="Y470" s="252"/>
      <c r="Z470" s="252"/>
    </row>
    <row r="471" ht="15.75" customHeight="1" spans="1:26">
      <c r="A471" s="252"/>
      <c r="B471" s="252"/>
      <c r="C471" s="252"/>
      <c r="D471" s="252"/>
      <c r="E471" s="252"/>
      <c r="F471" s="252"/>
      <c r="G471" s="252"/>
      <c r="H471" s="252"/>
      <c r="I471" s="252"/>
      <c r="J471" s="252"/>
      <c r="K471" s="252"/>
      <c r="L471" s="252"/>
      <c r="M471" s="252"/>
      <c r="N471" s="252"/>
      <c r="O471" s="252"/>
      <c r="P471" s="252"/>
      <c r="Q471" s="252"/>
      <c r="R471" s="252"/>
      <c r="S471" s="252"/>
      <c r="T471" s="252"/>
      <c r="U471" s="252"/>
      <c r="V471" s="252"/>
      <c r="W471" s="252"/>
      <c r="X471" s="252"/>
      <c r="Y471" s="252"/>
      <c r="Z471" s="252"/>
    </row>
    <row r="472" ht="15.75" customHeight="1" spans="1:26">
      <c r="A472" s="252"/>
      <c r="B472" s="252"/>
      <c r="C472" s="252"/>
      <c r="D472" s="252"/>
      <c r="E472" s="252"/>
      <c r="F472" s="252"/>
      <c r="G472" s="252"/>
      <c r="H472" s="252"/>
      <c r="I472" s="252"/>
      <c r="J472" s="252"/>
      <c r="K472" s="252"/>
      <c r="L472" s="252"/>
      <c r="M472" s="252"/>
      <c r="N472" s="252"/>
      <c r="O472" s="252"/>
      <c r="P472" s="252"/>
      <c r="Q472" s="252"/>
      <c r="R472" s="252"/>
      <c r="S472" s="252"/>
      <c r="T472" s="252"/>
      <c r="U472" s="252"/>
      <c r="V472" s="252"/>
      <c r="W472" s="252"/>
      <c r="X472" s="252"/>
      <c r="Y472" s="252"/>
      <c r="Z472" s="252"/>
    </row>
    <row r="473" ht="15.75" customHeight="1" spans="1:26">
      <c r="A473" s="252"/>
      <c r="B473" s="252"/>
      <c r="C473" s="252"/>
      <c r="D473" s="252"/>
      <c r="E473" s="252"/>
      <c r="F473" s="252"/>
      <c r="G473" s="252"/>
      <c r="H473" s="252"/>
      <c r="I473" s="252"/>
      <c r="J473" s="252"/>
      <c r="K473" s="252"/>
      <c r="L473" s="252"/>
      <c r="M473" s="252"/>
      <c r="N473" s="252"/>
      <c r="O473" s="252"/>
      <c r="P473" s="252"/>
      <c r="Q473" s="252"/>
      <c r="R473" s="252"/>
      <c r="S473" s="252"/>
      <c r="T473" s="252"/>
      <c r="U473" s="252"/>
      <c r="V473" s="252"/>
      <c r="W473" s="252"/>
      <c r="X473" s="252"/>
      <c r="Y473" s="252"/>
      <c r="Z473" s="252"/>
    </row>
    <row r="474" ht="15.75" customHeight="1" spans="1:26">
      <c r="A474" s="252"/>
      <c r="B474" s="252"/>
      <c r="C474" s="252"/>
      <c r="D474" s="252"/>
      <c r="E474" s="252"/>
      <c r="F474" s="252"/>
      <c r="G474" s="252"/>
      <c r="H474" s="252"/>
      <c r="I474" s="252"/>
      <c r="J474" s="252"/>
      <c r="K474" s="252"/>
      <c r="L474" s="252"/>
      <c r="M474" s="252"/>
      <c r="N474" s="252"/>
      <c r="O474" s="252"/>
      <c r="P474" s="252"/>
      <c r="Q474" s="252"/>
      <c r="R474" s="252"/>
      <c r="S474" s="252"/>
      <c r="T474" s="252"/>
      <c r="U474" s="252"/>
      <c r="V474" s="252"/>
      <c r="W474" s="252"/>
      <c r="X474" s="252"/>
      <c r="Y474" s="252"/>
      <c r="Z474" s="252"/>
    </row>
    <row r="475" ht="15.75" customHeight="1" spans="1:26">
      <c r="A475" s="252"/>
      <c r="B475" s="252"/>
      <c r="C475" s="252"/>
      <c r="D475" s="252"/>
      <c r="E475" s="252"/>
      <c r="F475" s="252"/>
      <c r="G475" s="252"/>
      <c r="H475" s="252"/>
      <c r="I475" s="252"/>
      <c r="J475" s="252"/>
      <c r="K475" s="252"/>
      <c r="L475" s="252"/>
      <c r="M475" s="252"/>
      <c r="N475" s="252"/>
      <c r="O475" s="252"/>
      <c r="P475" s="252"/>
      <c r="Q475" s="252"/>
      <c r="R475" s="252"/>
      <c r="S475" s="252"/>
      <c r="T475" s="252"/>
      <c r="U475" s="252"/>
      <c r="V475" s="252"/>
      <c r="W475" s="252"/>
      <c r="X475" s="252"/>
      <c r="Y475" s="252"/>
      <c r="Z475" s="252"/>
    </row>
    <row r="476" ht="15.75" customHeight="1" spans="1:26">
      <c r="A476" s="252"/>
      <c r="B476" s="252"/>
      <c r="C476" s="252"/>
      <c r="D476" s="252"/>
      <c r="E476" s="252"/>
      <c r="F476" s="252"/>
      <c r="G476" s="252"/>
      <c r="H476" s="252"/>
      <c r="I476" s="252"/>
      <c r="J476" s="252"/>
      <c r="K476" s="252"/>
      <c r="L476" s="252"/>
      <c r="M476" s="252"/>
      <c r="N476" s="252"/>
      <c r="O476" s="252"/>
      <c r="P476" s="252"/>
      <c r="Q476" s="252"/>
      <c r="R476" s="252"/>
      <c r="S476" s="252"/>
      <c r="T476" s="252"/>
      <c r="U476" s="252"/>
      <c r="V476" s="252"/>
      <c r="W476" s="252"/>
      <c r="X476" s="252"/>
      <c r="Y476" s="252"/>
      <c r="Z476" s="252"/>
    </row>
    <row r="477" ht="15.75" customHeight="1" spans="1:26">
      <c r="A477" s="252"/>
      <c r="B477" s="252"/>
      <c r="C477" s="252"/>
      <c r="D477" s="252"/>
      <c r="E477" s="252"/>
      <c r="F477" s="252"/>
      <c r="G477" s="252"/>
      <c r="H477" s="252"/>
      <c r="I477" s="252"/>
      <c r="J477" s="252"/>
      <c r="K477" s="252"/>
      <c r="L477" s="252"/>
      <c r="M477" s="252"/>
      <c r="N477" s="252"/>
      <c r="O477" s="252"/>
      <c r="P477" s="252"/>
      <c r="Q477" s="252"/>
      <c r="R477" s="252"/>
      <c r="S477" s="252"/>
      <c r="T477" s="252"/>
      <c r="U477" s="252"/>
      <c r="V477" s="252"/>
      <c r="W477" s="252"/>
      <c r="X477" s="252"/>
      <c r="Y477" s="252"/>
      <c r="Z477" s="252"/>
    </row>
    <row r="478" ht="15.75" customHeight="1" spans="1:26">
      <c r="A478" s="252"/>
      <c r="B478" s="252"/>
      <c r="C478" s="252"/>
      <c r="D478" s="252"/>
      <c r="E478" s="252"/>
      <c r="F478" s="252"/>
      <c r="G478" s="252"/>
      <c r="H478" s="252"/>
      <c r="I478" s="252"/>
      <c r="J478" s="252"/>
      <c r="K478" s="252"/>
      <c r="L478" s="252"/>
      <c r="M478" s="252"/>
      <c r="N478" s="252"/>
      <c r="O478" s="252"/>
      <c r="P478" s="252"/>
      <c r="Q478" s="252"/>
      <c r="R478" s="252"/>
      <c r="S478" s="252"/>
      <c r="T478" s="252"/>
      <c r="U478" s="252"/>
      <c r="V478" s="252"/>
      <c r="W478" s="252"/>
      <c r="X478" s="252"/>
      <c r="Y478" s="252"/>
      <c r="Z478" s="252"/>
    </row>
    <row r="479" ht="15.75" customHeight="1" spans="1:26">
      <c r="A479" s="252"/>
      <c r="B479" s="252"/>
      <c r="C479" s="252"/>
      <c r="D479" s="252"/>
      <c r="E479" s="252"/>
      <c r="F479" s="252"/>
      <c r="G479" s="252"/>
      <c r="H479" s="252"/>
      <c r="I479" s="252"/>
      <c r="J479" s="252"/>
      <c r="K479" s="252"/>
      <c r="L479" s="252"/>
      <c r="M479" s="252"/>
      <c r="N479" s="252"/>
      <c r="O479" s="252"/>
      <c r="P479" s="252"/>
      <c r="Q479" s="252"/>
      <c r="R479" s="252"/>
      <c r="S479" s="252"/>
      <c r="T479" s="252"/>
      <c r="U479" s="252"/>
      <c r="V479" s="252"/>
      <c r="W479" s="252"/>
      <c r="X479" s="252"/>
      <c r="Y479" s="252"/>
      <c r="Z479" s="252"/>
    </row>
    <row r="480" ht="15.75" customHeight="1" spans="1:26">
      <c r="A480" s="252"/>
      <c r="B480" s="252"/>
      <c r="C480" s="252"/>
      <c r="D480" s="252"/>
      <c r="E480" s="252"/>
      <c r="F480" s="252"/>
      <c r="G480" s="252"/>
      <c r="H480" s="252"/>
      <c r="I480" s="252"/>
      <c r="J480" s="252"/>
      <c r="K480" s="252"/>
      <c r="L480" s="252"/>
      <c r="M480" s="252"/>
      <c r="N480" s="252"/>
      <c r="O480" s="252"/>
      <c r="P480" s="252"/>
      <c r="Q480" s="252"/>
      <c r="R480" s="252"/>
      <c r="S480" s="252"/>
      <c r="T480" s="252"/>
      <c r="U480" s="252"/>
      <c r="V480" s="252"/>
      <c r="W480" s="252"/>
      <c r="X480" s="252"/>
      <c r="Y480" s="252"/>
      <c r="Z480" s="252"/>
    </row>
    <row r="481" ht="15.75" customHeight="1" spans="1:26">
      <c r="A481" s="252"/>
      <c r="B481" s="252"/>
      <c r="C481" s="252"/>
      <c r="D481" s="252"/>
      <c r="E481" s="252"/>
      <c r="F481" s="252"/>
      <c r="G481" s="252"/>
      <c r="H481" s="252"/>
      <c r="I481" s="252"/>
      <c r="J481" s="252"/>
      <c r="K481" s="252"/>
      <c r="L481" s="252"/>
      <c r="M481" s="252"/>
      <c r="N481" s="252"/>
      <c r="O481" s="252"/>
      <c r="P481" s="252"/>
      <c r="Q481" s="252"/>
      <c r="R481" s="252"/>
      <c r="S481" s="252"/>
      <c r="T481" s="252"/>
      <c r="U481" s="252"/>
      <c r="V481" s="252"/>
      <c r="W481" s="252"/>
      <c r="X481" s="252"/>
      <c r="Y481" s="252"/>
      <c r="Z481" s="252"/>
    </row>
    <row r="482" ht="15.75" customHeight="1" spans="1:26">
      <c r="A482" s="252"/>
      <c r="B482" s="252"/>
      <c r="C482" s="252"/>
      <c r="D482" s="252"/>
      <c r="E482" s="252"/>
      <c r="F482" s="252"/>
      <c r="G482" s="252"/>
      <c r="H482" s="252"/>
      <c r="I482" s="252"/>
      <c r="J482" s="252"/>
      <c r="K482" s="252"/>
      <c r="L482" s="252"/>
      <c r="M482" s="252"/>
      <c r="N482" s="252"/>
      <c r="O482" s="252"/>
      <c r="P482" s="252"/>
      <c r="Q482" s="252"/>
      <c r="R482" s="252"/>
      <c r="S482" s="252"/>
      <c r="T482" s="252"/>
      <c r="U482" s="252"/>
      <c r="V482" s="252"/>
      <c r="W482" s="252"/>
      <c r="X482" s="252"/>
      <c r="Y482" s="252"/>
      <c r="Z482" s="252"/>
    </row>
    <row r="483" ht="15.75" customHeight="1" spans="1:26">
      <c r="A483" s="252"/>
      <c r="B483" s="252"/>
      <c r="C483" s="252"/>
      <c r="D483" s="252"/>
      <c r="E483" s="252"/>
      <c r="F483" s="252"/>
      <c r="G483" s="252"/>
      <c r="H483" s="252"/>
      <c r="I483" s="252"/>
      <c r="J483" s="252"/>
      <c r="K483" s="252"/>
      <c r="L483" s="252"/>
      <c r="M483" s="252"/>
      <c r="N483" s="252"/>
      <c r="O483" s="252"/>
      <c r="P483" s="252"/>
      <c r="Q483" s="252"/>
      <c r="R483" s="252"/>
      <c r="S483" s="252"/>
      <c r="T483" s="252"/>
      <c r="U483" s="252"/>
      <c r="V483" s="252"/>
      <c r="W483" s="252"/>
      <c r="X483" s="252"/>
      <c r="Y483" s="252"/>
      <c r="Z483" s="252"/>
    </row>
    <row r="484" ht="15.75" customHeight="1" spans="1:26">
      <c r="A484" s="252"/>
      <c r="B484" s="252"/>
      <c r="C484" s="252"/>
      <c r="D484" s="252"/>
      <c r="E484" s="252"/>
      <c r="F484" s="252"/>
      <c r="G484" s="252"/>
      <c r="H484" s="252"/>
      <c r="I484" s="252"/>
      <c r="J484" s="252"/>
      <c r="K484" s="252"/>
      <c r="L484" s="252"/>
      <c r="M484" s="252"/>
      <c r="N484" s="252"/>
      <c r="O484" s="252"/>
      <c r="P484" s="252"/>
      <c r="Q484" s="252"/>
      <c r="R484" s="252"/>
      <c r="S484" s="252"/>
      <c r="T484" s="252"/>
      <c r="U484" s="252"/>
      <c r="V484" s="252"/>
      <c r="W484" s="252"/>
      <c r="X484" s="252"/>
      <c r="Y484" s="252"/>
      <c r="Z484" s="252"/>
    </row>
    <row r="485" ht="15.75" customHeight="1" spans="1:26">
      <c r="A485" s="252"/>
      <c r="B485" s="252"/>
      <c r="C485" s="252"/>
      <c r="D485" s="252"/>
      <c r="E485" s="252"/>
      <c r="F485" s="252"/>
      <c r="G485" s="252"/>
      <c r="H485" s="252"/>
      <c r="I485" s="252"/>
      <c r="J485" s="252"/>
      <c r="K485" s="252"/>
      <c r="L485" s="252"/>
      <c r="M485" s="252"/>
      <c r="N485" s="252"/>
      <c r="O485" s="252"/>
      <c r="P485" s="252"/>
      <c r="Q485" s="252"/>
      <c r="R485" s="252"/>
      <c r="S485" s="252"/>
      <c r="T485" s="252"/>
      <c r="U485" s="252"/>
      <c r="V485" s="252"/>
      <c r="W485" s="252"/>
      <c r="X485" s="252"/>
      <c r="Y485" s="252"/>
      <c r="Z485" s="252"/>
    </row>
    <row r="486" ht="15.75" customHeight="1" spans="1:26">
      <c r="A486" s="252"/>
      <c r="B486" s="252"/>
      <c r="C486" s="252"/>
      <c r="D486" s="252"/>
      <c r="E486" s="252"/>
      <c r="F486" s="252"/>
      <c r="G486" s="252"/>
      <c r="H486" s="252"/>
      <c r="I486" s="252"/>
      <c r="J486" s="252"/>
      <c r="K486" s="252"/>
      <c r="L486" s="252"/>
      <c r="M486" s="252"/>
      <c r="N486" s="252"/>
      <c r="O486" s="252"/>
      <c r="P486" s="252"/>
      <c r="Q486" s="252"/>
      <c r="R486" s="252"/>
      <c r="S486" s="252"/>
      <c r="T486" s="252"/>
      <c r="U486" s="252"/>
      <c r="V486" s="252"/>
      <c r="W486" s="252"/>
      <c r="X486" s="252"/>
      <c r="Y486" s="252"/>
      <c r="Z486" s="252"/>
    </row>
    <row r="487" ht="15.75" customHeight="1" spans="1:26">
      <c r="A487" s="252"/>
      <c r="B487" s="252"/>
      <c r="C487" s="252"/>
      <c r="D487" s="252"/>
      <c r="E487" s="252"/>
      <c r="F487" s="252"/>
      <c r="G487" s="252"/>
      <c r="H487" s="252"/>
      <c r="I487" s="252"/>
      <c r="J487" s="252"/>
      <c r="K487" s="252"/>
      <c r="L487" s="252"/>
      <c r="M487" s="252"/>
      <c r="N487" s="252"/>
      <c r="O487" s="252"/>
      <c r="P487" s="252"/>
      <c r="Q487" s="252"/>
      <c r="R487" s="252"/>
      <c r="S487" s="252"/>
      <c r="T487" s="252"/>
      <c r="U487" s="252"/>
      <c r="V487" s="252"/>
      <c r="W487" s="252"/>
      <c r="X487" s="252"/>
      <c r="Y487" s="252"/>
      <c r="Z487" s="252"/>
    </row>
    <row r="488" ht="15.75" customHeight="1" spans="1:26">
      <c r="A488" s="252"/>
      <c r="B488" s="252"/>
      <c r="C488" s="252"/>
      <c r="D488" s="252"/>
      <c r="E488" s="252"/>
      <c r="F488" s="252"/>
      <c r="G488" s="252"/>
      <c r="H488" s="252"/>
      <c r="I488" s="252"/>
      <c r="J488" s="252"/>
      <c r="K488" s="252"/>
      <c r="L488" s="252"/>
      <c r="M488" s="252"/>
      <c r="N488" s="252"/>
      <c r="O488" s="252"/>
      <c r="P488" s="252"/>
      <c r="Q488" s="252"/>
      <c r="R488" s="252"/>
      <c r="S488" s="252"/>
      <c r="T488" s="252"/>
      <c r="U488" s="252"/>
      <c r="V488" s="252"/>
      <c r="W488" s="252"/>
      <c r="X488" s="252"/>
      <c r="Y488" s="252"/>
      <c r="Z488" s="252"/>
    </row>
    <row r="489" ht="15.75" customHeight="1" spans="1:26">
      <c r="A489" s="252"/>
      <c r="B489" s="252"/>
      <c r="C489" s="252"/>
      <c r="D489" s="252"/>
      <c r="E489" s="252"/>
      <c r="F489" s="252"/>
      <c r="G489" s="252"/>
      <c r="H489" s="252"/>
      <c r="I489" s="252"/>
      <c r="J489" s="252"/>
      <c r="K489" s="252"/>
      <c r="L489" s="252"/>
      <c r="M489" s="252"/>
      <c r="N489" s="252"/>
      <c r="O489" s="252"/>
      <c r="P489" s="252"/>
      <c r="Q489" s="252"/>
      <c r="R489" s="252"/>
      <c r="S489" s="252"/>
      <c r="T489" s="252"/>
      <c r="U489" s="252"/>
      <c r="V489" s="252"/>
      <c r="W489" s="252"/>
      <c r="X489" s="252"/>
      <c r="Y489" s="252"/>
      <c r="Z489" s="252"/>
    </row>
    <row r="490" ht="15.75" customHeight="1" spans="1:26">
      <c r="A490" s="252"/>
      <c r="B490" s="252"/>
      <c r="C490" s="252"/>
      <c r="D490" s="252"/>
      <c r="E490" s="252"/>
      <c r="F490" s="252"/>
      <c r="G490" s="252"/>
      <c r="H490" s="252"/>
      <c r="I490" s="252"/>
      <c r="J490" s="252"/>
      <c r="K490" s="252"/>
      <c r="L490" s="252"/>
      <c r="M490" s="252"/>
      <c r="N490" s="252"/>
      <c r="O490" s="252"/>
      <c r="P490" s="252"/>
      <c r="Q490" s="252"/>
      <c r="R490" s="252"/>
      <c r="S490" s="252"/>
      <c r="T490" s="252"/>
      <c r="U490" s="252"/>
      <c r="V490" s="252"/>
      <c r="W490" s="252"/>
      <c r="X490" s="252"/>
      <c r="Y490" s="252"/>
      <c r="Z490" s="252"/>
    </row>
    <row r="491" ht="15.75" customHeight="1" spans="1:26">
      <c r="A491" s="252"/>
      <c r="B491" s="252"/>
      <c r="C491" s="252"/>
      <c r="D491" s="252"/>
      <c r="E491" s="252"/>
      <c r="F491" s="252"/>
      <c r="G491" s="252"/>
      <c r="H491" s="252"/>
      <c r="I491" s="252"/>
      <c r="J491" s="252"/>
      <c r="K491" s="252"/>
      <c r="L491" s="252"/>
      <c r="M491" s="252"/>
      <c r="N491" s="252"/>
      <c r="O491" s="252"/>
      <c r="P491" s="252"/>
      <c r="Q491" s="252"/>
      <c r="R491" s="252"/>
      <c r="S491" s="252"/>
      <c r="T491" s="252"/>
      <c r="U491" s="252"/>
      <c r="V491" s="252"/>
      <c r="W491" s="252"/>
      <c r="X491" s="252"/>
      <c r="Y491" s="252"/>
      <c r="Z491" s="252"/>
    </row>
    <row r="492" ht="15.75" customHeight="1" spans="1:26">
      <c r="A492" s="252"/>
      <c r="B492" s="252"/>
      <c r="C492" s="252"/>
      <c r="D492" s="252"/>
      <c r="E492" s="252"/>
      <c r="F492" s="252"/>
      <c r="G492" s="252"/>
      <c r="H492" s="252"/>
      <c r="I492" s="252"/>
      <c r="J492" s="252"/>
      <c r="K492" s="252"/>
      <c r="L492" s="252"/>
      <c r="M492" s="252"/>
      <c r="N492" s="252"/>
      <c r="O492" s="252"/>
      <c r="P492" s="252"/>
      <c r="Q492" s="252"/>
      <c r="R492" s="252"/>
      <c r="S492" s="252"/>
      <c r="T492" s="252"/>
      <c r="U492" s="252"/>
      <c r="V492" s="252"/>
      <c r="W492" s="252"/>
      <c r="X492" s="252"/>
      <c r="Y492" s="252"/>
      <c r="Z492" s="252"/>
    </row>
    <row r="493" ht="15.75" customHeight="1" spans="1:26">
      <c r="A493" s="252"/>
      <c r="B493" s="252"/>
      <c r="C493" s="252"/>
      <c r="D493" s="252"/>
      <c r="E493" s="252"/>
      <c r="F493" s="252"/>
      <c r="G493" s="252"/>
      <c r="H493" s="252"/>
      <c r="I493" s="252"/>
      <c r="J493" s="252"/>
      <c r="K493" s="252"/>
      <c r="L493" s="252"/>
      <c r="M493" s="252"/>
      <c r="N493" s="252"/>
      <c r="O493" s="252"/>
      <c r="P493" s="252"/>
      <c r="Q493" s="252"/>
      <c r="R493" s="252"/>
      <c r="S493" s="252"/>
      <c r="T493" s="252"/>
      <c r="U493" s="252"/>
      <c r="V493" s="252"/>
      <c r="W493" s="252"/>
      <c r="X493" s="252"/>
      <c r="Y493" s="252"/>
      <c r="Z493" s="252"/>
    </row>
    <row r="494" ht="15.75" customHeight="1" spans="1:26">
      <c r="A494" s="252"/>
      <c r="B494" s="252"/>
      <c r="C494" s="252"/>
      <c r="D494" s="252"/>
      <c r="E494" s="252"/>
      <c r="F494" s="252"/>
      <c r="G494" s="252"/>
      <c r="H494" s="252"/>
      <c r="I494" s="252"/>
      <c r="J494" s="252"/>
      <c r="K494" s="252"/>
      <c r="L494" s="252"/>
      <c r="M494" s="252"/>
      <c r="N494" s="252"/>
      <c r="O494" s="252"/>
      <c r="P494" s="252"/>
      <c r="Q494" s="252"/>
      <c r="R494" s="252"/>
      <c r="S494" s="252"/>
      <c r="T494" s="252"/>
      <c r="U494" s="252"/>
      <c r="V494" s="252"/>
      <c r="W494" s="252"/>
      <c r="X494" s="252"/>
      <c r="Y494" s="252"/>
      <c r="Z494" s="252"/>
    </row>
    <row r="495" ht="15.75" customHeight="1" spans="1:26">
      <c r="A495" s="252"/>
      <c r="B495" s="252"/>
      <c r="C495" s="252"/>
      <c r="D495" s="252"/>
      <c r="E495" s="252"/>
      <c r="F495" s="252"/>
      <c r="G495" s="252"/>
      <c r="H495" s="252"/>
      <c r="I495" s="252"/>
      <c r="J495" s="252"/>
      <c r="K495" s="252"/>
      <c r="L495" s="252"/>
      <c r="M495" s="252"/>
      <c r="N495" s="252"/>
      <c r="O495" s="252"/>
      <c r="P495" s="252"/>
      <c r="Q495" s="252"/>
      <c r="R495" s="252"/>
      <c r="S495" s="252"/>
      <c r="T495" s="252"/>
      <c r="U495" s="252"/>
      <c r="V495" s="252"/>
      <c r="W495" s="252"/>
      <c r="X495" s="252"/>
      <c r="Y495" s="252"/>
      <c r="Z495" s="252"/>
    </row>
    <row r="496" ht="15.75" customHeight="1" spans="1:26">
      <c r="A496" s="252"/>
      <c r="B496" s="252"/>
      <c r="C496" s="252"/>
      <c r="D496" s="252"/>
      <c r="E496" s="252"/>
      <c r="F496" s="252"/>
      <c r="G496" s="252"/>
      <c r="H496" s="252"/>
      <c r="I496" s="252"/>
      <c r="J496" s="252"/>
      <c r="K496" s="252"/>
      <c r="L496" s="252"/>
      <c r="M496" s="252"/>
      <c r="N496" s="252"/>
      <c r="O496" s="252"/>
      <c r="P496" s="252"/>
      <c r="Q496" s="252"/>
      <c r="R496" s="252"/>
      <c r="S496" s="252"/>
      <c r="T496" s="252"/>
      <c r="U496" s="252"/>
      <c r="V496" s="252"/>
      <c r="W496" s="252"/>
      <c r="X496" s="252"/>
      <c r="Y496" s="252"/>
      <c r="Z496" s="252"/>
    </row>
    <row r="497" ht="15.75" customHeight="1" spans="1:26">
      <c r="A497" s="252"/>
      <c r="B497" s="252"/>
      <c r="C497" s="252"/>
      <c r="D497" s="252"/>
      <c r="E497" s="252"/>
      <c r="F497" s="252"/>
      <c r="G497" s="252"/>
      <c r="H497" s="252"/>
      <c r="I497" s="252"/>
      <c r="J497" s="252"/>
      <c r="K497" s="252"/>
      <c r="L497" s="252"/>
      <c r="M497" s="252"/>
      <c r="N497" s="252"/>
      <c r="O497" s="252"/>
      <c r="P497" s="252"/>
      <c r="Q497" s="252"/>
      <c r="R497" s="252"/>
      <c r="S497" s="252"/>
      <c r="T497" s="252"/>
      <c r="U497" s="252"/>
      <c r="V497" s="252"/>
      <c r="W497" s="252"/>
      <c r="X497" s="252"/>
      <c r="Y497" s="252"/>
      <c r="Z497" s="252"/>
    </row>
    <row r="498" ht="15.75" customHeight="1" spans="1:26">
      <c r="A498" s="252"/>
      <c r="B498" s="252"/>
      <c r="C498" s="252"/>
      <c r="D498" s="252"/>
      <c r="E498" s="252"/>
      <c r="F498" s="252"/>
      <c r="G498" s="252"/>
      <c r="H498" s="252"/>
      <c r="I498" s="252"/>
      <c r="J498" s="252"/>
      <c r="K498" s="252"/>
      <c r="L498" s="252"/>
      <c r="M498" s="252"/>
      <c r="N498" s="252"/>
      <c r="O498" s="252"/>
      <c r="P498" s="252"/>
      <c r="Q498" s="252"/>
      <c r="R498" s="252"/>
      <c r="S498" s="252"/>
      <c r="T498" s="252"/>
      <c r="U498" s="252"/>
      <c r="V498" s="252"/>
      <c r="W498" s="252"/>
      <c r="X498" s="252"/>
      <c r="Y498" s="252"/>
      <c r="Z498" s="252"/>
    </row>
    <row r="499" ht="15.75" customHeight="1" spans="1:26">
      <c r="A499" s="252"/>
      <c r="B499" s="252"/>
      <c r="C499" s="252"/>
      <c r="D499" s="252"/>
      <c r="E499" s="252"/>
      <c r="F499" s="252"/>
      <c r="G499" s="252"/>
      <c r="H499" s="252"/>
      <c r="I499" s="252"/>
      <c r="J499" s="252"/>
      <c r="K499" s="252"/>
      <c r="L499" s="252"/>
      <c r="M499" s="252"/>
      <c r="N499" s="252"/>
      <c r="O499" s="252"/>
      <c r="P499" s="252"/>
      <c r="Q499" s="252"/>
      <c r="R499" s="252"/>
      <c r="S499" s="252"/>
      <c r="T499" s="252"/>
      <c r="U499" s="252"/>
      <c r="V499" s="252"/>
      <c r="W499" s="252"/>
      <c r="X499" s="252"/>
      <c r="Y499" s="252"/>
      <c r="Z499" s="252"/>
    </row>
    <row r="500" ht="15.75" customHeight="1" spans="1:26">
      <c r="A500" s="252"/>
      <c r="B500" s="252"/>
      <c r="C500" s="252"/>
      <c r="D500" s="252"/>
      <c r="E500" s="252"/>
      <c r="F500" s="252"/>
      <c r="G500" s="252"/>
      <c r="H500" s="252"/>
      <c r="I500" s="252"/>
      <c r="J500" s="252"/>
      <c r="K500" s="252"/>
      <c r="L500" s="252"/>
      <c r="M500" s="252"/>
      <c r="N500" s="252"/>
      <c r="O500" s="252"/>
      <c r="P500" s="252"/>
      <c r="Q500" s="252"/>
      <c r="R500" s="252"/>
      <c r="S500" s="252"/>
      <c r="T500" s="252"/>
      <c r="U500" s="252"/>
      <c r="V500" s="252"/>
      <c r="W500" s="252"/>
      <c r="X500" s="252"/>
      <c r="Y500" s="252"/>
      <c r="Z500" s="252"/>
    </row>
    <row r="501" ht="15.75" customHeight="1" spans="1:26">
      <c r="A501" s="252"/>
      <c r="B501" s="252"/>
      <c r="C501" s="252"/>
      <c r="D501" s="252"/>
      <c r="E501" s="252"/>
      <c r="F501" s="252"/>
      <c r="G501" s="252"/>
      <c r="H501" s="252"/>
      <c r="I501" s="252"/>
      <c r="J501" s="252"/>
      <c r="K501" s="252"/>
      <c r="L501" s="252"/>
      <c r="M501" s="252"/>
      <c r="N501" s="252"/>
      <c r="O501" s="252"/>
      <c r="P501" s="252"/>
      <c r="Q501" s="252"/>
      <c r="R501" s="252"/>
      <c r="S501" s="252"/>
      <c r="T501" s="252"/>
      <c r="U501" s="252"/>
      <c r="V501" s="252"/>
      <c r="W501" s="252"/>
      <c r="X501" s="252"/>
      <c r="Y501" s="252"/>
      <c r="Z501" s="252"/>
    </row>
    <row r="502" ht="15.75" customHeight="1" spans="1:26">
      <c r="A502" s="252"/>
      <c r="B502" s="252"/>
      <c r="C502" s="252"/>
      <c r="D502" s="252"/>
      <c r="E502" s="252"/>
      <c r="F502" s="252"/>
      <c r="G502" s="252"/>
      <c r="H502" s="252"/>
      <c r="I502" s="252"/>
      <c r="J502" s="252"/>
      <c r="K502" s="252"/>
      <c r="L502" s="252"/>
      <c r="M502" s="252"/>
      <c r="N502" s="252"/>
      <c r="O502" s="252"/>
      <c r="P502" s="252"/>
      <c r="Q502" s="252"/>
      <c r="R502" s="252"/>
      <c r="S502" s="252"/>
      <c r="T502" s="252"/>
      <c r="U502" s="252"/>
      <c r="V502" s="252"/>
      <c r="W502" s="252"/>
      <c r="X502" s="252"/>
      <c r="Y502" s="252"/>
      <c r="Z502" s="252"/>
    </row>
    <row r="503" ht="15.75" customHeight="1" spans="1:26">
      <c r="A503" s="252"/>
      <c r="B503" s="252"/>
      <c r="C503" s="252"/>
      <c r="D503" s="252"/>
      <c r="E503" s="252"/>
      <c r="F503" s="252"/>
      <c r="G503" s="252"/>
      <c r="H503" s="252"/>
      <c r="I503" s="252"/>
      <c r="J503" s="252"/>
      <c r="K503" s="252"/>
      <c r="L503" s="252"/>
      <c r="M503" s="252"/>
      <c r="N503" s="252"/>
      <c r="O503" s="252"/>
      <c r="P503" s="252"/>
      <c r="Q503" s="252"/>
      <c r="R503" s="252"/>
      <c r="S503" s="252"/>
      <c r="T503" s="252"/>
      <c r="U503" s="252"/>
      <c r="V503" s="252"/>
      <c r="W503" s="252"/>
      <c r="X503" s="252"/>
      <c r="Y503" s="252"/>
      <c r="Z503" s="252"/>
    </row>
    <row r="504" ht="15.75" customHeight="1" spans="1:26">
      <c r="A504" s="252"/>
      <c r="B504" s="252"/>
      <c r="C504" s="252"/>
      <c r="D504" s="252"/>
      <c r="E504" s="252"/>
      <c r="F504" s="252"/>
      <c r="G504" s="252"/>
      <c r="H504" s="252"/>
      <c r="I504" s="252"/>
      <c r="J504" s="252"/>
      <c r="K504" s="252"/>
      <c r="L504" s="252"/>
      <c r="M504" s="252"/>
      <c r="N504" s="252"/>
      <c r="O504" s="252"/>
      <c r="P504" s="252"/>
      <c r="Q504" s="252"/>
      <c r="R504" s="252"/>
      <c r="S504" s="252"/>
      <c r="T504" s="252"/>
      <c r="U504" s="252"/>
      <c r="V504" s="252"/>
      <c r="W504" s="252"/>
      <c r="X504" s="252"/>
      <c r="Y504" s="252"/>
      <c r="Z504" s="252"/>
    </row>
    <row r="505" ht="15.75" customHeight="1" spans="1:26">
      <c r="A505" s="252"/>
      <c r="B505" s="252"/>
      <c r="C505" s="252"/>
      <c r="D505" s="252"/>
      <c r="E505" s="252"/>
      <c r="F505" s="252"/>
      <c r="G505" s="252"/>
      <c r="H505" s="252"/>
      <c r="I505" s="252"/>
      <c r="J505" s="252"/>
      <c r="K505" s="252"/>
      <c r="L505" s="252"/>
      <c r="M505" s="252"/>
      <c r="N505" s="252"/>
      <c r="O505" s="252"/>
      <c r="P505" s="252"/>
      <c r="Q505" s="252"/>
      <c r="R505" s="252"/>
      <c r="S505" s="252"/>
      <c r="T505" s="252"/>
      <c r="U505" s="252"/>
      <c r="V505" s="252"/>
      <c r="W505" s="252"/>
      <c r="X505" s="252"/>
      <c r="Y505" s="252"/>
      <c r="Z505" s="252"/>
    </row>
    <row r="506" ht="15.75" customHeight="1" spans="1:26">
      <c r="A506" s="252"/>
      <c r="B506" s="252"/>
      <c r="C506" s="252"/>
      <c r="D506" s="252"/>
      <c r="E506" s="252"/>
      <c r="F506" s="252"/>
      <c r="G506" s="252"/>
      <c r="H506" s="252"/>
      <c r="I506" s="252"/>
      <c r="J506" s="252"/>
      <c r="K506" s="252"/>
      <c r="L506" s="252"/>
      <c r="M506" s="252"/>
      <c r="N506" s="252"/>
      <c r="O506" s="252"/>
      <c r="P506" s="252"/>
      <c r="Q506" s="252"/>
      <c r="R506" s="252"/>
      <c r="S506" s="252"/>
      <c r="T506" s="252"/>
      <c r="U506" s="252"/>
      <c r="V506" s="252"/>
      <c r="W506" s="252"/>
      <c r="X506" s="252"/>
      <c r="Y506" s="252"/>
      <c r="Z506" s="252"/>
    </row>
    <row r="507" ht="15.75" customHeight="1" spans="1:26">
      <c r="A507" s="252"/>
      <c r="B507" s="252"/>
      <c r="C507" s="252"/>
      <c r="D507" s="252"/>
      <c r="E507" s="252"/>
      <c r="F507" s="252"/>
      <c r="G507" s="252"/>
      <c r="H507" s="252"/>
      <c r="I507" s="252"/>
      <c r="J507" s="252"/>
      <c r="K507" s="252"/>
      <c r="L507" s="252"/>
      <c r="M507" s="252"/>
      <c r="N507" s="252"/>
      <c r="O507" s="252"/>
      <c r="P507" s="252"/>
      <c r="Q507" s="252"/>
      <c r="R507" s="252"/>
      <c r="S507" s="252"/>
      <c r="T507" s="252"/>
      <c r="U507" s="252"/>
      <c r="V507" s="252"/>
      <c r="W507" s="252"/>
      <c r="X507" s="252"/>
      <c r="Y507" s="252"/>
      <c r="Z507" s="252"/>
    </row>
    <row r="508" ht="15.75" customHeight="1" spans="1:26">
      <c r="A508" s="252"/>
      <c r="B508" s="252"/>
      <c r="C508" s="252"/>
      <c r="D508" s="252"/>
      <c r="E508" s="252"/>
      <c r="F508" s="252"/>
      <c r="G508" s="252"/>
      <c r="H508" s="252"/>
      <c r="I508" s="252"/>
      <c r="J508" s="252"/>
      <c r="K508" s="252"/>
      <c r="L508" s="252"/>
      <c r="M508" s="252"/>
      <c r="N508" s="252"/>
      <c r="O508" s="252"/>
      <c r="P508" s="252"/>
      <c r="Q508" s="252"/>
      <c r="R508" s="252"/>
      <c r="S508" s="252"/>
      <c r="T508" s="252"/>
      <c r="U508" s="252"/>
      <c r="V508" s="252"/>
      <c r="W508" s="252"/>
      <c r="X508" s="252"/>
      <c r="Y508" s="252"/>
      <c r="Z508" s="252"/>
    </row>
    <row r="509" ht="15.75" customHeight="1" spans="1:26">
      <c r="A509" s="252"/>
      <c r="B509" s="252"/>
      <c r="C509" s="252"/>
      <c r="D509" s="252"/>
      <c r="E509" s="252"/>
      <c r="F509" s="252"/>
      <c r="G509" s="252"/>
      <c r="H509" s="252"/>
      <c r="I509" s="252"/>
      <c r="J509" s="252"/>
      <c r="K509" s="252"/>
      <c r="L509" s="252"/>
      <c r="M509" s="252"/>
      <c r="N509" s="252"/>
      <c r="O509" s="252"/>
      <c r="P509" s="252"/>
      <c r="Q509" s="252"/>
      <c r="R509" s="252"/>
      <c r="S509" s="252"/>
      <c r="T509" s="252"/>
      <c r="U509" s="252"/>
      <c r="V509" s="252"/>
      <c r="W509" s="252"/>
      <c r="X509" s="252"/>
      <c r="Y509" s="252"/>
      <c r="Z509" s="252"/>
    </row>
    <row r="510" ht="15.75" customHeight="1" spans="1:26">
      <c r="A510" s="252"/>
      <c r="B510" s="252"/>
      <c r="C510" s="252"/>
      <c r="D510" s="252"/>
      <c r="E510" s="252"/>
      <c r="F510" s="252"/>
      <c r="G510" s="252"/>
      <c r="H510" s="252"/>
      <c r="I510" s="252"/>
      <c r="J510" s="252"/>
      <c r="K510" s="252"/>
      <c r="L510" s="252"/>
      <c r="M510" s="252"/>
      <c r="N510" s="252"/>
      <c r="O510" s="252"/>
      <c r="P510" s="252"/>
      <c r="Q510" s="252"/>
      <c r="R510" s="252"/>
      <c r="S510" s="252"/>
      <c r="T510" s="252"/>
      <c r="U510" s="252"/>
      <c r="V510" s="252"/>
      <c r="W510" s="252"/>
      <c r="X510" s="252"/>
      <c r="Y510" s="252"/>
      <c r="Z510" s="252"/>
    </row>
    <row r="511" ht="15.75" customHeight="1" spans="1:26">
      <c r="A511" s="252"/>
      <c r="B511" s="252"/>
      <c r="C511" s="252"/>
      <c r="D511" s="252"/>
      <c r="E511" s="252"/>
      <c r="F511" s="252"/>
      <c r="G511" s="252"/>
      <c r="H511" s="252"/>
      <c r="I511" s="252"/>
      <c r="J511" s="252"/>
      <c r="K511" s="252"/>
      <c r="L511" s="252"/>
      <c r="M511" s="252"/>
      <c r="N511" s="252"/>
      <c r="O511" s="252"/>
      <c r="P511" s="252"/>
      <c r="Q511" s="252"/>
      <c r="R511" s="252"/>
      <c r="S511" s="252"/>
      <c r="T511" s="252"/>
      <c r="U511" s="252"/>
      <c r="V511" s="252"/>
      <c r="W511" s="252"/>
      <c r="X511" s="252"/>
      <c r="Y511" s="252"/>
      <c r="Z511" s="252"/>
    </row>
    <row r="512" ht="15.75" customHeight="1" spans="1:26">
      <c r="A512" s="252"/>
      <c r="B512" s="252"/>
      <c r="C512" s="252"/>
      <c r="D512" s="252"/>
      <c r="E512" s="252"/>
      <c r="F512" s="252"/>
      <c r="G512" s="252"/>
      <c r="H512" s="252"/>
      <c r="I512" s="252"/>
      <c r="J512" s="252"/>
      <c r="K512" s="252"/>
      <c r="L512" s="252"/>
      <c r="M512" s="252"/>
      <c r="N512" s="252"/>
      <c r="O512" s="252"/>
      <c r="P512" s="252"/>
      <c r="Q512" s="252"/>
      <c r="R512" s="252"/>
      <c r="S512" s="252"/>
      <c r="T512" s="252"/>
      <c r="U512" s="252"/>
      <c r="V512" s="252"/>
      <c r="W512" s="252"/>
      <c r="X512" s="252"/>
      <c r="Y512" s="252"/>
      <c r="Z512" s="252"/>
    </row>
    <row r="513" ht="15.75" customHeight="1" spans="1:26">
      <c r="A513" s="252"/>
      <c r="B513" s="252"/>
      <c r="C513" s="252"/>
      <c r="D513" s="252"/>
      <c r="E513" s="252"/>
      <c r="F513" s="252"/>
      <c r="G513" s="252"/>
      <c r="H513" s="252"/>
      <c r="I513" s="252"/>
      <c r="J513" s="252"/>
      <c r="K513" s="252"/>
      <c r="L513" s="252"/>
      <c r="M513" s="252"/>
      <c r="N513" s="252"/>
      <c r="O513" s="252"/>
      <c r="P513" s="252"/>
      <c r="Q513" s="252"/>
      <c r="R513" s="252"/>
      <c r="S513" s="252"/>
      <c r="T513" s="252"/>
      <c r="U513" s="252"/>
      <c r="V513" s="252"/>
      <c r="W513" s="252"/>
      <c r="X513" s="252"/>
      <c r="Y513" s="252"/>
      <c r="Z513" s="252"/>
    </row>
    <row r="514" ht="15.75" customHeight="1" spans="1:26">
      <c r="A514" s="252"/>
      <c r="B514" s="252"/>
      <c r="C514" s="252"/>
      <c r="D514" s="252"/>
      <c r="E514" s="252"/>
      <c r="F514" s="252"/>
      <c r="G514" s="252"/>
      <c r="H514" s="252"/>
      <c r="I514" s="252"/>
      <c r="J514" s="252"/>
      <c r="K514" s="252"/>
      <c r="L514" s="252"/>
      <c r="M514" s="252"/>
      <c r="N514" s="252"/>
      <c r="O514" s="252"/>
      <c r="P514" s="252"/>
      <c r="Q514" s="252"/>
      <c r="R514" s="252"/>
      <c r="S514" s="252"/>
      <c r="T514" s="252"/>
      <c r="U514" s="252"/>
      <c r="V514" s="252"/>
      <c r="W514" s="252"/>
      <c r="X514" s="252"/>
      <c r="Y514" s="252"/>
      <c r="Z514" s="252"/>
    </row>
    <row r="515" ht="15.75" customHeight="1" spans="1:26">
      <c r="A515" s="252"/>
      <c r="B515" s="252"/>
      <c r="C515" s="252"/>
      <c r="D515" s="252"/>
      <c r="E515" s="252"/>
      <c r="F515" s="252"/>
      <c r="G515" s="252"/>
      <c r="H515" s="252"/>
      <c r="I515" s="252"/>
      <c r="J515" s="252"/>
      <c r="K515" s="252"/>
      <c r="L515" s="252"/>
      <c r="M515" s="252"/>
      <c r="N515" s="252"/>
      <c r="O515" s="252"/>
      <c r="P515" s="252"/>
      <c r="Q515" s="252"/>
      <c r="R515" s="252"/>
      <c r="S515" s="252"/>
      <c r="T515" s="252"/>
      <c r="U515" s="252"/>
      <c r="V515" s="252"/>
      <c r="W515" s="252"/>
      <c r="X515" s="252"/>
      <c r="Y515" s="252"/>
      <c r="Z515" s="252"/>
    </row>
    <row r="516" ht="15.75" customHeight="1" spans="1:26">
      <c r="A516" s="252"/>
      <c r="B516" s="252"/>
      <c r="C516" s="252"/>
      <c r="D516" s="252"/>
      <c r="E516" s="252"/>
      <c r="F516" s="252"/>
      <c r="G516" s="252"/>
      <c r="H516" s="252"/>
      <c r="I516" s="252"/>
      <c r="J516" s="252"/>
      <c r="K516" s="252"/>
      <c r="L516" s="252"/>
      <c r="M516" s="252"/>
      <c r="N516" s="252"/>
      <c r="O516" s="252"/>
      <c r="P516" s="252"/>
      <c r="Q516" s="252"/>
      <c r="R516" s="252"/>
      <c r="S516" s="252"/>
      <c r="T516" s="252"/>
      <c r="U516" s="252"/>
      <c r="V516" s="252"/>
      <c r="W516" s="252"/>
      <c r="X516" s="252"/>
      <c r="Y516" s="252"/>
      <c r="Z516" s="252"/>
    </row>
    <row r="517" ht="15.75" customHeight="1" spans="1:26">
      <c r="A517" s="252"/>
      <c r="B517" s="252"/>
      <c r="C517" s="252"/>
      <c r="D517" s="252"/>
      <c r="E517" s="252"/>
      <c r="F517" s="252"/>
      <c r="G517" s="252"/>
      <c r="H517" s="252"/>
      <c r="I517" s="252"/>
      <c r="J517" s="252"/>
      <c r="K517" s="252"/>
      <c r="L517" s="252"/>
      <c r="M517" s="252"/>
      <c r="N517" s="252"/>
      <c r="O517" s="252"/>
      <c r="P517" s="252"/>
      <c r="Q517" s="252"/>
      <c r="R517" s="252"/>
      <c r="S517" s="252"/>
      <c r="T517" s="252"/>
      <c r="U517" s="252"/>
      <c r="V517" s="252"/>
      <c r="W517" s="252"/>
      <c r="X517" s="252"/>
      <c r="Y517" s="252"/>
      <c r="Z517" s="252"/>
    </row>
    <row r="518" ht="15.75" customHeight="1" spans="1:26">
      <c r="A518" s="252"/>
      <c r="B518" s="252"/>
      <c r="C518" s="252"/>
      <c r="D518" s="252"/>
      <c r="E518" s="252"/>
      <c r="F518" s="252"/>
      <c r="G518" s="252"/>
      <c r="H518" s="252"/>
      <c r="I518" s="252"/>
      <c r="J518" s="252"/>
      <c r="K518" s="252"/>
      <c r="L518" s="252"/>
      <c r="M518" s="252"/>
      <c r="N518" s="252"/>
      <c r="O518" s="252"/>
      <c r="P518" s="252"/>
      <c r="Q518" s="252"/>
      <c r="R518" s="252"/>
      <c r="S518" s="252"/>
      <c r="T518" s="252"/>
      <c r="U518" s="252"/>
      <c r="V518" s="252"/>
      <c r="W518" s="252"/>
      <c r="X518" s="252"/>
      <c r="Y518" s="252"/>
      <c r="Z518" s="252"/>
    </row>
    <row r="519" ht="15.75" customHeight="1" spans="1:26">
      <c r="A519" s="252"/>
      <c r="B519" s="252"/>
      <c r="C519" s="252"/>
      <c r="D519" s="252"/>
      <c r="E519" s="252"/>
      <c r="F519" s="252"/>
      <c r="G519" s="252"/>
      <c r="H519" s="252"/>
      <c r="I519" s="252"/>
      <c r="J519" s="252"/>
      <c r="K519" s="252"/>
      <c r="L519" s="252"/>
      <c r="M519" s="252"/>
      <c r="N519" s="252"/>
      <c r="O519" s="252"/>
      <c r="P519" s="252"/>
      <c r="Q519" s="252"/>
      <c r="R519" s="252"/>
      <c r="S519" s="252"/>
      <c r="T519" s="252"/>
      <c r="U519" s="252"/>
      <c r="V519" s="252"/>
      <c r="W519" s="252"/>
      <c r="X519" s="252"/>
      <c r="Y519" s="252"/>
      <c r="Z519" s="252"/>
    </row>
    <row r="520" ht="15.75" customHeight="1" spans="1:26">
      <c r="A520" s="252"/>
      <c r="B520" s="252"/>
      <c r="C520" s="252"/>
      <c r="D520" s="252"/>
      <c r="E520" s="252"/>
      <c r="F520" s="252"/>
      <c r="G520" s="252"/>
      <c r="H520" s="252"/>
      <c r="I520" s="252"/>
      <c r="J520" s="252"/>
      <c r="K520" s="252"/>
      <c r="L520" s="252"/>
      <c r="M520" s="252"/>
      <c r="N520" s="252"/>
      <c r="O520" s="252"/>
      <c r="P520" s="252"/>
      <c r="Q520" s="252"/>
      <c r="R520" s="252"/>
      <c r="S520" s="252"/>
      <c r="T520" s="252"/>
      <c r="U520" s="252"/>
      <c r="V520" s="252"/>
      <c r="W520" s="252"/>
      <c r="X520" s="252"/>
      <c r="Y520" s="252"/>
      <c r="Z520" s="252"/>
    </row>
    <row r="521" ht="15.75" customHeight="1" spans="1:26">
      <c r="A521" s="252"/>
      <c r="B521" s="252"/>
      <c r="C521" s="252"/>
      <c r="D521" s="252"/>
      <c r="E521" s="252"/>
      <c r="F521" s="252"/>
      <c r="G521" s="252"/>
      <c r="H521" s="252"/>
      <c r="I521" s="252"/>
      <c r="J521" s="252"/>
      <c r="K521" s="252"/>
      <c r="L521" s="252"/>
      <c r="M521" s="252"/>
      <c r="N521" s="252"/>
      <c r="O521" s="252"/>
      <c r="P521" s="252"/>
      <c r="Q521" s="252"/>
      <c r="R521" s="252"/>
      <c r="S521" s="252"/>
      <c r="T521" s="252"/>
      <c r="U521" s="252"/>
      <c r="V521" s="252"/>
      <c r="W521" s="252"/>
      <c r="X521" s="252"/>
      <c r="Y521" s="252"/>
      <c r="Z521" s="252"/>
    </row>
    <row r="522" ht="15.75" customHeight="1" spans="1:26">
      <c r="A522" s="252"/>
      <c r="B522" s="252"/>
      <c r="C522" s="252"/>
      <c r="D522" s="252"/>
      <c r="E522" s="252"/>
      <c r="F522" s="252"/>
      <c r="G522" s="252"/>
      <c r="H522" s="252"/>
      <c r="I522" s="252"/>
      <c r="J522" s="252"/>
      <c r="K522" s="252"/>
      <c r="L522" s="252"/>
      <c r="M522" s="252"/>
      <c r="N522" s="252"/>
      <c r="O522" s="252"/>
      <c r="P522" s="252"/>
      <c r="Q522" s="252"/>
      <c r="R522" s="252"/>
      <c r="S522" s="252"/>
      <c r="T522" s="252"/>
      <c r="U522" s="252"/>
      <c r="V522" s="252"/>
      <c r="W522" s="252"/>
      <c r="X522" s="252"/>
      <c r="Y522" s="252"/>
      <c r="Z522" s="252"/>
    </row>
    <row r="523" ht="15.75" customHeight="1" spans="1:26">
      <c r="A523" s="252"/>
      <c r="B523" s="252"/>
      <c r="C523" s="252"/>
      <c r="D523" s="252"/>
      <c r="E523" s="252"/>
      <c r="F523" s="252"/>
      <c r="G523" s="252"/>
      <c r="H523" s="252"/>
      <c r="I523" s="252"/>
      <c r="J523" s="252"/>
      <c r="K523" s="252"/>
      <c r="L523" s="252"/>
      <c r="M523" s="252"/>
      <c r="N523" s="252"/>
      <c r="O523" s="252"/>
      <c r="P523" s="252"/>
      <c r="Q523" s="252"/>
      <c r="R523" s="252"/>
      <c r="S523" s="252"/>
      <c r="T523" s="252"/>
      <c r="U523" s="252"/>
      <c r="V523" s="252"/>
      <c r="W523" s="252"/>
      <c r="X523" s="252"/>
      <c r="Y523" s="252"/>
      <c r="Z523" s="252"/>
    </row>
    <row r="524" ht="15.75" customHeight="1" spans="1:26">
      <c r="A524" s="252"/>
      <c r="B524" s="252"/>
      <c r="C524" s="252"/>
      <c r="D524" s="252"/>
      <c r="E524" s="252"/>
      <c r="F524" s="252"/>
      <c r="G524" s="252"/>
      <c r="H524" s="252"/>
      <c r="I524" s="252"/>
      <c r="J524" s="252"/>
      <c r="K524" s="252"/>
      <c r="L524" s="252"/>
      <c r="M524" s="252"/>
      <c r="N524" s="252"/>
      <c r="O524" s="252"/>
      <c r="P524" s="252"/>
      <c r="Q524" s="252"/>
      <c r="R524" s="252"/>
      <c r="S524" s="252"/>
      <c r="T524" s="252"/>
      <c r="U524" s="252"/>
      <c r="V524" s="252"/>
      <c r="W524" s="252"/>
      <c r="X524" s="252"/>
      <c r="Y524" s="252"/>
      <c r="Z524" s="252"/>
    </row>
    <row r="525" ht="15.75" customHeight="1" spans="1:26">
      <c r="A525" s="252"/>
      <c r="B525" s="252"/>
      <c r="C525" s="252"/>
      <c r="D525" s="252"/>
      <c r="E525" s="252"/>
      <c r="F525" s="252"/>
      <c r="G525" s="252"/>
      <c r="H525" s="252"/>
      <c r="I525" s="252"/>
      <c r="J525" s="252"/>
      <c r="K525" s="252"/>
      <c r="L525" s="252"/>
      <c r="M525" s="252"/>
      <c r="N525" s="252"/>
      <c r="O525" s="252"/>
      <c r="P525" s="252"/>
      <c r="Q525" s="252"/>
      <c r="R525" s="252"/>
      <c r="S525" s="252"/>
      <c r="T525" s="252"/>
      <c r="U525" s="252"/>
      <c r="V525" s="252"/>
      <c r="W525" s="252"/>
      <c r="X525" s="252"/>
      <c r="Y525" s="252"/>
      <c r="Z525" s="252"/>
    </row>
    <row r="526" ht="15.75" customHeight="1" spans="1:26">
      <c r="A526" s="252"/>
      <c r="B526" s="252"/>
      <c r="C526" s="252"/>
      <c r="D526" s="252"/>
      <c r="E526" s="252"/>
      <c r="F526" s="252"/>
      <c r="G526" s="252"/>
      <c r="H526" s="252"/>
      <c r="I526" s="252"/>
      <c r="J526" s="252"/>
      <c r="K526" s="252"/>
      <c r="L526" s="252"/>
      <c r="M526" s="252"/>
      <c r="N526" s="252"/>
      <c r="O526" s="252"/>
      <c r="P526" s="252"/>
      <c r="Q526" s="252"/>
      <c r="R526" s="252"/>
      <c r="S526" s="252"/>
      <c r="T526" s="252"/>
      <c r="U526" s="252"/>
      <c r="V526" s="252"/>
      <c r="W526" s="252"/>
      <c r="X526" s="252"/>
      <c r="Y526" s="252"/>
      <c r="Z526" s="252"/>
    </row>
    <row r="527" ht="15.75" customHeight="1" spans="1:26">
      <c r="A527" s="252"/>
      <c r="B527" s="252"/>
      <c r="C527" s="252"/>
      <c r="D527" s="252"/>
      <c r="E527" s="252"/>
      <c r="F527" s="252"/>
      <c r="G527" s="252"/>
      <c r="H527" s="252"/>
      <c r="I527" s="252"/>
      <c r="J527" s="252"/>
      <c r="K527" s="252"/>
      <c r="L527" s="252"/>
      <c r="M527" s="252"/>
      <c r="N527" s="252"/>
      <c r="O527" s="252"/>
      <c r="P527" s="252"/>
      <c r="Q527" s="252"/>
      <c r="R527" s="252"/>
      <c r="S527" s="252"/>
      <c r="T527" s="252"/>
      <c r="U527" s="252"/>
      <c r="V527" s="252"/>
      <c r="W527" s="252"/>
      <c r="X527" s="252"/>
      <c r="Y527" s="252"/>
      <c r="Z527" s="252"/>
    </row>
    <row r="528" ht="15.75" customHeight="1" spans="1:26">
      <c r="A528" s="252"/>
      <c r="B528" s="252"/>
      <c r="C528" s="252"/>
      <c r="D528" s="252"/>
      <c r="E528" s="252"/>
      <c r="F528" s="252"/>
      <c r="G528" s="252"/>
      <c r="H528" s="252"/>
      <c r="I528" s="252"/>
      <c r="J528" s="252"/>
      <c r="K528" s="252"/>
      <c r="L528" s="252"/>
      <c r="M528" s="252"/>
      <c r="N528" s="252"/>
      <c r="O528" s="252"/>
      <c r="P528" s="252"/>
      <c r="Q528" s="252"/>
      <c r="R528" s="252"/>
      <c r="S528" s="252"/>
      <c r="T528" s="252"/>
      <c r="U528" s="252"/>
      <c r="V528" s="252"/>
      <c r="W528" s="252"/>
      <c r="X528" s="252"/>
      <c r="Y528" s="252"/>
      <c r="Z528" s="252"/>
    </row>
    <row r="529" ht="15.75" customHeight="1" spans="1:26">
      <c r="A529" s="252"/>
      <c r="B529" s="252"/>
      <c r="C529" s="252"/>
      <c r="D529" s="252"/>
      <c r="E529" s="252"/>
      <c r="F529" s="252"/>
      <c r="G529" s="252"/>
      <c r="H529" s="252"/>
      <c r="I529" s="252"/>
      <c r="J529" s="252"/>
      <c r="K529" s="252"/>
      <c r="L529" s="252"/>
      <c r="M529" s="252"/>
      <c r="N529" s="252"/>
      <c r="O529" s="252"/>
      <c r="P529" s="252"/>
      <c r="Q529" s="252"/>
      <c r="R529" s="252"/>
      <c r="S529" s="252"/>
      <c r="T529" s="252"/>
      <c r="U529" s="252"/>
      <c r="V529" s="252"/>
      <c r="W529" s="252"/>
      <c r="X529" s="252"/>
      <c r="Y529" s="252"/>
      <c r="Z529" s="252"/>
    </row>
    <row r="530" ht="15.75" customHeight="1" spans="1:26">
      <c r="A530" s="252"/>
      <c r="B530" s="252"/>
      <c r="C530" s="252"/>
      <c r="D530" s="252"/>
      <c r="E530" s="252"/>
      <c r="F530" s="252"/>
      <c r="G530" s="252"/>
      <c r="H530" s="252"/>
      <c r="I530" s="252"/>
      <c r="J530" s="252"/>
      <c r="K530" s="252"/>
      <c r="L530" s="252"/>
      <c r="M530" s="252"/>
      <c r="N530" s="252"/>
      <c r="O530" s="252"/>
      <c r="P530" s="252"/>
      <c r="Q530" s="252"/>
      <c r="R530" s="252"/>
      <c r="S530" s="252"/>
      <c r="T530" s="252"/>
      <c r="U530" s="252"/>
      <c r="V530" s="252"/>
      <c r="W530" s="252"/>
      <c r="X530" s="252"/>
      <c r="Y530" s="252"/>
      <c r="Z530" s="252"/>
    </row>
    <row r="531" ht="15.75" customHeight="1" spans="1:26">
      <c r="A531" s="252"/>
      <c r="B531" s="252"/>
      <c r="C531" s="252"/>
      <c r="D531" s="252"/>
      <c r="E531" s="252"/>
      <c r="F531" s="252"/>
      <c r="G531" s="252"/>
      <c r="H531" s="252"/>
      <c r="I531" s="252"/>
      <c r="J531" s="252"/>
      <c r="K531" s="252"/>
      <c r="L531" s="252"/>
      <c r="M531" s="252"/>
      <c r="N531" s="252"/>
      <c r="O531" s="252"/>
      <c r="P531" s="252"/>
      <c r="Q531" s="252"/>
      <c r="R531" s="252"/>
      <c r="S531" s="252"/>
      <c r="T531" s="252"/>
      <c r="U531" s="252"/>
      <c r="V531" s="252"/>
      <c r="W531" s="252"/>
      <c r="X531" s="252"/>
      <c r="Y531" s="252"/>
      <c r="Z531" s="252"/>
    </row>
    <row r="532" ht="15.75" customHeight="1" spans="1:26">
      <c r="A532" s="252"/>
      <c r="B532" s="252"/>
      <c r="C532" s="252"/>
      <c r="D532" s="252"/>
      <c r="E532" s="252"/>
      <c r="F532" s="252"/>
      <c r="G532" s="252"/>
      <c r="H532" s="252"/>
      <c r="I532" s="252"/>
      <c r="J532" s="252"/>
      <c r="K532" s="252"/>
      <c r="L532" s="252"/>
      <c r="M532" s="252"/>
      <c r="N532" s="252"/>
      <c r="O532" s="252"/>
      <c r="P532" s="252"/>
      <c r="Q532" s="252"/>
      <c r="R532" s="252"/>
      <c r="S532" s="252"/>
      <c r="T532" s="252"/>
      <c r="U532" s="252"/>
      <c r="V532" s="252"/>
      <c r="W532" s="252"/>
      <c r="X532" s="252"/>
      <c r="Y532" s="252"/>
      <c r="Z532" s="252"/>
    </row>
    <row r="533" ht="15.75" customHeight="1" spans="1:26">
      <c r="A533" s="252"/>
      <c r="B533" s="252"/>
      <c r="C533" s="252"/>
      <c r="D533" s="252"/>
      <c r="E533" s="252"/>
      <c r="F533" s="252"/>
      <c r="G533" s="252"/>
      <c r="H533" s="252"/>
      <c r="I533" s="252"/>
      <c r="J533" s="252"/>
      <c r="K533" s="252"/>
      <c r="L533" s="252"/>
      <c r="M533" s="252"/>
      <c r="N533" s="252"/>
      <c r="O533" s="252"/>
      <c r="P533" s="252"/>
      <c r="Q533" s="252"/>
      <c r="R533" s="252"/>
      <c r="S533" s="252"/>
      <c r="T533" s="252"/>
      <c r="U533" s="252"/>
      <c r="V533" s="252"/>
      <c r="W533" s="252"/>
      <c r="X533" s="252"/>
      <c r="Y533" s="252"/>
      <c r="Z533" s="252"/>
    </row>
    <row r="534" ht="15.75" customHeight="1" spans="1:26">
      <c r="A534" s="252"/>
      <c r="B534" s="252"/>
      <c r="C534" s="252"/>
      <c r="D534" s="252"/>
      <c r="E534" s="252"/>
      <c r="F534" s="252"/>
      <c r="G534" s="252"/>
      <c r="H534" s="252"/>
      <c r="I534" s="252"/>
      <c r="J534" s="252"/>
      <c r="K534" s="252"/>
      <c r="L534" s="252"/>
      <c r="M534" s="252"/>
      <c r="N534" s="252"/>
      <c r="O534" s="252"/>
      <c r="P534" s="252"/>
      <c r="Q534" s="252"/>
      <c r="R534" s="252"/>
      <c r="S534" s="252"/>
      <c r="T534" s="252"/>
      <c r="U534" s="252"/>
      <c r="V534" s="252"/>
      <c r="W534" s="252"/>
      <c r="X534" s="252"/>
      <c r="Y534" s="252"/>
      <c r="Z534" s="252"/>
    </row>
    <row r="535" ht="15.75" customHeight="1" spans="1:26">
      <c r="A535" s="252"/>
      <c r="B535" s="252"/>
      <c r="C535" s="252"/>
      <c r="D535" s="252"/>
      <c r="E535" s="252"/>
      <c r="F535" s="252"/>
      <c r="G535" s="252"/>
      <c r="H535" s="252"/>
      <c r="I535" s="252"/>
      <c r="J535" s="252"/>
      <c r="K535" s="252"/>
      <c r="L535" s="252"/>
      <c r="M535" s="252"/>
      <c r="N535" s="252"/>
      <c r="O535" s="252"/>
      <c r="P535" s="252"/>
      <c r="Q535" s="252"/>
      <c r="R535" s="252"/>
      <c r="S535" s="252"/>
      <c r="T535" s="252"/>
      <c r="U535" s="252"/>
      <c r="V535" s="252"/>
      <c r="W535" s="252"/>
      <c r="X535" s="252"/>
      <c r="Y535" s="252"/>
      <c r="Z535" s="252"/>
    </row>
    <row r="536" ht="15.75" customHeight="1" spans="1:26">
      <c r="A536" s="252"/>
      <c r="B536" s="252"/>
      <c r="C536" s="252"/>
      <c r="D536" s="252"/>
      <c r="E536" s="252"/>
      <c r="F536" s="252"/>
      <c r="G536" s="252"/>
      <c r="H536" s="252"/>
      <c r="I536" s="252"/>
      <c r="J536" s="252"/>
      <c r="K536" s="252"/>
      <c r="L536" s="252"/>
      <c r="M536" s="252"/>
      <c r="N536" s="252"/>
      <c r="O536" s="252"/>
      <c r="P536" s="252"/>
      <c r="Q536" s="252"/>
      <c r="R536" s="252"/>
      <c r="S536" s="252"/>
      <c r="T536" s="252"/>
      <c r="U536" s="252"/>
      <c r="V536" s="252"/>
      <c r="W536" s="252"/>
      <c r="X536" s="252"/>
      <c r="Y536" s="252"/>
      <c r="Z536" s="252"/>
    </row>
    <row r="537" ht="15.75" customHeight="1" spans="1:26">
      <c r="A537" s="252"/>
      <c r="B537" s="252"/>
      <c r="C537" s="252"/>
      <c r="D537" s="252"/>
      <c r="E537" s="252"/>
      <c r="F537" s="252"/>
      <c r="G537" s="252"/>
      <c r="H537" s="252"/>
      <c r="I537" s="252"/>
      <c r="J537" s="252"/>
      <c r="K537" s="252"/>
      <c r="L537" s="252"/>
      <c r="M537" s="252"/>
      <c r="N537" s="252"/>
      <c r="O537" s="252"/>
      <c r="P537" s="252"/>
      <c r="Q537" s="252"/>
      <c r="R537" s="252"/>
      <c r="S537" s="252"/>
      <c r="T537" s="252"/>
      <c r="U537" s="252"/>
      <c r="V537" s="252"/>
      <c r="W537" s="252"/>
      <c r="X537" s="252"/>
      <c r="Y537" s="252"/>
      <c r="Z537" s="252"/>
    </row>
    <row r="538" ht="15.75" customHeight="1" spans="1:26">
      <c r="A538" s="252"/>
      <c r="B538" s="252"/>
      <c r="C538" s="252"/>
      <c r="D538" s="252"/>
      <c r="E538" s="252"/>
      <c r="F538" s="252"/>
      <c r="G538" s="252"/>
      <c r="H538" s="252"/>
      <c r="I538" s="252"/>
      <c r="J538" s="252"/>
      <c r="K538" s="252"/>
      <c r="L538" s="252"/>
      <c r="M538" s="252"/>
      <c r="N538" s="252"/>
      <c r="O538" s="252"/>
      <c r="P538" s="252"/>
      <c r="Q538" s="252"/>
      <c r="R538" s="252"/>
      <c r="S538" s="252"/>
      <c r="T538" s="252"/>
      <c r="U538" s="252"/>
      <c r="V538" s="252"/>
      <c r="W538" s="252"/>
      <c r="X538" s="252"/>
      <c r="Y538" s="252"/>
      <c r="Z538" s="252"/>
    </row>
    <row r="539" ht="15.75" customHeight="1" spans="1:26">
      <c r="A539" s="252"/>
      <c r="B539" s="252"/>
      <c r="C539" s="252"/>
      <c r="D539" s="252"/>
      <c r="E539" s="252"/>
      <c r="F539" s="252"/>
      <c r="G539" s="252"/>
      <c r="H539" s="252"/>
      <c r="I539" s="252"/>
      <c r="J539" s="252"/>
      <c r="K539" s="252"/>
      <c r="L539" s="252"/>
      <c r="M539" s="252"/>
      <c r="N539" s="252"/>
      <c r="O539" s="252"/>
      <c r="P539" s="252"/>
      <c r="Q539" s="252"/>
      <c r="R539" s="252"/>
      <c r="S539" s="252"/>
      <c r="T539" s="252"/>
      <c r="U539" s="252"/>
      <c r="V539" s="252"/>
      <c r="W539" s="252"/>
      <c r="X539" s="252"/>
      <c r="Y539" s="252"/>
      <c r="Z539" s="252"/>
    </row>
    <row r="540" ht="15.75" customHeight="1" spans="1:26">
      <c r="A540" s="252"/>
      <c r="B540" s="252"/>
      <c r="C540" s="252"/>
      <c r="D540" s="252"/>
      <c r="E540" s="252"/>
      <c r="F540" s="252"/>
      <c r="G540" s="252"/>
      <c r="H540" s="252"/>
      <c r="I540" s="252"/>
      <c r="J540" s="252"/>
      <c r="K540" s="252"/>
      <c r="L540" s="252"/>
      <c r="M540" s="252"/>
      <c r="N540" s="252"/>
      <c r="O540" s="252"/>
      <c r="P540" s="252"/>
      <c r="Q540" s="252"/>
      <c r="R540" s="252"/>
      <c r="S540" s="252"/>
      <c r="T540" s="252"/>
      <c r="U540" s="252"/>
      <c r="V540" s="252"/>
      <c r="W540" s="252"/>
      <c r="X540" s="252"/>
      <c r="Y540" s="252"/>
      <c r="Z540" s="252"/>
    </row>
    <row r="541" ht="15.75" customHeight="1" spans="1:26">
      <c r="A541" s="252"/>
      <c r="B541" s="252"/>
      <c r="C541" s="252"/>
      <c r="D541" s="252"/>
      <c r="E541" s="252"/>
      <c r="F541" s="252"/>
      <c r="G541" s="252"/>
      <c r="H541" s="252"/>
      <c r="I541" s="252"/>
      <c r="J541" s="252"/>
      <c r="K541" s="252"/>
      <c r="L541" s="252"/>
      <c r="M541" s="252"/>
      <c r="N541" s="252"/>
      <c r="O541" s="252"/>
      <c r="P541" s="252"/>
      <c r="Q541" s="252"/>
      <c r="R541" s="252"/>
      <c r="S541" s="252"/>
      <c r="T541" s="252"/>
      <c r="U541" s="252"/>
      <c r="V541" s="252"/>
      <c r="W541" s="252"/>
      <c r="X541" s="252"/>
      <c r="Y541" s="252"/>
      <c r="Z541" s="252"/>
    </row>
    <row r="542" ht="15.75" customHeight="1" spans="1:26">
      <c r="A542" s="252"/>
      <c r="B542" s="252"/>
      <c r="C542" s="252"/>
      <c r="D542" s="252"/>
      <c r="E542" s="252"/>
      <c r="F542" s="252"/>
      <c r="G542" s="252"/>
      <c r="H542" s="252"/>
      <c r="I542" s="252"/>
      <c r="J542" s="252"/>
      <c r="K542" s="252"/>
      <c r="L542" s="252"/>
      <c r="M542" s="252"/>
      <c r="N542" s="252"/>
      <c r="O542" s="252"/>
      <c r="P542" s="252"/>
      <c r="Q542" s="252"/>
      <c r="R542" s="252"/>
      <c r="S542" s="252"/>
      <c r="T542" s="252"/>
      <c r="U542" s="252"/>
      <c r="V542" s="252"/>
      <c r="W542" s="252"/>
      <c r="X542" s="252"/>
      <c r="Y542" s="252"/>
      <c r="Z542" s="252"/>
    </row>
    <row r="543" ht="15.75" customHeight="1" spans="1:26">
      <c r="A543" s="252"/>
      <c r="B543" s="252"/>
      <c r="C543" s="252"/>
      <c r="D543" s="252"/>
      <c r="E543" s="252"/>
      <c r="F543" s="252"/>
      <c r="G543" s="252"/>
      <c r="H543" s="252"/>
      <c r="I543" s="252"/>
      <c r="J543" s="252"/>
      <c r="K543" s="252"/>
      <c r="L543" s="252"/>
      <c r="M543" s="252"/>
      <c r="N543" s="252"/>
      <c r="O543" s="252"/>
      <c r="P543" s="252"/>
      <c r="Q543" s="252"/>
      <c r="R543" s="252"/>
      <c r="S543" s="252"/>
      <c r="T543" s="252"/>
      <c r="U543" s="252"/>
      <c r="V543" s="252"/>
      <c r="W543" s="252"/>
      <c r="X543" s="252"/>
      <c r="Y543" s="252"/>
      <c r="Z543" s="252"/>
    </row>
    <row r="544" ht="15.75" customHeight="1" spans="1:26">
      <c r="A544" s="252"/>
      <c r="B544" s="252"/>
      <c r="C544" s="252"/>
      <c r="D544" s="252"/>
      <c r="E544" s="252"/>
      <c r="F544" s="252"/>
      <c r="G544" s="252"/>
      <c r="H544" s="252"/>
      <c r="I544" s="252"/>
      <c r="J544" s="252"/>
      <c r="K544" s="252"/>
      <c r="L544" s="252"/>
      <c r="M544" s="252"/>
      <c r="N544" s="252"/>
      <c r="O544" s="252"/>
      <c r="P544" s="252"/>
      <c r="Q544" s="252"/>
      <c r="R544" s="252"/>
      <c r="S544" s="252"/>
      <c r="T544" s="252"/>
      <c r="U544" s="252"/>
      <c r="V544" s="252"/>
      <c r="W544" s="252"/>
      <c r="X544" s="252"/>
      <c r="Y544" s="252"/>
      <c r="Z544" s="252"/>
    </row>
    <row r="545" ht="15.75" customHeight="1" spans="1:26">
      <c r="A545" s="252"/>
      <c r="B545" s="252"/>
      <c r="C545" s="252"/>
      <c r="D545" s="252"/>
      <c r="E545" s="252"/>
      <c r="F545" s="252"/>
      <c r="G545" s="252"/>
      <c r="H545" s="252"/>
      <c r="I545" s="252"/>
      <c r="J545" s="252"/>
      <c r="K545" s="252"/>
      <c r="L545" s="252"/>
      <c r="M545" s="252"/>
      <c r="N545" s="252"/>
      <c r="O545" s="252"/>
      <c r="P545" s="252"/>
      <c r="Q545" s="252"/>
      <c r="R545" s="252"/>
      <c r="S545" s="252"/>
      <c r="T545" s="252"/>
      <c r="U545" s="252"/>
      <c r="V545" s="252"/>
      <c r="W545" s="252"/>
      <c r="X545" s="252"/>
      <c r="Y545" s="252"/>
      <c r="Z545" s="252"/>
    </row>
    <row r="546" ht="15.75" customHeight="1" spans="1:26">
      <c r="A546" s="252"/>
      <c r="B546" s="252"/>
      <c r="C546" s="252"/>
      <c r="D546" s="252"/>
      <c r="E546" s="252"/>
      <c r="F546" s="252"/>
      <c r="G546" s="252"/>
      <c r="H546" s="252"/>
      <c r="I546" s="252"/>
      <c r="J546" s="252"/>
      <c r="K546" s="252"/>
      <c r="L546" s="252"/>
      <c r="M546" s="252"/>
      <c r="N546" s="252"/>
      <c r="O546" s="252"/>
      <c r="P546" s="252"/>
      <c r="Q546" s="252"/>
      <c r="R546" s="252"/>
      <c r="S546" s="252"/>
      <c r="T546" s="252"/>
      <c r="U546" s="252"/>
      <c r="V546" s="252"/>
      <c r="W546" s="252"/>
      <c r="X546" s="252"/>
      <c r="Y546" s="252"/>
      <c r="Z546" s="252"/>
    </row>
    <row r="547" ht="15.75" customHeight="1" spans="1:26">
      <c r="A547" s="252"/>
      <c r="B547" s="252"/>
      <c r="C547" s="252"/>
      <c r="D547" s="252"/>
      <c r="E547" s="252"/>
      <c r="F547" s="252"/>
      <c r="G547" s="252"/>
      <c r="H547" s="252"/>
      <c r="I547" s="252"/>
      <c r="J547" s="252"/>
      <c r="K547" s="252"/>
      <c r="L547" s="252"/>
      <c r="M547" s="252"/>
      <c r="N547" s="252"/>
      <c r="O547" s="252"/>
      <c r="P547" s="252"/>
      <c r="Q547" s="252"/>
      <c r="R547" s="252"/>
      <c r="S547" s="252"/>
      <c r="T547" s="252"/>
      <c r="U547" s="252"/>
      <c r="V547" s="252"/>
      <c r="W547" s="252"/>
      <c r="X547" s="252"/>
      <c r="Y547" s="252"/>
      <c r="Z547" s="252"/>
    </row>
    <row r="548" ht="15.75" customHeight="1" spans="1:26">
      <c r="A548" s="252"/>
      <c r="B548" s="252"/>
      <c r="C548" s="252"/>
      <c r="D548" s="252"/>
      <c r="E548" s="252"/>
      <c r="F548" s="252"/>
      <c r="G548" s="252"/>
      <c r="H548" s="252"/>
      <c r="I548" s="252"/>
      <c r="J548" s="252"/>
      <c r="K548" s="252"/>
      <c r="L548" s="252"/>
      <c r="M548" s="252"/>
      <c r="N548" s="252"/>
      <c r="O548" s="252"/>
      <c r="P548" s="252"/>
      <c r="Q548" s="252"/>
      <c r="R548" s="252"/>
      <c r="S548" s="252"/>
      <c r="T548" s="252"/>
      <c r="U548" s="252"/>
      <c r="V548" s="252"/>
      <c r="W548" s="252"/>
      <c r="X548" s="252"/>
      <c r="Y548" s="252"/>
      <c r="Z548" s="252"/>
    </row>
    <row r="549" ht="15.75" customHeight="1" spans="1:26">
      <c r="A549" s="252"/>
      <c r="B549" s="252"/>
      <c r="C549" s="252"/>
      <c r="D549" s="252"/>
      <c r="E549" s="252"/>
      <c r="F549" s="252"/>
      <c r="G549" s="252"/>
      <c r="H549" s="252"/>
      <c r="I549" s="252"/>
      <c r="J549" s="252"/>
      <c r="K549" s="252"/>
      <c r="L549" s="252"/>
      <c r="M549" s="252"/>
      <c r="N549" s="252"/>
      <c r="O549" s="252"/>
      <c r="P549" s="252"/>
      <c r="Q549" s="252"/>
      <c r="R549" s="252"/>
      <c r="S549" s="252"/>
      <c r="T549" s="252"/>
      <c r="U549" s="252"/>
      <c r="V549" s="252"/>
      <c r="W549" s="252"/>
      <c r="X549" s="252"/>
      <c r="Y549" s="252"/>
      <c r="Z549" s="252"/>
    </row>
    <row r="550" ht="15.75" customHeight="1" spans="1:26">
      <c r="A550" s="252"/>
      <c r="B550" s="252"/>
      <c r="C550" s="252"/>
      <c r="D550" s="252"/>
      <c r="E550" s="252"/>
      <c r="F550" s="252"/>
      <c r="G550" s="252"/>
      <c r="H550" s="252"/>
      <c r="I550" s="252"/>
      <c r="J550" s="252"/>
      <c r="K550" s="252"/>
      <c r="L550" s="252"/>
      <c r="M550" s="252"/>
      <c r="N550" s="252"/>
      <c r="O550" s="252"/>
      <c r="P550" s="252"/>
      <c r="Q550" s="252"/>
      <c r="R550" s="252"/>
      <c r="S550" s="252"/>
      <c r="T550" s="252"/>
      <c r="U550" s="252"/>
      <c r="V550" s="252"/>
      <c r="W550" s="252"/>
      <c r="X550" s="252"/>
      <c r="Y550" s="252"/>
      <c r="Z550" s="252"/>
    </row>
    <row r="551" ht="15.75" customHeight="1" spans="1:26">
      <c r="A551" s="252"/>
      <c r="B551" s="252"/>
      <c r="C551" s="252"/>
      <c r="D551" s="252"/>
      <c r="E551" s="252"/>
      <c r="F551" s="252"/>
      <c r="G551" s="252"/>
      <c r="H551" s="252"/>
      <c r="I551" s="252"/>
      <c r="J551" s="252"/>
      <c r="K551" s="252"/>
      <c r="L551" s="252"/>
      <c r="M551" s="252"/>
      <c r="N551" s="252"/>
      <c r="O551" s="252"/>
      <c r="P551" s="252"/>
      <c r="Q551" s="252"/>
      <c r="R551" s="252"/>
      <c r="S551" s="252"/>
      <c r="T551" s="252"/>
      <c r="U551" s="252"/>
      <c r="V551" s="252"/>
      <c r="W551" s="252"/>
      <c r="X551" s="252"/>
      <c r="Y551" s="252"/>
      <c r="Z551" s="252"/>
    </row>
    <row r="552" ht="15.75" customHeight="1" spans="1:26">
      <c r="A552" s="252"/>
      <c r="B552" s="252"/>
      <c r="C552" s="252"/>
      <c r="D552" s="252"/>
      <c r="E552" s="252"/>
      <c r="F552" s="252"/>
      <c r="G552" s="252"/>
      <c r="H552" s="252"/>
      <c r="I552" s="252"/>
      <c r="J552" s="252"/>
      <c r="K552" s="252"/>
      <c r="L552" s="252"/>
      <c r="M552" s="252"/>
      <c r="N552" s="252"/>
      <c r="O552" s="252"/>
      <c r="P552" s="252"/>
      <c r="Q552" s="252"/>
      <c r="R552" s="252"/>
      <c r="S552" s="252"/>
      <c r="T552" s="252"/>
      <c r="U552" s="252"/>
      <c r="V552" s="252"/>
      <c r="W552" s="252"/>
      <c r="X552" s="252"/>
      <c r="Y552" s="252"/>
      <c r="Z552" s="252"/>
    </row>
    <row r="553" ht="15.75" customHeight="1" spans="1:26">
      <c r="A553" s="252"/>
      <c r="B553" s="252"/>
      <c r="C553" s="252"/>
      <c r="D553" s="252"/>
      <c r="E553" s="252"/>
      <c r="F553" s="252"/>
      <c r="G553" s="252"/>
      <c r="H553" s="252"/>
      <c r="I553" s="252"/>
      <c r="J553" s="252"/>
      <c r="K553" s="252"/>
      <c r="L553" s="252"/>
      <c r="M553" s="252"/>
      <c r="N553" s="252"/>
      <c r="O553" s="252"/>
      <c r="P553" s="252"/>
      <c r="Q553" s="252"/>
      <c r="R553" s="252"/>
      <c r="S553" s="252"/>
      <c r="T553" s="252"/>
      <c r="U553" s="252"/>
      <c r="V553" s="252"/>
      <c r="W553" s="252"/>
      <c r="X553" s="252"/>
      <c r="Y553" s="252"/>
      <c r="Z553" s="252"/>
    </row>
    <row r="554" ht="15.75" customHeight="1" spans="1:26">
      <c r="A554" s="252"/>
      <c r="B554" s="252"/>
      <c r="C554" s="252"/>
      <c r="D554" s="252"/>
      <c r="E554" s="252"/>
      <c r="F554" s="252"/>
      <c r="G554" s="252"/>
      <c r="H554" s="252"/>
      <c r="I554" s="252"/>
      <c r="J554" s="252"/>
      <c r="K554" s="252"/>
      <c r="L554" s="252"/>
      <c r="M554" s="252"/>
      <c r="N554" s="252"/>
      <c r="O554" s="252"/>
      <c r="P554" s="252"/>
      <c r="Q554" s="252"/>
      <c r="R554" s="252"/>
      <c r="S554" s="252"/>
      <c r="T554" s="252"/>
      <c r="U554" s="252"/>
      <c r="V554" s="252"/>
      <c r="W554" s="252"/>
      <c r="X554" s="252"/>
      <c r="Y554" s="252"/>
      <c r="Z554" s="252"/>
    </row>
    <row r="555" ht="15.75" customHeight="1" spans="1:26">
      <c r="A555" s="252"/>
      <c r="B555" s="252"/>
      <c r="C555" s="252"/>
      <c r="D555" s="252"/>
      <c r="E555" s="252"/>
      <c r="F555" s="252"/>
      <c r="G555" s="252"/>
      <c r="H555" s="252"/>
      <c r="I555" s="252"/>
      <c r="J555" s="252"/>
      <c r="K555" s="252"/>
      <c r="L555" s="252"/>
      <c r="M555" s="252"/>
      <c r="N555" s="252"/>
      <c r="O555" s="252"/>
      <c r="P555" s="252"/>
      <c r="Q555" s="252"/>
      <c r="R555" s="252"/>
      <c r="S555" s="252"/>
      <c r="T555" s="252"/>
      <c r="U555" s="252"/>
      <c r="V555" s="252"/>
      <c r="W555" s="252"/>
      <c r="X555" s="252"/>
      <c r="Y555" s="252"/>
      <c r="Z555" s="252"/>
    </row>
    <row r="556" ht="15.75" customHeight="1" spans="1:26">
      <c r="A556" s="252"/>
      <c r="B556" s="252"/>
      <c r="C556" s="252"/>
      <c r="D556" s="252"/>
      <c r="E556" s="252"/>
      <c r="F556" s="252"/>
      <c r="G556" s="252"/>
      <c r="H556" s="252"/>
      <c r="I556" s="252"/>
      <c r="J556" s="252"/>
      <c r="K556" s="252"/>
      <c r="L556" s="252"/>
      <c r="M556" s="252"/>
      <c r="N556" s="252"/>
      <c r="O556" s="252"/>
      <c r="P556" s="252"/>
      <c r="Q556" s="252"/>
      <c r="R556" s="252"/>
      <c r="S556" s="252"/>
      <c r="T556" s="252"/>
      <c r="U556" s="252"/>
      <c r="V556" s="252"/>
      <c r="W556" s="252"/>
      <c r="X556" s="252"/>
      <c r="Y556" s="252"/>
      <c r="Z556" s="252"/>
    </row>
    <row r="557" ht="15.75" customHeight="1" spans="1:26">
      <c r="A557" s="252"/>
      <c r="B557" s="252"/>
      <c r="C557" s="252"/>
      <c r="D557" s="252"/>
      <c r="E557" s="252"/>
      <c r="F557" s="252"/>
      <c r="G557" s="252"/>
      <c r="H557" s="252"/>
      <c r="I557" s="252"/>
      <c r="J557" s="252"/>
      <c r="K557" s="252"/>
      <c r="L557" s="252"/>
      <c r="M557" s="252"/>
      <c r="N557" s="252"/>
      <c r="O557" s="252"/>
      <c r="P557" s="252"/>
      <c r="Q557" s="252"/>
      <c r="R557" s="252"/>
      <c r="S557" s="252"/>
      <c r="T557" s="252"/>
      <c r="U557" s="252"/>
      <c r="V557" s="252"/>
      <c r="W557" s="252"/>
      <c r="X557" s="252"/>
      <c r="Y557" s="252"/>
      <c r="Z557" s="252"/>
    </row>
    <row r="558" ht="15.75" customHeight="1" spans="1:26">
      <c r="A558" s="252"/>
      <c r="B558" s="252"/>
      <c r="C558" s="252"/>
      <c r="D558" s="252"/>
      <c r="E558" s="252"/>
      <c r="F558" s="252"/>
      <c r="G558" s="252"/>
      <c r="H558" s="252"/>
      <c r="I558" s="252"/>
      <c r="J558" s="252"/>
      <c r="K558" s="252"/>
      <c r="L558" s="252"/>
      <c r="M558" s="252"/>
      <c r="N558" s="252"/>
      <c r="O558" s="252"/>
      <c r="P558" s="252"/>
      <c r="Q558" s="252"/>
      <c r="R558" s="252"/>
      <c r="S558" s="252"/>
      <c r="T558" s="252"/>
      <c r="U558" s="252"/>
      <c r="V558" s="252"/>
      <c r="W558" s="252"/>
      <c r="X558" s="252"/>
      <c r="Y558" s="252"/>
      <c r="Z558" s="252"/>
    </row>
    <row r="559" ht="15.75" customHeight="1" spans="1:26">
      <c r="A559" s="252"/>
      <c r="B559" s="252"/>
      <c r="C559" s="252"/>
      <c r="D559" s="252"/>
      <c r="E559" s="252"/>
      <c r="F559" s="252"/>
      <c r="G559" s="252"/>
      <c r="H559" s="252"/>
      <c r="I559" s="252"/>
      <c r="J559" s="252"/>
      <c r="K559" s="252"/>
      <c r="L559" s="252"/>
      <c r="M559" s="252"/>
      <c r="N559" s="252"/>
      <c r="O559" s="252"/>
      <c r="P559" s="252"/>
      <c r="Q559" s="252"/>
      <c r="R559" s="252"/>
      <c r="S559" s="252"/>
      <c r="T559" s="252"/>
      <c r="U559" s="252"/>
      <c r="V559" s="252"/>
      <c r="W559" s="252"/>
      <c r="X559" s="252"/>
      <c r="Y559" s="252"/>
      <c r="Z559" s="252"/>
    </row>
    <row r="560" ht="15.75" customHeight="1" spans="1:26">
      <c r="A560" s="252"/>
      <c r="B560" s="252"/>
      <c r="C560" s="252"/>
      <c r="D560" s="252"/>
      <c r="E560" s="252"/>
      <c r="F560" s="252"/>
      <c r="G560" s="252"/>
      <c r="H560" s="252"/>
      <c r="I560" s="252"/>
      <c r="J560" s="252"/>
      <c r="K560" s="252"/>
      <c r="L560" s="252"/>
      <c r="M560" s="252"/>
      <c r="N560" s="252"/>
      <c r="O560" s="252"/>
      <c r="P560" s="252"/>
      <c r="Q560" s="252"/>
      <c r="R560" s="252"/>
      <c r="S560" s="252"/>
      <c r="T560" s="252"/>
      <c r="U560" s="252"/>
      <c r="V560" s="252"/>
      <c r="W560" s="252"/>
      <c r="X560" s="252"/>
      <c r="Y560" s="252"/>
      <c r="Z560" s="252"/>
    </row>
    <row r="561" ht="15.75" customHeight="1" spans="1:26">
      <c r="A561" s="252"/>
      <c r="B561" s="252"/>
      <c r="C561" s="252"/>
      <c r="D561" s="252"/>
      <c r="E561" s="252"/>
      <c r="F561" s="252"/>
      <c r="G561" s="252"/>
      <c r="H561" s="252"/>
      <c r="I561" s="252"/>
      <c r="J561" s="252"/>
      <c r="K561" s="252"/>
      <c r="L561" s="252"/>
      <c r="M561" s="252"/>
      <c r="N561" s="252"/>
      <c r="O561" s="252"/>
      <c r="P561" s="252"/>
      <c r="Q561" s="252"/>
      <c r="R561" s="252"/>
      <c r="S561" s="252"/>
      <c r="T561" s="252"/>
      <c r="U561" s="252"/>
      <c r="V561" s="252"/>
      <c r="W561" s="252"/>
      <c r="X561" s="252"/>
      <c r="Y561" s="252"/>
      <c r="Z561" s="252"/>
    </row>
    <row r="562" ht="15.75" customHeight="1" spans="1:26">
      <c r="A562" s="252"/>
      <c r="B562" s="252"/>
      <c r="C562" s="252"/>
      <c r="D562" s="252"/>
      <c r="E562" s="252"/>
      <c r="F562" s="252"/>
      <c r="G562" s="252"/>
      <c r="H562" s="252"/>
      <c r="I562" s="252"/>
      <c r="J562" s="252"/>
      <c r="K562" s="252"/>
      <c r="L562" s="252"/>
      <c r="M562" s="252"/>
      <c r="N562" s="252"/>
      <c r="O562" s="252"/>
      <c r="P562" s="252"/>
      <c r="Q562" s="252"/>
      <c r="R562" s="252"/>
      <c r="S562" s="252"/>
      <c r="T562" s="252"/>
      <c r="U562" s="252"/>
      <c r="V562" s="252"/>
      <c r="W562" s="252"/>
      <c r="X562" s="252"/>
      <c r="Y562" s="252"/>
      <c r="Z562" s="252"/>
    </row>
    <row r="563" ht="15.75" customHeight="1" spans="1:26">
      <c r="A563" s="252"/>
      <c r="B563" s="252"/>
      <c r="C563" s="252"/>
      <c r="D563" s="252"/>
      <c r="E563" s="252"/>
      <c r="F563" s="252"/>
      <c r="G563" s="252"/>
      <c r="H563" s="252"/>
      <c r="I563" s="252"/>
      <c r="J563" s="252"/>
      <c r="K563" s="252"/>
      <c r="L563" s="252"/>
      <c r="M563" s="252"/>
      <c r="N563" s="252"/>
      <c r="O563" s="252"/>
      <c r="P563" s="252"/>
      <c r="Q563" s="252"/>
      <c r="R563" s="252"/>
      <c r="S563" s="252"/>
      <c r="T563" s="252"/>
      <c r="U563" s="252"/>
      <c r="V563" s="252"/>
      <c r="W563" s="252"/>
      <c r="X563" s="252"/>
      <c r="Y563" s="252"/>
      <c r="Z563" s="252"/>
    </row>
    <row r="564" ht="15.75" customHeight="1" spans="1:26">
      <c r="A564" s="252"/>
      <c r="B564" s="252"/>
      <c r="C564" s="252"/>
      <c r="D564" s="252"/>
      <c r="E564" s="252"/>
      <c r="F564" s="252"/>
      <c r="G564" s="252"/>
      <c r="H564" s="252"/>
      <c r="I564" s="252"/>
      <c r="J564" s="252"/>
      <c r="K564" s="252"/>
      <c r="L564" s="252"/>
      <c r="M564" s="252"/>
      <c r="N564" s="252"/>
      <c r="O564" s="252"/>
      <c r="P564" s="252"/>
      <c r="Q564" s="252"/>
      <c r="R564" s="252"/>
      <c r="S564" s="252"/>
      <c r="T564" s="252"/>
      <c r="U564" s="252"/>
      <c r="V564" s="252"/>
      <c r="W564" s="252"/>
      <c r="X564" s="252"/>
      <c r="Y564" s="252"/>
      <c r="Z564" s="252"/>
    </row>
    <row r="565" ht="15.75" customHeight="1" spans="1:26">
      <c r="A565" s="252"/>
      <c r="B565" s="252"/>
      <c r="C565" s="252"/>
      <c r="D565" s="252"/>
      <c r="E565" s="252"/>
      <c r="F565" s="252"/>
      <c r="G565" s="252"/>
      <c r="H565" s="252"/>
      <c r="I565" s="252"/>
      <c r="J565" s="252"/>
      <c r="K565" s="252"/>
      <c r="L565" s="252"/>
      <c r="M565" s="252"/>
      <c r="N565" s="252"/>
      <c r="O565" s="252"/>
      <c r="P565" s="252"/>
      <c r="Q565" s="252"/>
      <c r="R565" s="252"/>
      <c r="S565" s="252"/>
      <c r="T565" s="252"/>
      <c r="U565" s="252"/>
      <c r="V565" s="252"/>
      <c r="W565" s="252"/>
      <c r="X565" s="252"/>
      <c r="Y565" s="252"/>
      <c r="Z565" s="252"/>
    </row>
    <row r="566" ht="15.75" customHeight="1" spans="1:26">
      <c r="A566" s="252"/>
      <c r="B566" s="252"/>
      <c r="C566" s="252"/>
      <c r="D566" s="252"/>
      <c r="E566" s="252"/>
      <c r="F566" s="252"/>
      <c r="G566" s="252"/>
      <c r="H566" s="252"/>
      <c r="I566" s="252"/>
      <c r="J566" s="252"/>
      <c r="K566" s="252"/>
      <c r="L566" s="252"/>
      <c r="M566" s="252"/>
      <c r="N566" s="252"/>
      <c r="O566" s="252"/>
      <c r="P566" s="252"/>
      <c r="Q566" s="252"/>
      <c r="R566" s="252"/>
      <c r="S566" s="252"/>
      <c r="T566" s="252"/>
      <c r="U566" s="252"/>
      <c r="V566" s="252"/>
      <c r="W566" s="252"/>
      <c r="X566" s="252"/>
      <c r="Y566" s="252"/>
      <c r="Z566" s="252"/>
    </row>
    <row r="567" ht="15.75" customHeight="1" spans="1:26">
      <c r="A567" s="252"/>
      <c r="B567" s="252"/>
      <c r="C567" s="252"/>
      <c r="D567" s="252"/>
      <c r="E567" s="252"/>
      <c r="F567" s="252"/>
      <c r="G567" s="252"/>
      <c r="H567" s="252"/>
      <c r="I567" s="252"/>
      <c r="J567" s="252"/>
      <c r="K567" s="252"/>
      <c r="L567" s="252"/>
      <c r="M567" s="252"/>
      <c r="N567" s="252"/>
      <c r="O567" s="252"/>
      <c r="P567" s="252"/>
      <c r="Q567" s="252"/>
      <c r="R567" s="252"/>
      <c r="S567" s="252"/>
      <c r="T567" s="252"/>
      <c r="U567" s="252"/>
      <c r="V567" s="252"/>
      <c r="W567" s="252"/>
      <c r="X567" s="252"/>
      <c r="Y567" s="252"/>
      <c r="Z567" s="252"/>
    </row>
    <row r="568" ht="15.75" customHeight="1" spans="1:26">
      <c r="A568" s="252"/>
      <c r="B568" s="252"/>
      <c r="C568" s="252"/>
      <c r="D568" s="252"/>
      <c r="E568" s="252"/>
      <c r="F568" s="252"/>
      <c r="G568" s="252"/>
      <c r="H568" s="252"/>
      <c r="I568" s="252"/>
      <c r="J568" s="252"/>
      <c r="K568" s="252"/>
      <c r="L568" s="252"/>
      <c r="M568" s="252"/>
      <c r="N568" s="252"/>
      <c r="O568" s="252"/>
      <c r="P568" s="252"/>
      <c r="Q568" s="252"/>
      <c r="R568" s="252"/>
      <c r="S568" s="252"/>
      <c r="T568" s="252"/>
      <c r="U568" s="252"/>
      <c r="V568" s="252"/>
      <c r="W568" s="252"/>
      <c r="X568" s="252"/>
      <c r="Y568" s="252"/>
      <c r="Z568" s="252"/>
    </row>
    <row r="569" ht="15.75" customHeight="1" spans="1:26">
      <c r="A569" s="252"/>
      <c r="B569" s="252"/>
      <c r="C569" s="252"/>
      <c r="D569" s="252"/>
      <c r="E569" s="252"/>
      <c r="F569" s="252"/>
      <c r="G569" s="252"/>
      <c r="H569" s="252"/>
      <c r="I569" s="252"/>
      <c r="J569" s="252"/>
      <c r="K569" s="252"/>
      <c r="L569" s="252"/>
      <c r="M569" s="252"/>
      <c r="N569" s="252"/>
      <c r="O569" s="252"/>
      <c r="P569" s="252"/>
      <c r="Q569" s="252"/>
      <c r="R569" s="252"/>
      <c r="S569" s="252"/>
      <c r="T569" s="252"/>
      <c r="U569" s="252"/>
      <c r="V569" s="252"/>
      <c r="W569" s="252"/>
      <c r="X569" s="252"/>
      <c r="Y569" s="252"/>
      <c r="Z569" s="252"/>
    </row>
    <row r="570" ht="15.75" customHeight="1" spans="1:26">
      <c r="A570" s="252"/>
      <c r="B570" s="252"/>
      <c r="C570" s="252"/>
      <c r="D570" s="252"/>
      <c r="E570" s="252"/>
      <c r="F570" s="252"/>
      <c r="G570" s="252"/>
      <c r="H570" s="252"/>
      <c r="I570" s="252"/>
      <c r="J570" s="252"/>
      <c r="K570" s="252"/>
      <c r="L570" s="252"/>
      <c r="M570" s="252"/>
      <c r="N570" s="252"/>
      <c r="O570" s="252"/>
      <c r="P570" s="252"/>
      <c r="Q570" s="252"/>
      <c r="R570" s="252"/>
      <c r="S570" s="252"/>
      <c r="T570" s="252"/>
      <c r="U570" s="252"/>
      <c r="V570" s="252"/>
      <c r="W570" s="252"/>
      <c r="X570" s="252"/>
      <c r="Y570" s="252"/>
      <c r="Z570" s="252"/>
    </row>
    <row r="571" ht="15.75" customHeight="1" spans="1:26">
      <c r="A571" s="252"/>
      <c r="B571" s="252"/>
      <c r="C571" s="252"/>
      <c r="D571" s="252"/>
      <c r="E571" s="252"/>
      <c r="F571" s="252"/>
      <c r="G571" s="252"/>
      <c r="H571" s="252"/>
      <c r="I571" s="252"/>
      <c r="J571" s="252"/>
      <c r="K571" s="252"/>
      <c r="L571" s="252"/>
      <c r="M571" s="252"/>
      <c r="N571" s="252"/>
      <c r="O571" s="252"/>
      <c r="P571" s="252"/>
      <c r="Q571" s="252"/>
      <c r="R571" s="252"/>
      <c r="S571" s="252"/>
      <c r="T571" s="252"/>
      <c r="U571" s="252"/>
      <c r="V571" s="252"/>
      <c r="W571" s="252"/>
      <c r="X571" s="252"/>
      <c r="Y571" s="252"/>
      <c r="Z571" s="252"/>
    </row>
    <row r="572" ht="15.75" customHeight="1" spans="1:26">
      <c r="A572" s="252"/>
      <c r="B572" s="252"/>
      <c r="C572" s="252"/>
      <c r="D572" s="252"/>
      <c r="E572" s="252"/>
      <c r="F572" s="252"/>
      <c r="G572" s="252"/>
      <c r="H572" s="252"/>
      <c r="I572" s="252"/>
      <c r="J572" s="252"/>
      <c r="K572" s="252"/>
      <c r="L572" s="252"/>
      <c r="M572" s="252"/>
      <c r="N572" s="252"/>
      <c r="O572" s="252"/>
      <c r="P572" s="252"/>
      <c r="Q572" s="252"/>
      <c r="R572" s="252"/>
      <c r="S572" s="252"/>
      <c r="T572" s="252"/>
      <c r="U572" s="252"/>
      <c r="V572" s="252"/>
      <c r="W572" s="252"/>
      <c r="X572" s="252"/>
      <c r="Y572" s="252"/>
      <c r="Z572" s="252"/>
    </row>
    <row r="573" ht="15.75" customHeight="1" spans="1:26">
      <c r="A573" s="252"/>
      <c r="B573" s="252"/>
      <c r="C573" s="252"/>
      <c r="D573" s="252"/>
      <c r="E573" s="252"/>
      <c r="F573" s="252"/>
      <c r="G573" s="252"/>
      <c r="H573" s="252"/>
      <c r="I573" s="252"/>
      <c r="J573" s="252"/>
      <c r="K573" s="252"/>
      <c r="L573" s="252"/>
      <c r="M573" s="252"/>
      <c r="N573" s="252"/>
      <c r="O573" s="252"/>
      <c r="P573" s="252"/>
      <c r="Q573" s="252"/>
      <c r="R573" s="252"/>
      <c r="S573" s="252"/>
      <c r="T573" s="252"/>
      <c r="U573" s="252"/>
      <c r="V573" s="252"/>
      <c r="W573" s="252"/>
      <c r="X573" s="252"/>
      <c r="Y573" s="252"/>
      <c r="Z573" s="252"/>
    </row>
    <row r="574" ht="15.75" customHeight="1" spans="1:26">
      <c r="A574" s="252"/>
      <c r="B574" s="252"/>
      <c r="C574" s="252"/>
      <c r="D574" s="252"/>
      <c r="E574" s="252"/>
      <c r="F574" s="252"/>
      <c r="G574" s="252"/>
      <c r="H574" s="252"/>
      <c r="I574" s="252"/>
      <c r="J574" s="252"/>
      <c r="K574" s="252"/>
      <c r="L574" s="252"/>
      <c r="M574" s="252"/>
      <c r="N574" s="252"/>
      <c r="O574" s="252"/>
      <c r="P574" s="252"/>
      <c r="Q574" s="252"/>
      <c r="R574" s="252"/>
      <c r="S574" s="252"/>
      <c r="T574" s="252"/>
      <c r="U574" s="252"/>
      <c r="V574" s="252"/>
      <c r="W574" s="252"/>
      <c r="X574" s="252"/>
      <c r="Y574" s="252"/>
      <c r="Z574" s="252"/>
    </row>
    <row r="575" ht="15.75" customHeight="1" spans="1:26">
      <c r="A575" s="252"/>
      <c r="B575" s="252"/>
      <c r="C575" s="252"/>
      <c r="D575" s="252"/>
      <c r="E575" s="252"/>
      <c r="F575" s="252"/>
      <c r="G575" s="252"/>
      <c r="H575" s="252"/>
      <c r="I575" s="252"/>
      <c r="J575" s="252"/>
      <c r="K575" s="252"/>
      <c r="L575" s="252"/>
      <c r="M575" s="252"/>
      <c r="N575" s="252"/>
      <c r="O575" s="252"/>
      <c r="P575" s="252"/>
      <c r="Q575" s="252"/>
      <c r="R575" s="252"/>
      <c r="S575" s="252"/>
      <c r="T575" s="252"/>
      <c r="U575" s="252"/>
      <c r="V575" s="252"/>
      <c r="W575" s="252"/>
      <c r="X575" s="252"/>
      <c r="Y575" s="252"/>
      <c r="Z575" s="252"/>
    </row>
    <row r="576" ht="15.75" customHeight="1" spans="1:26">
      <c r="A576" s="252"/>
      <c r="B576" s="252"/>
      <c r="C576" s="252"/>
      <c r="D576" s="252"/>
      <c r="E576" s="252"/>
      <c r="F576" s="252"/>
      <c r="G576" s="252"/>
      <c r="H576" s="252"/>
      <c r="I576" s="252"/>
      <c r="J576" s="252"/>
      <c r="K576" s="252"/>
      <c r="L576" s="252"/>
      <c r="M576" s="252"/>
      <c r="N576" s="252"/>
      <c r="O576" s="252"/>
      <c r="P576" s="252"/>
      <c r="Q576" s="252"/>
      <c r="R576" s="252"/>
      <c r="S576" s="252"/>
      <c r="T576" s="252"/>
      <c r="U576" s="252"/>
      <c r="V576" s="252"/>
      <c r="W576" s="252"/>
      <c r="X576" s="252"/>
      <c r="Y576" s="252"/>
      <c r="Z576" s="252"/>
    </row>
    <row r="577" ht="15.75" customHeight="1" spans="1:26">
      <c r="A577" s="252"/>
      <c r="B577" s="252"/>
      <c r="C577" s="252"/>
      <c r="D577" s="252"/>
      <c r="E577" s="252"/>
      <c r="F577" s="252"/>
      <c r="G577" s="252"/>
      <c r="H577" s="252"/>
      <c r="I577" s="252"/>
      <c r="J577" s="252"/>
      <c r="K577" s="252"/>
      <c r="L577" s="252"/>
      <c r="M577" s="252"/>
      <c r="N577" s="252"/>
      <c r="O577" s="252"/>
      <c r="P577" s="252"/>
      <c r="Q577" s="252"/>
      <c r="R577" s="252"/>
      <c r="S577" s="252"/>
      <c r="T577" s="252"/>
      <c r="U577" s="252"/>
      <c r="V577" s="252"/>
      <c r="W577" s="252"/>
      <c r="X577" s="252"/>
      <c r="Y577" s="252"/>
      <c r="Z577" s="252"/>
    </row>
    <row r="578" ht="15.75" customHeight="1" spans="1:26">
      <c r="A578" s="252"/>
      <c r="B578" s="252"/>
      <c r="C578" s="252"/>
      <c r="D578" s="252"/>
      <c r="E578" s="252"/>
      <c r="F578" s="252"/>
      <c r="G578" s="252"/>
      <c r="H578" s="252"/>
      <c r="I578" s="252"/>
      <c r="J578" s="252"/>
      <c r="K578" s="252"/>
      <c r="L578" s="252"/>
      <c r="M578" s="252"/>
      <c r="N578" s="252"/>
      <c r="O578" s="252"/>
      <c r="P578" s="252"/>
      <c r="Q578" s="252"/>
      <c r="R578" s="252"/>
      <c r="S578" s="252"/>
      <c r="T578" s="252"/>
      <c r="U578" s="252"/>
      <c r="V578" s="252"/>
      <c r="W578" s="252"/>
      <c r="X578" s="252"/>
      <c r="Y578" s="252"/>
      <c r="Z578" s="252"/>
    </row>
    <row r="579" ht="15.75" customHeight="1" spans="1:26">
      <c r="A579" s="252"/>
      <c r="B579" s="252"/>
      <c r="C579" s="252"/>
      <c r="D579" s="252"/>
      <c r="E579" s="252"/>
      <c r="F579" s="252"/>
      <c r="G579" s="252"/>
      <c r="H579" s="252"/>
      <c r="I579" s="252"/>
      <c r="J579" s="252"/>
      <c r="K579" s="252"/>
      <c r="L579" s="252"/>
      <c r="M579" s="252"/>
      <c r="N579" s="252"/>
      <c r="O579" s="252"/>
      <c r="P579" s="252"/>
      <c r="Q579" s="252"/>
      <c r="R579" s="252"/>
      <c r="S579" s="252"/>
      <c r="T579" s="252"/>
      <c r="U579" s="252"/>
      <c r="V579" s="252"/>
      <c r="W579" s="252"/>
      <c r="X579" s="252"/>
      <c r="Y579" s="252"/>
      <c r="Z579" s="252"/>
    </row>
    <row r="580" ht="15.75" customHeight="1" spans="1:26">
      <c r="A580" s="252"/>
      <c r="B580" s="252"/>
      <c r="C580" s="252"/>
      <c r="D580" s="252"/>
      <c r="E580" s="252"/>
      <c r="F580" s="252"/>
      <c r="G580" s="252"/>
      <c r="H580" s="252"/>
      <c r="I580" s="252"/>
      <c r="J580" s="252"/>
      <c r="K580" s="252"/>
      <c r="L580" s="252"/>
      <c r="M580" s="252"/>
      <c r="N580" s="252"/>
      <c r="O580" s="252"/>
      <c r="P580" s="252"/>
      <c r="Q580" s="252"/>
      <c r="R580" s="252"/>
      <c r="S580" s="252"/>
      <c r="T580" s="252"/>
      <c r="U580" s="252"/>
      <c r="V580" s="252"/>
      <c r="W580" s="252"/>
      <c r="X580" s="252"/>
      <c r="Y580" s="252"/>
      <c r="Z580" s="252"/>
    </row>
    <row r="581" ht="15.75" customHeight="1" spans="1:26">
      <c r="A581" s="252"/>
      <c r="B581" s="252"/>
      <c r="C581" s="252"/>
      <c r="D581" s="252"/>
      <c r="E581" s="252"/>
      <c r="F581" s="252"/>
      <c r="G581" s="252"/>
      <c r="H581" s="252"/>
      <c r="I581" s="252"/>
      <c r="J581" s="252"/>
      <c r="K581" s="252"/>
      <c r="L581" s="252"/>
      <c r="M581" s="252"/>
      <c r="N581" s="252"/>
      <c r="O581" s="252"/>
      <c r="P581" s="252"/>
      <c r="Q581" s="252"/>
      <c r="R581" s="252"/>
      <c r="S581" s="252"/>
      <c r="T581" s="252"/>
      <c r="U581" s="252"/>
      <c r="V581" s="252"/>
      <c r="W581" s="252"/>
      <c r="X581" s="252"/>
      <c r="Y581" s="252"/>
      <c r="Z581" s="252"/>
    </row>
    <row r="582" ht="15.75" customHeight="1" spans="1:26">
      <c r="A582" s="252"/>
      <c r="B582" s="252"/>
      <c r="C582" s="252"/>
      <c r="D582" s="252"/>
      <c r="E582" s="252"/>
      <c r="F582" s="252"/>
      <c r="G582" s="252"/>
      <c r="H582" s="252"/>
      <c r="I582" s="252"/>
      <c r="J582" s="252"/>
      <c r="K582" s="252"/>
      <c r="L582" s="252"/>
      <c r="M582" s="252"/>
      <c r="N582" s="252"/>
      <c r="O582" s="252"/>
      <c r="P582" s="252"/>
      <c r="Q582" s="252"/>
      <c r="R582" s="252"/>
      <c r="S582" s="252"/>
      <c r="T582" s="252"/>
      <c r="U582" s="252"/>
      <c r="V582" s="252"/>
      <c r="W582" s="252"/>
      <c r="X582" s="252"/>
      <c r="Y582" s="252"/>
      <c r="Z582" s="252"/>
    </row>
    <row r="583" ht="15.75" customHeight="1" spans="1:26">
      <c r="A583" s="252"/>
      <c r="B583" s="252"/>
      <c r="C583" s="252"/>
      <c r="D583" s="252"/>
      <c r="E583" s="252"/>
      <c r="F583" s="252"/>
      <c r="G583" s="252"/>
      <c r="H583" s="252"/>
      <c r="I583" s="252"/>
      <c r="J583" s="252"/>
      <c r="K583" s="252"/>
      <c r="L583" s="252"/>
      <c r="M583" s="252"/>
      <c r="N583" s="252"/>
      <c r="O583" s="252"/>
      <c r="P583" s="252"/>
      <c r="Q583" s="252"/>
      <c r="R583" s="252"/>
      <c r="S583" s="252"/>
      <c r="T583" s="252"/>
      <c r="U583" s="252"/>
      <c r="V583" s="252"/>
      <c r="W583" s="252"/>
      <c r="X583" s="252"/>
      <c r="Y583" s="252"/>
      <c r="Z583" s="252"/>
    </row>
    <row r="584" ht="15.75" customHeight="1" spans="1:26">
      <c r="A584" s="252"/>
      <c r="B584" s="252"/>
      <c r="C584" s="252"/>
      <c r="D584" s="252"/>
      <c r="E584" s="252"/>
      <c r="F584" s="252"/>
      <c r="G584" s="252"/>
      <c r="H584" s="252"/>
      <c r="I584" s="252"/>
      <c r="J584" s="252"/>
      <c r="K584" s="252"/>
      <c r="L584" s="252"/>
      <c r="M584" s="252"/>
      <c r="N584" s="252"/>
      <c r="O584" s="252"/>
      <c r="P584" s="252"/>
      <c r="Q584" s="252"/>
      <c r="R584" s="252"/>
      <c r="S584" s="252"/>
      <c r="T584" s="252"/>
      <c r="U584" s="252"/>
      <c r="V584" s="252"/>
      <c r="W584" s="252"/>
      <c r="X584" s="252"/>
      <c r="Y584" s="252"/>
      <c r="Z584" s="252"/>
    </row>
    <row r="585" ht="15.75" customHeight="1" spans="1:26">
      <c r="A585" s="252"/>
      <c r="B585" s="252"/>
      <c r="C585" s="252"/>
      <c r="D585" s="252"/>
      <c r="E585" s="252"/>
      <c r="F585" s="252"/>
      <c r="G585" s="252"/>
      <c r="H585" s="252"/>
      <c r="I585" s="252"/>
      <c r="J585" s="252"/>
      <c r="K585" s="252"/>
      <c r="L585" s="252"/>
      <c r="M585" s="252"/>
      <c r="N585" s="252"/>
      <c r="O585" s="252"/>
      <c r="P585" s="252"/>
      <c r="Q585" s="252"/>
      <c r="R585" s="252"/>
      <c r="S585" s="252"/>
      <c r="T585" s="252"/>
      <c r="U585" s="252"/>
      <c r="V585" s="252"/>
      <c r="W585" s="252"/>
      <c r="X585" s="252"/>
      <c r="Y585" s="252"/>
      <c r="Z585" s="252"/>
    </row>
    <row r="586" ht="15.75" customHeight="1" spans="1:26">
      <c r="A586" s="252"/>
      <c r="B586" s="252"/>
      <c r="C586" s="252"/>
      <c r="D586" s="252"/>
      <c r="E586" s="252"/>
      <c r="F586" s="252"/>
      <c r="G586" s="252"/>
      <c r="H586" s="252"/>
      <c r="I586" s="252"/>
      <c r="J586" s="252"/>
      <c r="K586" s="252"/>
      <c r="L586" s="252"/>
      <c r="M586" s="252"/>
      <c r="N586" s="252"/>
      <c r="O586" s="252"/>
      <c r="P586" s="252"/>
      <c r="Q586" s="252"/>
      <c r="R586" s="252"/>
      <c r="S586" s="252"/>
      <c r="T586" s="252"/>
      <c r="U586" s="252"/>
      <c r="V586" s="252"/>
      <c r="W586" s="252"/>
      <c r="X586" s="252"/>
      <c r="Y586" s="252"/>
      <c r="Z586" s="252"/>
    </row>
    <row r="587" ht="15.75" customHeight="1" spans="1:26">
      <c r="A587" s="252"/>
      <c r="B587" s="252"/>
      <c r="C587" s="252"/>
      <c r="D587" s="252"/>
      <c r="E587" s="252"/>
      <c r="F587" s="252"/>
      <c r="G587" s="252"/>
      <c r="H587" s="252"/>
      <c r="I587" s="252"/>
      <c r="J587" s="252"/>
      <c r="K587" s="252"/>
      <c r="L587" s="252"/>
      <c r="M587" s="252"/>
      <c r="N587" s="252"/>
      <c r="O587" s="252"/>
      <c r="P587" s="252"/>
      <c r="Q587" s="252"/>
      <c r="R587" s="252"/>
      <c r="S587" s="252"/>
      <c r="T587" s="252"/>
      <c r="U587" s="252"/>
      <c r="V587" s="252"/>
      <c r="W587" s="252"/>
      <c r="X587" s="252"/>
      <c r="Y587" s="252"/>
      <c r="Z587" s="252"/>
    </row>
    <row r="588" ht="15.75" customHeight="1" spans="1:26">
      <c r="A588" s="252"/>
      <c r="B588" s="252"/>
      <c r="C588" s="252"/>
      <c r="D588" s="252"/>
      <c r="E588" s="252"/>
      <c r="F588" s="252"/>
      <c r="G588" s="252"/>
      <c r="H588" s="252"/>
      <c r="I588" s="252"/>
      <c r="J588" s="252"/>
      <c r="K588" s="252"/>
      <c r="L588" s="252"/>
      <c r="M588" s="252"/>
      <c r="N588" s="252"/>
      <c r="O588" s="252"/>
      <c r="P588" s="252"/>
      <c r="Q588" s="252"/>
      <c r="R588" s="252"/>
      <c r="S588" s="252"/>
      <c r="T588" s="252"/>
      <c r="U588" s="252"/>
      <c r="V588" s="252"/>
      <c r="W588" s="252"/>
      <c r="X588" s="252"/>
      <c r="Y588" s="252"/>
      <c r="Z588" s="252"/>
    </row>
    <row r="589" ht="15.75" customHeight="1" spans="1:26">
      <c r="A589" s="252"/>
      <c r="B589" s="252"/>
      <c r="C589" s="252"/>
      <c r="D589" s="252"/>
      <c r="E589" s="252"/>
      <c r="F589" s="252"/>
      <c r="G589" s="252"/>
      <c r="H589" s="252"/>
      <c r="I589" s="252"/>
      <c r="J589" s="252"/>
      <c r="K589" s="252"/>
      <c r="L589" s="252"/>
      <c r="M589" s="252"/>
      <c r="N589" s="252"/>
      <c r="O589" s="252"/>
      <c r="P589" s="252"/>
      <c r="Q589" s="252"/>
      <c r="R589" s="252"/>
      <c r="S589" s="252"/>
      <c r="T589" s="252"/>
      <c r="U589" s="252"/>
      <c r="V589" s="252"/>
      <c r="W589" s="252"/>
      <c r="X589" s="252"/>
      <c r="Y589" s="252"/>
      <c r="Z589" s="252"/>
    </row>
    <row r="590" ht="15.75" customHeight="1" spans="1:26">
      <c r="A590" s="252"/>
      <c r="B590" s="252"/>
      <c r="C590" s="252"/>
      <c r="D590" s="252"/>
      <c r="E590" s="252"/>
      <c r="F590" s="252"/>
      <c r="G590" s="252"/>
      <c r="H590" s="252"/>
      <c r="I590" s="252"/>
      <c r="J590" s="252"/>
      <c r="K590" s="252"/>
      <c r="L590" s="252"/>
      <c r="M590" s="252"/>
      <c r="N590" s="252"/>
      <c r="O590" s="252"/>
      <c r="P590" s="252"/>
      <c r="Q590" s="252"/>
      <c r="R590" s="252"/>
      <c r="S590" s="252"/>
      <c r="T590" s="252"/>
      <c r="U590" s="252"/>
      <c r="V590" s="252"/>
      <c r="W590" s="252"/>
      <c r="X590" s="252"/>
      <c r="Y590" s="252"/>
      <c r="Z590" s="252"/>
    </row>
    <row r="591" ht="15.75" customHeight="1" spans="1:26">
      <c r="A591" s="252"/>
      <c r="B591" s="252"/>
      <c r="C591" s="252"/>
      <c r="D591" s="252"/>
      <c r="E591" s="252"/>
      <c r="F591" s="252"/>
      <c r="G591" s="252"/>
      <c r="H591" s="252"/>
      <c r="I591" s="252"/>
      <c r="J591" s="252"/>
      <c r="K591" s="252"/>
      <c r="L591" s="252"/>
      <c r="M591" s="252"/>
      <c r="N591" s="252"/>
      <c r="O591" s="252"/>
      <c r="P591" s="252"/>
      <c r="Q591" s="252"/>
      <c r="R591" s="252"/>
      <c r="S591" s="252"/>
      <c r="T591" s="252"/>
      <c r="U591" s="252"/>
      <c r="V591" s="252"/>
      <c r="W591" s="252"/>
      <c r="X591" s="252"/>
      <c r="Y591" s="252"/>
      <c r="Z591" s="252"/>
    </row>
    <row r="592" ht="15.75" customHeight="1" spans="1:26">
      <c r="A592" s="252"/>
      <c r="B592" s="252"/>
      <c r="C592" s="252"/>
      <c r="D592" s="252"/>
      <c r="E592" s="252"/>
      <c r="F592" s="252"/>
      <c r="G592" s="252"/>
      <c r="H592" s="252"/>
      <c r="I592" s="252"/>
      <c r="J592" s="252"/>
      <c r="K592" s="252"/>
      <c r="L592" s="252"/>
      <c r="M592" s="252"/>
      <c r="N592" s="252"/>
      <c r="O592" s="252"/>
      <c r="P592" s="252"/>
      <c r="Q592" s="252"/>
      <c r="R592" s="252"/>
      <c r="S592" s="252"/>
      <c r="T592" s="252"/>
      <c r="U592" s="252"/>
      <c r="V592" s="252"/>
      <c r="W592" s="252"/>
      <c r="X592" s="252"/>
      <c r="Y592" s="252"/>
      <c r="Z592" s="252"/>
    </row>
    <row r="593" ht="15.75" customHeight="1" spans="1:26">
      <c r="A593" s="252"/>
      <c r="B593" s="252"/>
      <c r="C593" s="252"/>
      <c r="D593" s="252"/>
      <c r="E593" s="252"/>
      <c r="F593" s="252"/>
      <c r="G593" s="252"/>
      <c r="H593" s="252"/>
      <c r="I593" s="252"/>
      <c r="J593" s="252"/>
      <c r="K593" s="252"/>
      <c r="L593" s="252"/>
      <c r="M593" s="252"/>
      <c r="N593" s="252"/>
      <c r="O593" s="252"/>
      <c r="P593" s="252"/>
      <c r="Q593" s="252"/>
      <c r="R593" s="252"/>
      <c r="S593" s="252"/>
      <c r="T593" s="252"/>
      <c r="U593" s="252"/>
      <c r="V593" s="252"/>
      <c r="W593" s="252"/>
      <c r="X593" s="252"/>
      <c r="Y593" s="252"/>
      <c r="Z593" s="252"/>
    </row>
    <row r="594" ht="15.75" customHeight="1" spans="1:26">
      <c r="A594" s="252"/>
      <c r="B594" s="252"/>
      <c r="C594" s="252"/>
      <c r="D594" s="252"/>
      <c r="E594" s="252"/>
      <c r="F594" s="252"/>
      <c r="G594" s="252"/>
      <c r="H594" s="252"/>
      <c r="I594" s="252"/>
      <c r="J594" s="252"/>
      <c r="K594" s="252"/>
      <c r="L594" s="252"/>
      <c r="M594" s="252"/>
      <c r="N594" s="252"/>
      <c r="O594" s="252"/>
      <c r="P594" s="252"/>
      <c r="Q594" s="252"/>
      <c r="R594" s="252"/>
      <c r="S594" s="252"/>
      <c r="T594" s="252"/>
      <c r="U594" s="252"/>
      <c r="V594" s="252"/>
      <c r="W594" s="252"/>
      <c r="X594" s="252"/>
      <c r="Y594" s="252"/>
      <c r="Z594" s="252"/>
    </row>
    <row r="595" ht="15.75" customHeight="1" spans="1:26">
      <c r="A595" s="252"/>
      <c r="B595" s="252"/>
      <c r="C595" s="252"/>
      <c r="D595" s="252"/>
      <c r="E595" s="252"/>
      <c r="F595" s="252"/>
      <c r="G595" s="252"/>
      <c r="H595" s="252"/>
      <c r="I595" s="252"/>
      <c r="J595" s="252"/>
      <c r="K595" s="252"/>
      <c r="L595" s="252"/>
      <c r="M595" s="252"/>
      <c r="N595" s="252"/>
      <c r="O595" s="252"/>
      <c r="P595" s="252"/>
      <c r="Q595" s="252"/>
      <c r="R595" s="252"/>
      <c r="S595" s="252"/>
      <c r="T595" s="252"/>
      <c r="U595" s="252"/>
      <c r="V595" s="252"/>
      <c r="W595" s="252"/>
      <c r="X595" s="252"/>
      <c r="Y595" s="252"/>
      <c r="Z595" s="252"/>
    </row>
    <row r="596" ht="15.75" customHeight="1" spans="1:26">
      <c r="A596" s="252"/>
      <c r="B596" s="252"/>
      <c r="C596" s="252"/>
      <c r="D596" s="252"/>
      <c r="E596" s="252"/>
      <c r="F596" s="252"/>
      <c r="G596" s="252"/>
      <c r="H596" s="252"/>
      <c r="I596" s="252"/>
      <c r="J596" s="252"/>
      <c r="K596" s="252"/>
      <c r="L596" s="252"/>
      <c r="M596" s="252"/>
      <c r="N596" s="252"/>
      <c r="O596" s="252"/>
      <c r="P596" s="252"/>
      <c r="Q596" s="252"/>
      <c r="R596" s="252"/>
      <c r="S596" s="252"/>
      <c r="T596" s="252"/>
      <c r="U596" s="252"/>
      <c r="V596" s="252"/>
      <c r="W596" s="252"/>
      <c r="X596" s="252"/>
      <c r="Y596" s="252"/>
      <c r="Z596" s="252"/>
    </row>
    <row r="597" ht="15.75" customHeight="1" spans="1:26">
      <c r="A597" s="252"/>
      <c r="B597" s="252"/>
      <c r="C597" s="252"/>
      <c r="D597" s="252"/>
      <c r="E597" s="252"/>
      <c r="F597" s="252"/>
      <c r="G597" s="252"/>
      <c r="H597" s="252"/>
      <c r="I597" s="252"/>
      <c r="J597" s="252"/>
      <c r="K597" s="252"/>
      <c r="L597" s="252"/>
      <c r="M597" s="252"/>
      <c r="N597" s="252"/>
      <c r="O597" s="252"/>
      <c r="P597" s="252"/>
      <c r="Q597" s="252"/>
      <c r="R597" s="252"/>
      <c r="S597" s="252"/>
      <c r="T597" s="252"/>
      <c r="U597" s="252"/>
      <c r="V597" s="252"/>
      <c r="W597" s="252"/>
      <c r="X597" s="252"/>
      <c r="Y597" s="252"/>
      <c r="Z597" s="252"/>
    </row>
    <row r="598" ht="15.75" customHeight="1" spans="1:26">
      <c r="A598" s="252"/>
      <c r="B598" s="252"/>
      <c r="C598" s="252"/>
      <c r="D598" s="252"/>
      <c r="E598" s="252"/>
      <c r="F598" s="252"/>
      <c r="G598" s="252"/>
      <c r="H598" s="252"/>
      <c r="I598" s="252"/>
      <c r="J598" s="252"/>
      <c r="K598" s="252"/>
      <c r="L598" s="252"/>
      <c r="M598" s="252"/>
      <c r="N598" s="252"/>
      <c r="O598" s="252"/>
      <c r="P598" s="252"/>
      <c r="Q598" s="252"/>
      <c r="R598" s="252"/>
      <c r="S598" s="252"/>
      <c r="T598" s="252"/>
      <c r="U598" s="252"/>
      <c r="V598" s="252"/>
      <c r="W598" s="252"/>
      <c r="X598" s="252"/>
      <c r="Y598" s="252"/>
      <c r="Z598" s="252"/>
    </row>
    <row r="599" ht="15.75" customHeight="1" spans="1:26">
      <c r="A599" s="252"/>
      <c r="B599" s="252"/>
      <c r="C599" s="252"/>
      <c r="D599" s="252"/>
      <c r="E599" s="252"/>
      <c r="F599" s="252"/>
      <c r="G599" s="252"/>
      <c r="H599" s="252"/>
      <c r="I599" s="252"/>
      <c r="J599" s="252"/>
      <c r="K599" s="252"/>
      <c r="L599" s="252"/>
      <c r="M599" s="252"/>
      <c r="N599" s="252"/>
      <c r="O599" s="252"/>
      <c r="P599" s="252"/>
      <c r="Q599" s="252"/>
      <c r="R599" s="252"/>
      <c r="S599" s="252"/>
      <c r="T599" s="252"/>
      <c r="U599" s="252"/>
      <c r="V599" s="252"/>
      <c r="W599" s="252"/>
      <c r="X599" s="252"/>
      <c r="Y599" s="252"/>
      <c r="Z599" s="252"/>
    </row>
    <row r="600" ht="15.75" customHeight="1" spans="1:26">
      <c r="A600" s="252"/>
      <c r="B600" s="252"/>
      <c r="C600" s="252"/>
      <c r="D600" s="252"/>
      <c r="E600" s="252"/>
      <c r="F600" s="252"/>
      <c r="G600" s="252"/>
      <c r="H600" s="252"/>
      <c r="I600" s="252"/>
      <c r="J600" s="252"/>
      <c r="K600" s="252"/>
      <c r="L600" s="252"/>
      <c r="M600" s="252"/>
      <c r="N600" s="252"/>
      <c r="O600" s="252"/>
      <c r="P600" s="252"/>
      <c r="Q600" s="252"/>
      <c r="R600" s="252"/>
      <c r="S600" s="252"/>
      <c r="T600" s="252"/>
      <c r="U600" s="252"/>
      <c r="V600" s="252"/>
      <c r="W600" s="252"/>
      <c r="X600" s="252"/>
      <c r="Y600" s="252"/>
      <c r="Z600" s="252"/>
    </row>
    <row r="601" ht="15.75" customHeight="1" spans="1:26">
      <c r="A601" s="252"/>
      <c r="B601" s="252"/>
      <c r="C601" s="252"/>
      <c r="D601" s="252"/>
      <c r="E601" s="252"/>
      <c r="F601" s="252"/>
      <c r="G601" s="252"/>
      <c r="H601" s="252"/>
      <c r="I601" s="252"/>
      <c r="J601" s="252"/>
      <c r="K601" s="252"/>
      <c r="L601" s="252"/>
      <c r="M601" s="252"/>
      <c r="N601" s="252"/>
      <c r="O601" s="252"/>
      <c r="P601" s="252"/>
      <c r="Q601" s="252"/>
      <c r="R601" s="252"/>
      <c r="S601" s="252"/>
      <c r="T601" s="252"/>
      <c r="U601" s="252"/>
      <c r="V601" s="252"/>
      <c r="W601" s="252"/>
      <c r="X601" s="252"/>
      <c r="Y601" s="252"/>
      <c r="Z601" s="252"/>
    </row>
    <row r="602" ht="15.75" customHeight="1" spans="1:26">
      <c r="A602" s="252"/>
      <c r="B602" s="252"/>
      <c r="C602" s="252"/>
      <c r="D602" s="252"/>
      <c r="E602" s="252"/>
      <c r="F602" s="252"/>
      <c r="G602" s="252"/>
      <c r="H602" s="252"/>
      <c r="I602" s="252"/>
      <c r="J602" s="252"/>
      <c r="K602" s="252"/>
      <c r="L602" s="252"/>
      <c r="M602" s="252"/>
      <c r="N602" s="252"/>
      <c r="O602" s="252"/>
      <c r="P602" s="252"/>
      <c r="Q602" s="252"/>
      <c r="R602" s="252"/>
      <c r="S602" s="252"/>
      <c r="T602" s="252"/>
      <c r="U602" s="252"/>
      <c r="V602" s="252"/>
      <c r="W602" s="252"/>
      <c r="X602" s="252"/>
      <c r="Y602" s="252"/>
      <c r="Z602" s="252"/>
    </row>
    <row r="603" ht="15.75" customHeight="1" spans="1:26">
      <c r="A603" s="252"/>
      <c r="B603" s="252"/>
      <c r="C603" s="252"/>
      <c r="D603" s="252"/>
      <c r="E603" s="252"/>
      <c r="F603" s="252"/>
      <c r="G603" s="252"/>
      <c r="H603" s="252"/>
      <c r="I603" s="252"/>
      <c r="J603" s="252"/>
      <c r="K603" s="252"/>
      <c r="L603" s="252"/>
      <c r="M603" s="252"/>
      <c r="N603" s="252"/>
      <c r="O603" s="252"/>
      <c r="P603" s="252"/>
      <c r="Q603" s="252"/>
      <c r="R603" s="252"/>
      <c r="S603" s="252"/>
      <c r="T603" s="252"/>
      <c r="U603" s="252"/>
      <c r="V603" s="252"/>
      <c r="W603" s="252"/>
      <c r="X603" s="252"/>
      <c r="Y603" s="252"/>
      <c r="Z603" s="252"/>
    </row>
    <row r="604" ht="15.75" customHeight="1" spans="1:26">
      <c r="A604" s="252"/>
      <c r="B604" s="252"/>
      <c r="C604" s="252"/>
      <c r="D604" s="252"/>
      <c r="E604" s="252"/>
      <c r="F604" s="252"/>
      <c r="G604" s="252"/>
      <c r="H604" s="252"/>
      <c r="I604" s="252"/>
      <c r="J604" s="252"/>
      <c r="K604" s="252"/>
      <c r="L604" s="252"/>
      <c r="M604" s="252"/>
      <c r="N604" s="252"/>
      <c r="O604" s="252"/>
      <c r="P604" s="252"/>
      <c r="Q604" s="252"/>
      <c r="R604" s="252"/>
      <c r="S604" s="252"/>
      <c r="T604" s="252"/>
      <c r="U604" s="252"/>
      <c r="V604" s="252"/>
      <c r="W604" s="252"/>
      <c r="X604" s="252"/>
      <c r="Y604" s="252"/>
      <c r="Z604" s="252"/>
    </row>
    <row r="605" ht="15.75" customHeight="1" spans="1:26">
      <c r="A605" s="252"/>
      <c r="B605" s="252"/>
      <c r="C605" s="252"/>
      <c r="D605" s="252"/>
      <c r="E605" s="252"/>
      <c r="F605" s="252"/>
      <c r="G605" s="252"/>
      <c r="H605" s="252"/>
      <c r="I605" s="252"/>
      <c r="J605" s="252"/>
      <c r="K605" s="252"/>
      <c r="L605" s="252"/>
      <c r="M605" s="252"/>
      <c r="N605" s="252"/>
      <c r="O605" s="252"/>
      <c r="P605" s="252"/>
      <c r="Q605" s="252"/>
      <c r="R605" s="252"/>
      <c r="S605" s="252"/>
      <c r="T605" s="252"/>
      <c r="U605" s="252"/>
      <c r="V605" s="252"/>
      <c r="W605" s="252"/>
      <c r="X605" s="252"/>
      <c r="Y605" s="252"/>
      <c r="Z605" s="252"/>
    </row>
    <row r="606" ht="15.75" customHeight="1" spans="1:26">
      <c r="A606" s="252"/>
      <c r="B606" s="252"/>
      <c r="C606" s="252"/>
      <c r="D606" s="252"/>
      <c r="E606" s="252"/>
      <c r="F606" s="252"/>
      <c r="G606" s="252"/>
      <c r="H606" s="252"/>
      <c r="I606" s="252"/>
      <c r="J606" s="252"/>
      <c r="K606" s="252"/>
      <c r="L606" s="252"/>
      <c r="M606" s="252"/>
      <c r="N606" s="252"/>
      <c r="O606" s="252"/>
      <c r="P606" s="252"/>
      <c r="Q606" s="252"/>
      <c r="R606" s="252"/>
      <c r="S606" s="252"/>
      <c r="T606" s="252"/>
      <c r="U606" s="252"/>
      <c r="V606" s="252"/>
      <c r="W606" s="252"/>
      <c r="X606" s="252"/>
      <c r="Y606" s="252"/>
      <c r="Z606" s="252"/>
    </row>
    <row r="607" ht="15.75" customHeight="1" spans="1:26">
      <c r="A607" s="252"/>
      <c r="B607" s="252"/>
      <c r="C607" s="252"/>
      <c r="D607" s="252"/>
      <c r="E607" s="252"/>
      <c r="F607" s="252"/>
      <c r="G607" s="252"/>
      <c r="H607" s="252"/>
      <c r="I607" s="252"/>
      <c r="J607" s="252"/>
      <c r="K607" s="252"/>
      <c r="L607" s="252"/>
      <c r="M607" s="252"/>
      <c r="N607" s="252"/>
      <c r="O607" s="252"/>
      <c r="P607" s="252"/>
      <c r="Q607" s="252"/>
      <c r="R607" s="252"/>
      <c r="S607" s="252"/>
      <c r="T607" s="252"/>
      <c r="U607" s="252"/>
      <c r="V607" s="252"/>
      <c r="W607" s="252"/>
      <c r="X607" s="252"/>
      <c r="Y607" s="252"/>
      <c r="Z607" s="252"/>
    </row>
    <row r="608" ht="15.75" customHeight="1" spans="1:26">
      <c r="A608" s="252"/>
      <c r="B608" s="252"/>
      <c r="C608" s="252"/>
      <c r="D608" s="252"/>
      <c r="E608" s="252"/>
      <c r="F608" s="252"/>
      <c r="G608" s="252"/>
      <c r="H608" s="252"/>
      <c r="I608" s="252"/>
      <c r="J608" s="252"/>
      <c r="K608" s="252"/>
      <c r="L608" s="252"/>
      <c r="M608" s="252"/>
      <c r="N608" s="252"/>
      <c r="O608" s="252"/>
      <c r="P608" s="252"/>
      <c r="Q608" s="252"/>
      <c r="R608" s="252"/>
      <c r="S608" s="252"/>
      <c r="T608" s="252"/>
      <c r="U608" s="252"/>
      <c r="V608" s="252"/>
      <c r="W608" s="252"/>
      <c r="X608" s="252"/>
      <c r="Y608" s="252"/>
      <c r="Z608" s="252"/>
    </row>
    <row r="609" ht="15.75" customHeight="1" spans="1:26">
      <c r="A609" s="252"/>
      <c r="B609" s="252"/>
      <c r="C609" s="252"/>
      <c r="D609" s="252"/>
      <c r="E609" s="252"/>
      <c r="F609" s="252"/>
      <c r="G609" s="252"/>
      <c r="H609" s="252"/>
      <c r="I609" s="252"/>
      <c r="J609" s="252"/>
      <c r="K609" s="252"/>
      <c r="L609" s="252"/>
      <c r="M609" s="252"/>
      <c r="N609" s="252"/>
      <c r="O609" s="252"/>
      <c r="P609" s="252"/>
      <c r="Q609" s="252"/>
      <c r="R609" s="252"/>
      <c r="S609" s="252"/>
      <c r="T609" s="252"/>
      <c r="U609" s="252"/>
      <c r="V609" s="252"/>
      <c r="W609" s="252"/>
      <c r="X609" s="252"/>
      <c r="Y609" s="252"/>
      <c r="Z609" s="252"/>
    </row>
    <row r="610" ht="15.75" customHeight="1" spans="1:26">
      <c r="A610" s="252"/>
      <c r="B610" s="252"/>
      <c r="C610" s="252"/>
      <c r="D610" s="252"/>
      <c r="E610" s="252"/>
      <c r="F610" s="252"/>
      <c r="G610" s="252"/>
      <c r="H610" s="252"/>
      <c r="I610" s="252"/>
      <c r="J610" s="252"/>
      <c r="K610" s="252"/>
      <c r="L610" s="252"/>
      <c r="M610" s="252"/>
      <c r="N610" s="252"/>
      <c r="O610" s="252"/>
      <c r="P610" s="252"/>
      <c r="Q610" s="252"/>
      <c r="R610" s="252"/>
      <c r="S610" s="252"/>
      <c r="T610" s="252"/>
      <c r="U610" s="252"/>
      <c r="V610" s="252"/>
      <c r="W610" s="252"/>
      <c r="X610" s="252"/>
      <c r="Y610" s="252"/>
      <c r="Z610" s="252"/>
    </row>
    <row r="611" ht="15.75" customHeight="1" spans="1:26">
      <c r="A611" s="252"/>
      <c r="B611" s="252"/>
      <c r="C611" s="252"/>
      <c r="D611" s="252"/>
      <c r="E611" s="252"/>
      <c r="F611" s="252"/>
      <c r="G611" s="252"/>
      <c r="H611" s="252"/>
      <c r="I611" s="252"/>
      <c r="J611" s="252"/>
      <c r="K611" s="252"/>
      <c r="L611" s="252"/>
      <c r="M611" s="252"/>
      <c r="N611" s="252"/>
      <c r="O611" s="252"/>
      <c r="P611" s="252"/>
      <c r="Q611" s="252"/>
      <c r="R611" s="252"/>
      <c r="S611" s="252"/>
      <c r="T611" s="252"/>
      <c r="U611" s="252"/>
      <c r="V611" s="252"/>
      <c r="W611" s="252"/>
      <c r="X611" s="252"/>
      <c r="Y611" s="252"/>
      <c r="Z611" s="252"/>
    </row>
    <row r="612" ht="15.75" customHeight="1" spans="1:26">
      <c r="A612" s="252"/>
      <c r="B612" s="252"/>
      <c r="C612" s="252"/>
      <c r="D612" s="252"/>
      <c r="E612" s="252"/>
      <c r="F612" s="252"/>
      <c r="G612" s="252"/>
      <c r="H612" s="252"/>
      <c r="I612" s="252"/>
      <c r="J612" s="252"/>
      <c r="K612" s="252"/>
      <c r="L612" s="252"/>
      <c r="M612" s="252"/>
      <c r="N612" s="252"/>
      <c r="O612" s="252"/>
      <c r="P612" s="252"/>
      <c r="Q612" s="252"/>
      <c r="R612" s="252"/>
      <c r="S612" s="252"/>
      <c r="T612" s="252"/>
      <c r="U612" s="252"/>
      <c r="V612" s="252"/>
      <c r="W612" s="252"/>
      <c r="X612" s="252"/>
      <c r="Y612" s="252"/>
      <c r="Z612" s="252"/>
    </row>
    <row r="613" ht="15.75" customHeight="1" spans="1:26">
      <c r="A613" s="252"/>
      <c r="B613" s="252"/>
      <c r="C613" s="252"/>
      <c r="D613" s="252"/>
      <c r="E613" s="252"/>
      <c r="F613" s="252"/>
      <c r="G613" s="252"/>
      <c r="H613" s="252"/>
      <c r="I613" s="252"/>
      <c r="J613" s="252"/>
      <c r="K613" s="252"/>
      <c r="L613" s="252"/>
      <c r="M613" s="252"/>
      <c r="N613" s="252"/>
      <c r="O613" s="252"/>
      <c r="P613" s="252"/>
      <c r="Q613" s="252"/>
      <c r="R613" s="252"/>
      <c r="S613" s="252"/>
      <c r="T613" s="252"/>
      <c r="U613" s="252"/>
      <c r="V613" s="252"/>
      <c r="W613" s="252"/>
      <c r="X613" s="252"/>
      <c r="Y613" s="252"/>
      <c r="Z613" s="252"/>
    </row>
    <row r="614" ht="15.75" customHeight="1" spans="1:26">
      <c r="A614" s="252"/>
      <c r="B614" s="252"/>
      <c r="C614" s="252"/>
      <c r="D614" s="252"/>
      <c r="E614" s="252"/>
      <c r="F614" s="252"/>
      <c r="G614" s="252"/>
      <c r="H614" s="252"/>
      <c r="I614" s="252"/>
      <c r="J614" s="252"/>
      <c r="K614" s="252"/>
      <c r="L614" s="252"/>
      <c r="M614" s="252"/>
      <c r="N614" s="252"/>
      <c r="O614" s="252"/>
      <c r="P614" s="252"/>
      <c r="Q614" s="252"/>
      <c r="R614" s="252"/>
      <c r="S614" s="252"/>
      <c r="T614" s="252"/>
      <c r="U614" s="252"/>
      <c r="V614" s="252"/>
      <c r="W614" s="252"/>
      <c r="X614" s="252"/>
      <c r="Y614" s="252"/>
      <c r="Z614" s="252"/>
    </row>
    <row r="615" ht="15.75" customHeight="1" spans="1:26">
      <c r="A615" s="252"/>
      <c r="B615" s="252"/>
      <c r="C615" s="252"/>
      <c r="D615" s="252"/>
      <c r="E615" s="252"/>
      <c r="F615" s="252"/>
      <c r="G615" s="252"/>
      <c r="H615" s="252"/>
      <c r="I615" s="252"/>
      <c r="J615" s="252"/>
      <c r="K615" s="252"/>
      <c r="L615" s="252"/>
      <c r="M615" s="252"/>
      <c r="N615" s="252"/>
      <c r="O615" s="252"/>
      <c r="P615" s="252"/>
      <c r="Q615" s="252"/>
      <c r="R615" s="252"/>
      <c r="S615" s="252"/>
      <c r="T615" s="252"/>
      <c r="U615" s="252"/>
      <c r="V615" s="252"/>
      <c r="W615" s="252"/>
      <c r="X615" s="252"/>
      <c r="Y615" s="252"/>
      <c r="Z615" s="252"/>
    </row>
    <row r="616" ht="15.75" customHeight="1" spans="1:26">
      <c r="A616" s="252"/>
      <c r="B616" s="252"/>
      <c r="C616" s="252"/>
      <c r="D616" s="252"/>
      <c r="E616" s="252"/>
      <c r="F616" s="252"/>
      <c r="G616" s="252"/>
      <c r="H616" s="252"/>
      <c r="I616" s="252"/>
      <c r="J616" s="252"/>
      <c r="K616" s="252"/>
      <c r="L616" s="252"/>
      <c r="M616" s="252"/>
      <c r="N616" s="252"/>
      <c r="O616" s="252"/>
      <c r="P616" s="252"/>
      <c r="Q616" s="252"/>
      <c r="R616" s="252"/>
      <c r="S616" s="252"/>
      <c r="T616" s="252"/>
      <c r="U616" s="252"/>
      <c r="V616" s="252"/>
      <c r="W616" s="252"/>
      <c r="X616" s="252"/>
      <c r="Y616" s="252"/>
      <c r="Z616" s="252"/>
    </row>
    <row r="617" ht="15.75" customHeight="1" spans="1:26">
      <c r="A617" s="252"/>
      <c r="B617" s="252"/>
      <c r="C617" s="252"/>
      <c r="D617" s="252"/>
      <c r="E617" s="252"/>
      <c r="F617" s="252"/>
      <c r="G617" s="252"/>
      <c r="H617" s="252"/>
      <c r="I617" s="252"/>
      <c r="J617" s="252"/>
      <c r="K617" s="252"/>
      <c r="L617" s="252"/>
      <c r="M617" s="252"/>
      <c r="N617" s="252"/>
      <c r="O617" s="252"/>
      <c r="P617" s="252"/>
      <c r="Q617" s="252"/>
      <c r="R617" s="252"/>
      <c r="S617" s="252"/>
      <c r="T617" s="252"/>
      <c r="U617" s="252"/>
      <c r="V617" s="252"/>
      <c r="W617" s="252"/>
      <c r="X617" s="252"/>
      <c r="Y617" s="252"/>
      <c r="Z617" s="252"/>
    </row>
    <row r="618" ht="15.75" customHeight="1" spans="1:26">
      <c r="A618" s="252"/>
      <c r="B618" s="252"/>
      <c r="C618" s="252"/>
      <c r="D618" s="252"/>
      <c r="E618" s="252"/>
      <c r="F618" s="252"/>
      <c r="G618" s="252"/>
      <c r="H618" s="252"/>
      <c r="I618" s="252"/>
      <c r="J618" s="252"/>
      <c r="K618" s="252"/>
      <c r="L618" s="252"/>
      <c r="M618" s="252"/>
      <c r="N618" s="252"/>
      <c r="O618" s="252"/>
      <c r="P618" s="252"/>
      <c r="Q618" s="252"/>
      <c r="R618" s="252"/>
      <c r="S618" s="252"/>
      <c r="T618" s="252"/>
      <c r="U618" s="252"/>
      <c r="V618" s="252"/>
      <c r="W618" s="252"/>
      <c r="X618" s="252"/>
      <c r="Y618" s="252"/>
      <c r="Z618" s="252"/>
    </row>
    <row r="619" ht="15.75" customHeight="1" spans="1:26">
      <c r="A619" s="252"/>
      <c r="B619" s="252"/>
      <c r="C619" s="252"/>
      <c r="D619" s="252"/>
      <c r="E619" s="252"/>
      <c r="F619" s="252"/>
      <c r="G619" s="252"/>
      <c r="H619" s="252"/>
      <c r="I619" s="252"/>
      <c r="J619" s="252"/>
      <c r="K619" s="252"/>
      <c r="L619" s="252"/>
      <c r="M619" s="252"/>
      <c r="N619" s="252"/>
      <c r="O619" s="252"/>
      <c r="P619" s="252"/>
      <c r="Q619" s="252"/>
      <c r="R619" s="252"/>
      <c r="S619" s="252"/>
      <c r="T619" s="252"/>
      <c r="U619" s="252"/>
      <c r="V619" s="252"/>
      <c r="W619" s="252"/>
      <c r="X619" s="252"/>
      <c r="Y619" s="252"/>
      <c r="Z619" s="252"/>
    </row>
    <row r="620" ht="15.75" customHeight="1" spans="1:26">
      <c r="A620" s="252"/>
      <c r="B620" s="252"/>
      <c r="C620" s="252"/>
      <c r="D620" s="252"/>
      <c r="E620" s="252"/>
      <c r="F620" s="252"/>
      <c r="G620" s="252"/>
      <c r="H620" s="252"/>
      <c r="I620" s="252"/>
      <c r="J620" s="252"/>
      <c r="K620" s="252"/>
      <c r="L620" s="252"/>
      <c r="M620" s="252"/>
      <c r="N620" s="252"/>
      <c r="O620" s="252"/>
      <c r="P620" s="252"/>
      <c r="Q620" s="252"/>
      <c r="R620" s="252"/>
      <c r="S620" s="252"/>
      <c r="T620" s="252"/>
      <c r="U620" s="252"/>
      <c r="V620" s="252"/>
      <c r="W620" s="252"/>
      <c r="X620" s="252"/>
      <c r="Y620" s="252"/>
      <c r="Z620" s="252"/>
    </row>
    <row r="621" ht="15.75" customHeight="1" spans="1:26">
      <c r="A621" s="252"/>
      <c r="B621" s="252"/>
      <c r="C621" s="252"/>
      <c r="D621" s="252"/>
      <c r="E621" s="252"/>
      <c r="F621" s="252"/>
      <c r="G621" s="252"/>
      <c r="H621" s="252"/>
      <c r="I621" s="252"/>
      <c r="J621" s="252"/>
      <c r="K621" s="252"/>
      <c r="L621" s="252"/>
      <c r="M621" s="252"/>
      <c r="N621" s="252"/>
      <c r="O621" s="252"/>
      <c r="P621" s="252"/>
      <c r="Q621" s="252"/>
      <c r="R621" s="252"/>
      <c r="S621" s="252"/>
      <c r="T621" s="252"/>
      <c r="U621" s="252"/>
      <c r="V621" s="252"/>
      <c r="W621" s="252"/>
      <c r="X621" s="252"/>
      <c r="Y621" s="252"/>
      <c r="Z621" s="252"/>
    </row>
    <row r="622" ht="15.75" customHeight="1" spans="1:26">
      <c r="A622" s="252"/>
      <c r="B622" s="252"/>
      <c r="C622" s="252"/>
      <c r="D622" s="252"/>
      <c r="E622" s="252"/>
      <c r="F622" s="252"/>
      <c r="G622" s="252"/>
      <c r="H622" s="252"/>
      <c r="I622" s="252"/>
      <c r="J622" s="252"/>
      <c r="K622" s="252"/>
      <c r="L622" s="252"/>
      <c r="M622" s="252"/>
      <c r="N622" s="252"/>
      <c r="O622" s="252"/>
      <c r="P622" s="252"/>
      <c r="Q622" s="252"/>
      <c r="R622" s="252"/>
      <c r="S622" s="252"/>
      <c r="T622" s="252"/>
      <c r="U622" s="252"/>
      <c r="V622" s="252"/>
      <c r="W622" s="252"/>
      <c r="X622" s="252"/>
      <c r="Y622" s="252"/>
      <c r="Z622" s="252"/>
    </row>
    <row r="623" ht="15.75" customHeight="1" spans="1:26">
      <c r="A623" s="252"/>
      <c r="B623" s="252"/>
      <c r="C623" s="252"/>
      <c r="D623" s="252"/>
      <c r="E623" s="252"/>
      <c r="F623" s="252"/>
      <c r="G623" s="252"/>
      <c r="H623" s="252"/>
      <c r="I623" s="252"/>
      <c r="J623" s="252"/>
      <c r="K623" s="252"/>
      <c r="L623" s="252"/>
      <c r="M623" s="252"/>
      <c r="N623" s="252"/>
      <c r="O623" s="252"/>
      <c r="P623" s="252"/>
      <c r="Q623" s="252"/>
      <c r="R623" s="252"/>
      <c r="S623" s="252"/>
      <c r="T623" s="252"/>
      <c r="U623" s="252"/>
      <c r="V623" s="252"/>
      <c r="W623" s="252"/>
      <c r="X623" s="252"/>
      <c r="Y623" s="252"/>
      <c r="Z623" s="252"/>
    </row>
    <row r="624" ht="15.75" customHeight="1" spans="1:26">
      <c r="A624" s="252"/>
      <c r="B624" s="252"/>
      <c r="C624" s="252"/>
      <c r="D624" s="252"/>
      <c r="E624" s="252"/>
      <c r="F624" s="252"/>
      <c r="G624" s="252"/>
      <c r="H624" s="252"/>
      <c r="I624" s="252"/>
      <c r="J624" s="252"/>
      <c r="K624" s="252"/>
      <c r="L624" s="252"/>
      <c r="M624" s="252"/>
      <c r="N624" s="252"/>
      <c r="O624" s="252"/>
      <c r="P624" s="252"/>
      <c r="Q624" s="252"/>
      <c r="R624" s="252"/>
      <c r="S624" s="252"/>
      <c r="T624" s="252"/>
      <c r="U624" s="252"/>
      <c r="V624" s="252"/>
      <c r="W624" s="252"/>
      <c r="X624" s="252"/>
      <c r="Y624" s="252"/>
      <c r="Z624" s="252"/>
    </row>
    <row r="625" ht="15.75" customHeight="1" spans="1:26">
      <c r="A625" s="252"/>
      <c r="B625" s="252"/>
      <c r="C625" s="252"/>
      <c r="D625" s="252"/>
      <c r="E625" s="252"/>
      <c r="F625" s="252"/>
      <c r="G625" s="252"/>
      <c r="H625" s="252"/>
      <c r="I625" s="252"/>
      <c r="J625" s="252"/>
      <c r="K625" s="252"/>
      <c r="L625" s="252"/>
      <c r="M625" s="252"/>
      <c r="N625" s="252"/>
      <c r="O625" s="252"/>
      <c r="P625" s="252"/>
      <c r="Q625" s="252"/>
      <c r="R625" s="252"/>
      <c r="S625" s="252"/>
      <c r="T625" s="252"/>
      <c r="U625" s="252"/>
      <c r="V625" s="252"/>
      <c r="W625" s="252"/>
      <c r="X625" s="252"/>
      <c r="Y625" s="252"/>
      <c r="Z625" s="252"/>
    </row>
    <row r="626" ht="15.75" customHeight="1" spans="1:26">
      <c r="A626" s="252"/>
      <c r="B626" s="252"/>
      <c r="C626" s="252"/>
      <c r="D626" s="252"/>
      <c r="E626" s="252"/>
      <c r="F626" s="252"/>
      <c r="G626" s="252"/>
      <c r="H626" s="252"/>
      <c r="I626" s="252"/>
      <c r="J626" s="252"/>
      <c r="K626" s="252"/>
      <c r="L626" s="252"/>
      <c r="M626" s="252"/>
      <c r="N626" s="252"/>
      <c r="O626" s="252"/>
      <c r="P626" s="252"/>
      <c r="Q626" s="252"/>
      <c r="R626" s="252"/>
      <c r="S626" s="252"/>
      <c r="T626" s="252"/>
      <c r="U626" s="252"/>
      <c r="V626" s="252"/>
      <c r="W626" s="252"/>
      <c r="X626" s="252"/>
      <c r="Y626" s="252"/>
      <c r="Z626" s="252"/>
    </row>
    <row r="627" ht="15.75" customHeight="1" spans="1:26">
      <c r="A627" s="252"/>
      <c r="B627" s="252"/>
      <c r="C627" s="252"/>
      <c r="D627" s="252"/>
      <c r="E627" s="252"/>
      <c r="F627" s="252"/>
      <c r="G627" s="252"/>
      <c r="H627" s="252"/>
      <c r="I627" s="252"/>
      <c r="J627" s="252"/>
      <c r="K627" s="252"/>
      <c r="L627" s="252"/>
      <c r="M627" s="252"/>
      <c r="N627" s="252"/>
      <c r="O627" s="252"/>
      <c r="P627" s="252"/>
      <c r="Q627" s="252"/>
      <c r="R627" s="252"/>
      <c r="S627" s="252"/>
      <c r="T627" s="252"/>
      <c r="U627" s="252"/>
      <c r="V627" s="252"/>
      <c r="W627" s="252"/>
      <c r="X627" s="252"/>
      <c r="Y627" s="252"/>
      <c r="Z627" s="252"/>
    </row>
    <row r="628" ht="15.75" customHeight="1" spans="1:26">
      <c r="A628" s="252"/>
      <c r="B628" s="252"/>
      <c r="C628" s="252"/>
      <c r="D628" s="252"/>
      <c r="E628" s="252"/>
      <c r="F628" s="252"/>
      <c r="G628" s="252"/>
      <c r="H628" s="252"/>
      <c r="I628" s="252"/>
      <c r="J628" s="252"/>
      <c r="K628" s="252"/>
      <c r="L628" s="252"/>
      <c r="M628" s="252"/>
      <c r="N628" s="252"/>
      <c r="O628" s="252"/>
      <c r="P628" s="252"/>
      <c r="Q628" s="252"/>
      <c r="R628" s="252"/>
      <c r="S628" s="252"/>
      <c r="T628" s="252"/>
      <c r="U628" s="252"/>
      <c r="V628" s="252"/>
      <c r="W628" s="252"/>
      <c r="X628" s="252"/>
      <c r="Y628" s="252"/>
      <c r="Z628" s="252"/>
    </row>
    <row r="629" ht="15.75" customHeight="1" spans="1:26">
      <c r="A629" s="252"/>
      <c r="B629" s="252"/>
      <c r="C629" s="252"/>
      <c r="D629" s="252"/>
      <c r="E629" s="252"/>
      <c r="F629" s="252"/>
      <c r="G629" s="252"/>
      <c r="H629" s="252"/>
      <c r="I629" s="252"/>
      <c r="J629" s="252"/>
      <c r="K629" s="252"/>
      <c r="L629" s="252"/>
      <c r="M629" s="252"/>
      <c r="N629" s="252"/>
      <c r="O629" s="252"/>
      <c r="P629" s="252"/>
      <c r="Q629" s="252"/>
      <c r="R629" s="252"/>
      <c r="S629" s="252"/>
      <c r="T629" s="252"/>
      <c r="U629" s="252"/>
      <c r="V629" s="252"/>
      <c r="W629" s="252"/>
      <c r="X629" s="252"/>
      <c r="Y629" s="252"/>
      <c r="Z629" s="252"/>
    </row>
    <row r="630" ht="15.75" customHeight="1" spans="1:26">
      <c r="A630" s="252"/>
      <c r="B630" s="252"/>
      <c r="C630" s="252"/>
      <c r="D630" s="252"/>
      <c r="E630" s="252"/>
      <c r="F630" s="252"/>
      <c r="G630" s="252"/>
      <c r="H630" s="252"/>
      <c r="I630" s="252"/>
      <c r="J630" s="252"/>
      <c r="K630" s="252"/>
      <c r="L630" s="252"/>
      <c r="M630" s="252"/>
      <c r="N630" s="252"/>
      <c r="O630" s="252"/>
      <c r="P630" s="252"/>
      <c r="Q630" s="252"/>
      <c r="R630" s="252"/>
      <c r="S630" s="252"/>
      <c r="T630" s="252"/>
      <c r="U630" s="252"/>
      <c r="V630" s="252"/>
      <c r="W630" s="252"/>
      <c r="X630" s="252"/>
      <c r="Y630" s="252"/>
      <c r="Z630" s="252"/>
    </row>
    <row r="631" ht="15.75" customHeight="1" spans="1:26">
      <c r="A631" s="252"/>
      <c r="B631" s="252"/>
      <c r="C631" s="252"/>
      <c r="D631" s="252"/>
      <c r="E631" s="252"/>
      <c r="F631" s="252"/>
      <c r="G631" s="252"/>
      <c r="H631" s="252"/>
      <c r="I631" s="252"/>
      <c r="J631" s="252"/>
      <c r="K631" s="252"/>
      <c r="L631" s="252"/>
      <c r="M631" s="252"/>
      <c r="N631" s="252"/>
      <c r="O631" s="252"/>
      <c r="P631" s="252"/>
      <c r="Q631" s="252"/>
      <c r="R631" s="252"/>
      <c r="S631" s="252"/>
      <c r="T631" s="252"/>
      <c r="U631" s="252"/>
      <c r="V631" s="252"/>
      <c r="W631" s="252"/>
      <c r="X631" s="252"/>
      <c r="Y631" s="252"/>
      <c r="Z631" s="252"/>
    </row>
    <row r="632" ht="15.75" customHeight="1" spans="1:26">
      <c r="A632" s="252"/>
      <c r="B632" s="252"/>
      <c r="C632" s="252"/>
      <c r="D632" s="252"/>
      <c r="E632" s="252"/>
      <c r="F632" s="252"/>
      <c r="G632" s="252"/>
      <c r="H632" s="252"/>
      <c r="I632" s="252"/>
      <c r="J632" s="252"/>
      <c r="K632" s="252"/>
      <c r="L632" s="252"/>
      <c r="M632" s="252"/>
      <c r="N632" s="252"/>
      <c r="O632" s="252"/>
      <c r="P632" s="252"/>
      <c r="Q632" s="252"/>
      <c r="R632" s="252"/>
      <c r="S632" s="252"/>
      <c r="T632" s="252"/>
      <c r="U632" s="252"/>
      <c r="V632" s="252"/>
      <c r="W632" s="252"/>
      <c r="X632" s="252"/>
      <c r="Y632" s="252"/>
      <c r="Z632" s="252"/>
    </row>
    <row r="633" ht="15.75" customHeight="1" spans="1:26">
      <c r="A633" s="252"/>
      <c r="B633" s="252"/>
      <c r="C633" s="252"/>
      <c r="D633" s="252"/>
      <c r="E633" s="252"/>
      <c r="F633" s="252"/>
      <c r="G633" s="252"/>
      <c r="H633" s="252"/>
      <c r="I633" s="252"/>
      <c r="J633" s="252"/>
      <c r="K633" s="252"/>
      <c r="L633" s="252"/>
      <c r="M633" s="252"/>
      <c r="N633" s="252"/>
      <c r="O633" s="252"/>
      <c r="P633" s="252"/>
      <c r="Q633" s="252"/>
      <c r="R633" s="252"/>
      <c r="S633" s="252"/>
      <c r="T633" s="252"/>
      <c r="U633" s="252"/>
      <c r="V633" s="252"/>
      <c r="W633" s="252"/>
      <c r="X633" s="252"/>
      <c r="Y633" s="252"/>
      <c r="Z633" s="252"/>
    </row>
    <row r="634" ht="15.75" customHeight="1" spans="1:26">
      <c r="A634" s="252"/>
      <c r="B634" s="252"/>
      <c r="C634" s="252"/>
      <c r="D634" s="252"/>
      <c r="E634" s="252"/>
      <c r="F634" s="252"/>
      <c r="G634" s="252"/>
      <c r="H634" s="252"/>
      <c r="I634" s="252"/>
      <c r="J634" s="252"/>
      <c r="K634" s="252"/>
      <c r="L634" s="252"/>
      <c r="M634" s="252"/>
      <c r="N634" s="252"/>
      <c r="O634" s="252"/>
      <c r="P634" s="252"/>
      <c r="Q634" s="252"/>
      <c r="R634" s="252"/>
      <c r="S634" s="252"/>
      <c r="T634" s="252"/>
      <c r="U634" s="252"/>
      <c r="V634" s="252"/>
      <c r="W634" s="252"/>
      <c r="X634" s="252"/>
      <c r="Y634" s="252"/>
      <c r="Z634" s="252"/>
    </row>
    <row r="635" ht="15.75" customHeight="1" spans="1:26">
      <c r="A635" s="252"/>
      <c r="B635" s="252"/>
      <c r="C635" s="252"/>
      <c r="D635" s="252"/>
      <c r="E635" s="252"/>
      <c r="F635" s="252"/>
      <c r="G635" s="252"/>
      <c r="H635" s="252"/>
      <c r="I635" s="252"/>
      <c r="J635" s="252"/>
      <c r="K635" s="252"/>
      <c r="L635" s="252"/>
      <c r="M635" s="252"/>
      <c r="N635" s="252"/>
      <c r="O635" s="252"/>
      <c r="P635" s="252"/>
      <c r="Q635" s="252"/>
      <c r="R635" s="252"/>
      <c r="S635" s="252"/>
      <c r="T635" s="252"/>
      <c r="U635" s="252"/>
      <c r="V635" s="252"/>
      <c r="W635" s="252"/>
      <c r="X635" s="252"/>
      <c r="Y635" s="252"/>
      <c r="Z635" s="252"/>
    </row>
    <row r="636" ht="15.75" customHeight="1" spans="1:26">
      <c r="A636" s="252"/>
      <c r="B636" s="252"/>
      <c r="C636" s="252"/>
      <c r="D636" s="252"/>
      <c r="E636" s="252"/>
      <c r="F636" s="252"/>
      <c r="G636" s="252"/>
      <c r="H636" s="252"/>
      <c r="I636" s="252"/>
      <c r="J636" s="252"/>
      <c r="K636" s="252"/>
      <c r="L636" s="252"/>
      <c r="M636" s="252"/>
      <c r="N636" s="252"/>
      <c r="O636" s="252"/>
      <c r="P636" s="252"/>
      <c r="Q636" s="252"/>
      <c r="R636" s="252"/>
      <c r="S636" s="252"/>
      <c r="T636" s="252"/>
      <c r="U636" s="252"/>
      <c r="V636" s="252"/>
      <c r="W636" s="252"/>
      <c r="X636" s="252"/>
      <c r="Y636" s="252"/>
      <c r="Z636" s="252"/>
    </row>
    <row r="637" ht="15.75" customHeight="1" spans="1:26">
      <c r="A637" s="252"/>
      <c r="B637" s="252"/>
      <c r="C637" s="252"/>
      <c r="D637" s="252"/>
      <c r="E637" s="252"/>
      <c r="F637" s="252"/>
      <c r="G637" s="252"/>
      <c r="H637" s="252"/>
      <c r="I637" s="252"/>
      <c r="J637" s="252"/>
      <c r="K637" s="252"/>
      <c r="L637" s="252"/>
      <c r="M637" s="252"/>
      <c r="N637" s="252"/>
      <c r="O637" s="252"/>
      <c r="P637" s="252"/>
      <c r="Q637" s="252"/>
      <c r="R637" s="252"/>
      <c r="S637" s="252"/>
      <c r="T637" s="252"/>
      <c r="U637" s="252"/>
      <c r="V637" s="252"/>
      <c r="W637" s="252"/>
      <c r="X637" s="252"/>
      <c r="Y637" s="252"/>
      <c r="Z637" s="252"/>
    </row>
    <row r="638" ht="15.75" customHeight="1" spans="1:26">
      <c r="A638" s="252"/>
      <c r="B638" s="252"/>
      <c r="C638" s="252"/>
      <c r="D638" s="252"/>
      <c r="E638" s="252"/>
      <c r="F638" s="252"/>
      <c r="G638" s="252"/>
      <c r="H638" s="252"/>
      <c r="I638" s="252"/>
      <c r="J638" s="252"/>
      <c r="K638" s="252"/>
      <c r="L638" s="252"/>
      <c r="M638" s="252"/>
      <c r="N638" s="252"/>
      <c r="O638" s="252"/>
      <c r="P638" s="252"/>
      <c r="Q638" s="252"/>
      <c r="R638" s="252"/>
      <c r="S638" s="252"/>
      <c r="T638" s="252"/>
      <c r="U638" s="252"/>
      <c r="V638" s="252"/>
      <c r="W638" s="252"/>
      <c r="X638" s="252"/>
      <c r="Y638" s="252"/>
      <c r="Z638" s="252"/>
    </row>
    <row r="639" ht="15.75" customHeight="1" spans="1:26">
      <c r="A639" s="252"/>
      <c r="B639" s="252"/>
      <c r="C639" s="252"/>
      <c r="D639" s="252"/>
      <c r="E639" s="252"/>
      <c r="F639" s="252"/>
      <c r="G639" s="252"/>
      <c r="H639" s="252"/>
      <c r="I639" s="252"/>
      <c r="J639" s="252"/>
      <c r="K639" s="252"/>
      <c r="L639" s="252"/>
      <c r="M639" s="252"/>
      <c r="N639" s="252"/>
      <c r="O639" s="252"/>
      <c r="P639" s="252"/>
      <c r="Q639" s="252"/>
      <c r="R639" s="252"/>
      <c r="S639" s="252"/>
      <c r="T639" s="252"/>
      <c r="U639" s="252"/>
      <c r="V639" s="252"/>
      <c r="W639" s="252"/>
      <c r="X639" s="252"/>
      <c r="Y639" s="252"/>
      <c r="Z639" s="252"/>
    </row>
    <row r="640" ht="15.75" customHeight="1" spans="1:26">
      <c r="A640" s="252"/>
      <c r="B640" s="252"/>
      <c r="C640" s="252"/>
      <c r="D640" s="252"/>
      <c r="E640" s="252"/>
      <c r="F640" s="252"/>
      <c r="G640" s="252"/>
      <c r="H640" s="252"/>
      <c r="I640" s="252"/>
      <c r="J640" s="252"/>
      <c r="K640" s="252"/>
      <c r="L640" s="252"/>
      <c r="M640" s="252"/>
      <c r="N640" s="252"/>
      <c r="O640" s="252"/>
      <c r="P640" s="252"/>
      <c r="Q640" s="252"/>
      <c r="R640" s="252"/>
      <c r="S640" s="252"/>
      <c r="T640" s="252"/>
      <c r="U640" s="252"/>
      <c r="V640" s="252"/>
      <c r="W640" s="252"/>
      <c r="X640" s="252"/>
      <c r="Y640" s="252"/>
      <c r="Z640" s="252"/>
    </row>
    <row r="641" ht="15.75" customHeight="1" spans="1:26">
      <c r="A641" s="252"/>
      <c r="B641" s="252"/>
      <c r="C641" s="252"/>
      <c r="D641" s="252"/>
      <c r="E641" s="252"/>
      <c r="F641" s="252"/>
      <c r="G641" s="252"/>
      <c r="H641" s="252"/>
      <c r="I641" s="252"/>
      <c r="J641" s="252"/>
      <c r="K641" s="252"/>
      <c r="L641" s="252"/>
      <c r="M641" s="252"/>
      <c r="N641" s="252"/>
      <c r="O641" s="252"/>
      <c r="P641" s="252"/>
      <c r="Q641" s="252"/>
      <c r="R641" s="252"/>
      <c r="S641" s="252"/>
      <c r="T641" s="252"/>
      <c r="U641" s="252"/>
      <c r="V641" s="252"/>
      <c r="W641" s="252"/>
      <c r="X641" s="252"/>
      <c r="Y641" s="252"/>
      <c r="Z641" s="252"/>
    </row>
    <row r="642" ht="15.75" customHeight="1" spans="1:26">
      <c r="A642" s="252"/>
      <c r="B642" s="252"/>
      <c r="C642" s="252"/>
      <c r="D642" s="252"/>
      <c r="E642" s="252"/>
      <c r="F642" s="252"/>
      <c r="G642" s="252"/>
      <c r="H642" s="252"/>
      <c r="I642" s="252"/>
      <c r="J642" s="252"/>
      <c r="K642" s="252"/>
      <c r="L642" s="252"/>
      <c r="M642" s="252"/>
      <c r="N642" s="252"/>
      <c r="O642" s="252"/>
      <c r="P642" s="252"/>
      <c r="Q642" s="252"/>
      <c r="R642" s="252"/>
      <c r="S642" s="252"/>
      <c r="T642" s="252"/>
      <c r="U642" s="252"/>
      <c r="V642" s="252"/>
      <c r="W642" s="252"/>
      <c r="X642" s="252"/>
      <c r="Y642" s="252"/>
      <c r="Z642" s="252"/>
    </row>
    <row r="643" ht="15.75" customHeight="1" spans="1:26">
      <c r="A643" s="252"/>
      <c r="B643" s="252"/>
      <c r="C643" s="252"/>
      <c r="D643" s="252"/>
      <c r="E643" s="252"/>
      <c r="F643" s="252"/>
      <c r="G643" s="252"/>
      <c r="H643" s="252"/>
      <c r="I643" s="252"/>
      <c r="J643" s="252"/>
      <c r="K643" s="252"/>
      <c r="L643" s="252"/>
      <c r="M643" s="252"/>
      <c r="N643" s="252"/>
      <c r="O643" s="252"/>
      <c r="P643" s="252"/>
      <c r="Q643" s="252"/>
      <c r="R643" s="252"/>
      <c r="S643" s="252"/>
      <c r="T643" s="252"/>
      <c r="U643" s="252"/>
      <c r="V643" s="252"/>
      <c r="W643" s="252"/>
      <c r="X643" s="252"/>
      <c r="Y643" s="252"/>
      <c r="Z643" s="252"/>
    </row>
    <row r="644" ht="15.75" customHeight="1" spans="1:26">
      <c r="A644" s="252"/>
      <c r="B644" s="252"/>
      <c r="C644" s="252"/>
      <c r="D644" s="252"/>
      <c r="E644" s="252"/>
      <c r="F644" s="252"/>
      <c r="G644" s="252"/>
      <c r="H644" s="252"/>
      <c r="I644" s="252"/>
      <c r="J644" s="252"/>
      <c r="K644" s="252"/>
      <c r="L644" s="252"/>
      <c r="M644" s="252"/>
      <c r="N644" s="252"/>
      <c r="O644" s="252"/>
      <c r="P644" s="252"/>
      <c r="Q644" s="252"/>
      <c r="R644" s="252"/>
      <c r="S644" s="252"/>
      <c r="T644" s="252"/>
      <c r="U644" s="252"/>
      <c r="V644" s="252"/>
      <c r="W644" s="252"/>
      <c r="X644" s="252"/>
      <c r="Y644" s="252"/>
      <c r="Z644" s="252"/>
    </row>
    <row r="645" ht="15.75" customHeight="1" spans="1:26">
      <c r="A645" s="252"/>
      <c r="B645" s="252"/>
      <c r="C645" s="252"/>
      <c r="D645" s="252"/>
      <c r="E645" s="252"/>
      <c r="F645" s="252"/>
      <c r="G645" s="252"/>
      <c r="H645" s="252"/>
      <c r="I645" s="252"/>
      <c r="J645" s="252"/>
      <c r="K645" s="252"/>
      <c r="L645" s="252"/>
      <c r="M645" s="252"/>
      <c r="N645" s="252"/>
      <c r="O645" s="252"/>
      <c r="P645" s="252"/>
      <c r="Q645" s="252"/>
      <c r="R645" s="252"/>
      <c r="S645" s="252"/>
      <c r="T645" s="252"/>
      <c r="U645" s="252"/>
      <c r="V645" s="252"/>
      <c r="W645" s="252"/>
      <c r="X645" s="252"/>
      <c r="Y645" s="252"/>
      <c r="Z645" s="252"/>
    </row>
    <row r="646" ht="15.75" customHeight="1" spans="1:26">
      <c r="A646" s="252"/>
      <c r="B646" s="252"/>
      <c r="C646" s="252"/>
      <c r="D646" s="252"/>
      <c r="E646" s="252"/>
      <c r="F646" s="252"/>
      <c r="G646" s="252"/>
      <c r="H646" s="252"/>
      <c r="I646" s="252"/>
      <c r="J646" s="252"/>
      <c r="K646" s="252"/>
      <c r="L646" s="252"/>
      <c r="M646" s="252"/>
      <c r="N646" s="252"/>
      <c r="O646" s="252"/>
      <c r="P646" s="252"/>
      <c r="Q646" s="252"/>
      <c r="R646" s="252"/>
      <c r="S646" s="252"/>
      <c r="T646" s="252"/>
      <c r="U646" s="252"/>
      <c r="V646" s="252"/>
      <c r="W646" s="252"/>
      <c r="X646" s="252"/>
      <c r="Y646" s="252"/>
      <c r="Z646" s="252"/>
    </row>
    <row r="647" ht="15.75" customHeight="1" spans="1:26">
      <c r="A647" s="252"/>
      <c r="B647" s="252"/>
      <c r="C647" s="252"/>
      <c r="D647" s="252"/>
      <c r="E647" s="252"/>
      <c r="F647" s="252"/>
      <c r="G647" s="252"/>
      <c r="H647" s="252"/>
      <c r="I647" s="252"/>
      <c r="J647" s="252"/>
      <c r="K647" s="252"/>
      <c r="L647" s="252"/>
      <c r="M647" s="252"/>
      <c r="N647" s="252"/>
      <c r="O647" s="252"/>
      <c r="P647" s="252"/>
      <c r="Q647" s="252"/>
      <c r="R647" s="252"/>
      <c r="S647" s="252"/>
      <c r="T647" s="252"/>
      <c r="U647" s="252"/>
      <c r="V647" s="252"/>
      <c r="W647" s="252"/>
      <c r="X647" s="252"/>
      <c r="Y647" s="252"/>
      <c r="Z647" s="252"/>
    </row>
    <row r="648" ht="15.75" customHeight="1" spans="1:26">
      <c r="A648" s="252"/>
      <c r="B648" s="252"/>
      <c r="C648" s="252"/>
      <c r="D648" s="252"/>
      <c r="E648" s="252"/>
      <c r="F648" s="252"/>
      <c r="G648" s="252"/>
      <c r="H648" s="252"/>
      <c r="I648" s="252"/>
      <c r="J648" s="252"/>
      <c r="K648" s="252"/>
      <c r="L648" s="252"/>
      <c r="M648" s="252"/>
      <c r="N648" s="252"/>
      <c r="O648" s="252"/>
      <c r="P648" s="252"/>
      <c r="Q648" s="252"/>
      <c r="R648" s="252"/>
      <c r="S648" s="252"/>
      <c r="T648" s="252"/>
      <c r="U648" s="252"/>
      <c r="V648" s="252"/>
      <c r="W648" s="252"/>
      <c r="X648" s="252"/>
      <c r="Y648" s="252"/>
      <c r="Z648" s="252"/>
    </row>
    <row r="649" ht="15.75" customHeight="1" spans="1:26">
      <c r="A649" s="252"/>
      <c r="B649" s="252"/>
      <c r="C649" s="252"/>
      <c r="D649" s="252"/>
      <c r="E649" s="252"/>
      <c r="F649" s="252"/>
      <c r="G649" s="252"/>
      <c r="H649" s="252"/>
      <c r="I649" s="252"/>
      <c r="J649" s="252"/>
      <c r="K649" s="252"/>
      <c r="L649" s="252"/>
      <c r="M649" s="252"/>
      <c r="N649" s="252"/>
      <c r="O649" s="252"/>
      <c r="P649" s="252"/>
      <c r="Q649" s="252"/>
      <c r="R649" s="252"/>
      <c r="S649" s="252"/>
      <c r="T649" s="252"/>
      <c r="U649" s="252"/>
      <c r="V649" s="252"/>
      <c r="W649" s="252"/>
      <c r="X649" s="252"/>
      <c r="Y649" s="252"/>
      <c r="Z649" s="252"/>
    </row>
    <row r="650" ht="15.75" customHeight="1" spans="1:26">
      <c r="A650" s="252"/>
      <c r="B650" s="252"/>
      <c r="C650" s="252"/>
      <c r="D650" s="252"/>
      <c r="E650" s="252"/>
      <c r="F650" s="252"/>
      <c r="G650" s="252"/>
      <c r="H650" s="252"/>
      <c r="I650" s="252"/>
      <c r="J650" s="252"/>
      <c r="K650" s="252"/>
      <c r="L650" s="252"/>
      <c r="M650" s="252"/>
      <c r="N650" s="252"/>
      <c r="O650" s="252"/>
      <c r="P650" s="252"/>
      <c r="Q650" s="252"/>
      <c r="R650" s="252"/>
      <c r="S650" s="252"/>
      <c r="T650" s="252"/>
      <c r="U650" s="252"/>
      <c r="V650" s="252"/>
      <c r="W650" s="252"/>
      <c r="X650" s="252"/>
      <c r="Y650" s="252"/>
      <c r="Z650" s="252"/>
    </row>
    <row r="651" ht="15.75" customHeight="1" spans="1:26">
      <c r="A651" s="252"/>
      <c r="B651" s="252"/>
      <c r="C651" s="252"/>
      <c r="D651" s="252"/>
      <c r="E651" s="252"/>
      <c r="F651" s="252"/>
      <c r="G651" s="252"/>
      <c r="H651" s="252"/>
      <c r="I651" s="252"/>
      <c r="J651" s="252"/>
      <c r="K651" s="252"/>
      <c r="L651" s="252"/>
      <c r="M651" s="252"/>
      <c r="N651" s="252"/>
      <c r="O651" s="252"/>
      <c r="P651" s="252"/>
      <c r="Q651" s="252"/>
      <c r="R651" s="252"/>
      <c r="S651" s="252"/>
      <c r="T651" s="252"/>
      <c r="U651" s="252"/>
      <c r="V651" s="252"/>
      <c r="W651" s="252"/>
      <c r="X651" s="252"/>
      <c r="Y651" s="252"/>
      <c r="Z651" s="252"/>
    </row>
    <row r="652" ht="15.75" customHeight="1" spans="1:26">
      <c r="A652" s="252"/>
      <c r="B652" s="252"/>
      <c r="C652" s="252"/>
      <c r="D652" s="252"/>
      <c r="E652" s="252"/>
      <c r="F652" s="252"/>
      <c r="G652" s="252"/>
      <c r="H652" s="252"/>
      <c r="I652" s="252"/>
      <c r="J652" s="252"/>
      <c r="K652" s="252"/>
      <c r="L652" s="252"/>
      <c r="M652" s="252"/>
      <c r="N652" s="252"/>
      <c r="O652" s="252"/>
      <c r="P652" s="252"/>
      <c r="Q652" s="252"/>
      <c r="R652" s="252"/>
      <c r="S652" s="252"/>
      <c r="T652" s="252"/>
      <c r="U652" s="252"/>
      <c r="V652" s="252"/>
      <c r="W652" s="252"/>
      <c r="X652" s="252"/>
      <c r="Y652" s="252"/>
      <c r="Z652" s="252"/>
    </row>
    <row r="653" ht="15.75" customHeight="1" spans="1:26">
      <c r="A653" s="252"/>
      <c r="B653" s="252"/>
      <c r="C653" s="252"/>
      <c r="D653" s="252"/>
      <c r="E653" s="252"/>
      <c r="F653" s="252"/>
      <c r="G653" s="252"/>
      <c r="H653" s="252"/>
      <c r="I653" s="252"/>
      <c r="J653" s="252"/>
      <c r="K653" s="252"/>
      <c r="L653" s="252"/>
      <c r="M653" s="252"/>
      <c r="N653" s="252"/>
      <c r="O653" s="252"/>
      <c r="P653" s="252"/>
      <c r="Q653" s="252"/>
      <c r="R653" s="252"/>
      <c r="S653" s="252"/>
      <c r="T653" s="252"/>
      <c r="U653" s="252"/>
      <c r="V653" s="252"/>
      <c r="W653" s="252"/>
      <c r="X653" s="252"/>
      <c r="Y653" s="252"/>
      <c r="Z653" s="252"/>
    </row>
    <row r="654" ht="15.75" customHeight="1" spans="1:26">
      <c r="A654" s="252"/>
      <c r="B654" s="252"/>
      <c r="C654" s="252"/>
      <c r="D654" s="252"/>
      <c r="E654" s="252"/>
      <c r="F654" s="252"/>
      <c r="G654" s="252"/>
      <c r="H654" s="252"/>
      <c r="I654" s="252"/>
      <c r="J654" s="252"/>
      <c r="K654" s="252"/>
      <c r="L654" s="252"/>
      <c r="M654" s="252"/>
      <c r="N654" s="252"/>
      <c r="O654" s="252"/>
      <c r="P654" s="252"/>
      <c r="Q654" s="252"/>
      <c r="R654" s="252"/>
      <c r="S654" s="252"/>
      <c r="T654" s="252"/>
      <c r="U654" s="252"/>
      <c r="V654" s="252"/>
      <c r="W654" s="252"/>
      <c r="X654" s="252"/>
      <c r="Y654" s="252"/>
      <c r="Z654" s="252"/>
    </row>
    <row r="655" ht="15.75" customHeight="1" spans="1:26">
      <c r="A655" s="252"/>
      <c r="B655" s="252"/>
      <c r="C655" s="252"/>
      <c r="D655" s="252"/>
      <c r="E655" s="252"/>
      <c r="F655" s="252"/>
      <c r="G655" s="252"/>
      <c r="H655" s="252"/>
      <c r="I655" s="252"/>
      <c r="J655" s="252"/>
      <c r="K655" s="252"/>
      <c r="L655" s="252"/>
      <c r="M655" s="252"/>
      <c r="N655" s="252"/>
      <c r="O655" s="252"/>
      <c r="P655" s="252"/>
      <c r="Q655" s="252"/>
      <c r="R655" s="252"/>
      <c r="S655" s="252"/>
      <c r="T655" s="252"/>
      <c r="U655" s="252"/>
      <c r="V655" s="252"/>
      <c r="W655" s="252"/>
      <c r="X655" s="252"/>
      <c r="Y655" s="252"/>
      <c r="Z655" s="252"/>
    </row>
    <row r="656" ht="15.75" customHeight="1" spans="1:26">
      <c r="A656" s="252"/>
      <c r="B656" s="252"/>
      <c r="C656" s="252"/>
      <c r="D656" s="252"/>
      <c r="E656" s="252"/>
      <c r="F656" s="252"/>
      <c r="G656" s="252"/>
      <c r="H656" s="252"/>
      <c r="I656" s="252"/>
      <c r="J656" s="252"/>
      <c r="K656" s="252"/>
      <c r="L656" s="252"/>
      <c r="M656" s="252"/>
      <c r="N656" s="252"/>
      <c r="O656" s="252"/>
      <c r="P656" s="252"/>
      <c r="Q656" s="252"/>
      <c r="R656" s="252"/>
      <c r="S656" s="252"/>
      <c r="T656" s="252"/>
      <c r="U656" s="252"/>
      <c r="V656" s="252"/>
      <c r="W656" s="252"/>
      <c r="X656" s="252"/>
      <c r="Y656" s="252"/>
      <c r="Z656" s="252"/>
    </row>
    <row r="657" ht="15.75" customHeight="1" spans="1:26">
      <c r="A657" s="252"/>
      <c r="B657" s="252"/>
      <c r="C657" s="252"/>
      <c r="D657" s="252"/>
      <c r="E657" s="252"/>
      <c r="F657" s="252"/>
      <c r="G657" s="252"/>
      <c r="H657" s="252"/>
      <c r="I657" s="252"/>
      <c r="J657" s="252"/>
      <c r="K657" s="252"/>
      <c r="L657" s="252"/>
      <c r="M657" s="252"/>
      <c r="N657" s="252"/>
      <c r="O657" s="252"/>
      <c r="P657" s="252"/>
      <c r="Q657" s="252"/>
      <c r="R657" s="252"/>
      <c r="S657" s="252"/>
      <c r="T657" s="252"/>
      <c r="U657" s="252"/>
      <c r="V657" s="252"/>
      <c r="W657" s="252"/>
      <c r="X657" s="252"/>
      <c r="Y657" s="252"/>
      <c r="Z657" s="252"/>
    </row>
    <row r="658" ht="15.75" customHeight="1" spans="1:26">
      <c r="A658" s="252"/>
      <c r="B658" s="252"/>
      <c r="C658" s="252"/>
      <c r="D658" s="252"/>
      <c r="E658" s="252"/>
      <c r="F658" s="252"/>
      <c r="G658" s="252"/>
      <c r="H658" s="252"/>
      <c r="I658" s="252"/>
      <c r="J658" s="252"/>
      <c r="K658" s="252"/>
      <c r="L658" s="252"/>
      <c r="M658" s="252"/>
      <c r="N658" s="252"/>
      <c r="O658" s="252"/>
      <c r="P658" s="252"/>
      <c r="Q658" s="252"/>
      <c r="R658" s="252"/>
      <c r="S658" s="252"/>
      <c r="T658" s="252"/>
      <c r="U658" s="252"/>
      <c r="V658" s="252"/>
      <c r="W658" s="252"/>
      <c r="X658" s="252"/>
      <c r="Y658" s="252"/>
      <c r="Z658" s="252"/>
    </row>
    <row r="659" ht="15.75" customHeight="1" spans="1:26">
      <c r="A659" s="252"/>
      <c r="B659" s="252"/>
      <c r="C659" s="252"/>
      <c r="D659" s="252"/>
      <c r="E659" s="252"/>
      <c r="F659" s="252"/>
      <c r="G659" s="252"/>
      <c r="H659" s="252"/>
      <c r="I659" s="252"/>
      <c r="J659" s="252"/>
      <c r="K659" s="252"/>
      <c r="L659" s="252"/>
      <c r="M659" s="252"/>
      <c r="N659" s="252"/>
      <c r="O659" s="252"/>
      <c r="P659" s="252"/>
      <c r="Q659" s="252"/>
      <c r="R659" s="252"/>
      <c r="S659" s="252"/>
      <c r="T659" s="252"/>
      <c r="U659" s="252"/>
      <c r="V659" s="252"/>
      <c r="W659" s="252"/>
      <c r="X659" s="252"/>
      <c r="Y659" s="252"/>
      <c r="Z659" s="252"/>
    </row>
    <row r="660" ht="15.75" customHeight="1" spans="1:26">
      <c r="A660" s="252"/>
      <c r="B660" s="252"/>
      <c r="C660" s="252"/>
      <c r="D660" s="252"/>
      <c r="E660" s="252"/>
      <c r="F660" s="252"/>
      <c r="G660" s="252"/>
      <c r="H660" s="252"/>
      <c r="I660" s="252"/>
      <c r="J660" s="252"/>
      <c r="K660" s="252"/>
      <c r="L660" s="252"/>
      <c r="M660" s="252"/>
      <c r="N660" s="252"/>
      <c r="O660" s="252"/>
      <c r="P660" s="252"/>
      <c r="Q660" s="252"/>
      <c r="R660" s="252"/>
      <c r="S660" s="252"/>
      <c r="T660" s="252"/>
      <c r="U660" s="252"/>
      <c r="V660" s="252"/>
      <c r="W660" s="252"/>
      <c r="X660" s="252"/>
      <c r="Y660" s="252"/>
      <c r="Z660" s="252"/>
    </row>
    <row r="661" ht="15.75" customHeight="1" spans="1:26">
      <c r="A661" s="252"/>
      <c r="B661" s="252"/>
      <c r="C661" s="252"/>
      <c r="D661" s="252"/>
      <c r="E661" s="252"/>
      <c r="F661" s="252"/>
      <c r="G661" s="252"/>
      <c r="H661" s="252"/>
      <c r="I661" s="252"/>
      <c r="J661" s="252"/>
      <c r="K661" s="252"/>
      <c r="L661" s="252"/>
      <c r="M661" s="252"/>
      <c r="N661" s="252"/>
      <c r="O661" s="252"/>
      <c r="P661" s="252"/>
      <c r="Q661" s="252"/>
      <c r="R661" s="252"/>
      <c r="S661" s="252"/>
      <c r="T661" s="252"/>
      <c r="U661" s="252"/>
      <c r="V661" s="252"/>
      <c r="W661" s="252"/>
      <c r="X661" s="252"/>
      <c r="Y661" s="252"/>
      <c r="Z661" s="252"/>
    </row>
    <row r="662" ht="15.75" customHeight="1" spans="1:26">
      <c r="A662" s="252"/>
      <c r="B662" s="252"/>
      <c r="C662" s="252"/>
      <c r="D662" s="252"/>
      <c r="E662" s="252"/>
      <c r="F662" s="252"/>
      <c r="G662" s="252"/>
      <c r="H662" s="252"/>
      <c r="I662" s="252"/>
      <c r="J662" s="252"/>
      <c r="K662" s="252"/>
      <c r="L662" s="252"/>
      <c r="M662" s="252"/>
      <c r="N662" s="252"/>
      <c r="O662" s="252"/>
      <c r="P662" s="252"/>
      <c r="Q662" s="252"/>
      <c r="R662" s="252"/>
      <c r="S662" s="252"/>
      <c r="T662" s="252"/>
      <c r="U662" s="252"/>
      <c r="V662" s="252"/>
      <c r="W662" s="252"/>
      <c r="X662" s="252"/>
      <c r="Y662" s="252"/>
      <c r="Z662" s="252"/>
    </row>
    <row r="663" ht="15.75" customHeight="1" spans="1:26">
      <c r="A663" s="252"/>
      <c r="B663" s="252"/>
      <c r="C663" s="252"/>
      <c r="D663" s="252"/>
      <c r="E663" s="252"/>
      <c r="F663" s="252"/>
      <c r="G663" s="252"/>
      <c r="H663" s="252"/>
      <c r="I663" s="252"/>
      <c r="J663" s="252"/>
      <c r="K663" s="252"/>
      <c r="L663" s="252"/>
      <c r="M663" s="252"/>
      <c r="N663" s="252"/>
      <c r="O663" s="252"/>
      <c r="P663" s="252"/>
      <c r="Q663" s="252"/>
      <c r="R663" s="252"/>
      <c r="S663" s="252"/>
      <c r="T663" s="252"/>
      <c r="U663" s="252"/>
      <c r="V663" s="252"/>
      <c r="W663" s="252"/>
      <c r="X663" s="252"/>
      <c r="Y663" s="252"/>
      <c r="Z663" s="252"/>
    </row>
    <row r="664" ht="15.75" customHeight="1" spans="1:26">
      <c r="A664" s="252"/>
      <c r="B664" s="252"/>
      <c r="C664" s="252"/>
      <c r="D664" s="252"/>
      <c r="E664" s="252"/>
      <c r="F664" s="252"/>
      <c r="G664" s="252"/>
      <c r="H664" s="252"/>
      <c r="I664" s="252"/>
      <c r="J664" s="252"/>
      <c r="K664" s="252"/>
      <c r="L664" s="252"/>
      <c r="M664" s="252"/>
      <c r="N664" s="252"/>
      <c r="O664" s="252"/>
      <c r="P664" s="252"/>
      <c r="Q664" s="252"/>
      <c r="R664" s="252"/>
      <c r="S664" s="252"/>
      <c r="T664" s="252"/>
      <c r="U664" s="252"/>
      <c r="V664" s="252"/>
      <c r="W664" s="252"/>
      <c r="X664" s="252"/>
      <c r="Y664" s="252"/>
      <c r="Z664" s="252"/>
    </row>
    <row r="665" ht="15.75" customHeight="1" spans="1:26">
      <c r="A665" s="252"/>
      <c r="B665" s="252"/>
      <c r="C665" s="252"/>
      <c r="D665" s="252"/>
      <c r="E665" s="252"/>
      <c r="F665" s="252"/>
      <c r="G665" s="252"/>
      <c r="H665" s="252"/>
      <c r="I665" s="252"/>
      <c r="J665" s="252"/>
      <c r="K665" s="252"/>
      <c r="L665" s="252"/>
      <c r="M665" s="252"/>
      <c r="N665" s="252"/>
      <c r="O665" s="252"/>
      <c r="P665" s="252"/>
      <c r="Q665" s="252"/>
      <c r="R665" s="252"/>
      <c r="S665" s="252"/>
      <c r="T665" s="252"/>
      <c r="U665" s="252"/>
      <c r="V665" s="252"/>
      <c r="W665" s="252"/>
      <c r="X665" s="252"/>
      <c r="Y665" s="252"/>
      <c r="Z665" s="252"/>
    </row>
    <row r="666" ht="15.75" customHeight="1" spans="1:26">
      <c r="A666" s="252"/>
      <c r="B666" s="252"/>
      <c r="C666" s="252"/>
      <c r="D666" s="252"/>
      <c r="E666" s="252"/>
      <c r="F666" s="252"/>
      <c r="G666" s="252"/>
      <c r="H666" s="252"/>
      <c r="I666" s="252"/>
      <c r="J666" s="252"/>
      <c r="K666" s="252"/>
      <c r="L666" s="252"/>
      <c r="M666" s="252"/>
      <c r="N666" s="252"/>
      <c r="O666" s="252"/>
      <c r="P666" s="252"/>
      <c r="Q666" s="252"/>
      <c r="R666" s="252"/>
      <c r="S666" s="252"/>
      <c r="T666" s="252"/>
      <c r="U666" s="252"/>
      <c r="V666" s="252"/>
      <c r="W666" s="252"/>
      <c r="X666" s="252"/>
      <c r="Y666" s="252"/>
      <c r="Z666" s="252"/>
    </row>
    <row r="667" ht="15.75" customHeight="1" spans="1:26">
      <c r="A667" s="252"/>
      <c r="B667" s="252"/>
      <c r="C667" s="252"/>
      <c r="D667" s="252"/>
      <c r="E667" s="252"/>
      <c r="F667" s="252"/>
      <c r="G667" s="252"/>
      <c r="H667" s="252"/>
      <c r="I667" s="252"/>
      <c r="J667" s="252"/>
      <c r="K667" s="252"/>
      <c r="L667" s="252"/>
      <c r="M667" s="252"/>
      <c r="N667" s="252"/>
      <c r="O667" s="252"/>
      <c r="P667" s="252"/>
      <c r="Q667" s="252"/>
      <c r="R667" s="252"/>
      <c r="S667" s="252"/>
      <c r="T667" s="252"/>
      <c r="U667" s="252"/>
      <c r="V667" s="252"/>
      <c r="W667" s="252"/>
      <c r="X667" s="252"/>
      <c r="Y667" s="252"/>
      <c r="Z667" s="252"/>
    </row>
    <row r="668" ht="15.75" customHeight="1" spans="1:26">
      <c r="A668" s="252"/>
      <c r="B668" s="252"/>
      <c r="C668" s="252"/>
      <c r="D668" s="252"/>
      <c r="E668" s="252"/>
      <c r="F668" s="252"/>
      <c r="G668" s="252"/>
      <c r="H668" s="252"/>
      <c r="I668" s="252"/>
      <c r="J668" s="252"/>
      <c r="K668" s="252"/>
      <c r="L668" s="252"/>
      <c r="M668" s="252"/>
      <c r="N668" s="252"/>
      <c r="O668" s="252"/>
      <c r="P668" s="252"/>
      <c r="Q668" s="252"/>
      <c r="R668" s="252"/>
      <c r="S668" s="252"/>
      <c r="T668" s="252"/>
      <c r="U668" s="252"/>
      <c r="V668" s="252"/>
      <c r="W668" s="252"/>
      <c r="X668" s="252"/>
      <c r="Y668" s="252"/>
      <c r="Z668" s="252"/>
    </row>
    <row r="669" ht="15.75" customHeight="1" spans="1:26">
      <c r="A669" s="252"/>
      <c r="B669" s="252"/>
      <c r="C669" s="252"/>
      <c r="D669" s="252"/>
      <c r="E669" s="252"/>
      <c r="F669" s="252"/>
      <c r="G669" s="252"/>
      <c r="H669" s="252"/>
      <c r="I669" s="252"/>
      <c r="J669" s="252"/>
      <c r="K669" s="252"/>
      <c r="L669" s="252"/>
      <c r="M669" s="252"/>
      <c r="N669" s="252"/>
      <c r="O669" s="252"/>
      <c r="P669" s="252"/>
      <c r="Q669" s="252"/>
      <c r="R669" s="252"/>
      <c r="S669" s="252"/>
      <c r="T669" s="252"/>
      <c r="U669" s="252"/>
      <c r="V669" s="252"/>
      <c r="W669" s="252"/>
      <c r="X669" s="252"/>
      <c r="Y669" s="252"/>
      <c r="Z669" s="252"/>
    </row>
    <row r="670" ht="15.75" customHeight="1" spans="1:26">
      <c r="A670" s="252"/>
      <c r="B670" s="252"/>
      <c r="C670" s="252"/>
      <c r="D670" s="252"/>
      <c r="E670" s="252"/>
      <c r="F670" s="252"/>
      <c r="G670" s="252"/>
      <c r="H670" s="252"/>
      <c r="I670" s="252"/>
      <c r="J670" s="252"/>
      <c r="K670" s="252"/>
      <c r="L670" s="252"/>
      <c r="M670" s="252"/>
      <c r="N670" s="252"/>
      <c r="O670" s="252"/>
      <c r="P670" s="252"/>
      <c r="Q670" s="252"/>
      <c r="R670" s="252"/>
      <c r="S670" s="252"/>
      <c r="T670" s="252"/>
      <c r="U670" s="252"/>
      <c r="V670" s="252"/>
      <c r="W670" s="252"/>
      <c r="X670" s="252"/>
      <c r="Y670" s="252"/>
      <c r="Z670" s="252"/>
    </row>
    <row r="671" ht="15.75" customHeight="1" spans="1:26">
      <c r="A671" s="252"/>
      <c r="B671" s="252"/>
      <c r="C671" s="252"/>
      <c r="D671" s="252"/>
      <c r="E671" s="252"/>
      <c r="F671" s="252"/>
      <c r="G671" s="252"/>
      <c r="H671" s="252"/>
      <c r="I671" s="252"/>
      <c r="J671" s="252"/>
      <c r="K671" s="252"/>
      <c r="L671" s="252"/>
      <c r="M671" s="252"/>
      <c r="N671" s="252"/>
      <c r="O671" s="252"/>
      <c r="P671" s="252"/>
      <c r="Q671" s="252"/>
      <c r="R671" s="252"/>
      <c r="S671" s="252"/>
      <c r="T671" s="252"/>
      <c r="U671" s="252"/>
      <c r="V671" s="252"/>
      <c r="W671" s="252"/>
      <c r="X671" s="252"/>
      <c r="Y671" s="252"/>
      <c r="Z671" s="252"/>
    </row>
    <row r="672" ht="15.75" customHeight="1" spans="1:26">
      <c r="A672" s="252"/>
      <c r="B672" s="252"/>
      <c r="C672" s="252"/>
      <c r="D672" s="252"/>
      <c r="E672" s="252"/>
      <c r="F672" s="252"/>
      <c r="G672" s="252"/>
      <c r="H672" s="252"/>
      <c r="I672" s="252"/>
      <c r="J672" s="252"/>
      <c r="K672" s="252"/>
      <c r="L672" s="252"/>
      <c r="M672" s="252"/>
      <c r="N672" s="252"/>
      <c r="O672" s="252"/>
      <c r="P672" s="252"/>
      <c r="Q672" s="252"/>
      <c r="R672" s="252"/>
      <c r="S672" s="252"/>
      <c r="T672" s="252"/>
      <c r="U672" s="252"/>
      <c r="V672" s="252"/>
      <c r="W672" s="252"/>
      <c r="X672" s="252"/>
      <c r="Y672" s="252"/>
      <c r="Z672" s="252"/>
    </row>
    <row r="673" ht="15.75" customHeight="1" spans="1:26">
      <c r="A673" s="252"/>
      <c r="B673" s="252"/>
      <c r="C673" s="252"/>
      <c r="D673" s="252"/>
      <c r="E673" s="252"/>
      <c r="F673" s="252"/>
      <c r="G673" s="252"/>
      <c r="H673" s="252"/>
      <c r="I673" s="252"/>
      <c r="J673" s="252"/>
      <c r="K673" s="252"/>
      <c r="L673" s="252"/>
      <c r="M673" s="252"/>
      <c r="N673" s="252"/>
      <c r="O673" s="252"/>
      <c r="P673" s="252"/>
      <c r="Q673" s="252"/>
      <c r="R673" s="252"/>
      <c r="S673" s="252"/>
      <c r="T673" s="252"/>
      <c r="U673" s="252"/>
      <c r="V673" s="252"/>
      <c r="W673" s="252"/>
      <c r="X673" s="252"/>
      <c r="Y673" s="252"/>
      <c r="Z673" s="252"/>
    </row>
    <row r="674" ht="15.75" customHeight="1" spans="1:26">
      <c r="A674" s="252"/>
      <c r="B674" s="252"/>
      <c r="C674" s="252"/>
      <c r="D674" s="252"/>
      <c r="E674" s="252"/>
      <c r="F674" s="252"/>
      <c r="G674" s="252"/>
      <c r="H674" s="252"/>
      <c r="I674" s="252"/>
      <c r="J674" s="252"/>
      <c r="K674" s="252"/>
      <c r="L674" s="252"/>
      <c r="M674" s="252"/>
      <c r="N674" s="252"/>
      <c r="O674" s="252"/>
      <c r="P674" s="252"/>
      <c r="Q674" s="252"/>
      <c r="R674" s="252"/>
      <c r="S674" s="252"/>
      <c r="T674" s="252"/>
      <c r="U674" s="252"/>
      <c r="V674" s="252"/>
      <c r="W674" s="252"/>
      <c r="X674" s="252"/>
      <c r="Y674" s="252"/>
      <c r="Z674" s="252"/>
    </row>
    <row r="675" ht="15.75" customHeight="1" spans="1:26">
      <c r="A675" s="252"/>
      <c r="B675" s="252"/>
      <c r="C675" s="252"/>
      <c r="D675" s="252"/>
      <c r="E675" s="252"/>
      <c r="F675" s="252"/>
      <c r="G675" s="252"/>
      <c r="H675" s="252"/>
      <c r="I675" s="252"/>
      <c r="J675" s="252"/>
      <c r="K675" s="252"/>
      <c r="L675" s="252"/>
      <c r="M675" s="252"/>
      <c r="N675" s="252"/>
      <c r="O675" s="252"/>
      <c r="P675" s="252"/>
      <c r="Q675" s="252"/>
      <c r="R675" s="252"/>
      <c r="S675" s="252"/>
      <c r="T675" s="252"/>
      <c r="U675" s="252"/>
      <c r="V675" s="252"/>
      <c r="W675" s="252"/>
      <c r="X675" s="252"/>
      <c r="Y675" s="252"/>
      <c r="Z675" s="252"/>
    </row>
    <row r="676" ht="15.75" customHeight="1" spans="1:26">
      <c r="A676" s="252"/>
      <c r="B676" s="252"/>
      <c r="C676" s="252"/>
      <c r="D676" s="252"/>
      <c r="E676" s="252"/>
      <c r="F676" s="252"/>
      <c r="G676" s="252"/>
      <c r="H676" s="252"/>
      <c r="I676" s="252"/>
      <c r="J676" s="252"/>
      <c r="K676" s="252"/>
      <c r="L676" s="252"/>
      <c r="M676" s="252"/>
      <c r="N676" s="252"/>
      <c r="O676" s="252"/>
      <c r="P676" s="252"/>
      <c r="Q676" s="252"/>
      <c r="R676" s="252"/>
      <c r="S676" s="252"/>
      <c r="T676" s="252"/>
      <c r="U676" s="252"/>
      <c r="V676" s="252"/>
      <c r="W676" s="252"/>
      <c r="X676" s="252"/>
      <c r="Y676" s="252"/>
      <c r="Z676" s="252"/>
    </row>
    <row r="677" ht="15.75" customHeight="1" spans="1:26">
      <c r="A677" s="252"/>
      <c r="B677" s="252"/>
      <c r="C677" s="252"/>
      <c r="D677" s="252"/>
      <c r="E677" s="252"/>
      <c r="F677" s="252"/>
      <c r="G677" s="252"/>
      <c r="H677" s="252"/>
      <c r="I677" s="252"/>
      <c r="J677" s="252"/>
      <c r="K677" s="252"/>
      <c r="L677" s="252"/>
      <c r="M677" s="252"/>
      <c r="N677" s="252"/>
      <c r="O677" s="252"/>
      <c r="P677" s="252"/>
      <c r="Q677" s="252"/>
      <c r="R677" s="252"/>
      <c r="S677" s="252"/>
      <c r="T677" s="252"/>
      <c r="U677" s="252"/>
      <c r="V677" s="252"/>
      <c r="W677" s="252"/>
      <c r="X677" s="252"/>
      <c r="Y677" s="252"/>
      <c r="Z677" s="252"/>
    </row>
    <row r="678" ht="15.75" customHeight="1" spans="1:26">
      <c r="A678" s="252"/>
      <c r="B678" s="252"/>
      <c r="C678" s="252"/>
      <c r="D678" s="252"/>
      <c r="E678" s="252"/>
      <c r="F678" s="252"/>
      <c r="G678" s="252"/>
      <c r="H678" s="252"/>
      <c r="I678" s="252"/>
      <c r="J678" s="252"/>
      <c r="K678" s="252"/>
      <c r="L678" s="252"/>
      <c r="M678" s="252"/>
      <c r="N678" s="252"/>
      <c r="O678" s="252"/>
      <c r="P678" s="252"/>
      <c r="Q678" s="252"/>
      <c r="R678" s="252"/>
      <c r="S678" s="252"/>
      <c r="T678" s="252"/>
      <c r="U678" s="252"/>
      <c r="V678" s="252"/>
      <c r="W678" s="252"/>
      <c r="X678" s="252"/>
      <c r="Y678" s="252"/>
      <c r="Z678" s="252"/>
    </row>
    <row r="679" ht="15.75" customHeight="1" spans="1:26">
      <c r="A679" s="252"/>
      <c r="B679" s="252"/>
      <c r="C679" s="252"/>
      <c r="D679" s="252"/>
      <c r="E679" s="252"/>
      <c r="F679" s="252"/>
      <c r="G679" s="252"/>
      <c r="H679" s="252"/>
      <c r="I679" s="252"/>
      <c r="J679" s="252"/>
      <c r="K679" s="252"/>
      <c r="L679" s="252"/>
      <c r="M679" s="252"/>
      <c r="N679" s="252"/>
      <c r="O679" s="252"/>
      <c r="P679" s="252"/>
      <c r="Q679" s="252"/>
      <c r="R679" s="252"/>
      <c r="S679" s="252"/>
      <c r="T679" s="252"/>
      <c r="U679" s="252"/>
      <c r="V679" s="252"/>
      <c r="W679" s="252"/>
      <c r="X679" s="252"/>
      <c r="Y679" s="252"/>
      <c r="Z679" s="252"/>
    </row>
    <row r="680" ht="15.75" customHeight="1" spans="1:26">
      <c r="A680" s="252"/>
      <c r="B680" s="252"/>
      <c r="C680" s="252"/>
      <c r="D680" s="252"/>
      <c r="E680" s="252"/>
      <c r="F680" s="252"/>
      <c r="G680" s="252"/>
      <c r="H680" s="252"/>
      <c r="I680" s="252"/>
      <c r="J680" s="252"/>
      <c r="K680" s="252"/>
      <c r="L680" s="252"/>
      <c r="M680" s="252"/>
      <c r="N680" s="252"/>
      <c r="O680" s="252"/>
      <c r="P680" s="252"/>
      <c r="Q680" s="252"/>
      <c r="R680" s="252"/>
      <c r="S680" s="252"/>
      <c r="T680" s="252"/>
      <c r="U680" s="252"/>
      <c r="V680" s="252"/>
      <c r="W680" s="252"/>
      <c r="X680" s="252"/>
      <c r="Y680" s="252"/>
      <c r="Z680" s="252"/>
    </row>
    <row r="681" ht="15.75" customHeight="1" spans="1:26">
      <c r="A681" s="252"/>
      <c r="B681" s="252"/>
      <c r="C681" s="252"/>
      <c r="D681" s="252"/>
      <c r="E681" s="252"/>
      <c r="F681" s="252"/>
      <c r="G681" s="252"/>
      <c r="H681" s="252"/>
      <c r="I681" s="252"/>
      <c r="J681" s="252"/>
      <c r="K681" s="252"/>
      <c r="L681" s="252"/>
      <c r="M681" s="252"/>
      <c r="N681" s="252"/>
      <c r="O681" s="252"/>
      <c r="P681" s="252"/>
      <c r="Q681" s="252"/>
      <c r="R681" s="252"/>
      <c r="S681" s="252"/>
      <c r="T681" s="252"/>
      <c r="U681" s="252"/>
      <c r="V681" s="252"/>
      <c r="W681" s="252"/>
      <c r="X681" s="252"/>
      <c r="Y681" s="252"/>
      <c r="Z681" s="252"/>
    </row>
    <row r="682" ht="15.75" customHeight="1" spans="1:26">
      <c r="A682" s="252"/>
      <c r="B682" s="252"/>
      <c r="C682" s="252"/>
      <c r="D682" s="252"/>
      <c r="E682" s="252"/>
      <c r="F682" s="252"/>
      <c r="G682" s="252"/>
      <c r="H682" s="252"/>
      <c r="I682" s="252"/>
      <c r="J682" s="252"/>
      <c r="K682" s="252"/>
      <c r="L682" s="252"/>
      <c r="M682" s="252"/>
      <c r="N682" s="252"/>
      <c r="O682" s="252"/>
      <c r="P682" s="252"/>
      <c r="Q682" s="252"/>
      <c r="R682" s="252"/>
      <c r="S682" s="252"/>
      <c r="T682" s="252"/>
      <c r="U682" s="252"/>
      <c r="V682" s="252"/>
      <c r="W682" s="252"/>
      <c r="X682" s="252"/>
      <c r="Y682" s="252"/>
      <c r="Z682" s="252"/>
    </row>
    <row r="683" ht="15.75" customHeight="1" spans="1:26">
      <c r="A683" s="252"/>
      <c r="B683" s="252"/>
      <c r="C683" s="252"/>
      <c r="D683" s="252"/>
      <c r="E683" s="252"/>
      <c r="F683" s="252"/>
      <c r="G683" s="252"/>
      <c r="H683" s="252"/>
      <c r="I683" s="252"/>
      <c r="J683" s="252"/>
      <c r="K683" s="252"/>
      <c r="L683" s="252"/>
      <c r="M683" s="252"/>
      <c r="N683" s="252"/>
      <c r="O683" s="252"/>
      <c r="P683" s="252"/>
      <c r="Q683" s="252"/>
      <c r="R683" s="252"/>
      <c r="S683" s="252"/>
      <c r="T683" s="252"/>
      <c r="U683" s="252"/>
      <c r="V683" s="252"/>
      <c r="W683" s="252"/>
      <c r="X683" s="252"/>
      <c r="Y683" s="252"/>
      <c r="Z683" s="252"/>
    </row>
    <row r="684" ht="15.75" customHeight="1" spans="1:26">
      <c r="A684" s="252"/>
      <c r="B684" s="252"/>
      <c r="C684" s="252"/>
      <c r="D684" s="252"/>
      <c r="E684" s="252"/>
      <c r="F684" s="252"/>
      <c r="G684" s="252"/>
      <c r="H684" s="252"/>
      <c r="I684" s="252"/>
      <c r="J684" s="252"/>
      <c r="K684" s="252"/>
      <c r="L684" s="252"/>
      <c r="M684" s="252"/>
      <c r="N684" s="252"/>
      <c r="O684" s="252"/>
      <c r="P684" s="252"/>
      <c r="Q684" s="252"/>
      <c r="R684" s="252"/>
      <c r="S684" s="252"/>
      <c r="T684" s="252"/>
      <c r="U684" s="252"/>
      <c r="V684" s="252"/>
      <c r="W684" s="252"/>
      <c r="X684" s="252"/>
      <c r="Y684" s="252"/>
      <c r="Z684" s="252"/>
    </row>
    <row r="685" ht="15.75" customHeight="1" spans="1:26">
      <c r="A685" s="252"/>
      <c r="B685" s="252"/>
      <c r="C685" s="252"/>
      <c r="D685" s="252"/>
      <c r="E685" s="252"/>
      <c r="F685" s="252"/>
      <c r="G685" s="252"/>
      <c r="H685" s="252"/>
      <c r="I685" s="252"/>
      <c r="J685" s="252"/>
      <c r="K685" s="252"/>
      <c r="L685" s="252"/>
      <c r="M685" s="252"/>
      <c r="N685" s="252"/>
      <c r="O685" s="252"/>
      <c r="P685" s="252"/>
      <c r="Q685" s="252"/>
      <c r="R685" s="252"/>
      <c r="S685" s="252"/>
      <c r="T685" s="252"/>
      <c r="U685" s="252"/>
      <c r="V685" s="252"/>
      <c r="W685" s="252"/>
      <c r="X685" s="252"/>
      <c r="Y685" s="252"/>
      <c r="Z685" s="252"/>
    </row>
    <row r="686" ht="15.75" customHeight="1" spans="1:26">
      <c r="A686" s="252"/>
      <c r="B686" s="252"/>
      <c r="C686" s="252"/>
      <c r="D686" s="252"/>
      <c r="E686" s="252"/>
      <c r="F686" s="252"/>
      <c r="G686" s="252"/>
      <c r="H686" s="252"/>
      <c r="I686" s="252"/>
      <c r="J686" s="252"/>
      <c r="K686" s="252"/>
      <c r="L686" s="252"/>
      <c r="M686" s="252"/>
      <c r="N686" s="252"/>
      <c r="O686" s="252"/>
      <c r="P686" s="252"/>
      <c r="Q686" s="252"/>
      <c r="R686" s="252"/>
      <c r="S686" s="252"/>
      <c r="T686" s="252"/>
      <c r="U686" s="252"/>
      <c r="V686" s="252"/>
      <c r="W686" s="252"/>
      <c r="X686" s="252"/>
      <c r="Y686" s="252"/>
      <c r="Z686" s="252"/>
    </row>
    <row r="687" ht="15.75" customHeight="1" spans="1:26">
      <c r="A687" s="252"/>
      <c r="B687" s="252"/>
      <c r="C687" s="252"/>
      <c r="D687" s="252"/>
      <c r="E687" s="252"/>
      <c r="F687" s="252"/>
      <c r="G687" s="252"/>
      <c r="H687" s="252"/>
      <c r="I687" s="252"/>
      <c r="J687" s="252"/>
      <c r="K687" s="252"/>
      <c r="L687" s="252"/>
      <c r="M687" s="252"/>
      <c r="N687" s="252"/>
      <c r="O687" s="252"/>
      <c r="P687" s="252"/>
      <c r="Q687" s="252"/>
      <c r="R687" s="252"/>
      <c r="S687" s="252"/>
      <c r="T687" s="252"/>
      <c r="U687" s="252"/>
      <c r="V687" s="252"/>
      <c r="W687" s="252"/>
      <c r="X687" s="252"/>
      <c r="Y687" s="252"/>
      <c r="Z687" s="252"/>
    </row>
    <row r="688" ht="15.75" customHeight="1" spans="1:26">
      <c r="A688" s="252"/>
      <c r="B688" s="252"/>
      <c r="C688" s="252"/>
      <c r="D688" s="252"/>
      <c r="E688" s="252"/>
      <c r="F688" s="252"/>
      <c r="G688" s="252"/>
      <c r="H688" s="252"/>
      <c r="I688" s="252"/>
      <c r="J688" s="252"/>
      <c r="K688" s="252"/>
      <c r="L688" s="252"/>
      <c r="M688" s="252"/>
      <c r="N688" s="252"/>
      <c r="O688" s="252"/>
      <c r="P688" s="252"/>
      <c r="Q688" s="252"/>
      <c r="R688" s="252"/>
      <c r="S688" s="252"/>
      <c r="T688" s="252"/>
      <c r="U688" s="252"/>
      <c r="V688" s="252"/>
      <c r="W688" s="252"/>
      <c r="X688" s="252"/>
      <c r="Y688" s="252"/>
      <c r="Z688" s="252"/>
    </row>
    <row r="689" ht="15.75" customHeight="1" spans="1:26">
      <c r="A689" s="252"/>
      <c r="B689" s="252"/>
      <c r="C689" s="252"/>
      <c r="D689" s="252"/>
      <c r="E689" s="252"/>
      <c r="F689" s="252"/>
      <c r="G689" s="252"/>
      <c r="H689" s="252"/>
      <c r="I689" s="252"/>
      <c r="J689" s="252"/>
      <c r="K689" s="252"/>
      <c r="L689" s="252"/>
      <c r="M689" s="252"/>
      <c r="N689" s="252"/>
      <c r="O689" s="252"/>
      <c r="P689" s="252"/>
      <c r="Q689" s="252"/>
      <c r="R689" s="252"/>
      <c r="S689" s="252"/>
      <c r="T689" s="252"/>
      <c r="U689" s="252"/>
      <c r="V689" s="252"/>
      <c r="W689" s="252"/>
      <c r="X689" s="252"/>
      <c r="Y689" s="252"/>
      <c r="Z689" s="252"/>
    </row>
    <row r="690" ht="15.75" customHeight="1" spans="1:26">
      <c r="A690" s="252"/>
      <c r="B690" s="252"/>
      <c r="C690" s="252"/>
      <c r="D690" s="252"/>
      <c r="E690" s="252"/>
      <c r="F690" s="252"/>
      <c r="G690" s="252"/>
      <c r="H690" s="252"/>
      <c r="I690" s="252"/>
      <c r="J690" s="252"/>
      <c r="K690" s="252"/>
      <c r="L690" s="252"/>
      <c r="M690" s="252"/>
      <c r="N690" s="252"/>
      <c r="O690" s="252"/>
      <c r="P690" s="252"/>
      <c r="Q690" s="252"/>
      <c r="R690" s="252"/>
      <c r="S690" s="252"/>
      <c r="T690" s="252"/>
      <c r="U690" s="252"/>
      <c r="V690" s="252"/>
      <c r="W690" s="252"/>
      <c r="X690" s="252"/>
      <c r="Y690" s="252"/>
      <c r="Z690" s="252"/>
    </row>
    <row r="691" ht="15.75" customHeight="1" spans="1:26">
      <c r="A691" s="252"/>
      <c r="B691" s="252"/>
      <c r="C691" s="252"/>
      <c r="D691" s="252"/>
      <c r="E691" s="252"/>
      <c r="F691" s="252"/>
      <c r="G691" s="252"/>
      <c r="H691" s="252"/>
      <c r="I691" s="252"/>
      <c r="J691" s="252"/>
      <c r="K691" s="252"/>
      <c r="L691" s="252"/>
      <c r="M691" s="252"/>
      <c r="N691" s="252"/>
      <c r="O691" s="252"/>
      <c r="P691" s="252"/>
      <c r="Q691" s="252"/>
      <c r="R691" s="252"/>
      <c r="S691" s="252"/>
      <c r="T691" s="252"/>
      <c r="U691" s="252"/>
      <c r="V691" s="252"/>
      <c r="W691" s="252"/>
      <c r="X691" s="252"/>
      <c r="Y691" s="252"/>
      <c r="Z691" s="252"/>
    </row>
    <row r="692" ht="15.75" customHeight="1" spans="1:26">
      <c r="A692" s="252"/>
      <c r="B692" s="252"/>
      <c r="C692" s="252"/>
      <c r="D692" s="252"/>
      <c r="E692" s="252"/>
      <c r="F692" s="252"/>
      <c r="G692" s="252"/>
      <c r="H692" s="252"/>
      <c r="I692" s="252"/>
      <c r="J692" s="252"/>
      <c r="K692" s="252"/>
      <c r="L692" s="252"/>
      <c r="M692" s="252"/>
      <c r="N692" s="252"/>
      <c r="O692" s="252"/>
      <c r="P692" s="252"/>
      <c r="Q692" s="252"/>
      <c r="R692" s="252"/>
      <c r="S692" s="252"/>
      <c r="T692" s="252"/>
      <c r="U692" s="252"/>
      <c r="V692" s="252"/>
      <c r="W692" s="252"/>
      <c r="X692" s="252"/>
      <c r="Y692" s="252"/>
      <c r="Z692" s="252"/>
    </row>
    <row r="693" ht="15.75" customHeight="1" spans="1:26">
      <c r="A693" s="252"/>
      <c r="B693" s="252"/>
      <c r="C693" s="252"/>
      <c r="D693" s="252"/>
      <c r="E693" s="252"/>
      <c r="F693" s="252"/>
      <c r="G693" s="252"/>
      <c r="H693" s="252"/>
      <c r="I693" s="252"/>
      <c r="J693" s="252"/>
      <c r="K693" s="252"/>
      <c r="L693" s="252"/>
      <c r="M693" s="252"/>
      <c r="N693" s="252"/>
      <c r="O693" s="252"/>
      <c r="P693" s="252"/>
      <c r="Q693" s="252"/>
      <c r="R693" s="252"/>
      <c r="S693" s="252"/>
      <c r="T693" s="252"/>
      <c r="U693" s="252"/>
      <c r="V693" s="252"/>
      <c r="W693" s="252"/>
      <c r="X693" s="252"/>
      <c r="Y693" s="252"/>
      <c r="Z693" s="252"/>
    </row>
    <row r="694" ht="15.75" customHeight="1" spans="1:26">
      <c r="A694" s="252"/>
      <c r="B694" s="252"/>
      <c r="C694" s="252"/>
      <c r="D694" s="252"/>
      <c r="E694" s="252"/>
      <c r="F694" s="252"/>
      <c r="G694" s="252"/>
      <c r="H694" s="252"/>
      <c r="I694" s="252"/>
      <c r="J694" s="252"/>
      <c r="K694" s="252"/>
      <c r="L694" s="252"/>
      <c r="M694" s="252"/>
      <c r="N694" s="252"/>
      <c r="O694" s="252"/>
      <c r="P694" s="252"/>
      <c r="Q694" s="252"/>
      <c r="R694" s="252"/>
      <c r="S694" s="252"/>
      <c r="T694" s="252"/>
      <c r="U694" s="252"/>
      <c r="V694" s="252"/>
      <c r="W694" s="252"/>
      <c r="X694" s="252"/>
      <c r="Y694" s="252"/>
      <c r="Z694" s="252"/>
    </row>
    <row r="695" ht="15.75" customHeight="1" spans="1:26">
      <c r="A695" s="252"/>
      <c r="B695" s="252"/>
      <c r="C695" s="252"/>
      <c r="D695" s="252"/>
      <c r="E695" s="252"/>
      <c r="F695" s="252"/>
      <c r="G695" s="252"/>
      <c r="H695" s="252"/>
      <c r="I695" s="252"/>
      <c r="J695" s="252"/>
      <c r="K695" s="252"/>
      <c r="L695" s="252"/>
      <c r="M695" s="252"/>
      <c r="N695" s="252"/>
      <c r="O695" s="252"/>
      <c r="P695" s="252"/>
      <c r="Q695" s="252"/>
      <c r="R695" s="252"/>
      <c r="S695" s="252"/>
      <c r="T695" s="252"/>
      <c r="U695" s="252"/>
      <c r="V695" s="252"/>
      <c r="W695" s="252"/>
      <c r="X695" s="252"/>
      <c r="Y695" s="252"/>
      <c r="Z695" s="252"/>
    </row>
    <row r="696" ht="15.75" customHeight="1" spans="1:26">
      <c r="A696" s="252"/>
      <c r="B696" s="252"/>
      <c r="C696" s="252"/>
      <c r="D696" s="252"/>
      <c r="E696" s="252"/>
      <c r="F696" s="252"/>
      <c r="G696" s="252"/>
      <c r="H696" s="252"/>
      <c r="I696" s="252"/>
      <c r="J696" s="252"/>
      <c r="K696" s="252"/>
      <c r="L696" s="252"/>
      <c r="M696" s="252"/>
      <c r="N696" s="252"/>
      <c r="O696" s="252"/>
      <c r="P696" s="252"/>
      <c r="Q696" s="252"/>
      <c r="R696" s="252"/>
      <c r="S696" s="252"/>
      <c r="T696" s="252"/>
      <c r="U696" s="252"/>
      <c r="V696" s="252"/>
      <c r="W696" s="252"/>
      <c r="X696" s="252"/>
      <c r="Y696" s="252"/>
      <c r="Z696" s="252"/>
    </row>
    <row r="697" ht="15.75" customHeight="1" spans="1:26">
      <c r="A697" s="252"/>
      <c r="B697" s="252"/>
      <c r="C697" s="252"/>
      <c r="D697" s="252"/>
      <c r="E697" s="252"/>
      <c r="F697" s="252"/>
      <c r="G697" s="252"/>
      <c r="H697" s="252"/>
      <c r="I697" s="252"/>
      <c r="J697" s="252"/>
      <c r="K697" s="252"/>
      <c r="L697" s="252"/>
      <c r="M697" s="252"/>
      <c r="N697" s="252"/>
      <c r="O697" s="252"/>
      <c r="P697" s="252"/>
      <c r="Q697" s="252"/>
      <c r="R697" s="252"/>
      <c r="S697" s="252"/>
      <c r="T697" s="252"/>
      <c r="U697" s="252"/>
      <c r="V697" s="252"/>
      <c r="W697" s="252"/>
      <c r="X697" s="252"/>
      <c r="Y697" s="252"/>
      <c r="Z697" s="252"/>
    </row>
    <row r="698" ht="15.75" customHeight="1" spans="1:26">
      <c r="A698" s="252"/>
      <c r="B698" s="252"/>
      <c r="C698" s="252"/>
      <c r="D698" s="252"/>
      <c r="E698" s="252"/>
      <c r="F698" s="252"/>
      <c r="G698" s="252"/>
      <c r="H698" s="252"/>
      <c r="I698" s="252"/>
      <c r="J698" s="252"/>
      <c r="K698" s="252"/>
      <c r="L698" s="252"/>
      <c r="M698" s="252"/>
      <c r="N698" s="252"/>
      <c r="O698" s="252"/>
      <c r="P698" s="252"/>
      <c r="Q698" s="252"/>
      <c r="R698" s="252"/>
      <c r="S698" s="252"/>
      <c r="T698" s="252"/>
      <c r="U698" s="252"/>
      <c r="V698" s="252"/>
      <c r="W698" s="252"/>
      <c r="X698" s="252"/>
      <c r="Y698" s="252"/>
      <c r="Z698" s="252"/>
    </row>
    <row r="699" ht="15.75" customHeight="1" spans="1:26">
      <c r="A699" s="252"/>
      <c r="B699" s="252"/>
      <c r="C699" s="252"/>
      <c r="D699" s="252"/>
      <c r="E699" s="252"/>
      <c r="F699" s="252"/>
      <c r="G699" s="252"/>
      <c r="H699" s="252"/>
      <c r="I699" s="252"/>
      <c r="J699" s="252"/>
      <c r="K699" s="252"/>
      <c r="L699" s="252"/>
      <c r="M699" s="252"/>
      <c r="N699" s="252"/>
      <c r="O699" s="252"/>
      <c r="P699" s="252"/>
      <c r="Q699" s="252"/>
      <c r="R699" s="252"/>
      <c r="S699" s="252"/>
      <c r="T699" s="252"/>
      <c r="U699" s="252"/>
      <c r="V699" s="252"/>
      <c r="W699" s="252"/>
      <c r="X699" s="252"/>
      <c r="Y699" s="252"/>
      <c r="Z699" s="252"/>
    </row>
    <row r="700" ht="15.75" customHeight="1" spans="1:26">
      <c r="A700" s="252"/>
      <c r="B700" s="252"/>
      <c r="C700" s="252"/>
      <c r="D700" s="252"/>
      <c r="E700" s="252"/>
      <c r="F700" s="252"/>
      <c r="G700" s="252"/>
      <c r="H700" s="252"/>
      <c r="I700" s="252"/>
      <c r="J700" s="252"/>
      <c r="K700" s="252"/>
      <c r="L700" s="252"/>
      <c r="M700" s="252"/>
      <c r="N700" s="252"/>
      <c r="O700" s="252"/>
      <c r="P700" s="252"/>
      <c r="Q700" s="252"/>
      <c r="R700" s="252"/>
      <c r="S700" s="252"/>
      <c r="T700" s="252"/>
      <c r="U700" s="252"/>
      <c r="V700" s="252"/>
      <c r="W700" s="252"/>
      <c r="X700" s="252"/>
      <c r="Y700" s="252"/>
      <c r="Z700" s="252"/>
    </row>
    <row r="701" ht="15.75" customHeight="1" spans="1:26">
      <c r="A701" s="252"/>
      <c r="B701" s="252"/>
      <c r="C701" s="252"/>
      <c r="D701" s="252"/>
      <c r="E701" s="252"/>
      <c r="F701" s="252"/>
      <c r="G701" s="252"/>
      <c r="H701" s="252"/>
      <c r="I701" s="252"/>
      <c r="J701" s="252"/>
      <c r="K701" s="252"/>
      <c r="L701" s="252"/>
      <c r="M701" s="252"/>
      <c r="N701" s="252"/>
      <c r="O701" s="252"/>
      <c r="P701" s="252"/>
      <c r="Q701" s="252"/>
      <c r="R701" s="252"/>
      <c r="S701" s="252"/>
      <c r="T701" s="252"/>
      <c r="U701" s="252"/>
      <c r="V701" s="252"/>
      <c r="W701" s="252"/>
      <c r="X701" s="252"/>
      <c r="Y701" s="252"/>
      <c r="Z701" s="252"/>
    </row>
    <row r="702" ht="15.75" customHeight="1" spans="1:26">
      <c r="A702" s="252"/>
      <c r="B702" s="252"/>
      <c r="C702" s="252"/>
      <c r="D702" s="252"/>
      <c r="E702" s="252"/>
      <c r="F702" s="252"/>
      <c r="G702" s="252"/>
      <c r="H702" s="252"/>
      <c r="I702" s="252"/>
      <c r="J702" s="252"/>
      <c r="K702" s="252"/>
      <c r="L702" s="252"/>
      <c r="M702" s="252"/>
      <c r="N702" s="252"/>
      <c r="O702" s="252"/>
      <c r="P702" s="252"/>
      <c r="Q702" s="252"/>
      <c r="R702" s="252"/>
      <c r="S702" s="252"/>
      <c r="T702" s="252"/>
      <c r="U702" s="252"/>
      <c r="V702" s="252"/>
      <c r="W702" s="252"/>
      <c r="X702" s="252"/>
      <c r="Y702" s="252"/>
      <c r="Z702" s="252"/>
    </row>
    <row r="703" ht="15.75" customHeight="1" spans="1:26">
      <c r="A703" s="252"/>
      <c r="B703" s="252"/>
      <c r="C703" s="252"/>
      <c r="D703" s="252"/>
      <c r="E703" s="252"/>
      <c r="F703" s="252"/>
      <c r="G703" s="252"/>
      <c r="H703" s="252"/>
      <c r="I703" s="252"/>
      <c r="J703" s="252"/>
      <c r="K703" s="252"/>
      <c r="L703" s="252"/>
      <c r="M703" s="252"/>
      <c r="N703" s="252"/>
      <c r="O703" s="252"/>
      <c r="P703" s="252"/>
      <c r="Q703" s="252"/>
      <c r="R703" s="252"/>
      <c r="S703" s="252"/>
      <c r="T703" s="252"/>
      <c r="U703" s="252"/>
      <c r="V703" s="252"/>
      <c r="W703" s="252"/>
      <c r="X703" s="252"/>
      <c r="Y703" s="252"/>
      <c r="Z703" s="252"/>
    </row>
    <row r="704" ht="15.75" customHeight="1" spans="1:26">
      <c r="A704" s="252"/>
      <c r="B704" s="252"/>
      <c r="C704" s="252"/>
      <c r="D704" s="252"/>
      <c r="E704" s="252"/>
      <c r="F704" s="252"/>
      <c r="G704" s="252"/>
      <c r="H704" s="252"/>
      <c r="I704" s="252"/>
      <c r="J704" s="252"/>
      <c r="K704" s="252"/>
      <c r="L704" s="252"/>
      <c r="M704" s="252"/>
      <c r="N704" s="252"/>
      <c r="O704" s="252"/>
      <c r="P704" s="252"/>
      <c r="Q704" s="252"/>
      <c r="R704" s="252"/>
      <c r="S704" s="252"/>
      <c r="T704" s="252"/>
      <c r="U704" s="252"/>
      <c r="V704" s="252"/>
      <c r="W704" s="252"/>
      <c r="X704" s="252"/>
      <c r="Y704" s="252"/>
      <c r="Z704" s="252"/>
    </row>
    <row r="705" ht="15.75" customHeight="1" spans="1:26">
      <c r="A705" s="252"/>
      <c r="B705" s="252"/>
      <c r="C705" s="252"/>
      <c r="D705" s="252"/>
      <c r="E705" s="252"/>
      <c r="F705" s="252"/>
      <c r="G705" s="252"/>
      <c r="H705" s="252"/>
      <c r="I705" s="252"/>
      <c r="J705" s="252"/>
      <c r="K705" s="252"/>
      <c r="L705" s="252"/>
      <c r="M705" s="252"/>
      <c r="N705" s="252"/>
      <c r="O705" s="252"/>
      <c r="P705" s="252"/>
      <c r="Q705" s="252"/>
      <c r="R705" s="252"/>
      <c r="S705" s="252"/>
      <c r="T705" s="252"/>
      <c r="U705" s="252"/>
      <c r="V705" s="252"/>
      <c r="W705" s="252"/>
      <c r="X705" s="252"/>
      <c r="Y705" s="252"/>
      <c r="Z705" s="252"/>
    </row>
    <row r="706" ht="15.75" customHeight="1" spans="1:26">
      <c r="A706" s="252"/>
      <c r="B706" s="252"/>
      <c r="C706" s="252"/>
      <c r="D706" s="252"/>
      <c r="E706" s="252"/>
      <c r="F706" s="252"/>
      <c r="G706" s="252"/>
      <c r="H706" s="252"/>
      <c r="I706" s="252"/>
      <c r="J706" s="252"/>
      <c r="K706" s="252"/>
      <c r="L706" s="252"/>
      <c r="M706" s="252"/>
      <c r="N706" s="252"/>
      <c r="O706" s="252"/>
      <c r="P706" s="252"/>
      <c r="Q706" s="252"/>
      <c r="R706" s="252"/>
      <c r="S706" s="252"/>
      <c r="T706" s="252"/>
      <c r="U706" s="252"/>
      <c r="V706" s="252"/>
      <c r="W706" s="252"/>
      <c r="X706" s="252"/>
      <c r="Y706" s="252"/>
      <c r="Z706" s="252"/>
    </row>
    <row r="707" ht="15.75" customHeight="1" spans="1:26">
      <c r="A707" s="252"/>
      <c r="B707" s="252"/>
      <c r="C707" s="252"/>
      <c r="D707" s="252"/>
      <c r="E707" s="252"/>
      <c r="F707" s="252"/>
      <c r="G707" s="252"/>
      <c r="H707" s="252"/>
      <c r="I707" s="252"/>
      <c r="J707" s="252"/>
      <c r="K707" s="252"/>
      <c r="L707" s="252"/>
      <c r="M707" s="252"/>
      <c r="N707" s="252"/>
      <c r="O707" s="252"/>
      <c r="P707" s="252"/>
      <c r="Q707" s="252"/>
      <c r="R707" s="252"/>
      <c r="S707" s="252"/>
      <c r="T707" s="252"/>
      <c r="U707" s="252"/>
      <c r="V707" s="252"/>
      <c r="W707" s="252"/>
      <c r="X707" s="252"/>
      <c r="Y707" s="252"/>
      <c r="Z707" s="252"/>
    </row>
    <row r="708" ht="15.75" customHeight="1" spans="1:26">
      <c r="A708" s="252"/>
      <c r="B708" s="252"/>
      <c r="C708" s="252"/>
      <c r="D708" s="252"/>
      <c r="E708" s="252"/>
      <c r="F708" s="252"/>
      <c r="G708" s="252"/>
      <c r="H708" s="252"/>
      <c r="I708" s="252"/>
      <c r="J708" s="252"/>
      <c r="K708" s="252"/>
      <c r="L708" s="252"/>
      <c r="M708" s="252"/>
      <c r="N708" s="252"/>
      <c r="O708" s="252"/>
      <c r="P708" s="252"/>
      <c r="Q708" s="252"/>
      <c r="R708" s="252"/>
      <c r="S708" s="252"/>
      <c r="T708" s="252"/>
      <c r="U708" s="252"/>
      <c r="V708" s="252"/>
      <c r="W708" s="252"/>
      <c r="X708" s="252"/>
      <c r="Y708" s="252"/>
      <c r="Z708" s="252"/>
    </row>
    <row r="709" ht="15.75" customHeight="1" spans="1:26">
      <c r="A709" s="252"/>
      <c r="B709" s="252"/>
      <c r="C709" s="252"/>
      <c r="D709" s="252"/>
      <c r="E709" s="252"/>
      <c r="F709" s="252"/>
      <c r="G709" s="252"/>
      <c r="H709" s="252"/>
      <c r="I709" s="252"/>
      <c r="J709" s="252"/>
      <c r="K709" s="252"/>
      <c r="L709" s="252"/>
      <c r="M709" s="252"/>
      <c r="N709" s="252"/>
      <c r="O709" s="252"/>
      <c r="P709" s="252"/>
      <c r="Q709" s="252"/>
      <c r="R709" s="252"/>
      <c r="S709" s="252"/>
      <c r="T709" s="252"/>
      <c r="U709" s="252"/>
      <c r="V709" s="252"/>
      <c r="W709" s="252"/>
      <c r="X709" s="252"/>
      <c r="Y709" s="252"/>
      <c r="Z709" s="252"/>
    </row>
    <row r="710" ht="15.75" customHeight="1" spans="1:26">
      <c r="A710" s="252"/>
      <c r="B710" s="252"/>
      <c r="C710" s="252"/>
      <c r="D710" s="252"/>
      <c r="E710" s="252"/>
      <c r="F710" s="252"/>
      <c r="G710" s="252"/>
      <c r="H710" s="252"/>
      <c r="I710" s="252"/>
      <c r="J710" s="252"/>
      <c r="K710" s="252"/>
      <c r="L710" s="252"/>
      <c r="M710" s="252"/>
      <c r="N710" s="252"/>
      <c r="O710" s="252"/>
      <c r="P710" s="252"/>
      <c r="Q710" s="252"/>
      <c r="R710" s="252"/>
      <c r="S710" s="252"/>
      <c r="T710" s="252"/>
      <c r="U710" s="252"/>
      <c r="V710" s="252"/>
      <c r="W710" s="252"/>
      <c r="X710" s="252"/>
      <c r="Y710" s="252"/>
      <c r="Z710" s="252"/>
    </row>
    <row r="711" ht="15.75" customHeight="1" spans="1:26">
      <c r="A711" s="252"/>
      <c r="B711" s="252"/>
      <c r="C711" s="252"/>
      <c r="D711" s="252"/>
      <c r="E711" s="252"/>
      <c r="F711" s="252"/>
      <c r="G711" s="252"/>
      <c r="H711" s="252"/>
      <c r="I711" s="252"/>
      <c r="J711" s="252"/>
      <c r="K711" s="252"/>
      <c r="L711" s="252"/>
      <c r="M711" s="252"/>
      <c r="N711" s="252"/>
      <c r="O711" s="252"/>
      <c r="P711" s="252"/>
      <c r="Q711" s="252"/>
      <c r="R711" s="252"/>
      <c r="S711" s="252"/>
      <c r="T711" s="252"/>
      <c r="U711" s="252"/>
      <c r="V711" s="252"/>
      <c r="W711" s="252"/>
      <c r="X711" s="252"/>
      <c r="Y711" s="252"/>
      <c r="Z711" s="252"/>
    </row>
    <row r="712" ht="15.75" customHeight="1" spans="1:26">
      <c r="A712" s="252"/>
      <c r="B712" s="252"/>
      <c r="C712" s="252"/>
      <c r="D712" s="252"/>
      <c r="E712" s="252"/>
      <c r="F712" s="252"/>
      <c r="G712" s="252"/>
      <c r="H712" s="252"/>
      <c r="I712" s="252"/>
      <c r="J712" s="252"/>
      <c r="K712" s="252"/>
      <c r="L712" s="252"/>
      <c r="M712" s="252"/>
      <c r="N712" s="252"/>
      <c r="O712" s="252"/>
      <c r="P712" s="252"/>
      <c r="Q712" s="252"/>
      <c r="R712" s="252"/>
      <c r="S712" s="252"/>
      <c r="T712" s="252"/>
      <c r="U712" s="252"/>
      <c r="V712" s="252"/>
      <c r="W712" s="252"/>
      <c r="X712" s="252"/>
      <c r="Y712" s="252"/>
      <c r="Z712" s="252"/>
    </row>
    <row r="713" ht="15.75" customHeight="1" spans="1:26">
      <c r="A713" s="252"/>
      <c r="B713" s="252"/>
      <c r="C713" s="252"/>
      <c r="D713" s="252"/>
      <c r="E713" s="252"/>
      <c r="F713" s="252"/>
      <c r="G713" s="252"/>
      <c r="H713" s="252"/>
      <c r="I713" s="252"/>
      <c r="J713" s="252"/>
      <c r="K713" s="252"/>
      <c r="L713" s="252"/>
      <c r="M713" s="252"/>
      <c r="N713" s="252"/>
      <c r="O713" s="252"/>
      <c r="P713" s="252"/>
      <c r="Q713" s="252"/>
      <c r="R713" s="252"/>
      <c r="S713" s="252"/>
      <c r="T713" s="252"/>
      <c r="U713" s="252"/>
      <c r="V713" s="252"/>
      <c r="W713" s="252"/>
      <c r="X713" s="252"/>
      <c r="Y713" s="252"/>
      <c r="Z713" s="252"/>
    </row>
    <row r="714" ht="15.75" customHeight="1" spans="1:26">
      <c r="A714" s="252"/>
      <c r="B714" s="252"/>
      <c r="C714" s="252"/>
      <c r="D714" s="252"/>
      <c r="E714" s="252"/>
      <c r="F714" s="252"/>
      <c r="G714" s="252"/>
      <c r="H714" s="252"/>
      <c r="I714" s="252"/>
      <c r="J714" s="252"/>
      <c r="K714" s="252"/>
      <c r="L714" s="252"/>
      <c r="M714" s="252"/>
      <c r="N714" s="252"/>
      <c r="O714" s="252"/>
      <c r="P714" s="252"/>
      <c r="Q714" s="252"/>
      <c r="R714" s="252"/>
      <c r="S714" s="252"/>
      <c r="T714" s="252"/>
      <c r="U714" s="252"/>
      <c r="V714" s="252"/>
      <c r="W714" s="252"/>
      <c r="X714" s="252"/>
      <c r="Y714" s="252"/>
      <c r="Z714" s="252"/>
    </row>
    <row r="715" ht="15.75" customHeight="1" spans="1:26">
      <c r="A715" s="252"/>
      <c r="B715" s="252"/>
      <c r="C715" s="252"/>
      <c r="D715" s="252"/>
      <c r="E715" s="252"/>
      <c r="F715" s="252"/>
      <c r="G715" s="252"/>
      <c r="H715" s="252"/>
      <c r="I715" s="252"/>
      <c r="J715" s="252"/>
      <c r="K715" s="252"/>
      <c r="L715" s="252"/>
      <c r="M715" s="252"/>
      <c r="N715" s="252"/>
      <c r="O715" s="252"/>
      <c r="P715" s="252"/>
      <c r="Q715" s="252"/>
      <c r="R715" s="252"/>
      <c r="S715" s="252"/>
      <c r="T715" s="252"/>
      <c r="U715" s="252"/>
      <c r="V715" s="252"/>
      <c r="W715" s="252"/>
      <c r="X715" s="252"/>
      <c r="Y715" s="252"/>
      <c r="Z715" s="252"/>
    </row>
    <row r="716" ht="15.75" customHeight="1" spans="1:26">
      <c r="A716" s="252"/>
      <c r="B716" s="252"/>
      <c r="C716" s="252"/>
      <c r="D716" s="252"/>
      <c r="E716" s="252"/>
      <c r="F716" s="252"/>
      <c r="G716" s="252"/>
      <c r="H716" s="252"/>
      <c r="I716" s="252"/>
      <c r="J716" s="252"/>
      <c r="K716" s="252"/>
      <c r="L716" s="252"/>
      <c r="M716" s="252"/>
      <c r="N716" s="252"/>
      <c r="O716" s="252"/>
      <c r="P716" s="252"/>
      <c r="Q716" s="252"/>
      <c r="R716" s="252"/>
      <c r="S716" s="252"/>
      <c r="T716" s="252"/>
      <c r="U716" s="252"/>
      <c r="V716" s="252"/>
      <c r="W716" s="252"/>
      <c r="X716" s="252"/>
      <c r="Y716" s="252"/>
      <c r="Z716" s="252"/>
    </row>
    <row r="717" ht="15.75" customHeight="1" spans="1:26">
      <c r="A717" s="252"/>
      <c r="B717" s="252"/>
      <c r="C717" s="252"/>
      <c r="D717" s="252"/>
      <c r="E717" s="252"/>
      <c r="F717" s="252"/>
      <c r="G717" s="252"/>
      <c r="H717" s="252"/>
      <c r="I717" s="252"/>
      <c r="J717" s="252"/>
      <c r="K717" s="252"/>
      <c r="L717" s="252"/>
      <c r="M717" s="252"/>
      <c r="N717" s="252"/>
      <c r="O717" s="252"/>
      <c r="P717" s="252"/>
      <c r="Q717" s="252"/>
      <c r="R717" s="252"/>
      <c r="S717" s="252"/>
      <c r="T717" s="252"/>
      <c r="U717" s="252"/>
      <c r="V717" s="252"/>
      <c r="W717" s="252"/>
      <c r="X717" s="252"/>
      <c r="Y717" s="252"/>
      <c r="Z717" s="252"/>
    </row>
    <row r="718" ht="15.75" customHeight="1" spans="1:26">
      <c r="A718" s="252"/>
      <c r="B718" s="252"/>
      <c r="C718" s="252"/>
      <c r="D718" s="252"/>
      <c r="E718" s="252"/>
      <c r="F718" s="252"/>
      <c r="G718" s="252"/>
      <c r="H718" s="252"/>
      <c r="I718" s="252"/>
      <c r="J718" s="252"/>
      <c r="K718" s="252"/>
      <c r="L718" s="252"/>
      <c r="M718" s="252"/>
      <c r="N718" s="252"/>
      <c r="O718" s="252"/>
      <c r="P718" s="252"/>
      <c r="Q718" s="252"/>
      <c r="R718" s="252"/>
      <c r="S718" s="252"/>
      <c r="T718" s="252"/>
      <c r="U718" s="252"/>
      <c r="V718" s="252"/>
      <c r="W718" s="252"/>
      <c r="X718" s="252"/>
      <c r="Y718" s="252"/>
      <c r="Z718" s="252"/>
    </row>
    <row r="719" ht="15.75" customHeight="1" spans="1:26">
      <c r="A719" s="252"/>
      <c r="B719" s="252"/>
      <c r="C719" s="252"/>
      <c r="D719" s="252"/>
      <c r="E719" s="252"/>
      <c r="F719" s="252"/>
      <c r="G719" s="252"/>
      <c r="H719" s="252"/>
      <c r="I719" s="252"/>
      <c r="J719" s="252"/>
      <c r="K719" s="252"/>
      <c r="L719" s="252"/>
      <c r="M719" s="252"/>
      <c r="N719" s="252"/>
      <c r="O719" s="252"/>
      <c r="P719" s="252"/>
      <c r="Q719" s="252"/>
      <c r="R719" s="252"/>
      <c r="S719" s="252"/>
      <c r="T719" s="252"/>
      <c r="U719" s="252"/>
      <c r="V719" s="252"/>
      <c r="W719" s="252"/>
      <c r="X719" s="252"/>
      <c r="Y719" s="252"/>
      <c r="Z719" s="252"/>
    </row>
    <row r="720" ht="15.75" customHeight="1" spans="1:26">
      <c r="A720" s="252"/>
      <c r="B720" s="252"/>
      <c r="C720" s="252"/>
      <c r="D720" s="252"/>
      <c r="E720" s="252"/>
      <c r="F720" s="252"/>
      <c r="G720" s="252"/>
      <c r="H720" s="252"/>
      <c r="I720" s="252"/>
      <c r="J720" s="252"/>
      <c r="K720" s="252"/>
      <c r="L720" s="252"/>
      <c r="M720" s="252"/>
      <c r="N720" s="252"/>
      <c r="O720" s="252"/>
      <c r="P720" s="252"/>
      <c r="Q720" s="252"/>
      <c r="R720" s="252"/>
      <c r="S720" s="252"/>
      <c r="T720" s="252"/>
      <c r="U720" s="252"/>
      <c r="V720" s="252"/>
      <c r="W720" s="252"/>
      <c r="X720" s="252"/>
      <c r="Y720" s="252"/>
      <c r="Z720" s="252"/>
    </row>
    <row r="721" ht="15.75" customHeight="1" spans="1:26">
      <c r="A721" s="252"/>
      <c r="B721" s="252"/>
      <c r="C721" s="252"/>
      <c r="D721" s="252"/>
      <c r="E721" s="252"/>
      <c r="F721" s="252"/>
      <c r="G721" s="252"/>
      <c r="H721" s="252"/>
      <c r="I721" s="252"/>
      <c r="J721" s="252"/>
      <c r="K721" s="252"/>
      <c r="L721" s="252"/>
      <c r="M721" s="252"/>
      <c r="N721" s="252"/>
      <c r="O721" s="252"/>
      <c r="P721" s="252"/>
      <c r="Q721" s="252"/>
      <c r="R721" s="252"/>
      <c r="S721" s="252"/>
      <c r="T721" s="252"/>
      <c r="U721" s="252"/>
      <c r="V721" s="252"/>
      <c r="W721" s="252"/>
      <c r="X721" s="252"/>
      <c r="Y721" s="252"/>
      <c r="Z721" s="252"/>
    </row>
    <row r="722" ht="15.75" customHeight="1" spans="1:26">
      <c r="A722" s="252"/>
      <c r="B722" s="252"/>
      <c r="C722" s="252"/>
      <c r="D722" s="252"/>
      <c r="E722" s="252"/>
      <c r="F722" s="252"/>
      <c r="G722" s="252"/>
      <c r="H722" s="252"/>
      <c r="I722" s="252"/>
      <c r="J722" s="252"/>
      <c r="K722" s="252"/>
      <c r="L722" s="252"/>
      <c r="M722" s="252"/>
      <c r="N722" s="252"/>
      <c r="O722" s="252"/>
      <c r="P722" s="252"/>
      <c r="Q722" s="252"/>
      <c r="R722" s="252"/>
      <c r="S722" s="252"/>
      <c r="T722" s="252"/>
      <c r="U722" s="252"/>
      <c r="V722" s="252"/>
      <c r="W722" s="252"/>
      <c r="X722" s="252"/>
      <c r="Y722" s="252"/>
      <c r="Z722" s="252"/>
    </row>
    <row r="723" ht="15.75" customHeight="1" spans="1:26">
      <c r="A723" s="252"/>
      <c r="B723" s="252"/>
      <c r="C723" s="252"/>
      <c r="D723" s="252"/>
      <c r="E723" s="252"/>
      <c r="F723" s="252"/>
      <c r="G723" s="252"/>
      <c r="H723" s="252"/>
      <c r="I723" s="252"/>
      <c r="J723" s="252"/>
      <c r="K723" s="252"/>
      <c r="L723" s="252"/>
      <c r="M723" s="252"/>
      <c r="N723" s="252"/>
      <c r="O723" s="252"/>
      <c r="P723" s="252"/>
      <c r="Q723" s="252"/>
      <c r="R723" s="252"/>
      <c r="S723" s="252"/>
      <c r="T723" s="252"/>
      <c r="U723" s="252"/>
      <c r="V723" s="252"/>
      <c r="W723" s="252"/>
      <c r="X723" s="252"/>
      <c r="Y723" s="252"/>
      <c r="Z723" s="252"/>
    </row>
    <row r="724" ht="15.75" customHeight="1" spans="1:26">
      <c r="A724" s="252"/>
      <c r="B724" s="252"/>
      <c r="C724" s="252"/>
      <c r="D724" s="252"/>
      <c r="E724" s="252"/>
      <c r="F724" s="252"/>
      <c r="G724" s="252"/>
      <c r="H724" s="252"/>
      <c r="I724" s="252"/>
      <c r="J724" s="252"/>
      <c r="K724" s="252"/>
      <c r="L724" s="252"/>
      <c r="M724" s="252"/>
      <c r="N724" s="252"/>
      <c r="O724" s="252"/>
      <c r="P724" s="252"/>
      <c r="Q724" s="252"/>
      <c r="R724" s="252"/>
      <c r="S724" s="252"/>
      <c r="T724" s="252"/>
      <c r="U724" s="252"/>
      <c r="V724" s="252"/>
      <c r="W724" s="252"/>
      <c r="X724" s="252"/>
      <c r="Y724" s="252"/>
      <c r="Z724" s="252"/>
    </row>
    <row r="725" ht="15.75" customHeight="1" spans="1:26">
      <c r="A725" s="252"/>
      <c r="B725" s="252"/>
      <c r="C725" s="252"/>
      <c r="D725" s="252"/>
      <c r="E725" s="252"/>
      <c r="F725" s="252"/>
      <c r="G725" s="252"/>
      <c r="H725" s="252"/>
      <c r="I725" s="252"/>
      <c r="J725" s="252"/>
      <c r="K725" s="252"/>
      <c r="L725" s="252"/>
      <c r="M725" s="252"/>
      <c r="N725" s="252"/>
      <c r="O725" s="252"/>
      <c r="P725" s="252"/>
      <c r="Q725" s="252"/>
      <c r="R725" s="252"/>
      <c r="S725" s="252"/>
      <c r="T725" s="252"/>
      <c r="U725" s="252"/>
      <c r="V725" s="252"/>
      <c r="W725" s="252"/>
      <c r="X725" s="252"/>
      <c r="Y725" s="252"/>
      <c r="Z725" s="252"/>
    </row>
    <row r="726" ht="15.75" customHeight="1" spans="1:26">
      <c r="A726" s="252"/>
      <c r="B726" s="252"/>
      <c r="C726" s="252"/>
      <c r="D726" s="252"/>
      <c r="E726" s="252"/>
      <c r="F726" s="252"/>
      <c r="G726" s="252"/>
      <c r="H726" s="252"/>
      <c r="I726" s="252"/>
      <c r="J726" s="252"/>
      <c r="K726" s="252"/>
      <c r="L726" s="252"/>
      <c r="M726" s="252"/>
      <c r="N726" s="252"/>
      <c r="O726" s="252"/>
      <c r="P726" s="252"/>
      <c r="Q726" s="252"/>
      <c r="R726" s="252"/>
      <c r="S726" s="252"/>
      <c r="T726" s="252"/>
      <c r="U726" s="252"/>
      <c r="V726" s="252"/>
      <c r="W726" s="252"/>
      <c r="X726" s="252"/>
      <c r="Y726" s="252"/>
      <c r="Z726" s="252"/>
    </row>
    <row r="727" ht="15.75" customHeight="1" spans="1:26">
      <c r="A727" s="252"/>
      <c r="B727" s="252"/>
      <c r="C727" s="252"/>
      <c r="D727" s="252"/>
      <c r="E727" s="252"/>
      <c r="F727" s="252"/>
      <c r="G727" s="252"/>
      <c r="H727" s="252"/>
      <c r="I727" s="252"/>
      <c r="J727" s="252"/>
      <c r="K727" s="252"/>
      <c r="L727" s="252"/>
      <c r="M727" s="252"/>
      <c r="N727" s="252"/>
      <c r="O727" s="252"/>
      <c r="P727" s="252"/>
      <c r="Q727" s="252"/>
      <c r="R727" s="252"/>
      <c r="S727" s="252"/>
      <c r="T727" s="252"/>
      <c r="U727" s="252"/>
      <c r="V727" s="252"/>
      <c r="W727" s="252"/>
      <c r="X727" s="252"/>
      <c r="Y727" s="252"/>
      <c r="Z727" s="252"/>
    </row>
    <row r="728" ht="15.75" customHeight="1" spans="1:26">
      <c r="A728" s="252"/>
      <c r="B728" s="252"/>
      <c r="C728" s="252"/>
      <c r="D728" s="252"/>
      <c r="E728" s="252"/>
      <c r="F728" s="252"/>
      <c r="G728" s="252"/>
      <c r="H728" s="252"/>
      <c r="I728" s="252"/>
      <c r="J728" s="252"/>
      <c r="K728" s="252"/>
      <c r="L728" s="252"/>
      <c r="M728" s="252"/>
      <c r="N728" s="252"/>
      <c r="O728" s="252"/>
      <c r="P728" s="252"/>
      <c r="Q728" s="252"/>
      <c r="R728" s="252"/>
      <c r="S728" s="252"/>
      <c r="T728" s="252"/>
      <c r="U728" s="252"/>
      <c r="V728" s="252"/>
      <c r="W728" s="252"/>
      <c r="X728" s="252"/>
      <c r="Y728" s="252"/>
      <c r="Z728" s="252"/>
    </row>
    <row r="729" ht="15.75" customHeight="1" spans="1:26">
      <c r="A729" s="252"/>
      <c r="B729" s="252"/>
      <c r="C729" s="252"/>
      <c r="D729" s="252"/>
      <c r="E729" s="252"/>
      <c r="F729" s="252"/>
      <c r="G729" s="252"/>
      <c r="H729" s="252"/>
      <c r="I729" s="252"/>
      <c r="J729" s="252"/>
      <c r="K729" s="252"/>
      <c r="L729" s="252"/>
      <c r="M729" s="252"/>
      <c r="N729" s="252"/>
      <c r="O729" s="252"/>
      <c r="P729" s="252"/>
      <c r="Q729" s="252"/>
      <c r="R729" s="252"/>
      <c r="S729" s="252"/>
      <c r="T729" s="252"/>
      <c r="U729" s="252"/>
      <c r="V729" s="252"/>
      <c r="W729" s="252"/>
      <c r="X729" s="252"/>
      <c r="Y729" s="252"/>
      <c r="Z729" s="252"/>
    </row>
    <row r="730" ht="15.75" customHeight="1" spans="1:26">
      <c r="A730" s="252"/>
      <c r="B730" s="252"/>
      <c r="C730" s="252"/>
      <c r="D730" s="252"/>
      <c r="E730" s="252"/>
      <c r="F730" s="252"/>
      <c r="G730" s="252"/>
      <c r="H730" s="252"/>
      <c r="I730" s="252"/>
      <c r="J730" s="252"/>
      <c r="K730" s="252"/>
      <c r="L730" s="252"/>
      <c r="M730" s="252"/>
      <c r="N730" s="252"/>
      <c r="O730" s="252"/>
      <c r="P730" s="252"/>
      <c r="Q730" s="252"/>
      <c r="R730" s="252"/>
      <c r="S730" s="252"/>
      <c r="T730" s="252"/>
      <c r="U730" s="252"/>
      <c r="V730" s="252"/>
      <c r="W730" s="252"/>
      <c r="X730" s="252"/>
      <c r="Y730" s="252"/>
      <c r="Z730" s="252"/>
    </row>
    <row r="731" ht="15.75" customHeight="1" spans="1:26">
      <c r="A731" s="252"/>
      <c r="B731" s="252"/>
      <c r="C731" s="252"/>
      <c r="D731" s="252"/>
      <c r="E731" s="252"/>
      <c r="F731" s="252"/>
      <c r="G731" s="252"/>
      <c r="H731" s="252"/>
      <c r="I731" s="252"/>
      <c r="J731" s="252"/>
      <c r="K731" s="252"/>
      <c r="L731" s="252"/>
      <c r="M731" s="252"/>
      <c r="N731" s="252"/>
      <c r="O731" s="252"/>
      <c r="P731" s="252"/>
      <c r="Q731" s="252"/>
      <c r="R731" s="252"/>
      <c r="S731" s="252"/>
      <c r="T731" s="252"/>
      <c r="U731" s="252"/>
      <c r="V731" s="252"/>
      <c r="W731" s="252"/>
      <c r="X731" s="252"/>
      <c r="Y731" s="252"/>
      <c r="Z731" s="252"/>
    </row>
    <row r="732" ht="15.75" customHeight="1" spans="1:26">
      <c r="A732" s="252"/>
      <c r="B732" s="252"/>
      <c r="C732" s="252"/>
      <c r="D732" s="252"/>
      <c r="E732" s="252"/>
      <c r="F732" s="252"/>
      <c r="G732" s="252"/>
      <c r="H732" s="252"/>
      <c r="I732" s="252"/>
      <c r="J732" s="252"/>
      <c r="K732" s="252"/>
      <c r="L732" s="252"/>
      <c r="M732" s="252"/>
      <c r="N732" s="252"/>
      <c r="O732" s="252"/>
      <c r="P732" s="252"/>
      <c r="Q732" s="252"/>
      <c r="R732" s="252"/>
      <c r="S732" s="252"/>
      <c r="T732" s="252"/>
      <c r="U732" s="252"/>
      <c r="V732" s="252"/>
      <c r="W732" s="252"/>
      <c r="X732" s="252"/>
      <c r="Y732" s="252"/>
      <c r="Z732" s="252"/>
    </row>
    <row r="733" ht="15.75" customHeight="1" spans="1:26">
      <c r="A733" s="252"/>
      <c r="B733" s="252"/>
      <c r="C733" s="252"/>
      <c r="D733" s="252"/>
      <c r="E733" s="252"/>
      <c r="F733" s="252"/>
      <c r="G733" s="252"/>
      <c r="H733" s="252"/>
      <c r="I733" s="252"/>
      <c r="J733" s="252"/>
      <c r="K733" s="252"/>
      <c r="L733" s="252"/>
      <c r="M733" s="252"/>
      <c r="N733" s="252"/>
      <c r="O733" s="252"/>
      <c r="P733" s="252"/>
      <c r="Q733" s="252"/>
      <c r="R733" s="252"/>
      <c r="S733" s="252"/>
      <c r="T733" s="252"/>
      <c r="U733" s="252"/>
      <c r="V733" s="252"/>
      <c r="W733" s="252"/>
      <c r="X733" s="252"/>
      <c r="Y733" s="252"/>
      <c r="Z733" s="252"/>
    </row>
    <row r="734" ht="15.75" customHeight="1" spans="1:26">
      <c r="A734" s="252"/>
      <c r="B734" s="252"/>
      <c r="C734" s="252"/>
      <c r="D734" s="252"/>
      <c r="E734" s="252"/>
      <c r="F734" s="252"/>
      <c r="G734" s="252"/>
      <c r="H734" s="252"/>
      <c r="I734" s="252"/>
      <c r="J734" s="252"/>
      <c r="K734" s="252"/>
      <c r="L734" s="252"/>
      <c r="M734" s="252"/>
      <c r="N734" s="252"/>
      <c r="O734" s="252"/>
      <c r="P734" s="252"/>
      <c r="Q734" s="252"/>
      <c r="R734" s="252"/>
      <c r="S734" s="252"/>
      <c r="T734" s="252"/>
      <c r="U734" s="252"/>
      <c r="V734" s="252"/>
      <c r="W734" s="252"/>
      <c r="X734" s="252"/>
      <c r="Y734" s="252"/>
      <c r="Z734" s="252"/>
    </row>
    <row r="735" ht="15.75" customHeight="1" spans="1:26">
      <c r="A735" s="252"/>
      <c r="B735" s="252"/>
      <c r="C735" s="252"/>
      <c r="D735" s="252"/>
      <c r="E735" s="252"/>
      <c r="F735" s="252"/>
      <c r="G735" s="252"/>
      <c r="H735" s="252"/>
      <c r="I735" s="252"/>
      <c r="J735" s="252"/>
      <c r="K735" s="252"/>
      <c r="L735" s="252"/>
      <c r="M735" s="252"/>
      <c r="N735" s="252"/>
      <c r="O735" s="252"/>
      <c r="P735" s="252"/>
      <c r="Q735" s="252"/>
      <c r="R735" s="252"/>
      <c r="S735" s="252"/>
      <c r="T735" s="252"/>
      <c r="U735" s="252"/>
      <c r="V735" s="252"/>
      <c r="W735" s="252"/>
      <c r="X735" s="252"/>
      <c r="Y735" s="252"/>
      <c r="Z735" s="252"/>
    </row>
    <row r="736" ht="15.75" customHeight="1" spans="1:26">
      <c r="A736" s="252"/>
      <c r="B736" s="252"/>
      <c r="C736" s="252"/>
      <c r="D736" s="252"/>
      <c r="E736" s="252"/>
      <c r="F736" s="252"/>
      <c r="G736" s="252"/>
      <c r="H736" s="252"/>
      <c r="I736" s="252"/>
      <c r="J736" s="252"/>
      <c r="K736" s="252"/>
      <c r="L736" s="252"/>
      <c r="M736" s="252"/>
      <c r="N736" s="252"/>
      <c r="O736" s="252"/>
      <c r="P736" s="252"/>
      <c r="Q736" s="252"/>
      <c r="R736" s="252"/>
      <c r="S736" s="252"/>
      <c r="T736" s="252"/>
      <c r="U736" s="252"/>
      <c r="V736" s="252"/>
      <c r="W736" s="252"/>
      <c r="X736" s="252"/>
      <c r="Y736" s="252"/>
      <c r="Z736" s="252"/>
    </row>
    <row r="737" ht="15.75" customHeight="1" spans="1:26">
      <c r="A737" s="252"/>
      <c r="B737" s="252"/>
      <c r="C737" s="252"/>
      <c r="D737" s="252"/>
      <c r="E737" s="252"/>
      <c r="F737" s="252"/>
      <c r="G737" s="252"/>
      <c r="H737" s="252"/>
      <c r="I737" s="252"/>
      <c r="J737" s="252"/>
      <c r="K737" s="252"/>
      <c r="L737" s="252"/>
      <c r="M737" s="252"/>
      <c r="N737" s="252"/>
      <c r="O737" s="252"/>
      <c r="P737" s="252"/>
      <c r="Q737" s="252"/>
      <c r="R737" s="252"/>
      <c r="S737" s="252"/>
      <c r="T737" s="252"/>
      <c r="U737" s="252"/>
      <c r="V737" s="252"/>
      <c r="W737" s="252"/>
      <c r="X737" s="252"/>
      <c r="Y737" s="252"/>
      <c r="Z737" s="252"/>
    </row>
    <row r="738" ht="15.75" customHeight="1" spans="1:26">
      <c r="A738" s="252"/>
      <c r="B738" s="252"/>
      <c r="C738" s="252"/>
      <c r="D738" s="252"/>
      <c r="E738" s="252"/>
      <c r="F738" s="252"/>
      <c r="G738" s="252"/>
      <c r="H738" s="252"/>
      <c r="I738" s="252"/>
      <c r="J738" s="252"/>
      <c r="K738" s="252"/>
      <c r="L738" s="252"/>
      <c r="M738" s="252"/>
      <c r="N738" s="252"/>
      <c r="O738" s="252"/>
      <c r="P738" s="252"/>
      <c r="Q738" s="252"/>
      <c r="R738" s="252"/>
      <c r="S738" s="252"/>
      <c r="T738" s="252"/>
      <c r="U738" s="252"/>
      <c r="V738" s="252"/>
      <c r="W738" s="252"/>
      <c r="X738" s="252"/>
      <c r="Y738" s="252"/>
      <c r="Z738" s="252"/>
    </row>
    <row r="739" ht="15.75" customHeight="1" spans="1:26">
      <c r="A739" s="252"/>
      <c r="B739" s="252"/>
      <c r="C739" s="252"/>
      <c r="D739" s="252"/>
      <c r="E739" s="252"/>
      <c r="F739" s="252"/>
      <c r="G739" s="252"/>
      <c r="H739" s="252"/>
      <c r="I739" s="252"/>
      <c r="J739" s="252"/>
      <c r="K739" s="252"/>
      <c r="L739" s="252"/>
      <c r="M739" s="252"/>
      <c r="N739" s="252"/>
      <c r="O739" s="252"/>
      <c r="P739" s="252"/>
      <c r="Q739" s="252"/>
      <c r="R739" s="252"/>
      <c r="S739" s="252"/>
      <c r="T739" s="252"/>
      <c r="U739" s="252"/>
      <c r="V739" s="252"/>
      <c r="W739" s="252"/>
      <c r="X739" s="252"/>
      <c r="Y739" s="252"/>
      <c r="Z739" s="252"/>
    </row>
    <row r="740" ht="15.75" customHeight="1" spans="1:26">
      <c r="A740" s="252"/>
      <c r="B740" s="252"/>
      <c r="C740" s="252"/>
      <c r="D740" s="252"/>
      <c r="E740" s="252"/>
      <c r="F740" s="252"/>
      <c r="G740" s="252"/>
      <c r="H740" s="252"/>
      <c r="I740" s="252"/>
      <c r="J740" s="252"/>
      <c r="K740" s="252"/>
      <c r="L740" s="252"/>
      <c r="M740" s="252"/>
      <c r="N740" s="252"/>
      <c r="O740" s="252"/>
      <c r="P740" s="252"/>
      <c r="Q740" s="252"/>
      <c r="R740" s="252"/>
      <c r="S740" s="252"/>
      <c r="T740" s="252"/>
      <c r="U740" s="252"/>
      <c r="V740" s="252"/>
      <c r="W740" s="252"/>
      <c r="X740" s="252"/>
      <c r="Y740" s="252"/>
      <c r="Z740" s="252"/>
    </row>
    <row r="741" ht="15.75" customHeight="1" spans="1:26">
      <c r="A741" s="252"/>
      <c r="B741" s="252"/>
      <c r="C741" s="252"/>
      <c r="D741" s="252"/>
      <c r="E741" s="252"/>
      <c r="F741" s="252"/>
      <c r="G741" s="252"/>
      <c r="H741" s="252"/>
      <c r="I741" s="252"/>
      <c r="J741" s="252"/>
      <c r="K741" s="252"/>
      <c r="L741" s="252"/>
      <c r="M741" s="252"/>
      <c r="N741" s="252"/>
      <c r="O741" s="252"/>
      <c r="P741" s="252"/>
      <c r="Q741" s="252"/>
      <c r="R741" s="252"/>
      <c r="S741" s="252"/>
      <c r="T741" s="252"/>
      <c r="U741" s="252"/>
      <c r="V741" s="252"/>
      <c r="W741" s="252"/>
      <c r="X741" s="252"/>
      <c r="Y741" s="252"/>
      <c r="Z741" s="252"/>
    </row>
    <row r="742" ht="15.75" customHeight="1" spans="1:26">
      <c r="A742" s="252"/>
      <c r="B742" s="252"/>
      <c r="C742" s="252"/>
      <c r="D742" s="252"/>
      <c r="E742" s="252"/>
      <c r="F742" s="252"/>
      <c r="G742" s="252"/>
      <c r="H742" s="252"/>
      <c r="I742" s="252"/>
      <c r="J742" s="252"/>
      <c r="K742" s="252"/>
      <c r="L742" s="252"/>
      <c r="M742" s="252"/>
      <c r="N742" s="252"/>
      <c r="O742" s="252"/>
      <c r="P742" s="252"/>
      <c r="Q742" s="252"/>
      <c r="R742" s="252"/>
      <c r="S742" s="252"/>
      <c r="T742" s="252"/>
      <c r="U742" s="252"/>
      <c r="V742" s="252"/>
      <c r="W742" s="252"/>
      <c r="X742" s="252"/>
      <c r="Y742" s="252"/>
      <c r="Z742" s="252"/>
    </row>
    <row r="743" ht="15.75" customHeight="1" spans="1:26">
      <c r="A743" s="252"/>
      <c r="B743" s="252"/>
      <c r="C743" s="252"/>
      <c r="D743" s="252"/>
      <c r="E743" s="252"/>
      <c r="F743" s="252"/>
      <c r="G743" s="252"/>
      <c r="H743" s="252"/>
      <c r="I743" s="252"/>
      <c r="J743" s="252"/>
      <c r="K743" s="252"/>
      <c r="L743" s="252"/>
      <c r="M743" s="252"/>
      <c r="N743" s="252"/>
      <c r="O743" s="252"/>
      <c r="P743" s="252"/>
      <c r="Q743" s="252"/>
      <c r="R743" s="252"/>
      <c r="S743" s="252"/>
      <c r="T743" s="252"/>
      <c r="U743" s="252"/>
      <c r="V743" s="252"/>
      <c r="W743" s="252"/>
      <c r="X743" s="252"/>
      <c r="Y743" s="252"/>
      <c r="Z743" s="252"/>
    </row>
    <row r="744" ht="15.75" customHeight="1" spans="1:26">
      <c r="A744" s="252"/>
      <c r="B744" s="252"/>
      <c r="C744" s="252"/>
      <c r="D744" s="252"/>
      <c r="E744" s="252"/>
      <c r="F744" s="252"/>
      <c r="G744" s="252"/>
      <c r="H744" s="252"/>
      <c r="I744" s="252"/>
      <c r="J744" s="252"/>
      <c r="K744" s="252"/>
      <c r="L744" s="252"/>
      <c r="M744" s="252"/>
      <c r="N744" s="252"/>
      <c r="O744" s="252"/>
      <c r="P744" s="252"/>
      <c r="Q744" s="252"/>
      <c r="R744" s="252"/>
      <c r="S744" s="252"/>
      <c r="T744" s="252"/>
      <c r="U744" s="252"/>
      <c r="V744" s="252"/>
      <c r="W744" s="252"/>
      <c r="X744" s="252"/>
      <c r="Y744" s="252"/>
      <c r="Z744" s="252"/>
    </row>
    <row r="745" ht="15.75" customHeight="1" spans="1:26">
      <c r="A745" s="252"/>
      <c r="B745" s="252"/>
      <c r="C745" s="252"/>
      <c r="D745" s="252"/>
      <c r="E745" s="252"/>
      <c r="F745" s="252"/>
      <c r="G745" s="252"/>
      <c r="H745" s="252"/>
      <c r="I745" s="252"/>
      <c r="J745" s="252"/>
      <c r="K745" s="252"/>
      <c r="L745" s="252"/>
      <c r="M745" s="252"/>
      <c r="N745" s="252"/>
      <c r="O745" s="252"/>
      <c r="P745" s="252"/>
      <c r="Q745" s="252"/>
      <c r="R745" s="252"/>
      <c r="S745" s="252"/>
      <c r="T745" s="252"/>
      <c r="U745" s="252"/>
      <c r="V745" s="252"/>
      <c r="W745" s="252"/>
      <c r="X745" s="252"/>
      <c r="Y745" s="252"/>
      <c r="Z745" s="252"/>
    </row>
    <row r="746" ht="15.75" customHeight="1" spans="1:26">
      <c r="A746" s="252"/>
      <c r="B746" s="252"/>
      <c r="C746" s="252"/>
      <c r="D746" s="252"/>
      <c r="E746" s="252"/>
      <c r="F746" s="252"/>
      <c r="G746" s="252"/>
      <c r="H746" s="252"/>
      <c r="I746" s="252"/>
      <c r="J746" s="252"/>
      <c r="K746" s="252"/>
      <c r="L746" s="252"/>
      <c r="M746" s="252"/>
      <c r="N746" s="252"/>
      <c r="O746" s="252"/>
      <c r="P746" s="252"/>
      <c r="Q746" s="252"/>
      <c r="R746" s="252"/>
      <c r="S746" s="252"/>
      <c r="T746" s="252"/>
      <c r="U746" s="252"/>
      <c r="V746" s="252"/>
      <c r="W746" s="252"/>
      <c r="X746" s="252"/>
      <c r="Y746" s="252"/>
      <c r="Z746" s="252"/>
    </row>
    <row r="747" ht="15.75" customHeight="1" spans="1:26">
      <c r="A747" s="252"/>
      <c r="B747" s="252"/>
      <c r="C747" s="252"/>
      <c r="D747" s="252"/>
      <c r="E747" s="252"/>
      <c r="F747" s="252"/>
      <c r="G747" s="252"/>
      <c r="H747" s="252"/>
      <c r="I747" s="252"/>
      <c r="J747" s="252"/>
      <c r="K747" s="252"/>
      <c r="L747" s="252"/>
      <c r="M747" s="252"/>
      <c r="N747" s="252"/>
      <c r="O747" s="252"/>
      <c r="P747" s="252"/>
      <c r="Q747" s="252"/>
      <c r="R747" s="252"/>
      <c r="S747" s="252"/>
      <c r="T747" s="252"/>
      <c r="U747" s="252"/>
      <c r="V747" s="252"/>
      <c r="W747" s="252"/>
      <c r="X747" s="252"/>
      <c r="Y747" s="252"/>
      <c r="Z747" s="252"/>
    </row>
    <row r="748" ht="15.75" customHeight="1" spans="1:26">
      <c r="A748" s="252"/>
      <c r="B748" s="252"/>
      <c r="C748" s="252"/>
      <c r="D748" s="252"/>
      <c r="E748" s="252"/>
      <c r="F748" s="252"/>
      <c r="G748" s="252"/>
      <c r="H748" s="252"/>
      <c r="I748" s="252"/>
      <c r="J748" s="252"/>
      <c r="K748" s="252"/>
      <c r="L748" s="252"/>
      <c r="M748" s="252"/>
      <c r="N748" s="252"/>
      <c r="O748" s="252"/>
      <c r="P748" s="252"/>
      <c r="Q748" s="252"/>
      <c r="R748" s="252"/>
      <c r="S748" s="252"/>
      <c r="T748" s="252"/>
      <c r="U748" s="252"/>
      <c r="V748" s="252"/>
      <c r="W748" s="252"/>
      <c r="X748" s="252"/>
      <c r="Y748" s="252"/>
      <c r="Z748" s="252"/>
    </row>
    <row r="749" ht="15.75" customHeight="1" spans="1:26">
      <c r="A749" s="252"/>
      <c r="B749" s="252"/>
      <c r="C749" s="252"/>
      <c r="D749" s="252"/>
      <c r="E749" s="252"/>
      <c r="F749" s="252"/>
      <c r="G749" s="252"/>
      <c r="H749" s="252"/>
      <c r="I749" s="252"/>
      <c r="J749" s="252"/>
      <c r="K749" s="252"/>
      <c r="L749" s="252"/>
      <c r="M749" s="252"/>
      <c r="N749" s="252"/>
      <c r="O749" s="252"/>
      <c r="P749" s="252"/>
      <c r="Q749" s="252"/>
      <c r="R749" s="252"/>
      <c r="S749" s="252"/>
      <c r="T749" s="252"/>
      <c r="U749" s="252"/>
      <c r="V749" s="252"/>
      <c r="W749" s="252"/>
      <c r="X749" s="252"/>
      <c r="Y749" s="252"/>
      <c r="Z749" s="252"/>
    </row>
    <row r="750" ht="15.75" customHeight="1" spans="1:26">
      <c r="A750" s="252"/>
      <c r="B750" s="252"/>
      <c r="C750" s="252"/>
      <c r="D750" s="252"/>
      <c r="E750" s="252"/>
      <c r="F750" s="252"/>
      <c r="G750" s="252"/>
      <c r="H750" s="252"/>
      <c r="I750" s="252"/>
      <c r="J750" s="252"/>
      <c r="K750" s="252"/>
      <c r="L750" s="252"/>
      <c r="M750" s="252"/>
      <c r="N750" s="252"/>
      <c r="O750" s="252"/>
      <c r="P750" s="252"/>
      <c r="Q750" s="252"/>
      <c r="R750" s="252"/>
      <c r="S750" s="252"/>
      <c r="T750" s="252"/>
      <c r="U750" s="252"/>
      <c r="V750" s="252"/>
      <c r="W750" s="252"/>
      <c r="X750" s="252"/>
      <c r="Y750" s="252"/>
      <c r="Z750" s="252"/>
    </row>
    <row r="751" ht="15.75" customHeight="1" spans="1:26">
      <c r="A751" s="252"/>
      <c r="B751" s="252"/>
      <c r="C751" s="252"/>
      <c r="D751" s="252"/>
      <c r="E751" s="252"/>
      <c r="F751" s="252"/>
      <c r="G751" s="252"/>
      <c r="H751" s="252"/>
      <c r="I751" s="252"/>
      <c r="J751" s="252"/>
      <c r="K751" s="252"/>
      <c r="L751" s="252"/>
      <c r="M751" s="252"/>
      <c r="N751" s="252"/>
      <c r="O751" s="252"/>
      <c r="P751" s="252"/>
      <c r="Q751" s="252"/>
      <c r="R751" s="252"/>
      <c r="S751" s="252"/>
      <c r="T751" s="252"/>
      <c r="U751" s="252"/>
      <c r="V751" s="252"/>
      <c r="W751" s="252"/>
      <c r="X751" s="252"/>
      <c r="Y751" s="252"/>
      <c r="Z751" s="252"/>
    </row>
    <row r="752" ht="15.75" customHeight="1" spans="1:26">
      <c r="A752" s="252"/>
      <c r="B752" s="252"/>
      <c r="C752" s="252"/>
      <c r="D752" s="252"/>
      <c r="E752" s="252"/>
      <c r="F752" s="252"/>
      <c r="G752" s="252"/>
      <c r="H752" s="252"/>
      <c r="I752" s="252"/>
      <c r="J752" s="252"/>
      <c r="K752" s="252"/>
      <c r="L752" s="252"/>
      <c r="M752" s="252"/>
      <c r="N752" s="252"/>
      <c r="O752" s="252"/>
      <c r="P752" s="252"/>
      <c r="Q752" s="252"/>
      <c r="R752" s="252"/>
      <c r="S752" s="252"/>
      <c r="T752" s="252"/>
      <c r="U752" s="252"/>
      <c r="V752" s="252"/>
      <c r="W752" s="252"/>
      <c r="X752" s="252"/>
      <c r="Y752" s="252"/>
      <c r="Z752" s="252"/>
    </row>
    <row r="753" ht="15.75" customHeight="1" spans="1:26">
      <c r="A753" s="252"/>
      <c r="B753" s="252"/>
      <c r="C753" s="252"/>
      <c r="D753" s="252"/>
      <c r="E753" s="252"/>
      <c r="F753" s="252"/>
      <c r="G753" s="252"/>
      <c r="H753" s="252"/>
      <c r="I753" s="252"/>
      <c r="J753" s="252"/>
      <c r="K753" s="252"/>
      <c r="L753" s="252"/>
      <c r="M753" s="252"/>
      <c r="N753" s="252"/>
      <c r="O753" s="252"/>
      <c r="P753" s="252"/>
      <c r="Q753" s="252"/>
      <c r="R753" s="252"/>
      <c r="S753" s="252"/>
      <c r="T753" s="252"/>
      <c r="U753" s="252"/>
      <c r="V753" s="252"/>
      <c r="W753" s="252"/>
      <c r="X753" s="252"/>
      <c r="Y753" s="252"/>
      <c r="Z753" s="252"/>
    </row>
    <row r="754" ht="15.75" customHeight="1" spans="1:26">
      <c r="A754" s="252"/>
      <c r="B754" s="252"/>
      <c r="C754" s="252"/>
      <c r="D754" s="252"/>
      <c r="E754" s="252"/>
      <c r="F754" s="252"/>
      <c r="G754" s="252"/>
      <c r="H754" s="252"/>
      <c r="I754" s="252"/>
      <c r="J754" s="252"/>
      <c r="K754" s="252"/>
      <c r="L754" s="252"/>
      <c r="M754" s="252"/>
      <c r="N754" s="252"/>
      <c r="O754" s="252"/>
      <c r="P754" s="252"/>
      <c r="Q754" s="252"/>
      <c r="R754" s="252"/>
      <c r="S754" s="252"/>
      <c r="T754" s="252"/>
      <c r="U754" s="252"/>
      <c r="V754" s="252"/>
      <c r="W754" s="252"/>
      <c r="X754" s="252"/>
      <c r="Y754" s="252"/>
      <c r="Z754" s="252"/>
    </row>
    <row r="755" ht="15.75" customHeight="1" spans="1:26">
      <c r="A755" s="252"/>
      <c r="B755" s="252"/>
      <c r="C755" s="252"/>
      <c r="D755" s="252"/>
      <c r="E755" s="252"/>
      <c r="F755" s="252"/>
      <c r="G755" s="252"/>
      <c r="H755" s="252"/>
      <c r="I755" s="252"/>
      <c r="J755" s="252"/>
      <c r="K755" s="252"/>
      <c r="L755" s="252"/>
      <c r="M755" s="252"/>
      <c r="N755" s="252"/>
      <c r="O755" s="252"/>
      <c r="P755" s="252"/>
      <c r="Q755" s="252"/>
      <c r="R755" s="252"/>
      <c r="S755" s="252"/>
      <c r="T755" s="252"/>
      <c r="U755" s="252"/>
      <c r="V755" s="252"/>
      <c r="W755" s="252"/>
      <c r="X755" s="252"/>
      <c r="Y755" s="252"/>
      <c r="Z755" s="252"/>
    </row>
    <row r="756" ht="15.75" customHeight="1" spans="1:26">
      <c r="A756" s="252"/>
      <c r="B756" s="252"/>
      <c r="C756" s="252"/>
      <c r="D756" s="252"/>
      <c r="E756" s="252"/>
      <c r="F756" s="252"/>
      <c r="G756" s="252"/>
      <c r="H756" s="252"/>
      <c r="I756" s="252"/>
      <c r="J756" s="252"/>
      <c r="K756" s="252"/>
      <c r="L756" s="252"/>
      <c r="M756" s="252"/>
      <c r="N756" s="252"/>
      <c r="O756" s="252"/>
      <c r="P756" s="252"/>
      <c r="Q756" s="252"/>
      <c r="R756" s="252"/>
      <c r="S756" s="252"/>
      <c r="T756" s="252"/>
      <c r="U756" s="252"/>
      <c r="V756" s="252"/>
      <c r="W756" s="252"/>
      <c r="X756" s="252"/>
      <c r="Y756" s="252"/>
      <c r="Z756" s="252"/>
    </row>
    <row r="757" ht="15.75" customHeight="1" spans="1:26">
      <c r="A757" s="252"/>
      <c r="B757" s="252"/>
      <c r="C757" s="252"/>
      <c r="D757" s="252"/>
      <c r="E757" s="252"/>
      <c r="F757" s="252"/>
      <c r="G757" s="252"/>
      <c r="H757" s="252"/>
      <c r="I757" s="252"/>
      <c r="J757" s="252"/>
      <c r="K757" s="252"/>
      <c r="L757" s="252"/>
      <c r="M757" s="252"/>
      <c r="N757" s="252"/>
      <c r="O757" s="252"/>
      <c r="P757" s="252"/>
      <c r="Q757" s="252"/>
      <c r="R757" s="252"/>
      <c r="S757" s="252"/>
      <c r="T757" s="252"/>
      <c r="U757" s="252"/>
      <c r="V757" s="252"/>
      <c r="W757" s="252"/>
      <c r="X757" s="252"/>
      <c r="Y757" s="252"/>
      <c r="Z757" s="252"/>
    </row>
    <row r="758" ht="15.75" customHeight="1" spans="1:26">
      <c r="A758" s="252"/>
      <c r="B758" s="252"/>
      <c r="C758" s="252"/>
      <c r="D758" s="252"/>
      <c r="E758" s="252"/>
      <c r="F758" s="252"/>
      <c r="G758" s="252"/>
      <c r="H758" s="252"/>
      <c r="I758" s="252"/>
      <c r="J758" s="252"/>
      <c r="K758" s="252"/>
      <c r="L758" s="252"/>
      <c r="M758" s="252"/>
      <c r="N758" s="252"/>
      <c r="O758" s="252"/>
      <c r="P758" s="252"/>
      <c r="Q758" s="252"/>
      <c r="R758" s="252"/>
      <c r="S758" s="252"/>
      <c r="T758" s="252"/>
      <c r="U758" s="252"/>
      <c r="V758" s="252"/>
      <c r="W758" s="252"/>
      <c r="X758" s="252"/>
      <c r="Y758" s="252"/>
      <c r="Z758" s="252"/>
    </row>
    <row r="759" ht="15.75" customHeight="1" spans="1:26">
      <c r="A759" s="252"/>
      <c r="B759" s="252"/>
      <c r="C759" s="252"/>
      <c r="D759" s="252"/>
      <c r="E759" s="252"/>
      <c r="F759" s="252"/>
      <c r="G759" s="252"/>
      <c r="H759" s="252"/>
      <c r="I759" s="252"/>
      <c r="J759" s="252"/>
      <c r="K759" s="252"/>
      <c r="L759" s="252"/>
      <c r="M759" s="252"/>
      <c r="N759" s="252"/>
      <c r="O759" s="252"/>
      <c r="P759" s="252"/>
      <c r="Q759" s="252"/>
      <c r="R759" s="252"/>
      <c r="S759" s="252"/>
      <c r="T759" s="252"/>
      <c r="U759" s="252"/>
      <c r="V759" s="252"/>
      <c r="W759" s="252"/>
      <c r="X759" s="252"/>
      <c r="Y759" s="252"/>
      <c r="Z759" s="252"/>
    </row>
    <row r="760" ht="15.75" customHeight="1" spans="1:26">
      <c r="A760" s="252"/>
      <c r="B760" s="252"/>
      <c r="C760" s="252"/>
      <c r="D760" s="252"/>
      <c r="E760" s="252"/>
      <c r="F760" s="252"/>
      <c r="G760" s="252"/>
      <c r="H760" s="252"/>
      <c r="I760" s="252"/>
      <c r="J760" s="252"/>
      <c r="K760" s="252"/>
      <c r="L760" s="252"/>
      <c r="M760" s="252"/>
      <c r="N760" s="252"/>
      <c r="O760" s="252"/>
      <c r="P760" s="252"/>
      <c r="Q760" s="252"/>
      <c r="R760" s="252"/>
      <c r="S760" s="252"/>
      <c r="T760" s="252"/>
      <c r="U760" s="252"/>
      <c r="V760" s="252"/>
      <c r="W760" s="252"/>
      <c r="X760" s="252"/>
      <c r="Y760" s="252"/>
      <c r="Z760" s="252"/>
    </row>
    <row r="761" ht="15.75" customHeight="1" spans="1:26">
      <c r="A761" s="252"/>
      <c r="B761" s="252"/>
      <c r="C761" s="252"/>
      <c r="D761" s="252"/>
      <c r="E761" s="252"/>
      <c r="F761" s="252"/>
      <c r="G761" s="252"/>
      <c r="H761" s="252"/>
      <c r="I761" s="252"/>
      <c r="J761" s="252"/>
      <c r="K761" s="252"/>
      <c r="L761" s="252"/>
      <c r="M761" s="252"/>
      <c r="N761" s="252"/>
      <c r="O761" s="252"/>
      <c r="P761" s="252"/>
      <c r="Q761" s="252"/>
      <c r="R761" s="252"/>
      <c r="S761" s="252"/>
      <c r="T761" s="252"/>
      <c r="U761" s="252"/>
      <c r="V761" s="252"/>
      <c r="W761" s="252"/>
      <c r="X761" s="252"/>
      <c r="Y761" s="252"/>
      <c r="Z761" s="252"/>
    </row>
    <row r="762" ht="15.75" customHeight="1" spans="1:26">
      <c r="A762" s="252"/>
      <c r="B762" s="252"/>
      <c r="C762" s="252"/>
      <c r="D762" s="252"/>
      <c r="E762" s="252"/>
      <c r="F762" s="252"/>
      <c r="G762" s="252"/>
      <c r="H762" s="252"/>
      <c r="I762" s="252"/>
      <c r="J762" s="252"/>
      <c r="K762" s="252"/>
      <c r="L762" s="252"/>
      <c r="M762" s="252"/>
      <c r="N762" s="252"/>
      <c r="O762" s="252"/>
      <c r="P762" s="252"/>
      <c r="Q762" s="252"/>
      <c r="R762" s="252"/>
      <c r="S762" s="252"/>
      <c r="T762" s="252"/>
      <c r="U762" s="252"/>
      <c r="V762" s="252"/>
      <c r="W762" s="252"/>
      <c r="X762" s="252"/>
      <c r="Y762" s="252"/>
      <c r="Z762" s="252"/>
    </row>
    <row r="763" ht="15.75" customHeight="1" spans="1:26">
      <c r="A763" s="252"/>
      <c r="B763" s="252"/>
      <c r="C763" s="252"/>
      <c r="D763" s="252"/>
      <c r="E763" s="252"/>
      <c r="F763" s="252"/>
      <c r="G763" s="252"/>
      <c r="H763" s="252"/>
      <c r="I763" s="252"/>
      <c r="J763" s="252"/>
      <c r="K763" s="252"/>
      <c r="L763" s="252"/>
      <c r="M763" s="252"/>
      <c r="N763" s="252"/>
      <c r="O763" s="252"/>
      <c r="P763" s="252"/>
      <c r="Q763" s="252"/>
      <c r="R763" s="252"/>
      <c r="S763" s="252"/>
      <c r="T763" s="252"/>
      <c r="U763" s="252"/>
      <c r="V763" s="252"/>
      <c r="W763" s="252"/>
      <c r="X763" s="252"/>
      <c r="Y763" s="252"/>
      <c r="Z763" s="252"/>
    </row>
    <row r="764" ht="15.75" customHeight="1" spans="1:26">
      <c r="A764" s="252"/>
      <c r="B764" s="252"/>
      <c r="C764" s="252"/>
      <c r="D764" s="252"/>
      <c r="E764" s="252"/>
      <c r="F764" s="252"/>
      <c r="G764" s="252"/>
      <c r="H764" s="252"/>
      <c r="I764" s="252"/>
      <c r="J764" s="252"/>
      <c r="K764" s="252"/>
      <c r="L764" s="252"/>
      <c r="M764" s="252"/>
      <c r="N764" s="252"/>
      <c r="O764" s="252"/>
      <c r="P764" s="252"/>
      <c r="Q764" s="252"/>
      <c r="R764" s="252"/>
      <c r="S764" s="252"/>
      <c r="T764" s="252"/>
      <c r="U764" s="252"/>
      <c r="V764" s="252"/>
      <c r="W764" s="252"/>
      <c r="X764" s="252"/>
      <c r="Y764" s="252"/>
      <c r="Z764" s="252"/>
    </row>
    <row r="765" ht="15.75" customHeight="1" spans="1:26">
      <c r="A765" s="252"/>
      <c r="B765" s="252"/>
      <c r="C765" s="252"/>
      <c r="D765" s="252"/>
      <c r="E765" s="252"/>
      <c r="F765" s="252"/>
      <c r="G765" s="252"/>
      <c r="H765" s="252"/>
      <c r="I765" s="252"/>
      <c r="J765" s="252"/>
      <c r="K765" s="252"/>
      <c r="L765" s="252"/>
      <c r="M765" s="252"/>
      <c r="N765" s="252"/>
      <c r="O765" s="252"/>
      <c r="P765" s="252"/>
      <c r="Q765" s="252"/>
      <c r="R765" s="252"/>
      <c r="S765" s="252"/>
      <c r="T765" s="252"/>
      <c r="U765" s="252"/>
      <c r="V765" s="252"/>
      <c r="W765" s="252"/>
      <c r="X765" s="252"/>
      <c r="Y765" s="252"/>
      <c r="Z765" s="252"/>
    </row>
    <row r="766" ht="15.75" customHeight="1" spans="1:26">
      <c r="A766" s="252"/>
      <c r="B766" s="252"/>
      <c r="C766" s="252"/>
      <c r="D766" s="252"/>
      <c r="E766" s="252"/>
      <c r="F766" s="252"/>
      <c r="G766" s="252"/>
      <c r="H766" s="252"/>
      <c r="I766" s="252"/>
      <c r="J766" s="252"/>
      <c r="K766" s="252"/>
      <c r="L766" s="252"/>
      <c r="M766" s="252"/>
      <c r="N766" s="252"/>
      <c r="O766" s="252"/>
      <c r="P766" s="252"/>
      <c r="Q766" s="252"/>
      <c r="R766" s="252"/>
      <c r="S766" s="252"/>
      <c r="T766" s="252"/>
      <c r="U766" s="252"/>
      <c r="V766" s="252"/>
      <c r="W766" s="252"/>
      <c r="X766" s="252"/>
      <c r="Y766" s="252"/>
      <c r="Z766" s="252"/>
    </row>
    <row r="767" ht="15.75" customHeight="1" spans="1:26">
      <c r="A767" s="252"/>
      <c r="B767" s="252"/>
      <c r="C767" s="252"/>
      <c r="D767" s="252"/>
      <c r="E767" s="252"/>
      <c r="F767" s="252"/>
      <c r="G767" s="252"/>
      <c r="H767" s="252"/>
      <c r="I767" s="252"/>
      <c r="J767" s="252"/>
      <c r="K767" s="252"/>
      <c r="L767" s="252"/>
      <c r="M767" s="252"/>
      <c r="N767" s="252"/>
      <c r="O767" s="252"/>
      <c r="P767" s="252"/>
      <c r="Q767" s="252"/>
      <c r="R767" s="252"/>
      <c r="S767" s="252"/>
      <c r="T767" s="252"/>
      <c r="U767" s="252"/>
      <c r="V767" s="252"/>
      <c r="W767" s="252"/>
      <c r="X767" s="252"/>
      <c r="Y767" s="252"/>
      <c r="Z767" s="252"/>
    </row>
    <row r="768" ht="15.75" customHeight="1" spans="1:26">
      <c r="A768" s="252"/>
      <c r="B768" s="252"/>
      <c r="C768" s="252"/>
      <c r="D768" s="252"/>
      <c r="E768" s="252"/>
      <c r="F768" s="252"/>
      <c r="G768" s="252"/>
      <c r="H768" s="252"/>
      <c r="I768" s="252"/>
      <c r="J768" s="252"/>
      <c r="K768" s="252"/>
      <c r="L768" s="252"/>
      <c r="M768" s="252"/>
      <c r="N768" s="252"/>
      <c r="O768" s="252"/>
      <c r="P768" s="252"/>
      <c r="Q768" s="252"/>
      <c r="R768" s="252"/>
      <c r="S768" s="252"/>
      <c r="T768" s="252"/>
      <c r="U768" s="252"/>
      <c r="V768" s="252"/>
      <c r="W768" s="252"/>
      <c r="X768" s="252"/>
      <c r="Y768" s="252"/>
      <c r="Z768" s="252"/>
    </row>
    <row r="769" ht="15.75" customHeight="1" spans="1:26">
      <c r="A769" s="252"/>
      <c r="B769" s="252"/>
      <c r="C769" s="252"/>
      <c r="D769" s="252"/>
      <c r="E769" s="252"/>
      <c r="F769" s="252"/>
      <c r="G769" s="252"/>
      <c r="H769" s="252"/>
      <c r="I769" s="252"/>
      <c r="J769" s="252"/>
      <c r="K769" s="252"/>
      <c r="L769" s="252"/>
      <c r="M769" s="252"/>
      <c r="N769" s="252"/>
      <c r="O769" s="252"/>
      <c r="P769" s="252"/>
      <c r="Q769" s="252"/>
      <c r="R769" s="252"/>
      <c r="S769" s="252"/>
      <c r="T769" s="252"/>
      <c r="U769" s="252"/>
      <c r="V769" s="252"/>
      <c r="W769" s="252"/>
      <c r="X769" s="252"/>
      <c r="Y769" s="252"/>
      <c r="Z769" s="252"/>
    </row>
    <row r="770" ht="15.75" customHeight="1" spans="1:26">
      <c r="A770" s="252"/>
      <c r="B770" s="252"/>
      <c r="C770" s="252"/>
      <c r="D770" s="252"/>
      <c r="E770" s="252"/>
      <c r="F770" s="252"/>
      <c r="G770" s="252"/>
      <c r="H770" s="252"/>
      <c r="I770" s="252"/>
      <c r="J770" s="252"/>
      <c r="K770" s="252"/>
      <c r="L770" s="252"/>
      <c r="M770" s="252"/>
      <c r="N770" s="252"/>
      <c r="O770" s="252"/>
      <c r="P770" s="252"/>
      <c r="Q770" s="252"/>
      <c r="R770" s="252"/>
      <c r="S770" s="252"/>
      <c r="T770" s="252"/>
      <c r="U770" s="252"/>
      <c r="V770" s="252"/>
      <c r="W770" s="252"/>
      <c r="X770" s="252"/>
      <c r="Y770" s="252"/>
      <c r="Z770" s="252"/>
    </row>
    <row r="771" ht="15.75" customHeight="1" spans="1:26">
      <c r="A771" s="252"/>
      <c r="B771" s="252"/>
      <c r="C771" s="252"/>
      <c r="D771" s="252"/>
      <c r="E771" s="252"/>
      <c r="F771" s="252"/>
      <c r="G771" s="252"/>
      <c r="H771" s="252"/>
      <c r="I771" s="252"/>
      <c r="J771" s="252"/>
      <c r="K771" s="252"/>
      <c r="L771" s="252"/>
      <c r="M771" s="252"/>
      <c r="N771" s="252"/>
      <c r="O771" s="252"/>
      <c r="P771" s="252"/>
      <c r="Q771" s="252"/>
      <c r="R771" s="252"/>
      <c r="S771" s="252"/>
      <c r="T771" s="252"/>
      <c r="U771" s="252"/>
      <c r="V771" s="252"/>
      <c r="W771" s="252"/>
      <c r="X771" s="252"/>
      <c r="Y771" s="252"/>
      <c r="Z771" s="252"/>
    </row>
    <row r="772" ht="15.75" customHeight="1" spans="1:26">
      <c r="A772" s="252"/>
      <c r="B772" s="252"/>
      <c r="C772" s="252"/>
      <c r="D772" s="252"/>
      <c r="E772" s="252"/>
      <c r="F772" s="252"/>
      <c r="G772" s="252"/>
      <c r="H772" s="252"/>
      <c r="I772" s="252"/>
      <c r="J772" s="252"/>
      <c r="K772" s="252"/>
      <c r="L772" s="252"/>
      <c r="M772" s="252"/>
      <c r="N772" s="252"/>
      <c r="O772" s="252"/>
      <c r="P772" s="252"/>
      <c r="Q772" s="252"/>
      <c r="R772" s="252"/>
      <c r="S772" s="252"/>
      <c r="T772" s="252"/>
      <c r="U772" s="252"/>
      <c r="V772" s="252"/>
      <c r="W772" s="252"/>
      <c r="X772" s="252"/>
      <c r="Y772" s="252"/>
      <c r="Z772" s="252"/>
    </row>
    <row r="773" ht="15.75" customHeight="1" spans="1:26">
      <c r="A773" s="252"/>
      <c r="B773" s="252"/>
      <c r="C773" s="252"/>
      <c r="D773" s="252"/>
      <c r="E773" s="252"/>
      <c r="F773" s="252"/>
      <c r="G773" s="252"/>
      <c r="H773" s="252"/>
      <c r="I773" s="252"/>
      <c r="J773" s="252"/>
      <c r="K773" s="252"/>
      <c r="L773" s="252"/>
      <c r="M773" s="252"/>
      <c r="N773" s="252"/>
      <c r="O773" s="252"/>
      <c r="P773" s="252"/>
      <c r="Q773" s="252"/>
      <c r="R773" s="252"/>
      <c r="S773" s="252"/>
      <c r="T773" s="252"/>
      <c r="U773" s="252"/>
      <c r="V773" s="252"/>
      <c r="W773" s="252"/>
      <c r="X773" s="252"/>
      <c r="Y773" s="252"/>
      <c r="Z773" s="252"/>
    </row>
    <row r="774" ht="15.75" customHeight="1" spans="1:26">
      <c r="A774" s="252"/>
      <c r="B774" s="252"/>
      <c r="C774" s="252"/>
      <c r="D774" s="252"/>
      <c r="E774" s="252"/>
      <c r="F774" s="252"/>
      <c r="G774" s="252"/>
      <c r="H774" s="252"/>
      <c r="I774" s="252"/>
      <c r="J774" s="252"/>
      <c r="K774" s="252"/>
      <c r="L774" s="252"/>
      <c r="M774" s="252"/>
      <c r="N774" s="252"/>
      <c r="O774" s="252"/>
      <c r="P774" s="252"/>
      <c r="Q774" s="252"/>
      <c r="R774" s="252"/>
      <c r="S774" s="252"/>
      <c r="T774" s="252"/>
      <c r="U774" s="252"/>
      <c r="V774" s="252"/>
      <c r="W774" s="252"/>
      <c r="X774" s="252"/>
      <c r="Y774" s="252"/>
      <c r="Z774" s="252"/>
    </row>
    <row r="775" ht="15.75" customHeight="1" spans="1:26">
      <c r="A775" s="252"/>
      <c r="B775" s="252"/>
      <c r="C775" s="252"/>
      <c r="D775" s="252"/>
      <c r="E775" s="252"/>
      <c r="F775" s="252"/>
      <c r="G775" s="252"/>
      <c r="H775" s="252"/>
      <c r="I775" s="252"/>
      <c r="J775" s="252"/>
      <c r="K775" s="252"/>
      <c r="L775" s="252"/>
      <c r="M775" s="252"/>
      <c r="N775" s="252"/>
      <c r="O775" s="252"/>
      <c r="P775" s="252"/>
      <c r="Q775" s="252"/>
      <c r="R775" s="252"/>
      <c r="S775" s="252"/>
      <c r="T775" s="252"/>
      <c r="U775" s="252"/>
      <c r="V775" s="252"/>
      <c r="W775" s="252"/>
      <c r="X775" s="252"/>
      <c r="Y775" s="252"/>
      <c r="Z775" s="252"/>
    </row>
    <row r="776" ht="15.75" customHeight="1" spans="1:26">
      <c r="A776" s="252"/>
      <c r="B776" s="252"/>
      <c r="C776" s="252"/>
      <c r="D776" s="252"/>
      <c r="E776" s="252"/>
      <c r="F776" s="252"/>
      <c r="G776" s="252"/>
      <c r="H776" s="252"/>
      <c r="I776" s="252"/>
      <c r="J776" s="252"/>
      <c r="K776" s="252"/>
      <c r="L776" s="252"/>
      <c r="M776" s="252"/>
      <c r="N776" s="252"/>
      <c r="O776" s="252"/>
      <c r="P776" s="252"/>
      <c r="Q776" s="252"/>
      <c r="R776" s="252"/>
      <c r="S776" s="252"/>
      <c r="T776" s="252"/>
      <c r="U776" s="252"/>
      <c r="V776" s="252"/>
      <c r="W776" s="252"/>
      <c r="X776" s="252"/>
      <c r="Y776" s="252"/>
      <c r="Z776" s="252"/>
    </row>
    <row r="777" ht="15.75" customHeight="1" spans="1:26">
      <c r="A777" s="252"/>
      <c r="B777" s="252"/>
      <c r="C777" s="252"/>
      <c r="D777" s="252"/>
      <c r="E777" s="252"/>
      <c r="F777" s="252"/>
      <c r="G777" s="252"/>
      <c r="H777" s="252"/>
      <c r="I777" s="252"/>
      <c r="J777" s="252"/>
      <c r="K777" s="252"/>
      <c r="L777" s="252"/>
      <c r="M777" s="252"/>
      <c r="N777" s="252"/>
      <c r="O777" s="252"/>
      <c r="P777" s="252"/>
      <c r="Q777" s="252"/>
      <c r="R777" s="252"/>
      <c r="S777" s="252"/>
      <c r="T777" s="252"/>
      <c r="U777" s="252"/>
      <c r="V777" s="252"/>
      <c r="W777" s="252"/>
      <c r="X777" s="252"/>
      <c r="Y777" s="252"/>
      <c r="Z777" s="252"/>
    </row>
    <row r="778" ht="15.75" customHeight="1" spans="1:26">
      <c r="A778" s="252"/>
      <c r="B778" s="252"/>
      <c r="C778" s="252"/>
      <c r="D778" s="252"/>
      <c r="E778" s="252"/>
      <c r="F778" s="252"/>
      <c r="G778" s="252"/>
      <c r="H778" s="252"/>
      <c r="I778" s="252"/>
      <c r="J778" s="252"/>
      <c r="K778" s="252"/>
      <c r="L778" s="252"/>
      <c r="M778" s="252"/>
      <c r="N778" s="252"/>
      <c r="O778" s="252"/>
      <c r="P778" s="252"/>
      <c r="Q778" s="252"/>
      <c r="R778" s="252"/>
      <c r="S778" s="252"/>
      <c r="T778" s="252"/>
      <c r="U778" s="252"/>
      <c r="V778" s="252"/>
      <c r="W778" s="252"/>
      <c r="X778" s="252"/>
      <c r="Y778" s="252"/>
      <c r="Z778" s="252"/>
    </row>
    <row r="779" ht="15.75" customHeight="1" spans="1:26">
      <c r="A779" s="252"/>
      <c r="B779" s="252"/>
      <c r="C779" s="252"/>
      <c r="D779" s="252"/>
      <c r="E779" s="252"/>
      <c r="F779" s="252"/>
      <c r="G779" s="252"/>
      <c r="H779" s="252"/>
      <c r="I779" s="252"/>
      <c r="J779" s="252"/>
      <c r="K779" s="252"/>
      <c r="L779" s="252"/>
      <c r="M779" s="252"/>
      <c r="N779" s="252"/>
      <c r="O779" s="252"/>
      <c r="P779" s="252"/>
      <c r="Q779" s="252"/>
      <c r="R779" s="252"/>
      <c r="S779" s="252"/>
      <c r="T779" s="252"/>
      <c r="U779" s="252"/>
      <c r="V779" s="252"/>
      <c r="W779" s="252"/>
      <c r="X779" s="252"/>
      <c r="Y779" s="252"/>
      <c r="Z779" s="252"/>
    </row>
    <row r="780" ht="15.75" customHeight="1" spans="1:26">
      <c r="A780" s="252"/>
      <c r="B780" s="252"/>
      <c r="C780" s="252"/>
      <c r="D780" s="252"/>
      <c r="E780" s="252"/>
      <c r="F780" s="252"/>
      <c r="G780" s="252"/>
      <c r="H780" s="252"/>
      <c r="I780" s="252"/>
      <c r="J780" s="252"/>
      <c r="K780" s="252"/>
      <c r="L780" s="252"/>
      <c r="M780" s="252"/>
      <c r="N780" s="252"/>
      <c r="O780" s="252"/>
      <c r="P780" s="252"/>
      <c r="Q780" s="252"/>
      <c r="R780" s="252"/>
      <c r="S780" s="252"/>
      <c r="T780" s="252"/>
      <c r="U780" s="252"/>
      <c r="V780" s="252"/>
      <c r="W780" s="252"/>
      <c r="X780" s="252"/>
      <c r="Y780" s="252"/>
      <c r="Z780" s="252"/>
    </row>
    <row r="781" ht="15.75" customHeight="1" spans="1:26">
      <c r="A781" s="252"/>
      <c r="B781" s="252"/>
      <c r="C781" s="252"/>
      <c r="D781" s="252"/>
      <c r="E781" s="252"/>
      <c r="F781" s="252"/>
      <c r="G781" s="252"/>
      <c r="H781" s="252"/>
      <c r="I781" s="252"/>
      <c r="J781" s="252"/>
      <c r="K781" s="252"/>
      <c r="L781" s="252"/>
      <c r="M781" s="252"/>
      <c r="N781" s="252"/>
      <c r="O781" s="252"/>
      <c r="P781" s="252"/>
      <c r="Q781" s="252"/>
      <c r="R781" s="252"/>
      <c r="S781" s="252"/>
      <c r="T781" s="252"/>
      <c r="U781" s="252"/>
      <c r="V781" s="252"/>
      <c r="W781" s="252"/>
      <c r="X781" s="252"/>
      <c r="Y781" s="252"/>
      <c r="Z781" s="252"/>
    </row>
    <row r="782" ht="15.75" customHeight="1" spans="1:26">
      <c r="A782" s="252"/>
      <c r="B782" s="252"/>
      <c r="C782" s="252"/>
      <c r="D782" s="252"/>
      <c r="E782" s="252"/>
      <c r="F782" s="252"/>
      <c r="G782" s="252"/>
      <c r="H782" s="252"/>
      <c r="I782" s="252"/>
      <c r="J782" s="252"/>
      <c r="K782" s="252"/>
      <c r="L782" s="252"/>
      <c r="M782" s="252"/>
      <c r="N782" s="252"/>
      <c r="O782" s="252"/>
      <c r="P782" s="252"/>
      <c r="Q782" s="252"/>
      <c r="R782" s="252"/>
      <c r="S782" s="252"/>
      <c r="T782" s="252"/>
      <c r="U782" s="252"/>
      <c r="V782" s="252"/>
      <c r="W782" s="252"/>
      <c r="X782" s="252"/>
      <c r="Y782" s="252"/>
      <c r="Z782" s="252"/>
    </row>
    <row r="783" ht="15.75" customHeight="1" spans="1:26">
      <c r="A783" s="252"/>
      <c r="B783" s="252"/>
      <c r="C783" s="252"/>
      <c r="D783" s="252"/>
      <c r="E783" s="252"/>
      <c r="F783" s="252"/>
      <c r="G783" s="252"/>
      <c r="H783" s="252"/>
      <c r="I783" s="252"/>
      <c r="J783" s="252"/>
      <c r="K783" s="252"/>
      <c r="L783" s="252"/>
      <c r="M783" s="252"/>
      <c r="N783" s="252"/>
      <c r="O783" s="252"/>
      <c r="P783" s="252"/>
      <c r="Q783" s="252"/>
      <c r="R783" s="252"/>
      <c r="S783" s="252"/>
      <c r="T783" s="252"/>
      <c r="U783" s="252"/>
      <c r="V783" s="252"/>
      <c r="W783" s="252"/>
      <c r="X783" s="252"/>
      <c r="Y783" s="252"/>
      <c r="Z783" s="252"/>
    </row>
    <row r="784" ht="15.75" customHeight="1" spans="1:26">
      <c r="A784" s="252"/>
      <c r="B784" s="252"/>
      <c r="C784" s="252"/>
      <c r="D784" s="252"/>
      <c r="E784" s="252"/>
      <c r="F784" s="252"/>
      <c r="G784" s="252"/>
      <c r="H784" s="252"/>
      <c r="I784" s="252"/>
      <c r="J784" s="252"/>
      <c r="K784" s="252"/>
      <c r="L784" s="252"/>
      <c r="M784" s="252"/>
      <c r="N784" s="252"/>
      <c r="O784" s="252"/>
      <c r="P784" s="252"/>
      <c r="Q784" s="252"/>
      <c r="R784" s="252"/>
      <c r="S784" s="252"/>
      <c r="T784" s="252"/>
      <c r="U784" s="252"/>
      <c r="V784" s="252"/>
      <c r="W784" s="252"/>
      <c r="X784" s="252"/>
      <c r="Y784" s="252"/>
      <c r="Z784" s="252"/>
    </row>
    <row r="785" ht="15.75" customHeight="1" spans="1:26">
      <c r="A785" s="252"/>
      <c r="B785" s="252"/>
      <c r="C785" s="252"/>
      <c r="D785" s="252"/>
      <c r="E785" s="252"/>
      <c r="F785" s="252"/>
      <c r="G785" s="252"/>
      <c r="H785" s="252"/>
      <c r="I785" s="252"/>
      <c r="J785" s="252"/>
      <c r="K785" s="252"/>
      <c r="L785" s="252"/>
      <c r="M785" s="252"/>
      <c r="N785" s="252"/>
      <c r="O785" s="252"/>
      <c r="P785" s="252"/>
      <c r="Q785" s="252"/>
      <c r="R785" s="252"/>
      <c r="S785" s="252"/>
      <c r="T785" s="252"/>
      <c r="U785" s="252"/>
      <c r="V785" s="252"/>
      <c r="W785" s="252"/>
      <c r="X785" s="252"/>
      <c r="Y785" s="252"/>
      <c r="Z785" s="252"/>
    </row>
    <row r="786" ht="15.75" customHeight="1" spans="1:26">
      <c r="A786" s="252"/>
      <c r="B786" s="252"/>
      <c r="C786" s="252"/>
      <c r="D786" s="252"/>
      <c r="E786" s="252"/>
      <c r="F786" s="252"/>
      <c r="G786" s="252"/>
      <c r="H786" s="252"/>
      <c r="I786" s="252"/>
      <c r="J786" s="252"/>
      <c r="K786" s="252"/>
      <c r="L786" s="252"/>
      <c r="M786" s="252"/>
      <c r="N786" s="252"/>
      <c r="O786" s="252"/>
      <c r="P786" s="252"/>
      <c r="Q786" s="252"/>
      <c r="R786" s="252"/>
      <c r="S786" s="252"/>
      <c r="T786" s="252"/>
      <c r="U786" s="252"/>
      <c r="V786" s="252"/>
      <c r="W786" s="252"/>
      <c r="X786" s="252"/>
      <c r="Y786" s="252"/>
      <c r="Z786" s="252"/>
    </row>
    <row r="787" ht="15.75" customHeight="1" spans="1:26">
      <c r="A787" s="252"/>
      <c r="B787" s="252"/>
      <c r="C787" s="252"/>
      <c r="D787" s="252"/>
      <c r="E787" s="252"/>
      <c r="F787" s="252"/>
      <c r="G787" s="252"/>
      <c r="H787" s="252"/>
      <c r="I787" s="252"/>
      <c r="J787" s="252"/>
      <c r="K787" s="252"/>
      <c r="L787" s="252"/>
      <c r="M787" s="252"/>
      <c r="N787" s="252"/>
      <c r="O787" s="252"/>
      <c r="P787" s="252"/>
      <c r="Q787" s="252"/>
      <c r="R787" s="252"/>
      <c r="S787" s="252"/>
      <c r="T787" s="252"/>
      <c r="U787" s="252"/>
      <c r="V787" s="252"/>
      <c r="W787" s="252"/>
      <c r="X787" s="252"/>
      <c r="Y787" s="252"/>
      <c r="Z787" s="252"/>
    </row>
    <row r="788" ht="15.75" customHeight="1" spans="1:26">
      <c r="A788" s="252"/>
      <c r="B788" s="252"/>
      <c r="C788" s="252"/>
      <c r="D788" s="252"/>
      <c r="E788" s="252"/>
      <c r="F788" s="252"/>
      <c r="G788" s="252"/>
      <c r="H788" s="252"/>
      <c r="I788" s="252"/>
      <c r="J788" s="252"/>
      <c r="K788" s="252"/>
      <c r="L788" s="252"/>
      <c r="M788" s="252"/>
      <c r="N788" s="252"/>
      <c r="O788" s="252"/>
      <c r="P788" s="252"/>
      <c r="Q788" s="252"/>
      <c r="R788" s="252"/>
      <c r="S788" s="252"/>
      <c r="T788" s="252"/>
      <c r="U788" s="252"/>
      <c r="V788" s="252"/>
      <c r="W788" s="252"/>
      <c r="X788" s="252"/>
      <c r="Y788" s="252"/>
      <c r="Z788" s="252"/>
    </row>
    <row r="789" ht="15.75" customHeight="1" spans="1:26">
      <c r="A789" s="252"/>
      <c r="B789" s="252"/>
      <c r="C789" s="252"/>
      <c r="D789" s="252"/>
      <c r="E789" s="252"/>
      <c r="F789" s="252"/>
      <c r="G789" s="252"/>
      <c r="H789" s="252"/>
      <c r="I789" s="252"/>
      <c r="J789" s="252"/>
      <c r="K789" s="252"/>
      <c r="L789" s="252"/>
      <c r="M789" s="252"/>
      <c r="N789" s="252"/>
      <c r="O789" s="252"/>
      <c r="P789" s="252"/>
      <c r="Q789" s="252"/>
      <c r="R789" s="252"/>
      <c r="S789" s="252"/>
      <c r="T789" s="252"/>
      <c r="U789" s="252"/>
      <c r="V789" s="252"/>
      <c r="W789" s="252"/>
      <c r="X789" s="252"/>
      <c r="Y789" s="252"/>
      <c r="Z789" s="252"/>
    </row>
    <row r="790" ht="15.75" customHeight="1" spans="1:26">
      <c r="A790" s="252"/>
      <c r="B790" s="252"/>
      <c r="C790" s="252"/>
      <c r="D790" s="252"/>
      <c r="E790" s="252"/>
      <c r="F790" s="252"/>
      <c r="G790" s="252"/>
      <c r="H790" s="252"/>
      <c r="I790" s="252"/>
      <c r="J790" s="252"/>
      <c r="K790" s="252"/>
      <c r="L790" s="252"/>
      <c r="M790" s="252"/>
      <c r="N790" s="252"/>
      <c r="O790" s="252"/>
      <c r="P790" s="252"/>
      <c r="Q790" s="252"/>
      <c r="R790" s="252"/>
      <c r="S790" s="252"/>
      <c r="T790" s="252"/>
      <c r="U790" s="252"/>
      <c r="V790" s="252"/>
      <c r="W790" s="252"/>
      <c r="X790" s="252"/>
      <c r="Y790" s="252"/>
      <c r="Z790" s="252"/>
    </row>
    <row r="791" ht="15.75" customHeight="1" spans="1:26">
      <c r="A791" s="252"/>
      <c r="B791" s="252"/>
      <c r="C791" s="252"/>
      <c r="D791" s="252"/>
      <c r="E791" s="252"/>
      <c r="F791" s="252"/>
      <c r="G791" s="252"/>
      <c r="H791" s="252"/>
      <c r="I791" s="252"/>
      <c r="J791" s="252"/>
      <c r="K791" s="252"/>
      <c r="L791" s="252"/>
      <c r="M791" s="252"/>
      <c r="N791" s="252"/>
      <c r="O791" s="252"/>
      <c r="P791" s="252"/>
      <c r="Q791" s="252"/>
      <c r="R791" s="252"/>
      <c r="S791" s="252"/>
      <c r="T791" s="252"/>
      <c r="U791" s="252"/>
      <c r="V791" s="252"/>
      <c r="W791" s="252"/>
      <c r="X791" s="252"/>
      <c r="Y791" s="252"/>
      <c r="Z791" s="252"/>
    </row>
    <row r="792" ht="15.75" customHeight="1" spans="1:26">
      <c r="A792" s="252"/>
      <c r="B792" s="252"/>
      <c r="C792" s="252"/>
      <c r="D792" s="252"/>
      <c r="E792" s="252"/>
      <c r="F792" s="252"/>
      <c r="G792" s="252"/>
      <c r="H792" s="252"/>
      <c r="I792" s="252"/>
      <c r="J792" s="252"/>
      <c r="K792" s="252"/>
      <c r="L792" s="252"/>
      <c r="M792" s="252"/>
      <c r="N792" s="252"/>
      <c r="O792" s="252"/>
      <c r="P792" s="252"/>
      <c r="Q792" s="252"/>
      <c r="R792" s="252"/>
      <c r="S792" s="252"/>
      <c r="T792" s="252"/>
      <c r="U792" s="252"/>
      <c r="V792" s="252"/>
      <c r="W792" s="252"/>
      <c r="X792" s="252"/>
      <c r="Y792" s="252"/>
      <c r="Z792" s="252"/>
    </row>
    <row r="793" ht="15.75" customHeight="1" spans="1:26">
      <c r="A793" s="252"/>
      <c r="B793" s="252"/>
      <c r="C793" s="252"/>
      <c r="D793" s="252"/>
      <c r="E793" s="252"/>
      <c r="F793" s="252"/>
      <c r="G793" s="252"/>
      <c r="H793" s="252"/>
      <c r="I793" s="252"/>
      <c r="J793" s="252"/>
      <c r="K793" s="252"/>
      <c r="L793" s="252"/>
      <c r="M793" s="252"/>
      <c r="N793" s="252"/>
      <c r="O793" s="252"/>
      <c r="P793" s="252"/>
      <c r="Q793" s="252"/>
      <c r="R793" s="252"/>
      <c r="S793" s="252"/>
      <c r="T793" s="252"/>
      <c r="U793" s="252"/>
      <c r="V793" s="252"/>
      <c r="W793" s="252"/>
      <c r="X793" s="252"/>
      <c r="Y793" s="252"/>
      <c r="Z793" s="252"/>
    </row>
    <row r="794" ht="15.75" customHeight="1" spans="1:26">
      <c r="A794" s="252"/>
      <c r="B794" s="252"/>
      <c r="C794" s="252"/>
      <c r="D794" s="252"/>
      <c r="E794" s="252"/>
      <c r="F794" s="252"/>
      <c r="G794" s="252"/>
      <c r="H794" s="252"/>
      <c r="I794" s="252"/>
      <c r="J794" s="252"/>
      <c r="K794" s="252"/>
      <c r="L794" s="252"/>
      <c r="M794" s="252"/>
      <c r="N794" s="252"/>
      <c r="O794" s="252"/>
      <c r="P794" s="252"/>
      <c r="Q794" s="252"/>
      <c r="R794" s="252"/>
      <c r="S794" s="252"/>
      <c r="T794" s="252"/>
      <c r="U794" s="252"/>
      <c r="V794" s="252"/>
      <c r="W794" s="252"/>
      <c r="X794" s="252"/>
      <c r="Y794" s="252"/>
      <c r="Z794" s="252"/>
    </row>
    <row r="795" ht="15.75" customHeight="1" spans="1:26">
      <c r="A795" s="252"/>
      <c r="B795" s="252"/>
      <c r="C795" s="252"/>
      <c r="D795" s="252"/>
      <c r="E795" s="252"/>
      <c r="F795" s="252"/>
      <c r="G795" s="252"/>
      <c r="H795" s="252"/>
      <c r="I795" s="252"/>
      <c r="J795" s="252"/>
      <c r="K795" s="252"/>
      <c r="L795" s="252"/>
      <c r="M795" s="252"/>
      <c r="N795" s="252"/>
      <c r="O795" s="252"/>
      <c r="P795" s="252"/>
      <c r="Q795" s="252"/>
      <c r="R795" s="252"/>
      <c r="S795" s="252"/>
      <c r="T795" s="252"/>
      <c r="U795" s="252"/>
      <c r="V795" s="252"/>
      <c r="W795" s="252"/>
      <c r="X795" s="252"/>
      <c r="Y795" s="252"/>
      <c r="Z795" s="252"/>
    </row>
    <row r="796" ht="15.75" customHeight="1" spans="1:26">
      <c r="A796" s="252"/>
      <c r="B796" s="252"/>
      <c r="C796" s="252"/>
      <c r="D796" s="252"/>
      <c r="E796" s="252"/>
      <c r="F796" s="252"/>
      <c r="G796" s="252"/>
      <c r="H796" s="252"/>
      <c r="I796" s="252"/>
      <c r="J796" s="252"/>
      <c r="K796" s="252"/>
      <c r="L796" s="252"/>
      <c r="M796" s="252"/>
      <c r="N796" s="252"/>
      <c r="O796" s="252"/>
      <c r="P796" s="252"/>
      <c r="Q796" s="252"/>
      <c r="R796" s="252"/>
      <c r="S796" s="252"/>
      <c r="T796" s="252"/>
      <c r="U796" s="252"/>
      <c r="V796" s="252"/>
      <c r="W796" s="252"/>
      <c r="X796" s="252"/>
      <c r="Y796" s="252"/>
      <c r="Z796" s="252"/>
    </row>
    <row r="797" ht="15.75" customHeight="1" spans="1:26">
      <c r="A797" s="252"/>
      <c r="B797" s="252"/>
      <c r="C797" s="252"/>
      <c r="D797" s="252"/>
      <c r="E797" s="252"/>
      <c r="F797" s="252"/>
      <c r="G797" s="252"/>
      <c r="H797" s="252"/>
      <c r="I797" s="252"/>
      <c r="J797" s="252"/>
      <c r="K797" s="252"/>
      <c r="L797" s="252"/>
      <c r="M797" s="252"/>
      <c r="N797" s="252"/>
      <c r="O797" s="252"/>
      <c r="P797" s="252"/>
      <c r="Q797" s="252"/>
      <c r="R797" s="252"/>
      <c r="S797" s="252"/>
      <c r="T797" s="252"/>
      <c r="U797" s="252"/>
      <c r="V797" s="252"/>
      <c r="W797" s="252"/>
      <c r="X797" s="252"/>
      <c r="Y797" s="252"/>
      <c r="Z797" s="252"/>
    </row>
    <row r="798" ht="15.75" customHeight="1" spans="1:26">
      <c r="A798" s="252"/>
      <c r="B798" s="252"/>
      <c r="C798" s="252"/>
      <c r="D798" s="252"/>
      <c r="E798" s="252"/>
      <c r="F798" s="252"/>
      <c r="G798" s="252"/>
      <c r="H798" s="252"/>
      <c r="I798" s="252"/>
      <c r="J798" s="252"/>
      <c r="K798" s="252"/>
      <c r="L798" s="252"/>
      <c r="M798" s="252"/>
      <c r="N798" s="252"/>
      <c r="O798" s="252"/>
      <c r="P798" s="252"/>
      <c r="Q798" s="252"/>
      <c r="R798" s="252"/>
      <c r="S798" s="252"/>
      <c r="T798" s="252"/>
      <c r="U798" s="252"/>
      <c r="V798" s="252"/>
      <c r="W798" s="252"/>
      <c r="X798" s="252"/>
      <c r="Y798" s="252"/>
      <c r="Z798" s="252"/>
    </row>
    <row r="799" ht="15.75" customHeight="1" spans="1:26">
      <c r="A799" s="252"/>
      <c r="B799" s="252"/>
      <c r="C799" s="252"/>
      <c r="D799" s="252"/>
      <c r="E799" s="252"/>
      <c r="F799" s="252"/>
      <c r="G799" s="252"/>
      <c r="H799" s="252"/>
      <c r="I799" s="252"/>
      <c r="J799" s="252"/>
      <c r="K799" s="252"/>
      <c r="L799" s="252"/>
      <c r="M799" s="252"/>
      <c r="N799" s="252"/>
      <c r="O799" s="252"/>
      <c r="P799" s="252"/>
      <c r="Q799" s="252"/>
      <c r="R799" s="252"/>
      <c r="S799" s="252"/>
      <c r="T799" s="252"/>
      <c r="U799" s="252"/>
      <c r="V799" s="252"/>
      <c r="W799" s="252"/>
      <c r="X799" s="252"/>
      <c r="Y799" s="252"/>
      <c r="Z799" s="252"/>
    </row>
    <row r="800" ht="15.75" customHeight="1" spans="1:26">
      <c r="A800" s="252"/>
      <c r="B800" s="252"/>
      <c r="C800" s="252"/>
      <c r="D800" s="252"/>
      <c r="E800" s="252"/>
      <c r="F800" s="252"/>
      <c r="G800" s="252"/>
      <c r="H800" s="252"/>
      <c r="I800" s="252"/>
      <c r="J800" s="252"/>
      <c r="K800" s="252"/>
      <c r="L800" s="252"/>
      <c r="M800" s="252"/>
      <c r="N800" s="252"/>
      <c r="O800" s="252"/>
      <c r="P800" s="252"/>
      <c r="Q800" s="252"/>
      <c r="R800" s="252"/>
      <c r="S800" s="252"/>
      <c r="T800" s="252"/>
      <c r="U800" s="252"/>
      <c r="V800" s="252"/>
      <c r="W800" s="252"/>
      <c r="X800" s="252"/>
      <c r="Y800" s="252"/>
      <c r="Z800" s="252"/>
    </row>
    <row r="801" ht="15.75" customHeight="1" spans="1:26">
      <c r="A801" s="252"/>
      <c r="B801" s="252"/>
      <c r="C801" s="252"/>
      <c r="D801" s="252"/>
      <c r="E801" s="252"/>
      <c r="F801" s="252"/>
      <c r="G801" s="252"/>
      <c r="H801" s="252"/>
      <c r="I801" s="252"/>
      <c r="J801" s="252"/>
      <c r="K801" s="252"/>
      <c r="L801" s="252"/>
      <c r="M801" s="252"/>
      <c r="N801" s="252"/>
      <c r="O801" s="252"/>
      <c r="P801" s="252"/>
      <c r="Q801" s="252"/>
      <c r="R801" s="252"/>
      <c r="S801" s="252"/>
      <c r="T801" s="252"/>
      <c r="U801" s="252"/>
      <c r="V801" s="252"/>
      <c r="W801" s="252"/>
      <c r="X801" s="252"/>
      <c r="Y801" s="252"/>
      <c r="Z801" s="252"/>
    </row>
    <row r="802" ht="15.75" customHeight="1" spans="1:26">
      <c r="A802" s="252"/>
      <c r="B802" s="252"/>
      <c r="C802" s="252"/>
      <c r="D802" s="252"/>
      <c r="E802" s="252"/>
      <c r="F802" s="252"/>
      <c r="G802" s="252"/>
      <c r="H802" s="252"/>
      <c r="I802" s="252"/>
      <c r="J802" s="252"/>
      <c r="K802" s="252"/>
      <c r="L802" s="252"/>
      <c r="M802" s="252"/>
      <c r="N802" s="252"/>
      <c r="O802" s="252"/>
      <c r="P802" s="252"/>
      <c r="Q802" s="252"/>
      <c r="R802" s="252"/>
      <c r="S802" s="252"/>
      <c r="T802" s="252"/>
      <c r="U802" s="252"/>
      <c r="V802" s="252"/>
      <c r="W802" s="252"/>
      <c r="X802" s="252"/>
      <c r="Y802" s="252"/>
      <c r="Z802" s="252"/>
    </row>
    <row r="803" ht="15.75" customHeight="1" spans="1:26">
      <c r="A803" s="252"/>
      <c r="B803" s="252"/>
      <c r="C803" s="252"/>
      <c r="D803" s="252"/>
      <c r="E803" s="252"/>
      <c r="F803" s="252"/>
      <c r="G803" s="252"/>
      <c r="H803" s="252"/>
      <c r="I803" s="252"/>
      <c r="J803" s="252"/>
      <c r="K803" s="252"/>
      <c r="L803" s="252"/>
      <c r="M803" s="252"/>
      <c r="N803" s="252"/>
      <c r="O803" s="252"/>
      <c r="P803" s="252"/>
      <c r="Q803" s="252"/>
      <c r="R803" s="252"/>
      <c r="S803" s="252"/>
      <c r="T803" s="252"/>
      <c r="U803" s="252"/>
      <c r="V803" s="252"/>
      <c r="W803" s="252"/>
      <c r="X803" s="252"/>
      <c r="Y803" s="252"/>
      <c r="Z803" s="252"/>
    </row>
    <row r="804" ht="15.75" customHeight="1" spans="1:26">
      <c r="A804" s="252"/>
      <c r="B804" s="252"/>
      <c r="C804" s="252"/>
      <c r="D804" s="252"/>
      <c r="E804" s="252"/>
      <c r="F804" s="252"/>
      <c r="G804" s="252"/>
      <c r="H804" s="252"/>
      <c r="I804" s="252"/>
      <c r="J804" s="252"/>
      <c r="K804" s="252"/>
      <c r="L804" s="252"/>
      <c r="M804" s="252"/>
      <c r="N804" s="252"/>
      <c r="O804" s="252"/>
      <c r="P804" s="252"/>
      <c r="Q804" s="252"/>
      <c r="R804" s="252"/>
      <c r="S804" s="252"/>
      <c r="T804" s="252"/>
      <c r="U804" s="252"/>
      <c r="V804" s="252"/>
      <c r="W804" s="252"/>
      <c r="X804" s="252"/>
      <c r="Y804" s="252"/>
      <c r="Z804" s="252"/>
    </row>
    <row r="805" ht="15.75" customHeight="1" spans="1:26">
      <c r="A805" s="252"/>
      <c r="B805" s="252"/>
      <c r="C805" s="252"/>
      <c r="D805" s="252"/>
      <c r="E805" s="252"/>
      <c r="F805" s="252"/>
      <c r="G805" s="252"/>
      <c r="H805" s="252"/>
      <c r="I805" s="252"/>
      <c r="J805" s="252"/>
      <c r="K805" s="252"/>
      <c r="L805" s="252"/>
      <c r="M805" s="252"/>
      <c r="N805" s="252"/>
      <c r="O805" s="252"/>
      <c r="P805" s="252"/>
      <c r="Q805" s="252"/>
      <c r="R805" s="252"/>
      <c r="S805" s="252"/>
      <c r="T805" s="252"/>
      <c r="U805" s="252"/>
      <c r="V805" s="252"/>
      <c r="W805" s="252"/>
      <c r="X805" s="252"/>
      <c r="Y805" s="252"/>
      <c r="Z805" s="252"/>
    </row>
    <row r="806" ht="15.75" customHeight="1" spans="1:26">
      <c r="A806" s="252"/>
      <c r="B806" s="252"/>
      <c r="C806" s="252"/>
      <c r="D806" s="252"/>
      <c r="E806" s="252"/>
      <c r="F806" s="252"/>
      <c r="G806" s="252"/>
      <c r="H806" s="252"/>
      <c r="I806" s="252"/>
      <c r="J806" s="252"/>
      <c r="K806" s="252"/>
      <c r="L806" s="252"/>
      <c r="M806" s="252"/>
      <c r="N806" s="252"/>
      <c r="O806" s="252"/>
      <c r="P806" s="252"/>
      <c r="Q806" s="252"/>
      <c r="R806" s="252"/>
      <c r="S806" s="252"/>
      <c r="T806" s="252"/>
      <c r="U806" s="252"/>
      <c r="V806" s="252"/>
      <c r="W806" s="252"/>
      <c r="X806" s="252"/>
      <c r="Y806" s="252"/>
      <c r="Z806" s="252"/>
    </row>
    <row r="807" ht="15.75" customHeight="1" spans="1:26">
      <c r="A807" s="252"/>
      <c r="B807" s="252"/>
      <c r="C807" s="252"/>
      <c r="D807" s="252"/>
      <c r="E807" s="252"/>
      <c r="F807" s="252"/>
      <c r="G807" s="252"/>
      <c r="H807" s="252"/>
      <c r="I807" s="252"/>
      <c r="J807" s="252"/>
      <c r="K807" s="252"/>
      <c r="L807" s="252"/>
      <c r="M807" s="252"/>
      <c r="N807" s="252"/>
      <c r="O807" s="252"/>
      <c r="P807" s="252"/>
      <c r="Q807" s="252"/>
      <c r="R807" s="252"/>
      <c r="S807" s="252"/>
      <c r="T807" s="252"/>
      <c r="U807" s="252"/>
      <c r="V807" s="252"/>
      <c r="W807" s="252"/>
      <c r="X807" s="252"/>
      <c r="Y807" s="252"/>
      <c r="Z807" s="252"/>
    </row>
    <row r="808" ht="15.75" customHeight="1" spans="1:26">
      <c r="A808" s="252"/>
      <c r="B808" s="252"/>
      <c r="C808" s="252"/>
      <c r="D808" s="252"/>
      <c r="E808" s="252"/>
      <c r="F808" s="252"/>
      <c r="G808" s="252"/>
      <c r="H808" s="252"/>
      <c r="I808" s="252"/>
      <c r="J808" s="252"/>
      <c r="K808" s="252"/>
      <c r="L808" s="252"/>
      <c r="M808" s="252"/>
      <c r="N808" s="252"/>
      <c r="O808" s="252"/>
      <c r="P808" s="252"/>
      <c r="Q808" s="252"/>
      <c r="R808" s="252"/>
      <c r="S808" s="252"/>
      <c r="T808" s="252"/>
      <c r="U808" s="252"/>
      <c r="V808" s="252"/>
      <c r="W808" s="252"/>
      <c r="X808" s="252"/>
      <c r="Y808" s="252"/>
      <c r="Z808" s="252"/>
    </row>
    <row r="809" ht="15.75" customHeight="1" spans="1:26">
      <c r="A809" s="252"/>
      <c r="B809" s="252"/>
      <c r="C809" s="252"/>
      <c r="D809" s="252"/>
      <c r="E809" s="252"/>
      <c r="F809" s="252"/>
      <c r="G809" s="252"/>
      <c r="H809" s="252"/>
      <c r="I809" s="252"/>
      <c r="J809" s="252"/>
      <c r="K809" s="252"/>
      <c r="L809" s="252"/>
      <c r="M809" s="252"/>
      <c r="N809" s="252"/>
      <c r="O809" s="252"/>
      <c r="P809" s="252"/>
      <c r="Q809" s="252"/>
      <c r="R809" s="252"/>
      <c r="S809" s="252"/>
      <c r="T809" s="252"/>
      <c r="U809" s="252"/>
      <c r="V809" s="252"/>
      <c r="W809" s="252"/>
      <c r="X809" s="252"/>
      <c r="Y809" s="252"/>
      <c r="Z809" s="252"/>
    </row>
    <row r="810" ht="15.75" customHeight="1" spans="1:26">
      <c r="A810" s="252"/>
      <c r="B810" s="252"/>
      <c r="C810" s="252"/>
      <c r="D810" s="252"/>
      <c r="E810" s="252"/>
      <c r="F810" s="252"/>
      <c r="G810" s="252"/>
      <c r="H810" s="252"/>
      <c r="I810" s="252"/>
      <c r="J810" s="252"/>
      <c r="K810" s="252"/>
      <c r="L810" s="252"/>
      <c r="M810" s="252"/>
      <c r="N810" s="252"/>
      <c r="O810" s="252"/>
      <c r="P810" s="252"/>
      <c r="Q810" s="252"/>
      <c r="R810" s="252"/>
      <c r="S810" s="252"/>
      <c r="T810" s="252"/>
      <c r="U810" s="252"/>
      <c r="V810" s="252"/>
      <c r="W810" s="252"/>
      <c r="X810" s="252"/>
      <c r="Y810" s="252"/>
      <c r="Z810" s="252"/>
    </row>
    <row r="811" ht="15.75" customHeight="1" spans="1:26">
      <c r="A811" s="252"/>
      <c r="B811" s="252"/>
      <c r="C811" s="252"/>
      <c r="D811" s="252"/>
      <c r="E811" s="252"/>
      <c r="F811" s="252"/>
      <c r="G811" s="252"/>
      <c r="H811" s="252"/>
      <c r="I811" s="252"/>
      <c r="J811" s="252"/>
      <c r="K811" s="252"/>
      <c r="L811" s="252"/>
      <c r="M811" s="252"/>
      <c r="N811" s="252"/>
      <c r="O811" s="252"/>
      <c r="P811" s="252"/>
      <c r="Q811" s="252"/>
      <c r="R811" s="252"/>
      <c r="S811" s="252"/>
      <c r="T811" s="252"/>
      <c r="U811" s="252"/>
      <c r="V811" s="252"/>
      <c r="W811" s="252"/>
      <c r="X811" s="252"/>
      <c r="Y811" s="252"/>
      <c r="Z811" s="252"/>
    </row>
    <row r="812" ht="15.75" customHeight="1" spans="1:26">
      <c r="A812" s="252"/>
      <c r="B812" s="252"/>
      <c r="C812" s="252"/>
      <c r="D812" s="252"/>
      <c r="E812" s="252"/>
      <c r="F812" s="252"/>
      <c r="G812" s="252"/>
      <c r="H812" s="252"/>
      <c r="I812" s="252"/>
      <c r="J812" s="252"/>
      <c r="K812" s="252"/>
      <c r="L812" s="252"/>
      <c r="M812" s="252"/>
      <c r="N812" s="252"/>
      <c r="O812" s="252"/>
      <c r="P812" s="252"/>
      <c r="Q812" s="252"/>
      <c r="R812" s="252"/>
      <c r="S812" s="252"/>
      <c r="T812" s="252"/>
      <c r="U812" s="252"/>
      <c r="V812" s="252"/>
      <c r="W812" s="252"/>
      <c r="X812" s="252"/>
      <c r="Y812" s="252"/>
      <c r="Z812" s="252"/>
    </row>
    <row r="813" ht="15.75" customHeight="1" spans="1:26">
      <c r="A813" s="252"/>
      <c r="B813" s="252"/>
      <c r="C813" s="252"/>
      <c r="D813" s="252"/>
      <c r="E813" s="252"/>
      <c r="F813" s="252"/>
      <c r="G813" s="252"/>
      <c r="H813" s="252"/>
      <c r="I813" s="252"/>
      <c r="J813" s="252"/>
      <c r="K813" s="252"/>
      <c r="L813" s="252"/>
      <c r="M813" s="252"/>
      <c r="N813" s="252"/>
      <c r="O813" s="252"/>
      <c r="P813" s="252"/>
      <c r="Q813" s="252"/>
      <c r="R813" s="252"/>
      <c r="S813" s="252"/>
      <c r="T813" s="252"/>
      <c r="U813" s="252"/>
      <c r="V813" s="252"/>
      <c r="W813" s="252"/>
      <c r="X813" s="252"/>
      <c r="Y813" s="252"/>
      <c r="Z813" s="252"/>
    </row>
    <row r="814" ht="15.75" customHeight="1" spans="1:26">
      <c r="A814" s="252"/>
      <c r="B814" s="252"/>
      <c r="C814" s="252"/>
      <c r="D814" s="252"/>
      <c r="E814" s="252"/>
      <c r="F814" s="252"/>
      <c r="G814" s="252"/>
      <c r="H814" s="252"/>
      <c r="I814" s="252"/>
      <c r="J814" s="252"/>
      <c r="K814" s="252"/>
      <c r="L814" s="252"/>
      <c r="M814" s="252"/>
      <c r="N814" s="252"/>
      <c r="O814" s="252"/>
      <c r="P814" s="252"/>
      <c r="Q814" s="252"/>
      <c r="R814" s="252"/>
      <c r="S814" s="252"/>
      <c r="T814" s="252"/>
      <c r="U814" s="252"/>
      <c r="V814" s="252"/>
      <c r="W814" s="252"/>
      <c r="X814" s="252"/>
      <c r="Y814" s="252"/>
      <c r="Z814" s="252"/>
    </row>
    <row r="815" ht="15.75" customHeight="1" spans="1:26">
      <c r="A815" s="252"/>
      <c r="B815" s="252"/>
      <c r="C815" s="252"/>
      <c r="D815" s="252"/>
      <c r="E815" s="252"/>
      <c r="F815" s="252"/>
      <c r="G815" s="252"/>
      <c r="H815" s="252"/>
      <c r="I815" s="252"/>
      <c r="J815" s="252"/>
      <c r="K815" s="252"/>
      <c r="L815" s="252"/>
      <c r="M815" s="252"/>
      <c r="N815" s="252"/>
      <c r="O815" s="252"/>
      <c r="P815" s="252"/>
      <c r="Q815" s="252"/>
      <c r="R815" s="252"/>
      <c r="S815" s="252"/>
      <c r="T815" s="252"/>
      <c r="U815" s="252"/>
      <c r="V815" s="252"/>
      <c r="W815" s="252"/>
      <c r="X815" s="252"/>
      <c r="Y815" s="252"/>
      <c r="Z815" s="252"/>
    </row>
    <row r="816" ht="15.75" customHeight="1" spans="1:26">
      <c r="A816" s="252"/>
      <c r="B816" s="252"/>
      <c r="C816" s="252"/>
      <c r="D816" s="252"/>
      <c r="E816" s="252"/>
      <c r="F816" s="252"/>
      <c r="G816" s="252"/>
      <c r="H816" s="252"/>
      <c r="I816" s="252"/>
      <c r="J816" s="252"/>
      <c r="K816" s="252"/>
      <c r="L816" s="252"/>
      <c r="M816" s="252"/>
      <c r="N816" s="252"/>
      <c r="O816" s="252"/>
      <c r="P816" s="252"/>
      <c r="Q816" s="252"/>
      <c r="R816" s="252"/>
      <c r="S816" s="252"/>
      <c r="T816" s="252"/>
      <c r="U816" s="252"/>
      <c r="V816" s="252"/>
      <c r="W816" s="252"/>
      <c r="X816" s="252"/>
      <c r="Y816" s="252"/>
      <c r="Z816" s="252"/>
    </row>
    <row r="817" ht="15.75" customHeight="1" spans="1:26">
      <c r="A817" s="252"/>
      <c r="B817" s="252"/>
      <c r="C817" s="252"/>
      <c r="D817" s="252"/>
      <c r="E817" s="252"/>
      <c r="F817" s="252"/>
      <c r="G817" s="252"/>
      <c r="H817" s="252"/>
      <c r="I817" s="252"/>
      <c r="J817" s="252"/>
      <c r="K817" s="252"/>
      <c r="L817" s="252"/>
      <c r="M817" s="252"/>
      <c r="N817" s="252"/>
      <c r="O817" s="252"/>
      <c r="P817" s="252"/>
      <c r="Q817" s="252"/>
      <c r="R817" s="252"/>
      <c r="S817" s="252"/>
      <c r="T817" s="252"/>
      <c r="U817" s="252"/>
      <c r="V817" s="252"/>
      <c r="W817" s="252"/>
      <c r="X817" s="252"/>
      <c r="Y817" s="252"/>
      <c r="Z817" s="252"/>
    </row>
    <row r="818" ht="15.75" customHeight="1" spans="1:26">
      <c r="A818" s="252"/>
      <c r="B818" s="252"/>
      <c r="C818" s="252"/>
      <c r="D818" s="252"/>
      <c r="E818" s="252"/>
      <c r="F818" s="252"/>
      <c r="G818" s="252"/>
      <c r="H818" s="252"/>
      <c r="I818" s="252"/>
      <c r="J818" s="252"/>
      <c r="K818" s="252"/>
      <c r="L818" s="252"/>
      <c r="M818" s="252"/>
      <c r="N818" s="252"/>
      <c r="O818" s="252"/>
      <c r="P818" s="252"/>
      <c r="Q818" s="252"/>
      <c r="R818" s="252"/>
      <c r="S818" s="252"/>
      <c r="T818" s="252"/>
      <c r="U818" s="252"/>
      <c r="V818" s="252"/>
      <c r="W818" s="252"/>
      <c r="X818" s="252"/>
      <c r="Y818" s="252"/>
      <c r="Z818" s="252"/>
    </row>
    <row r="819" ht="15.75" customHeight="1" spans="1:26">
      <c r="A819" s="252"/>
      <c r="B819" s="252"/>
      <c r="C819" s="252"/>
      <c r="D819" s="252"/>
      <c r="E819" s="252"/>
      <c r="F819" s="252"/>
      <c r="G819" s="252"/>
      <c r="H819" s="252"/>
      <c r="I819" s="252"/>
      <c r="J819" s="252"/>
      <c r="K819" s="252"/>
      <c r="L819" s="252"/>
      <c r="M819" s="252"/>
      <c r="N819" s="252"/>
      <c r="O819" s="252"/>
      <c r="P819" s="252"/>
      <c r="Q819" s="252"/>
      <c r="R819" s="252"/>
      <c r="S819" s="252"/>
      <c r="T819" s="252"/>
      <c r="U819" s="252"/>
      <c r="V819" s="252"/>
      <c r="W819" s="252"/>
      <c r="X819" s="252"/>
      <c r="Y819" s="252"/>
      <c r="Z819" s="252"/>
    </row>
    <row r="820" ht="15.75" customHeight="1" spans="1:26">
      <c r="A820" s="252"/>
      <c r="B820" s="252"/>
      <c r="C820" s="252"/>
      <c r="D820" s="252"/>
      <c r="E820" s="252"/>
      <c r="F820" s="252"/>
      <c r="G820" s="252"/>
      <c r="H820" s="252"/>
      <c r="I820" s="252"/>
      <c r="J820" s="252"/>
      <c r="K820" s="252"/>
      <c r="L820" s="252"/>
      <c r="M820" s="252"/>
      <c r="N820" s="252"/>
      <c r="O820" s="252"/>
      <c r="P820" s="252"/>
      <c r="Q820" s="252"/>
      <c r="R820" s="252"/>
      <c r="S820" s="252"/>
      <c r="T820" s="252"/>
      <c r="U820" s="252"/>
      <c r="V820" s="252"/>
      <c r="W820" s="252"/>
      <c r="X820" s="252"/>
      <c r="Y820" s="252"/>
      <c r="Z820" s="252"/>
    </row>
    <row r="821" ht="15.75" customHeight="1" spans="1:26">
      <c r="A821" s="252"/>
      <c r="B821" s="252"/>
      <c r="C821" s="252"/>
      <c r="D821" s="252"/>
      <c r="E821" s="252"/>
      <c r="F821" s="252"/>
      <c r="G821" s="252"/>
      <c r="H821" s="252"/>
      <c r="I821" s="252"/>
      <c r="J821" s="252"/>
      <c r="K821" s="252"/>
      <c r="L821" s="252"/>
      <c r="M821" s="252"/>
      <c r="N821" s="252"/>
      <c r="O821" s="252"/>
      <c r="P821" s="252"/>
      <c r="Q821" s="252"/>
      <c r="R821" s="252"/>
      <c r="S821" s="252"/>
      <c r="T821" s="252"/>
      <c r="U821" s="252"/>
      <c r="V821" s="252"/>
      <c r="W821" s="252"/>
      <c r="X821" s="252"/>
      <c r="Y821" s="252"/>
      <c r="Z821" s="252"/>
    </row>
    <row r="822" ht="15.75" customHeight="1" spans="1:26">
      <c r="A822" s="252"/>
      <c r="B822" s="252"/>
      <c r="C822" s="252"/>
      <c r="D822" s="252"/>
      <c r="E822" s="252"/>
      <c r="F822" s="252"/>
      <c r="G822" s="252"/>
      <c r="H822" s="252"/>
      <c r="I822" s="252"/>
      <c r="J822" s="252"/>
      <c r="K822" s="252"/>
      <c r="L822" s="252"/>
      <c r="M822" s="252"/>
      <c r="N822" s="252"/>
      <c r="O822" s="252"/>
      <c r="P822" s="252"/>
      <c r="Q822" s="252"/>
      <c r="R822" s="252"/>
      <c r="S822" s="252"/>
      <c r="T822" s="252"/>
      <c r="U822" s="252"/>
      <c r="V822" s="252"/>
      <c r="W822" s="252"/>
      <c r="X822" s="252"/>
      <c r="Y822" s="252"/>
      <c r="Z822" s="252"/>
    </row>
    <row r="823" ht="15.75" customHeight="1" spans="1:26">
      <c r="A823" s="252"/>
      <c r="B823" s="252"/>
      <c r="C823" s="252"/>
      <c r="D823" s="252"/>
      <c r="E823" s="252"/>
      <c r="F823" s="252"/>
      <c r="G823" s="252"/>
      <c r="H823" s="252"/>
      <c r="I823" s="252"/>
      <c r="J823" s="252"/>
      <c r="K823" s="252"/>
      <c r="L823" s="252"/>
      <c r="M823" s="252"/>
      <c r="N823" s="252"/>
      <c r="O823" s="252"/>
      <c r="P823" s="252"/>
      <c r="Q823" s="252"/>
      <c r="R823" s="252"/>
      <c r="S823" s="252"/>
      <c r="T823" s="252"/>
      <c r="U823" s="252"/>
      <c r="V823" s="252"/>
      <c r="W823" s="252"/>
      <c r="X823" s="252"/>
      <c r="Y823" s="252"/>
      <c r="Z823" s="252"/>
    </row>
    <row r="824" ht="15.75" customHeight="1" spans="1:26">
      <c r="A824" s="252"/>
      <c r="B824" s="252"/>
      <c r="C824" s="252"/>
      <c r="D824" s="252"/>
      <c r="E824" s="252"/>
      <c r="F824" s="252"/>
      <c r="G824" s="252"/>
      <c r="H824" s="252"/>
      <c r="I824" s="252"/>
      <c r="J824" s="252"/>
      <c r="K824" s="252"/>
      <c r="L824" s="252"/>
      <c r="M824" s="252"/>
      <c r="N824" s="252"/>
      <c r="O824" s="252"/>
      <c r="P824" s="252"/>
      <c r="Q824" s="252"/>
      <c r="R824" s="252"/>
      <c r="S824" s="252"/>
      <c r="T824" s="252"/>
      <c r="U824" s="252"/>
      <c r="V824" s="252"/>
      <c r="W824" s="252"/>
      <c r="X824" s="252"/>
      <c r="Y824" s="252"/>
      <c r="Z824" s="252"/>
    </row>
    <row r="825" ht="15.75" customHeight="1" spans="1:26">
      <c r="A825" s="252"/>
      <c r="B825" s="252"/>
      <c r="C825" s="252"/>
      <c r="D825" s="252"/>
      <c r="E825" s="252"/>
      <c r="F825" s="252"/>
      <c r="G825" s="252"/>
      <c r="H825" s="252"/>
      <c r="I825" s="252"/>
      <c r="J825" s="252"/>
      <c r="K825" s="252"/>
      <c r="L825" s="252"/>
      <c r="M825" s="252"/>
      <c r="N825" s="252"/>
      <c r="O825" s="252"/>
      <c r="P825" s="252"/>
      <c r="Q825" s="252"/>
      <c r="R825" s="252"/>
      <c r="S825" s="252"/>
      <c r="T825" s="252"/>
      <c r="U825" s="252"/>
      <c r="V825" s="252"/>
      <c r="W825" s="252"/>
      <c r="X825" s="252"/>
      <c r="Y825" s="252"/>
      <c r="Z825" s="252"/>
    </row>
    <row r="826" ht="15.75" customHeight="1" spans="1:26">
      <c r="A826" s="252"/>
      <c r="B826" s="252"/>
      <c r="C826" s="252"/>
      <c r="D826" s="252"/>
      <c r="E826" s="252"/>
      <c r="F826" s="252"/>
      <c r="G826" s="252"/>
      <c r="H826" s="252"/>
      <c r="I826" s="252"/>
      <c r="J826" s="252"/>
      <c r="K826" s="252"/>
      <c r="L826" s="252"/>
      <c r="M826" s="252"/>
      <c r="N826" s="252"/>
      <c r="O826" s="252"/>
      <c r="P826" s="252"/>
      <c r="Q826" s="252"/>
      <c r="R826" s="252"/>
      <c r="S826" s="252"/>
      <c r="T826" s="252"/>
      <c r="U826" s="252"/>
      <c r="V826" s="252"/>
      <c r="W826" s="252"/>
      <c r="X826" s="252"/>
      <c r="Y826" s="252"/>
      <c r="Z826" s="252"/>
    </row>
    <row r="827" ht="15.75" customHeight="1" spans="1:26">
      <c r="A827" s="252"/>
      <c r="B827" s="252"/>
      <c r="C827" s="252"/>
      <c r="D827" s="252"/>
      <c r="E827" s="252"/>
      <c r="F827" s="252"/>
      <c r="G827" s="252"/>
      <c r="H827" s="252"/>
      <c r="I827" s="252"/>
      <c r="J827" s="252"/>
      <c r="K827" s="252"/>
      <c r="L827" s="252"/>
      <c r="M827" s="252"/>
      <c r="N827" s="252"/>
      <c r="O827" s="252"/>
      <c r="P827" s="252"/>
      <c r="Q827" s="252"/>
      <c r="R827" s="252"/>
      <c r="S827" s="252"/>
      <c r="T827" s="252"/>
      <c r="U827" s="252"/>
      <c r="V827" s="252"/>
      <c r="W827" s="252"/>
      <c r="X827" s="252"/>
      <c r="Y827" s="252"/>
      <c r="Z827" s="252"/>
    </row>
    <row r="828" ht="15.75" customHeight="1" spans="1:26">
      <c r="A828" s="252"/>
      <c r="B828" s="252"/>
      <c r="C828" s="252"/>
      <c r="D828" s="252"/>
      <c r="E828" s="252"/>
      <c r="F828" s="252"/>
      <c r="G828" s="252"/>
      <c r="H828" s="252"/>
      <c r="I828" s="252"/>
      <c r="J828" s="252"/>
      <c r="K828" s="252"/>
      <c r="L828" s="252"/>
      <c r="M828" s="252"/>
      <c r="N828" s="252"/>
      <c r="O828" s="252"/>
      <c r="P828" s="252"/>
      <c r="Q828" s="252"/>
      <c r="R828" s="252"/>
      <c r="S828" s="252"/>
      <c r="T828" s="252"/>
      <c r="U828" s="252"/>
      <c r="V828" s="252"/>
      <c r="W828" s="252"/>
      <c r="X828" s="252"/>
      <c r="Y828" s="252"/>
      <c r="Z828" s="252"/>
    </row>
    <row r="829" ht="15.75" customHeight="1" spans="1:26">
      <c r="A829" s="252"/>
      <c r="B829" s="252"/>
      <c r="C829" s="252"/>
      <c r="D829" s="252"/>
      <c r="E829" s="252"/>
      <c r="F829" s="252"/>
      <c r="G829" s="252"/>
      <c r="H829" s="252"/>
      <c r="I829" s="252"/>
      <c r="J829" s="252"/>
      <c r="K829" s="252"/>
      <c r="L829" s="252"/>
      <c r="M829" s="252"/>
      <c r="N829" s="252"/>
      <c r="O829" s="252"/>
      <c r="P829" s="252"/>
      <c r="Q829" s="252"/>
      <c r="R829" s="252"/>
      <c r="S829" s="252"/>
      <c r="T829" s="252"/>
      <c r="U829" s="252"/>
      <c r="V829" s="252"/>
      <c r="W829" s="252"/>
      <c r="X829" s="252"/>
      <c r="Y829" s="252"/>
      <c r="Z829" s="252"/>
    </row>
    <row r="830" ht="15.75" customHeight="1" spans="1:26">
      <c r="A830" s="252"/>
      <c r="B830" s="252"/>
      <c r="C830" s="252"/>
      <c r="D830" s="252"/>
      <c r="E830" s="252"/>
      <c r="F830" s="252"/>
      <c r="G830" s="252"/>
      <c r="H830" s="252"/>
      <c r="I830" s="252"/>
      <c r="J830" s="252"/>
      <c r="K830" s="252"/>
      <c r="L830" s="252"/>
      <c r="M830" s="252"/>
      <c r="N830" s="252"/>
      <c r="O830" s="252"/>
      <c r="P830" s="252"/>
      <c r="Q830" s="252"/>
      <c r="R830" s="252"/>
      <c r="S830" s="252"/>
      <c r="T830" s="252"/>
      <c r="U830" s="252"/>
      <c r="V830" s="252"/>
      <c r="W830" s="252"/>
      <c r="X830" s="252"/>
      <c r="Y830" s="252"/>
      <c r="Z830" s="252"/>
    </row>
    <row r="831" ht="15.75" customHeight="1" spans="1:26">
      <c r="A831" s="252"/>
      <c r="B831" s="252"/>
      <c r="C831" s="252"/>
      <c r="D831" s="252"/>
      <c r="E831" s="252"/>
      <c r="F831" s="252"/>
      <c r="G831" s="252"/>
      <c r="H831" s="252"/>
      <c r="I831" s="252"/>
      <c r="J831" s="252"/>
      <c r="K831" s="252"/>
      <c r="L831" s="252"/>
      <c r="M831" s="252"/>
      <c r="N831" s="252"/>
      <c r="O831" s="252"/>
      <c r="P831" s="252"/>
      <c r="Q831" s="252"/>
      <c r="R831" s="252"/>
      <c r="S831" s="252"/>
      <c r="T831" s="252"/>
      <c r="U831" s="252"/>
      <c r="V831" s="252"/>
      <c r="W831" s="252"/>
      <c r="X831" s="252"/>
      <c r="Y831" s="252"/>
      <c r="Z831" s="252"/>
    </row>
    <row r="832" ht="15.75" customHeight="1" spans="1:26">
      <c r="A832" s="252"/>
      <c r="B832" s="252"/>
      <c r="C832" s="252"/>
      <c r="D832" s="252"/>
      <c r="E832" s="252"/>
      <c r="F832" s="252"/>
      <c r="G832" s="252"/>
      <c r="H832" s="252"/>
      <c r="I832" s="252"/>
      <c r="J832" s="252"/>
      <c r="K832" s="252"/>
      <c r="L832" s="252"/>
      <c r="M832" s="252"/>
      <c r="N832" s="252"/>
      <c r="O832" s="252"/>
      <c r="P832" s="252"/>
      <c r="Q832" s="252"/>
      <c r="R832" s="252"/>
      <c r="S832" s="252"/>
      <c r="T832" s="252"/>
      <c r="U832" s="252"/>
      <c r="V832" s="252"/>
      <c r="W832" s="252"/>
      <c r="X832" s="252"/>
      <c r="Y832" s="252"/>
      <c r="Z832" s="252"/>
    </row>
    <row r="833" ht="15.75" customHeight="1" spans="1:26">
      <c r="A833" s="252"/>
      <c r="B833" s="252"/>
      <c r="C833" s="252"/>
      <c r="D833" s="252"/>
      <c r="E833" s="252"/>
      <c r="F833" s="252"/>
      <c r="G833" s="252"/>
      <c r="H833" s="252"/>
      <c r="I833" s="252"/>
      <c r="J833" s="252"/>
      <c r="K833" s="252"/>
      <c r="L833" s="252"/>
      <c r="M833" s="252"/>
      <c r="N833" s="252"/>
      <c r="O833" s="252"/>
      <c r="P833" s="252"/>
      <c r="Q833" s="252"/>
      <c r="R833" s="252"/>
      <c r="S833" s="252"/>
      <c r="T833" s="252"/>
      <c r="U833" s="252"/>
      <c r="V833" s="252"/>
      <c r="W833" s="252"/>
      <c r="X833" s="252"/>
      <c r="Y833" s="252"/>
      <c r="Z833" s="252"/>
    </row>
    <row r="834" ht="15.75" customHeight="1" spans="1:26">
      <c r="A834" s="252"/>
      <c r="B834" s="252"/>
      <c r="C834" s="252"/>
      <c r="D834" s="252"/>
      <c r="E834" s="252"/>
      <c r="F834" s="252"/>
      <c r="G834" s="252"/>
      <c r="H834" s="252"/>
      <c r="I834" s="252"/>
      <c r="J834" s="252"/>
      <c r="K834" s="252"/>
      <c r="L834" s="252"/>
      <c r="M834" s="252"/>
      <c r="N834" s="252"/>
      <c r="O834" s="252"/>
      <c r="P834" s="252"/>
      <c r="Q834" s="252"/>
      <c r="R834" s="252"/>
      <c r="S834" s="252"/>
      <c r="T834" s="252"/>
      <c r="U834" s="252"/>
      <c r="V834" s="252"/>
      <c r="W834" s="252"/>
      <c r="X834" s="252"/>
      <c r="Y834" s="252"/>
      <c r="Z834" s="252"/>
    </row>
    <row r="835" ht="15.75" customHeight="1" spans="1:26">
      <c r="A835" s="252"/>
      <c r="B835" s="252"/>
      <c r="C835" s="252"/>
      <c r="D835" s="252"/>
      <c r="E835" s="252"/>
      <c r="F835" s="252"/>
      <c r="G835" s="252"/>
      <c r="H835" s="252"/>
      <c r="I835" s="252"/>
      <c r="J835" s="252"/>
      <c r="K835" s="252"/>
      <c r="L835" s="252"/>
      <c r="M835" s="252"/>
      <c r="N835" s="252"/>
      <c r="O835" s="252"/>
      <c r="P835" s="252"/>
      <c r="Q835" s="252"/>
      <c r="R835" s="252"/>
      <c r="S835" s="252"/>
      <c r="T835" s="252"/>
      <c r="U835" s="252"/>
      <c r="V835" s="252"/>
      <c r="W835" s="252"/>
      <c r="X835" s="252"/>
      <c r="Y835" s="252"/>
      <c r="Z835" s="252"/>
    </row>
    <row r="836" ht="15.75" customHeight="1" spans="1:26">
      <c r="A836" s="252"/>
      <c r="B836" s="252"/>
      <c r="C836" s="252"/>
      <c r="D836" s="252"/>
      <c r="E836" s="252"/>
      <c r="F836" s="252"/>
      <c r="G836" s="252"/>
      <c r="H836" s="252"/>
      <c r="I836" s="252"/>
      <c r="J836" s="252"/>
      <c r="K836" s="252"/>
      <c r="L836" s="252"/>
      <c r="M836" s="252"/>
      <c r="N836" s="252"/>
      <c r="O836" s="252"/>
      <c r="P836" s="252"/>
      <c r="Q836" s="252"/>
      <c r="R836" s="252"/>
      <c r="S836" s="252"/>
      <c r="T836" s="252"/>
      <c r="U836" s="252"/>
      <c r="V836" s="252"/>
      <c r="W836" s="252"/>
      <c r="X836" s="252"/>
      <c r="Y836" s="252"/>
      <c r="Z836" s="252"/>
    </row>
    <row r="837" ht="15.75" customHeight="1" spans="1:26">
      <c r="A837" s="252"/>
      <c r="B837" s="252"/>
      <c r="C837" s="252"/>
      <c r="D837" s="252"/>
      <c r="E837" s="252"/>
      <c r="F837" s="252"/>
      <c r="G837" s="252"/>
      <c r="H837" s="252"/>
      <c r="I837" s="252"/>
      <c r="J837" s="252"/>
      <c r="K837" s="252"/>
      <c r="L837" s="252"/>
      <c r="M837" s="252"/>
      <c r="N837" s="252"/>
      <c r="O837" s="252"/>
      <c r="P837" s="252"/>
      <c r="Q837" s="252"/>
      <c r="R837" s="252"/>
      <c r="S837" s="252"/>
      <c r="T837" s="252"/>
      <c r="U837" s="252"/>
      <c r="V837" s="252"/>
      <c r="W837" s="252"/>
      <c r="X837" s="252"/>
      <c r="Y837" s="252"/>
      <c r="Z837" s="252"/>
    </row>
    <row r="838" ht="15.75" customHeight="1" spans="1:26">
      <c r="A838" s="252"/>
      <c r="B838" s="252"/>
      <c r="C838" s="252"/>
      <c r="D838" s="252"/>
      <c r="E838" s="252"/>
      <c r="F838" s="252"/>
      <c r="G838" s="252"/>
      <c r="H838" s="252"/>
      <c r="I838" s="252"/>
      <c r="J838" s="252"/>
      <c r="K838" s="252"/>
      <c r="L838" s="252"/>
      <c r="M838" s="252"/>
      <c r="N838" s="252"/>
      <c r="O838" s="252"/>
      <c r="P838" s="252"/>
      <c r="Q838" s="252"/>
      <c r="R838" s="252"/>
      <c r="S838" s="252"/>
      <c r="T838" s="252"/>
      <c r="U838" s="252"/>
      <c r="V838" s="252"/>
      <c r="W838" s="252"/>
      <c r="X838" s="252"/>
      <c r="Y838" s="252"/>
      <c r="Z838" s="252"/>
    </row>
    <row r="839" ht="15.75" customHeight="1" spans="1:26">
      <c r="A839" s="252"/>
      <c r="B839" s="252"/>
      <c r="C839" s="252"/>
      <c r="D839" s="252"/>
      <c r="E839" s="252"/>
      <c r="F839" s="252"/>
      <c r="G839" s="252"/>
      <c r="H839" s="252"/>
      <c r="I839" s="252"/>
      <c r="J839" s="252"/>
      <c r="K839" s="252"/>
      <c r="L839" s="252"/>
      <c r="M839" s="252"/>
      <c r="N839" s="252"/>
      <c r="O839" s="252"/>
      <c r="P839" s="252"/>
      <c r="Q839" s="252"/>
      <c r="R839" s="252"/>
      <c r="S839" s="252"/>
      <c r="T839" s="252"/>
      <c r="U839" s="252"/>
      <c r="V839" s="252"/>
      <c r="W839" s="252"/>
      <c r="X839" s="252"/>
      <c r="Y839" s="252"/>
      <c r="Z839" s="252"/>
    </row>
    <row r="840" ht="15.75" customHeight="1" spans="1:26">
      <c r="A840" s="252"/>
      <c r="B840" s="252"/>
      <c r="C840" s="252"/>
      <c r="D840" s="252"/>
      <c r="E840" s="252"/>
      <c r="F840" s="252"/>
      <c r="G840" s="252"/>
      <c r="H840" s="252"/>
      <c r="I840" s="252"/>
      <c r="J840" s="252"/>
      <c r="K840" s="252"/>
      <c r="L840" s="252"/>
      <c r="M840" s="252"/>
      <c r="N840" s="252"/>
      <c r="O840" s="252"/>
      <c r="P840" s="252"/>
      <c r="Q840" s="252"/>
      <c r="R840" s="252"/>
      <c r="S840" s="252"/>
      <c r="T840" s="252"/>
      <c r="U840" s="252"/>
      <c r="V840" s="252"/>
      <c r="W840" s="252"/>
      <c r="X840" s="252"/>
      <c r="Y840" s="252"/>
      <c r="Z840" s="252"/>
    </row>
    <row r="841" ht="15.75" customHeight="1" spans="1:26">
      <c r="A841" s="252"/>
      <c r="B841" s="252"/>
      <c r="C841" s="252"/>
      <c r="D841" s="252"/>
      <c r="E841" s="252"/>
      <c r="F841" s="252"/>
      <c r="G841" s="252"/>
      <c r="H841" s="252"/>
      <c r="I841" s="252"/>
      <c r="J841" s="252"/>
      <c r="K841" s="252"/>
      <c r="L841" s="252"/>
      <c r="M841" s="252"/>
      <c r="N841" s="252"/>
      <c r="O841" s="252"/>
      <c r="P841" s="252"/>
      <c r="Q841" s="252"/>
      <c r="R841" s="252"/>
      <c r="S841" s="252"/>
      <c r="T841" s="252"/>
      <c r="U841" s="252"/>
      <c r="V841" s="252"/>
      <c r="W841" s="252"/>
      <c r="X841" s="252"/>
      <c r="Y841" s="252"/>
      <c r="Z841" s="252"/>
    </row>
    <row r="842" ht="15.75" customHeight="1" spans="1:26">
      <c r="A842" s="252"/>
      <c r="B842" s="252"/>
      <c r="C842" s="252"/>
      <c r="D842" s="252"/>
      <c r="E842" s="252"/>
      <c r="F842" s="252"/>
      <c r="G842" s="252"/>
      <c r="H842" s="252"/>
      <c r="I842" s="252"/>
      <c r="J842" s="252"/>
      <c r="K842" s="252"/>
      <c r="L842" s="252"/>
      <c r="M842" s="252"/>
      <c r="N842" s="252"/>
      <c r="O842" s="252"/>
      <c r="P842" s="252"/>
      <c r="Q842" s="252"/>
      <c r="R842" s="252"/>
      <c r="S842" s="252"/>
      <c r="T842" s="252"/>
      <c r="U842" s="252"/>
      <c r="V842" s="252"/>
      <c r="W842" s="252"/>
      <c r="X842" s="252"/>
      <c r="Y842" s="252"/>
      <c r="Z842" s="252"/>
    </row>
    <row r="843" ht="15.75" customHeight="1" spans="1:26">
      <c r="A843" s="252"/>
      <c r="B843" s="252"/>
      <c r="C843" s="252"/>
      <c r="D843" s="252"/>
      <c r="E843" s="252"/>
      <c r="F843" s="252"/>
      <c r="G843" s="252"/>
      <c r="H843" s="252"/>
      <c r="I843" s="252"/>
      <c r="J843" s="252"/>
      <c r="K843" s="252"/>
      <c r="L843" s="252"/>
      <c r="M843" s="252"/>
      <c r="N843" s="252"/>
      <c r="O843" s="252"/>
      <c r="P843" s="252"/>
      <c r="Q843" s="252"/>
      <c r="R843" s="252"/>
      <c r="S843" s="252"/>
      <c r="T843" s="252"/>
      <c r="U843" s="252"/>
      <c r="V843" s="252"/>
      <c r="W843" s="252"/>
      <c r="X843" s="252"/>
      <c r="Y843" s="252"/>
      <c r="Z843" s="252"/>
    </row>
    <row r="844" ht="15.75" customHeight="1" spans="1:26">
      <c r="A844" s="252"/>
      <c r="B844" s="252"/>
      <c r="C844" s="252"/>
      <c r="D844" s="252"/>
      <c r="E844" s="252"/>
      <c r="F844" s="252"/>
      <c r="G844" s="252"/>
      <c r="H844" s="252"/>
      <c r="I844" s="252"/>
      <c r="J844" s="252"/>
      <c r="K844" s="252"/>
      <c r="L844" s="252"/>
      <c r="M844" s="252"/>
      <c r="N844" s="252"/>
      <c r="O844" s="252"/>
      <c r="P844" s="252"/>
      <c r="Q844" s="252"/>
      <c r="R844" s="252"/>
      <c r="S844" s="252"/>
      <c r="T844" s="252"/>
      <c r="U844" s="252"/>
      <c r="V844" s="252"/>
      <c r="W844" s="252"/>
      <c r="X844" s="252"/>
      <c r="Y844" s="252"/>
      <c r="Z844" s="252"/>
    </row>
    <row r="845" ht="15.75" customHeight="1" spans="1:26">
      <c r="A845" s="252"/>
      <c r="B845" s="252"/>
      <c r="C845" s="252"/>
      <c r="D845" s="252"/>
      <c r="E845" s="252"/>
      <c r="F845" s="252"/>
      <c r="G845" s="252"/>
      <c r="H845" s="252"/>
      <c r="I845" s="252"/>
      <c r="J845" s="252"/>
      <c r="K845" s="252"/>
      <c r="L845" s="252"/>
      <c r="M845" s="252"/>
      <c r="N845" s="252"/>
      <c r="O845" s="252"/>
      <c r="P845" s="252"/>
      <c r="Q845" s="252"/>
      <c r="R845" s="252"/>
      <c r="S845" s="252"/>
      <c r="T845" s="252"/>
      <c r="U845" s="252"/>
      <c r="V845" s="252"/>
      <c r="W845" s="252"/>
      <c r="X845" s="252"/>
      <c r="Y845" s="252"/>
      <c r="Z845" s="252"/>
    </row>
    <row r="846" ht="15.75" customHeight="1" spans="1:26">
      <c r="A846" s="252"/>
      <c r="B846" s="252"/>
      <c r="C846" s="252"/>
      <c r="D846" s="252"/>
      <c r="E846" s="252"/>
      <c r="F846" s="252"/>
      <c r="G846" s="252"/>
      <c r="H846" s="252"/>
      <c r="I846" s="252"/>
      <c r="J846" s="252"/>
      <c r="K846" s="252"/>
      <c r="L846" s="252"/>
      <c r="M846" s="252"/>
      <c r="N846" s="252"/>
      <c r="O846" s="252"/>
      <c r="P846" s="252"/>
      <c r="Q846" s="252"/>
      <c r="R846" s="252"/>
      <c r="S846" s="252"/>
      <c r="T846" s="252"/>
      <c r="U846" s="252"/>
      <c r="V846" s="252"/>
      <c r="W846" s="252"/>
      <c r="X846" s="252"/>
      <c r="Y846" s="252"/>
      <c r="Z846" s="252"/>
    </row>
    <row r="847" ht="15.75" customHeight="1" spans="1:26">
      <c r="A847" s="252"/>
      <c r="B847" s="252"/>
      <c r="C847" s="252"/>
      <c r="D847" s="252"/>
      <c r="E847" s="252"/>
      <c r="F847" s="252"/>
      <c r="G847" s="252"/>
      <c r="H847" s="252"/>
      <c r="I847" s="252"/>
      <c r="J847" s="252"/>
      <c r="K847" s="252"/>
      <c r="L847" s="252"/>
      <c r="M847" s="252"/>
      <c r="N847" s="252"/>
      <c r="O847" s="252"/>
      <c r="P847" s="252"/>
      <c r="Q847" s="252"/>
      <c r="R847" s="252"/>
      <c r="S847" s="252"/>
      <c r="T847" s="252"/>
      <c r="U847" s="252"/>
      <c r="V847" s="252"/>
      <c r="W847" s="252"/>
      <c r="X847" s="252"/>
      <c r="Y847" s="252"/>
      <c r="Z847" s="252"/>
    </row>
    <row r="848" ht="15.75" customHeight="1" spans="1:26">
      <c r="A848" s="252"/>
      <c r="B848" s="252"/>
      <c r="C848" s="252"/>
      <c r="D848" s="252"/>
      <c r="E848" s="252"/>
      <c r="F848" s="252"/>
      <c r="G848" s="252"/>
      <c r="H848" s="252"/>
      <c r="I848" s="252"/>
      <c r="J848" s="252"/>
      <c r="K848" s="252"/>
      <c r="L848" s="252"/>
      <c r="M848" s="252"/>
      <c r="N848" s="252"/>
      <c r="O848" s="252"/>
      <c r="P848" s="252"/>
      <c r="Q848" s="252"/>
      <c r="R848" s="252"/>
      <c r="S848" s="252"/>
      <c r="T848" s="252"/>
      <c r="U848" s="252"/>
      <c r="V848" s="252"/>
      <c r="W848" s="252"/>
      <c r="X848" s="252"/>
      <c r="Y848" s="252"/>
      <c r="Z848" s="252"/>
    </row>
    <row r="849" ht="15.75" customHeight="1" spans="1:26">
      <c r="A849" s="252"/>
      <c r="B849" s="252"/>
      <c r="C849" s="252"/>
      <c r="D849" s="252"/>
      <c r="E849" s="252"/>
      <c r="F849" s="252"/>
      <c r="G849" s="252"/>
      <c r="H849" s="252"/>
      <c r="I849" s="252"/>
      <c r="J849" s="252"/>
      <c r="K849" s="252"/>
      <c r="L849" s="252"/>
      <c r="M849" s="252"/>
      <c r="N849" s="252"/>
      <c r="O849" s="252"/>
      <c r="P849" s="252"/>
      <c r="Q849" s="252"/>
      <c r="R849" s="252"/>
      <c r="S849" s="252"/>
      <c r="T849" s="252"/>
      <c r="U849" s="252"/>
      <c r="V849" s="252"/>
      <c r="W849" s="252"/>
      <c r="X849" s="252"/>
      <c r="Y849" s="252"/>
      <c r="Z849" s="252"/>
    </row>
    <row r="850" ht="15.75" customHeight="1" spans="1:26">
      <c r="A850" s="252"/>
      <c r="B850" s="252"/>
      <c r="C850" s="252"/>
      <c r="D850" s="252"/>
      <c r="E850" s="252"/>
      <c r="F850" s="252"/>
      <c r="G850" s="252"/>
      <c r="H850" s="252"/>
      <c r="I850" s="252"/>
      <c r="J850" s="252"/>
      <c r="K850" s="252"/>
      <c r="L850" s="252"/>
      <c r="M850" s="252"/>
      <c r="N850" s="252"/>
      <c r="O850" s="252"/>
      <c r="P850" s="252"/>
      <c r="Q850" s="252"/>
      <c r="R850" s="252"/>
      <c r="S850" s="252"/>
      <c r="T850" s="252"/>
      <c r="U850" s="252"/>
      <c r="V850" s="252"/>
      <c r="W850" s="252"/>
      <c r="X850" s="252"/>
      <c r="Y850" s="252"/>
      <c r="Z850" s="252"/>
    </row>
    <row r="851" ht="15.75" customHeight="1" spans="1:26">
      <c r="A851" s="252"/>
      <c r="B851" s="252"/>
      <c r="C851" s="252"/>
      <c r="D851" s="252"/>
      <c r="E851" s="252"/>
      <c r="F851" s="252"/>
      <c r="G851" s="252"/>
      <c r="H851" s="252"/>
      <c r="I851" s="252"/>
      <c r="J851" s="252"/>
      <c r="K851" s="252"/>
      <c r="L851" s="252"/>
      <c r="M851" s="252"/>
      <c r="N851" s="252"/>
      <c r="O851" s="252"/>
      <c r="P851" s="252"/>
      <c r="Q851" s="252"/>
      <c r="R851" s="252"/>
      <c r="S851" s="252"/>
      <c r="T851" s="252"/>
      <c r="U851" s="252"/>
      <c r="V851" s="252"/>
      <c r="W851" s="252"/>
      <c r="X851" s="252"/>
      <c r="Y851" s="252"/>
      <c r="Z851" s="252"/>
    </row>
    <row r="852" ht="15.75" customHeight="1" spans="1:26">
      <c r="A852" s="252"/>
      <c r="B852" s="252"/>
      <c r="C852" s="252"/>
      <c r="D852" s="252"/>
      <c r="E852" s="252"/>
      <c r="F852" s="252"/>
      <c r="G852" s="252"/>
      <c r="H852" s="252"/>
      <c r="I852" s="252"/>
      <c r="J852" s="252"/>
      <c r="K852" s="252"/>
      <c r="L852" s="252"/>
      <c r="M852" s="252"/>
      <c r="N852" s="252"/>
      <c r="O852" s="252"/>
      <c r="P852" s="252"/>
      <c r="Q852" s="252"/>
      <c r="R852" s="252"/>
      <c r="S852" s="252"/>
      <c r="T852" s="252"/>
      <c r="U852" s="252"/>
      <c r="V852" s="252"/>
      <c r="W852" s="252"/>
      <c r="X852" s="252"/>
      <c r="Y852" s="252"/>
      <c r="Z852" s="252"/>
    </row>
    <row r="853" ht="15.75" customHeight="1" spans="1:26">
      <c r="A853" s="252"/>
      <c r="B853" s="252"/>
      <c r="C853" s="252"/>
      <c r="D853" s="252"/>
      <c r="E853" s="252"/>
      <c r="F853" s="252"/>
      <c r="G853" s="252"/>
      <c r="H853" s="252"/>
      <c r="I853" s="252"/>
      <c r="J853" s="252"/>
      <c r="K853" s="252"/>
      <c r="L853" s="252"/>
      <c r="M853" s="252"/>
      <c r="N853" s="252"/>
      <c r="O853" s="252"/>
      <c r="P853" s="252"/>
      <c r="Q853" s="252"/>
      <c r="R853" s="252"/>
      <c r="S853" s="252"/>
      <c r="T853" s="252"/>
      <c r="U853" s="252"/>
      <c r="V853" s="252"/>
      <c r="W853" s="252"/>
      <c r="X853" s="252"/>
      <c r="Y853" s="252"/>
      <c r="Z853" s="252"/>
    </row>
    <row r="854" ht="15.75" customHeight="1" spans="1:26">
      <c r="A854" s="252"/>
      <c r="B854" s="252"/>
      <c r="C854" s="252"/>
      <c r="D854" s="252"/>
      <c r="E854" s="252"/>
      <c r="F854" s="252"/>
      <c r="G854" s="252"/>
      <c r="H854" s="252"/>
      <c r="I854" s="252"/>
      <c r="J854" s="252"/>
      <c r="K854" s="252"/>
      <c r="L854" s="252"/>
      <c r="M854" s="252"/>
      <c r="N854" s="252"/>
      <c r="O854" s="252"/>
      <c r="P854" s="252"/>
      <c r="Q854" s="252"/>
      <c r="R854" s="252"/>
      <c r="S854" s="252"/>
      <c r="T854" s="252"/>
      <c r="U854" s="252"/>
      <c r="V854" s="252"/>
      <c r="W854" s="252"/>
      <c r="X854" s="252"/>
      <c r="Y854" s="252"/>
      <c r="Z854" s="252"/>
    </row>
    <row r="855" ht="15.75" customHeight="1" spans="1:26">
      <c r="A855" s="252"/>
      <c r="B855" s="252"/>
      <c r="C855" s="252"/>
      <c r="D855" s="252"/>
      <c r="E855" s="252"/>
      <c r="F855" s="252"/>
      <c r="G855" s="252"/>
      <c r="H855" s="252"/>
      <c r="I855" s="252"/>
      <c r="J855" s="252"/>
      <c r="K855" s="252"/>
      <c r="L855" s="252"/>
      <c r="M855" s="252"/>
      <c r="N855" s="252"/>
      <c r="O855" s="252"/>
      <c r="P855" s="252"/>
      <c r="Q855" s="252"/>
      <c r="R855" s="252"/>
      <c r="S855" s="252"/>
      <c r="T855" s="252"/>
      <c r="U855" s="252"/>
      <c r="V855" s="252"/>
      <c r="W855" s="252"/>
      <c r="X855" s="252"/>
      <c r="Y855" s="252"/>
      <c r="Z855" s="252"/>
    </row>
    <row r="856" ht="15.75" customHeight="1" spans="1:26">
      <c r="A856" s="252"/>
      <c r="B856" s="252"/>
      <c r="C856" s="252"/>
      <c r="D856" s="252"/>
      <c r="E856" s="252"/>
      <c r="F856" s="252"/>
      <c r="G856" s="252"/>
      <c r="H856" s="252"/>
      <c r="I856" s="252"/>
      <c r="J856" s="252"/>
      <c r="K856" s="252"/>
      <c r="L856" s="252"/>
      <c r="M856" s="252"/>
      <c r="N856" s="252"/>
      <c r="O856" s="252"/>
      <c r="P856" s="252"/>
      <c r="Q856" s="252"/>
      <c r="R856" s="252"/>
      <c r="S856" s="252"/>
      <c r="T856" s="252"/>
      <c r="U856" s="252"/>
      <c r="V856" s="252"/>
      <c r="W856" s="252"/>
      <c r="X856" s="252"/>
      <c r="Y856" s="252"/>
      <c r="Z856" s="252"/>
    </row>
    <row r="857" ht="15.75" customHeight="1" spans="1:26">
      <c r="A857" s="252"/>
      <c r="B857" s="252"/>
      <c r="C857" s="252"/>
      <c r="D857" s="252"/>
      <c r="E857" s="252"/>
      <c r="F857" s="252"/>
      <c r="G857" s="252"/>
      <c r="H857" s="252"/>
      <c r="I857" s="252"/>
      <c r="J857" s="252"/>
      <c r="K857" s="252"/>
      <c r="L857" s="252"/>
      <c r="M857" s="252"/>
      <c r="N857" s="252"/>
      <c r="O857" s="252"/>
      <c r="P857" s="252"/>
      <c r="Q857" s="252"/>
      <c r="R857" s="252"/>
      <c r="S857" s="252"/>
      <c r="T857" s="252"/>
      <c r="U857" s="252"/>
      <c r="V857" s="252"/>
      <c r="W857" s="252"/>
      <c r="X857" s="252"/>
      <c r="Y857" s="252"/>
      <c r="Z857" s="252"/>
    </row>
    <row r="858" ht="15.75" customHeight="1" spans="1:26">
      <c r="A858" s="252"/>
      <c r="B858" s="252"/>
      <c r="C858" s="252"/>
      <c r="D858" s="252"/>
      <c r="E858" s="252"/>
      <c r="F858" s="252"/>
      <c r="G858" s="252"/>
      <c r="H858" s="252"/>
      <c r="I858" s="252"/>
      <c r="J858" s="252"/>
      <c r="K858" s="252"/>
      <c r="L858" s="252"/>
      <c r="M858" s="252"/>
      <c r="N858" s="252"/>
      <c r="O858" s="252"/>
      <c r="P858" s="252"/>
      <c r="Q858" s="252"/>
      <c r="R858" s="252"/>
      <c r="S858" s="252"/>
      <c r="T858" s="252"/>
      <c r="U858" s="252"/>
      <c r="V858" s="252"/>
      <c r="W858" s="252"/>
      <c r="X858" s="252"/>
      <c r="Y858" s="252"/>
      <c r="Z858" s="252"/>
    </row>
    <row r="859" ht="15.75" customHeight="1" spans="1:26">
      <c r="A859" s="252"/>
      <c r="B859" s="252"/>
      <c r="C859" s="252"/>
      <c r="D859" s="252"/>
      <c r="E859" s="252"/>
      <c r="F859" s="252"/>
      <c r="G859" s="252"/>
      <c r="H859" s="252"/>
      <c r="I859" s="252"/>
      <c r="J859" s="252"/>
      <c r="K859" s="252"/>
      <c r="L859" s="252"/>
      <c r="M859" s="252"/>
      <c r="N859" s="252"/>
      <c r="O859" s="252"/>
      <c r="P859" s="252"/>
      <c r="Q859" s="252"/>
      <c r="R859" s="252"/>
      <c r="S859" s="252"/>
      <c r="T859" s="252"/>
      <c r="U859" s="252"/>
      <c r="V859" s="252"/>
      <c r="W859" s="252"/>
      <c r="X859" s="252"/>
      <c r="Y859" s="252"/>
      <c r="Z859" s="252"/>
    </row>
    <row r="860" ht="15.75" customHeight="1" spans="1:26">
      <c r="A860" s="252"/>
      <c r="B860" s="252"/>
      <c r="C860" s="252"/>
      <c r="D860" s="252"/>
      <c r="E860" s="252"/>
      <c r="F860" s="252"/>
      <c r="G860" s="252"/>
      <c r="H860" s="252"/>
      <c r="I860" s="252"/>
      <c r="J860" s="252"/>
      <c r="K860" s="252"/>
      <c r="L860" s="252"/>
      <c r="M860" s="252"/>
      <c r="N860" s="252"/>
      <c r="O860" s="252"/>
      <c r="P860" s="252"/>
      <c r="Q860" s="252"/>
      <c r="R860" s="252"/>
      <c r="S860" s="252"/>
      <c r="T860" s="252"/>
      <c r="U860" s="252"/>
      <c r="V860" s="252"/>
      <c r="W860" s="252"/>
      <c r="X860" s="252"/>
      <c r="Y860" s="252"/>
      <c r="Z860" s="252"/>
    </row>
    <row r="861" ht="15.75" customHeight="1" spans="1:26">
      <c r="A861" s="252"/>
      <c r="B861" s="252"/>
      <c r="C861" s="252"/>
      <c r="D861" s="252"/>
      <c r="E861" s="252"/>
      <c r="F861" s="252"/>
      <c r="G861" s="252"/>
      <c r="H861" s="252"/>
      <c r="I861" s="252"/>
      <c r="J861" s="252"/>
      <c r="K861" s="252"/>
      <c r="L861" s="252"/>
      <c r="M861" s="252"/>
      <c r="N861" s="252"/>
      <c r="O861" s="252"/>
      <c r="P861" s="252"/>
      <c r="Q861" s="252"/>
      <c r="R861" s="252"/>
      <c r="S861" s="252"/>
      <c r="T861" s="252"/>
      <c r="U861" s="252"/>
      <c r="V861" s="252"/>
      <c r="W861" s="252"/>
      <c r="X861" s="252"/>
      <c r="Y861" s="252"/>
      <c r="Z861" s="252"/>
    </row>
    <row r="862" ht="15.75" customHeight="1" spans="1:26">
      <c r="A862" s="252"/>
      <c r="B862" s="252"/>
      <c r="C862" s="252"/>
      <c r="D862" s="252"/>
      <c r="E862" s="252"/>
      <c r="F862" s="252"/>
      <c r="G862" s="252"/>
      <c r="H862" s="252"/>
      <c r="I862" s="252"/>
      <c r="J862" s="252"/>
      <c r="K862" s="252"/>
      <c r="L862" s="252"/>
      <c r="M862" s="252"/>
      <c r="N862" s="252"/>
      <c r="O862" s="252"/>
      <c r="P862" s="252"/>
      <c r="Q862" s="252"/>
      <c r="R862" s="252"/>
      <c r="S862" s="252"/>
      <c r="T862" s="252"/>
      <c r="U862" s="252"/>
      <c r="V862" s="252"/>
      <c r="W862" s="252"/>
      <c r="X862" s="252"/>
      <c r="Y862" s="252"/>
      <c r="Z862" s="252"/>
    </row>
    <row r="863" ht="15.75" customHeight="1" spans="1:26">
      <c r="A863" s="252"/>
      <c r="B863" s="252"/>
      <c r="C863" s="252"/>
      <c r="D863" s="252"/>
      <c r="E863" s="252"/>
      <c r="F863" s="252"/>
      <c r="G863" s="252"/>
      <c r="H863" s="252"/>
      <c r="I863" s="252"/>
      <c r="J863" s="252"/>
      <c r="K863" s="252"/>
      <c r="L863" s="252"/>
      <c r="M863" s="252"/>
      <c r="N863" s="252"/>
      <c r="O863" s="252"/>
      <c r="P863" s="252"/>
      <c r="Q863" s="252"/>
      <c r="R863" s="252"/>
      <c r="S863" s="252"/>
      <c r="T863" s="252"/>
      <c r="U863" s="252"/>
      <c r="V863" s="252"/>
      <c r="W863" s="252"/>
      <c r="X863" s="252"/>
      <c r="Y863" s="252"/>
      <c r="Z863" s="252"/>
    </row>
    <row r="864" ht="15.75" customHeight="1" spans="1:26">
      <c r="A864" s="252"/>
      <c r="B864" s="252"/>
      <c r="C864" s="252"/>
      <c r="D864" s="252"/>
      <c r="E864" s="252"/>
      <c r="F864" s="252"/>
      <c r="G864" s="252"/>
      <c r="H864" s="252"/>
      <c r="I864" s="252"/>
      <c r="J864" s="252"/>
      <c r="K864" s="252"/>
      <c r="L864" s="252"/>
      <c r="M864" s="252"/>
      <c r="N864" s="252"/>
      <c r="O864" s="252"/>
      <c r="P864" s="252"/>
      <c r="Q864" s="252"/>
      <c r="R864" s="252"/>
      <c r="S864" s="252"/>
      <c r="T864" s="252"/>
      <c r="U864" s="252"/>
      <c r="V864" s="252"/>
      <c r="W864" s="252"/>
      <c r="X864" s="252"/>
      <c r="Y864" s="252"/>
      <c r="Z864" s="252"/>
    </row>
    <row r="865" ht="15.75" customHeight="1" spans="1:26">
      <c r="A865" s="252"/>
      <c r="B865" s="252"/>
      <c r="C865" s="252"/>
      <c r="D865" s="252"/>
      <c r="E865" s="252"/>
      <c r="F865" s="252"/>
      <c r="G865" s="252"/>
      <c r="H865" s="252"/>
      <c r="I865" s="252"/>
      <c r="J865" s="252"/>
      <c r="K865" s="252"/>
      <c r="L865" s="252"/>
      <c r="M865" s="252"/>
      <c r="N865" s="252"/>
      <c r="O865" s="252"/>
      <c r="P865" s="252"/>
      <c r="Q865" s="252"/>
      <c r="R865" s="252"/>
      <c r="S865" s="252"/>
      <c r="T865" s="252"/>
      <c r="U865" s="252"/>
      <c r="V865" s="252"/>
      <c r="W865" s="252"/>
      <c r="X865" s="252"/>
      <c r="Y865" s="252"/>
      <c r="Z865" s="252"/>
    </row>
    <row r="866" ht="15.75" customHeight="1" spans="1:26">
      <c r="A866" s="252"/>
      <c r="B866" s="252"/>
      <c r="C866" s="252"/>
      <c r="D866" s="252"/>
      <c r="E866" s="252"/>
      <c r="F866" s="252"/>
      <c r="G866" s="252"/>
      <c r="H866" s="252"/>
      <c r="I866" s="252"/>
      <c r="J866" s="252"/>
      <c r="K866" s="252"/>
      <c r="L866" s="252"/>
      <c r="M866" s="252"/>
      <c r="N866" s="252"/>
      <c r="O866" s="252"/>
      <c r="P866" s="252"/>
      <c r="Q866" s="252"/>
      <c r="R866" s="252"/>
      <c r="S866" s="252"/>
      <c r="T866" s="252"/>
      <c r="U866" s="252"/>
      <c r="V866" s="252"/>
      <c r="W866" s="252"/>
      <c r="X866" s="252"/>
      <c r="Y866" s="252"/>
      <c r="Z866" s="252"/>
    </row>
    <row r="867" ht="15.75" customHeight="1" spans="1:26">
      <c r="A867" s="252"/>
      <c r="B867" s="252"/>
      <c r="C867" s="252"/>
      <c r="D867" s="252"/>
      <c r="E867" s="252"/>
      <c r="F867" s="252"/>
      <c r="G867" s="252"/>
      <c r="H867" s="252"/>
      <c r="I867" s="252"/>
      <c r="J867" s="252"/>
      <c r="K867" s="252"/>
      <c r="L867" s="252"/>
      <c r="M867" s="252"/>
      <c r="N867" s="252"/>
      <c r="O867" s="252"/>
      <c r="P867" s="252"/>
      <c r="Q867" s="252"/>
      <c r="R867" s="252"/>
      <c r="S867" s="252"/>
      <c r="T867" s="252"/>
      <c r="U867" s="252"/>
      <c r="V867" s="252"/>
      <c r="W867" s="252"/>
      <c r="X867" s="252"/>
      <c r="Y867" s="252"/>
      <c r="Z867" s="252"/>
    </row>
    <row r="868" ht="15.75" customHeight="1" spans="1:26">
      <c r="A868" s="252"/>
      <c r="B868" s="252"/>
      <c r="C868" s="252"/>
      <c r="D868" s="252"/>
      <c r="E868" s="252"/>
      <c r="F868" s="252"/>
      <c r="G868" s="252"/>
      <c r="H868" s="252"/>
      <c r="I868" s="252"/>
      <c r="J868" s="252"/>
      <c r="K868" s="252"/>
      <c r="L868" s="252"/>
      <c r="M868" s="252"/>
      <c r="N868" s="252"/>
      <c r="O868" s="252"/>
      <c r="P868" s="252"/>
      <c r="Q868" s="252"/>
      <c r="R868" s="252"/>
      <c r="S868" s="252"/>
      <c r="T868" s="252"/>
      <c r="U868" s="252"/>
      <c r="V868" s="252"/>
      <c r="W868" s="252"/>
      <c r="X868" s="252"/>
      <c r="Y868" s="252"/>
      <c r="Z868" s="252"/>
    </row>
    <row r="869" ht="15.75" customHeight="1" spans="1:26">
      <c r="A869" s="252"/>
      <c r="B869" s="252"/>
      <c r="C869" s="252"/>
      <c r="D869" s="252"/>
      <c r="E869" s="252"/>
      <c r="F869" s="252"/>
      <c r="G869" s="252"/>
      <c r="H869" s="252"/>
      <c r="I869" s="252"/>
      <c r="J869" s="252"/>
      <c r="K869" s="252"/>
      <c r="L869" s="252"/>
      <c r="M869" s="252"/>
      <c r="N869" s="252"/>
      <c r="O869" s="252"/>
      <c r="P869" s="252"/>
      <c r="Q869" s="252"/>
      <c r="R869" s="252"/>
      <c r="S869" s="252"/>
      <c r="T869" s="252"/>
      <c r="U869" s="252"/>
      <c r="V869" s="252"/>
      <c r="W869" s="252"/>
      <c r="X869" s="252"/>
      <c r="Y869" s="252"/>
      <c r="Z869" s="252"/>
    </row>
    <row r="870" ht="15.75" customHeight="1" spans="1:26">
      <c r="A870" s="252"/>
      <c r="B870" s="252"/>
      <c r="C870" s="252"/>
      <c r="D870" s="252"/>
      <c r="E870" s="252"/>
      <c r="F870" s="252"/>
      <c r="G870" s="252"/>
      <c r="H870" s="252"/>
      <c r="I870" s="252"/>
      <c r="J870" s="252"/>
      <c r="K870" s="252"/>
      <c r="L870" s="252"/>
      <c r="M870" s="252"/>
      <c r="N870" s="252"/>
      <c r="O870" s="252"/>
      <c r="P870" s="252"/>
      <c r="Q870" s="252"/>
      <c r="R870" s="252"/>
      <c r="S870" s="252"/>
      <c r="T870" s="252"/>
      <c r="U870" s="252"/>
      <c r="V870" s="252"/>
      <c r="W870" s="252"/>
      <c r="X870" s="252"/>
      <c r="Y870" s="252"/>
      <c r="Z870" s="252"/>
    </row>
    <row r="871" ht="15.75" customHeight="1" spans="1:26">
      <c r="A871" s="252"/>
      <c r="B871" s="252"/>
      <c r="C871" s="252"/>
      <c r="D871" s="252"/>
      <c r="E871" s="252"/>
      <c r="F871" s="252"/>
      <c r="G871" s="252"/>
      <c r="H871" s="252"/>
      <c r="I871" s="252"/>
      <c r="J871" s="252"/>
      <c r="K871" s="252"/>
      <c r="L871" s="252"/>
      <c r="M871" s="252"/>
      <c r="N871" s="252"/>
      <c r="O871" s="252"/>
      <c r="P871" s="252"/>
      <c r="Q871" s="252"/>
      <c r="R871" s="252"/>
      <c r="S871" s="252"/>
      <c r="T871" s="252"/>
      <c r="U871" s="252"/>
      <c r="V871" s="252"/>
      <c r="W871" s="252"/>
      <c r="X871" s="252"/>
      <c r="Y871" s="252"/>
      <c r="Z871" s="252"/>
    </row>
    <row r="872" ht="15.75" customHeight="1" spans="1:26">
      <c r="A872" s="252"/>
      <c r="B872" s="252"/>
      <c r="C872" s="252"/>
      <c r="D872" s="252"/>
      <c r="E872" s="252"/>
      <c r="F872" s="252"/>
      <c r="G872" s="252"/>
      <c r="H872" s="252"/>
      <c r="I872" s="252"/>
      <c r="J872" s="252"/>
      <c r="K872" s="252"/>
      <c r="L872" s="252"/>
      <c r="M872" s="252"/>
      <c r="N872" s="252"/>
      <c r="O872" s="252"/>
      <c r="P872" s="252"/>
      <c r="Q872" s="252"/>
      <c r="R872" s="252"/>
      <c r="S872" s="252"/>
      <c r="T872" s="252"/>
      <c r="U872" s="252"/>
      <c r="V872" s="252"/>
      <c r="W872" s="252"/>
      <c r="X872" s="252"/>
      <c r="Y872" s="252"/>
      <c r="Z872" s="252"/>
    </row>
    <row r="873" ht="15.75" customHeight="1" spans="1:26">
      <c r="A873" s="252"/>
      <c r="B873" s="252"/>
      <c r="C873" s="252"/>
      <c r="D873" s="252"/>
      <c r="E873" s="252"/>
      <c r="F873" s="252"/>
      <c r="G873" s="252"/>
      <c r="H873" s="252"/>
      <c r="I873" s="252"/>
      <c r="J873" s="252"/>
      <c r="K873" s="252"/>
      <c r="L873" s="252"/>
      <c r="M873" s="252"/>
      <c r="N873" s="252"/>
      <c r="O873" s="252"/>
      <c r="P873" s="252"/>
      <c r="Q873" s="252"/>
      <c r="R873" s="252"/>
      <c r="S873" s="252"/>
      <c r="T873" s="252"/>
      <c r="U873" s="252"/>
      <c r="V873" s="252"/>
      <c r="W873" s="252"/>
      <c r="X873" s="252"/>
      <c r="Y873" s="252"/>
      <c r="Z873" s="252"/>
    </row>
    <row r="874" ht="15.75" customHeight="1" spans="1:26">
      <c r="A874" s="252"/>
      <c r="B874" s="252"/>
      <c r="C874" s="252"/>
      <c r="D874" s="252"/>
      <c r="E874" s="252"/>
      <c r="F874" s="252"/>
      <c r="G874" s="252"/>
      <c r="H874" s="252"/>
      <c r="I874" s="252"/>
      <c r="J874" s="252"/>
      <c r="K874" s="252"/>
      <c r="L874" s="252"/>
      <c r="M874" s="252"/>
      <c r="N874" s="252"/>
      <c r="O874" s="252"/>
      <c r="P874" s="252"/>
      <c r="Q874" s="252"/>
      <c r="R874" s="252"/>
      <c r="S874" s="252"/>
      <c r="T874" s="252"/>
      <c r="U874" s="252"/>
      <c r="V874" s="252"/>
      <c r="W874" s="252"/>
      <c r="X874" s="252"/>
      <c r="Y874" s="252"/>
      <c r="Z874" s="252"/>
    </row>
    <row r="875" ht="15.75" customHeight="1" spans="1:26">
      <c r="A875" s="252"/>
      <c r="B875" s="252"/>
      <c r="C875" s="252"/>
      <c r="D875" s="252"/>
      <c r="E875" s="252"/>
      <c r="F875" s="252"/>
      <c r="G875" s="252"/>
      <c r="H875" s="252"/>
      <c r="I875" s="252"/>
      <c r="J875" s="252"/>
      <c r="K875" s="252"/>
      <c r="L875" s="252"/>
      <c r="M875" s="252"/>
      <c r="N875" s="252"/>
      <c r="O875" s="252"/>
      <c r="P875" s="252"/>
      <c r="Q875" s="252"/>
      <c r="R875" s="252"/>
      <c r="S875" s="252"/>
      <c r="T875" s="252"/>
      <c r="U875" s="252"/>
      <c r="V875" s="252"/>
      <c r="W875" s="252"/>
      <c r="X875" s="252"/>
      <c r="Y875" s="252"/>
      <c r="Z875" s="252"/>
    </row>
    <row r="876" ht="15.75" customHeight="1" spans="1:26">
      <c r="A876" s="252"/>
      <c r="B876" s="252"/>
      <c r="C876" s="252"/>
      <c r="D876" s="252"/>
      <c r="E876" s="252"/>
      <c r="F876" s="252"/>
      <c r="G876" s="252"/>
      <c r="H876" s="252"/>
      <c r="I876" s="252"/>
      <c r="J876" s="252"/>
      <c r="K876" s="252"/>
      <c r="L876" s="252"/>
      <c r="M876" s="252"/>
      <c r="N876" s="252"/>
      <c r="O876" s="252"/>
      <c r="P876" s="252"/>
      <c r="Q876" s="252"/>
      <c r="R876" s="252"/>
      <c r="S876" s="252"/>
      <c r="T876" s="252"/>
      <c r="U876" s="252"/>
      <c r="V876" s="252"/>
      <c r="W876" s="252"/>
      <c r="X876" s="252"/>
      <c r="Y876" s="252"/>
      <c r="Z876" s="252"/>
    </row>
    <row r="877" ht="15.75" customHeight="1" spans="1:26">
      <c r="A877" s="252"/>
      <c r="B877" s="252"/>
      <c r="C877" s="252"/>
      <c r="D877" s="252"/>
      <c r="E877" s="252"/>
      <c r="F877" s="252"/>
      <c r="G877" s="252"/>
      <c r="H877" s="252"/>
      <c r="I877" s="252"/>
      <c r="J877" s="252"/>
      <c r="K877" s="252"/>
      <c r="L877" s="252"/>
      <c r="M877" s="252"/>
      <c r="N877" s="252"/>
      <c r="O877" s="252"/>
      <c r="P877" s="252"/>
      <c r="Q877" s="252"/>
      <c r="R877" s="252"/>
      <c r="S877" s="252"/>
      <c r="T877" s="252"/>
      <c r="U877" s="252"/>
      <c r="V877" s="252"/>
      <c r="W877" s="252"/>
      <c r="X877" s="252"/>
      <c r="Y877" s="252"/>
      <c r="Z877" s="252"/>
    </row>
    <row r="878" ht="15.75" customHeight="1" spans="1:26">
      <c r="A878" s="252"/>
      <c r="B878" s="252"/>
      <c r="C878" s="252"/>
      <c r="D878" s="252"/>
      <c r="E878" s="252"/>
      <c r="F878" s="252"/>
      <c r="G878" s="252"/>
      <c r="H878" s="252"/>
      <c r="I878" s="252"/>
      <c r="J878" s="252"/>
      <c r="K878" s="252"/>
      <c r="L878" s="252"/>
      <c r="M878" s="252"/>
      <c r="N878" s="252"/>
      <c r="O878" s="252"/>
      <c r="P878" s="252"/>
      <c r="Q878" s="252"/>
      <c r="R878" s="252"/>
      <c r="S878" s="252"/>
      <c r="T878" s="252"/>
      <c r="U878" s="252"/>
      <c r="V878" s="252"/>
      <c r="W878" s="252"/>
      <c r="X878" s="252"/>
      <c r="Y878" s="252"/>
      <c r="Z878" s="252"/>
    </row>
    <row r="879" ht="15.75" customHeight="1" spans="1:26">
      <c r="A879" s="252"/>
      <c r="B879" s="252"/>
      <c r="C879" s="252"/>
      <c r="D879" s="252"/>
      <c r="E879" s="252"/>
      <c r="F879" s="252"/>
      <c r="G879" s="252"/>
      <c r="H879" s="252"/>
      <c r="I879" s="252"/>
      <c r="J879" s="252"/>
      <c r="K879" s="252"/>
      <c r="L879" s="252"/>
      <c r="M879" s="252"/>
      <c r="N879" s="252"/>
      <c r="O879" s="252"/>
      <c r="P879" s="252"/>
      <c r="Q879" s="252"/>
      <c r="R879" s="252"/>
      <c r="S879" s="252"/>
      <c r="T879" s="252"/>
      <c r="U879" s="252"/>
      <c r="V879" s="252"/>
      <c r="W879" s="252"/>
      <c r="X879" s="252"/>
      <c r="Y879" s="252"/>
      <c r="Z879" s="252"/>
    </row>
    <row r="880" ht="15.75" customHeight="1" spans="1:26">
      <c r="A880" s="252"/>
      <c r="B880" s="252"/>
      <c r="C880" s="252"/>
      <c r="D880" s="252"/>
      <c r="E880" s="252"/>
      <c r="F880" s="252"/>
      <c r="G880" s="252"/>
      <c r="H880" s="252"/>
      <c r="I880" s="252"/>
      <c r="J880" s="252"/>
      <c r="K880" s="252"/>
      <c r="L880" s="252"/>
      <c r="M880" s="252"/>
      <c r="N880" s="252"/>
      <c r="O880" s="252"/>
      <c r="P880" s="252"/>
      <c r="Q880" s="252"/>
      <c r="R880" s="252"/>
      <c r="S880" s="252"/>
      <c r="T880" s="252"/>
      <c r="U880" s="252"/>
      <c r="V880" s="252"/>
      <c r="W880" s="252"/>
      <c r="X880" s="252"/>
      <c r="Y880" s="252"/>
      <c r="Z880" s="252"/>
    </row>
    <row r="881" ht="15.75" customHeight="1" spans="1:26">
      <c r="A881" s="252"/>
      <c r="B881" s="252"/>
      <c r="C881" s="252"/>
      <c r="D881" s="252"/>
      <c r="E881" s="252"/>
      <c r="F881" s="252"/>
      <c r="G881" s="252"/>
      <c r="H881" s="252"/>
      <c r="I881" s="252"/>
      <c r="J881" s="252"/>
      <c r="K881" s="252"/>
      <c r="L881" s="252"/>
      <c r="M881" s="252"/>
      <c r="N881" s="252"/>
      <c r="O881" s="252"/>
      <c r="P881" s="252"/>
      <c r="Q881" s="252"/>
      <c r="R881" s="252"/>
      <c r="S881" s="252"/>
      <c r="T881" s="252"/>
      <c r="U881" s="252"/>
      <c r="V881" s="252"/>
      <c r="W881" s="252"/>
      <c r="X881" s="252"/>
      <c r="Y881" s="252"/>
      <c r="Z881" s="252"/>
    </row>
    <row r="882" ht="15.75" customHeight="1" spans="1:26">
      <c r="A882" s="252"/>
      <c r="B882" s="252"/>
      <c r="C882" s="252"/>
      <c r="D882" s="252"/>
      <c r="E882" s="252"/>
      <c r="F882" s="252"/>
      <c r="G882" s="252"/>
      <c r="H882" s="252"/>
      <c r="I882" s="252"/>
      <c r="J882" s="252"/>
      <c r="K882" s="252"/>
      <c r="L882" s="252"/>
      <c r="M882" s="252"/>
      <c r="N882" s="252"/>
      <c r="O882" s="252"/>
      <c r="P882" s="252"/>
      <c r="Q882" s="252"/>
      <c r="R882" s="252"/>
      <c r="S882" s="252"/>
      <c r="T882" s="252"/>
      <c r="U882" s="252"/>
      <c r="V882" s="252"/>
      <c r="W882" s="252"/>
      <c r="X882" s="252"/>
      <c r="Y882" s="252"/>
      <c r="Z882" s="252"/>
    </row>
    <row r="883" ht="15.75" customHeight="1" spans="1:26">
      <c r="A883" s="252"/>
      <c r="B883" s="252"/>
      <c r="C883" s="252"/>
      <c r="D883" s="252"/>
      <c r="E883" s="252"/>
      <c r="F883" s="252"/>
      <c r="G883" s="252"/>
      <c r="H883" s="252"/>
      <c r="I883" s="252"/>
      <c r="J883" s="252"/>
      <c r="K883" s="252"/>
      <c r="L883" s="252"/>
      <c r="M883" s="252"/>
      <c r="N883" s="252"/>
      <c r="O883" s="252"/>
      <c r="P883" s="252"/>
      <c r="Q883" s="252"/>
      <c r="R883" s="252"/>
      <c r="S883" s="252"/>
      <c r="T883" s="252"/>
      <c r="U883" s="252"/>
      <c r="V883" s="252"/>
      <c r="W883" s="252"/>
      <c r="X883" s="252"/>
      <c r="Y883" s="252"/>
      <c r="Z883" s="252"/>
    </row>
    <row r="884" ht="15.75" customHeight="1" spans="1:26">
      <c r="A884" s="252"/>
      <c r="B884" s="252"/>
      <c r="C884" s="252"/>
      <c r="D884" s="252"/>
      <c r="E884" s="252"/>
      <c r="F884" s="252"/>
      <c r="G884" s="252"/>
      <c r="H884" s="252"/>
      <c r="I884" s="252"/>
      <c r="J884" s="252"/>
      <c r="K884" s="252"/>
      <c r="L884" s="252"/>
      <c r="M884" s="252"/>
      <c r="N884" s="252"/>
      <c r="O884" s="252"/>
      <c r="P884" s="252"/>
      <c r="Q884" s="252"/>
      <c r="R884" s="252"/>
      <c r="S884" s="252"/>
      <c r="T884" s="252"/>
      <c r="U884" s="252"/>
      <c r="V884" s="252"/>
      <c r="W884" s="252"/>
      <c r="X884" s="252"/>
      <c r="Y884" s="252"/>
      <c r="Z884" s="252"/>
    </row>
    <row r="885" ht="15.75" customHeight="1" spans="1:26">
      <c r="A885" s="252"/>
      <c r="B885" s="252"/>
      <c r="C885" s="252"/>
      <c r="D885" s="252"/>
      <c r="E885" s="252"/>
      <c r="F885" s="252"/>
      <c r="G885" s="252"/>
      <c r="H885" s="252"/>
      <c r="I885" s="252"/>
      <c r="J885" s="252"/>
      <c r="K885" s="252"/>
      <c r="L885" s="252"/>
      <c r="M885" s="252"/>
      <c r="N885" s="252"/>
      <c r="O885" s="252"/>
      <c r="P885" s="252"/>
      <c r="Q885" s="252"/>
      <c r="R885" s="252"/>
      <c r="S885" s="252"/>
      <c r="T885" s="252"/>
      <c r="U885" s="252"/>
      <c r="V885" s="252"/>
      <c r="W885" s="252"/>
      <c r="X885" s="252"/>
      <c r="Y885" s="252"/>
      <c r="Z885" s="252"/>
    </row>
    <row r="886" ht="15.75" customHeight="1" spans="1:26">
      <c r="A886" s="252"/>
      <c r="B886" s="252"/>
      <c r="C886" s="252"/>
      <c r="D886" s="252"/>
      <c r="E886" s="252"/>
      <c r="F886" s="252"/>
      <c r="G886" s="252"/>
      <c r="H886" s="252"/>
      <c r="I886" s="252"/>
      <c r="J886" s="252"/>
      <c r="K886" s="252"/>
      <c r="L886" s="252"/>
      <c r="M886" s="252"/>
      <c r="N886" s="252"/>
      <c r="O886" s="252"/>
      <c r="P886" s="252"/>
      <c r="Q886" s="252"/>
      <c r="R886" s="252"/>
      <c r="S886" s="252"/>
      <c r="T886" s="252"/>
      <c r="U886" s="252"/>
      <c r="V886" s="252"/>
      <c r="W886" s="252"/>
      <c r="X886" s="252"/>
      <c r="Y886" s="252"/>
      <c r="Z886" s="252"/>
    </row>
    <row r="887" ht="15.75" customHeight="1" spans="1:26">
      <c r="A887" s="252"/>
      <c r="B887" s="252"/>
      <c r="C887" s="252"/>
      <c r="D887" s="252"/>
      <c r="E887" s="252"/>
      <c r="F887" s="252"/>
      <c r="G887" s="252"/>
      <c r="H887" s="252"/>
      <c r="I887" s="252"/>
      <c r="J887" s="252"/>
      <c r="K887" s="252"/>
      <c r="L887" s="252"/>
      <c r="M887" s="252"/>
      <c r="N887" s="252"/>
      <c r="O887" s="252"/>
      <c r="P887" s="252"/>
      <c r="Q887" s="252"/>
      <c r="R887" s="252"/>
      <c r="S887" s="252"/>
      <c r="T887" s="252"/>
      <c r="U887" s="252"/>
      <c r="V887" s="252"/>
      <c r="W887" s="252"/>
      <c r="X887" s="252"/>
      <c r="Y887" s="252"/>
      <c r="Z887" s="252"/>
    </row>
    <row r="888" ht="15.75" customHeight="1" spans="1:26">
      <c r="A888" s="252"/>
      <c r="B888" s="252"/>
      <c r="C888" s="252"/>
      <c r="D888" s="252"/>
      <c r="E888" s="252"/>
      <c r="F888" s="252"/>
      <c r="G888" s="252"/>
      <c r="H888" s="252"/>
      <c r="I888" s="252"/>
      <c r="J888" s="252"/>
      <c r="K888" s="252"/>
      <c r="L888" s="252"/>
      <c r="M888" s="252"/>
      <c r="N888" s="252"/>
      <c r="O888" s="252"/>
      <c r="P888" s="252"/>
      <c r="Q888" s="252"/>
      <c r="R888" s="252"/>
      <c r="S888" s="252"/>
      <c r="T888" s="252"/>
      <c r="U888" s="252"/>
      <c r="V888" s="252"/>
      <c r="W888" s="252"/>
      <c r="X888" s="252"/>
      <c r="Y888" s="252"/>
      <c r="Z888" s="252"/>
    </row>
    <row r="889" ht="15.75" customHeight="1" spans="1:26">
      <c r="A889" s="252"/>
      <c r="B889" s="252"/>
      <c r="C889" s="252"/>
      <c r="D889" s="252"/>
      <c r="E889" s="252"/>
      <c r="F889" s="252"/>
      <c r="G889" s="252"/>
      <c r="H889" s="252"/>
      <c r="I889" s="252"/>
      <c r="J889" s="252"/>
      <c r="K889" s="252"/>
      <c r="L889" s="252"/>
      <c r="M889" s="252"/>
      <c r="N889" s="252"/>
      <c r="O889" s="252"/>
      <c r="P889" s="252"/>
      <c r="Q889" s="252"/>
      <c r="R889" s="252"/>
      <c r="S889" s="252"/>
      <c r="T889" s="252"/>
      <c r="U889" s="252"/>
      <c r="V889" s="252"/>
      <c r="W889" s="252"/>
      <c r="X889" s="252"/>
      <c r="Y889" s="252"/>
      <c r="Z889" s="252"/>
    </row>
    <row r="890" ht="15.75" customHeight="1" spans="1:26">
      <c r="A890" s="252"/>
      <c r="B890" s="252"/>
      <c r="C890" s="252"/>
      <c r="D890" s="252"/>
      <c r="E890" s="252"/>
      <c r="F890" s="252"/>
      <c r="G890" s="252"/>
      <c r="H890" s="252"/>
      <c r="I890" s="252"/>
      <c r="J890" s="252"/>
      <c r="K890" s="252"/>
      <c r="L890" s="252"/>
      <c r="M890" s="252"/>
      <c r="N890" s="252"/>
      <c r="O890" s="252"/>
      <c r="P890" s="252"/>
      <c r="Q890" s="252"/>
      <c r="R890" s="252"/>
      <c r="S890" s="252"/>
      <c r="T890" s="252"/>
      <c r="U890" s="252"/>
      <c r="V890" s="252"/>
      <c r="W890" s="252"/>
      <c r="X890" s="252"/>
      <c r="Y890" s="252"/>
      <c r="Z890" s="252"/>
    </row>
    <row r="891" ht="15.75" customHeight="1" spans="1:26">
      <c r="A891" s="252"/>
      <c r="B891" s="252"/>
      <c r="C891" s="252"/>
      <c r="D891" s="252"/>
      <c r="E891" s="252"/>
      <c r="F891" s="252"/>
      <c r="G891" s="252"/>
      <c r="H891" s="252"/>
      <c r="I891" s="252"/>
      <c r="J891" s="252"/>
      <c r="K891" s="252"/>
      <c r="L891" s="252"/>
      <c r="M891" s="252"/>
      <c r="N891" s="252"/>
      <c r="O891" s="252"/>
      <c r="P891" s="252"/>
      <c r="Q891" s="252"/>
      <c r="R891" s="252"/>
      <c r="S891" s="252"/>
      <c r="T891" s="252"/>
      <c r="U891" s="252"/>
      <c r="V891" s="252"/>
      <c r="W891" s="252"/>
      <c r="X891" s="252"/>
      <c r="Y891" s="252"/>
      <c r="Z891" s="252"/>
    </row>
    <row r="892" ht="15.75" customHeight="1" spans="1:26">
      <c r="A892" s="252"/>
      <c r="B892" s="252"/>
      <c r="C892" s="252"/>
      <c r="D892" s="252"/>
      <c r="E892" s="252"/>
      <c r="F892" s="252"/>
      <c r="G892" s="252"/>
      <c r="H892" s="252"/>
      <c r="I892" s="252"/>
      <c r="J892" s="252"/>
      <c r="K892" s="252"/>
      <c r="L892" s="252"/>
      <c r="M892" s="252"/>
      <c r="N892" s="252"/>
      <c r="O892" s="252"/>
      <c r="P892" s="252"/>
      <c r="Q892" s="252"/>
      <c r="R892" s="252"/>
      <c r="S892" s="252"/>
      <c r="T892" s="252"/>
      <c r="U892" s="252"/>
      <c r="V892" s="252"/>
      <c r="W892" s="252"/>
      <c r="X892" s="252"/>
      <c r="Y892" s="252"/>
      <c r="Z892" s="252"/>
    </row>
    <row r="893" ht="15.75" customHeight="1" spans="1:26">
      <c r="A893" s="252"/>
      <c r="B893" s="252"/>
      <c r="C893" s="252"/>
      <c r="D893" s="252"/>
      <c r="E893" s="252"/>
      <c r="F893" s="252"/>
      <c r="G893" s="252"/>
      <c r="H893" s="252"/>
      <c r="I893" s="252"/>
      <c r="J893" s="252"/>
      <c r="K893" s="252"/>
      <c r="L893" s="252"/>
      <c r="M893" s="252"/>
      <c r="N893" s="252"/>
      <c r="O893" s="252"/>
      <c r="P893" s="252"/>
      <c r="Q893" s="252"/>
      <c r="R893" s="252"/>
      <c r="S893" s="252"/>
      <c r="T893" s="252"/>
      <c r="U893" s="252"/>
      <c r="V893" s="252"/>
      <c r="W893" s="252"/>
      <c r="X893" s="252"/>
      <c r="Y893" s="252"/>
      <c r="Z893" s="252"/>
    </row>
    <row r="894" ht="15.75" customHeight="1" spans="1:26">
      <c r="A894" s="252"/>
      <c r="B894" s="252"/>
      <c r="C894" s="252"/>
      <c r="D894" s="252"/>
      <c r="E894" s="252"/>
      <c r="F894" s="252"/>
      <c r="G894" s="252"/>
      <c r="H894" s="252"/>
      <c r="I894" s="252"/>
      <c r="J894" s="252"/>
      <c r="K894" s="252"/>
      <c r="L894" s="252"/>
      <c r="M894" s="252"/>
      <c r="N894" s="252"/>
      <c r="O894" s="252"/>
      <c r="P894" s="252"/>
      <c r="Q894" s="252"/>
      <c r="R894" s="252"/>
      <c r="S894" s="252"/>
      <c r="T894" s="252"/>
      <c r="U894" s="252"/>
      <c r="V894" s="252"/>
      <c r="W894" s="252"/>
      <c r="X894" s="252"/>
      <c r="Y894" s="252"/>
      <c r="Z894" s="252"/>
    </row>
    <row r="895" ht="15.75" customHeight="1" spans="1:26">
      <c r="A895" s="252"/>
      <c r="B895" s="252"/>
      <c r="C895" s="252"/>
      <c r="D895" s="252"/>
      <c r="E895" s="252"/>
      <c r="F895" s="252"/>
      <c r="G895" s="252"/>
      <c r="H895" s="252"/>
      <c r="I895" s="252"/>
      <c r="J895" s="252"/>
      <c r="K895" s="252"/>
      <c r="L895" s="252"/>
      <c r="M895" s="252"/>
      <c r="N895" s="252"/>
      <c r="O895" s="252"/>
      <c r="P895" s="252"/>
      <c r="Q895" s="252"/>
      <c r="R895" s="252"/>
      <c r="S895" s="252"/>
      <c r="T895" s="252"/>
      <c r="U895" s="252"/>
      <c r="V895" s="252"/>
      <c r="W895" s="252"/>
      <c r="X895" s="252"/>
      <c r="Y895" s="252"/>
      <c r="Z895" s="252"/>
    </row>
    <row r="896" ht="15.75" customHeight="1" spans="1:26">
      <c r="A896" s="252"/>
      <c r="B896" s="252"/>
      <c r="C896" s="252"/>
      <c r="D896" s="252"/>
      <c r="E896" s="252"/>
      <c r="F896" s="252"/>
      <c r="G896" s="252"/>
      <c r="H896" s="252"/>
      <c r="I896" s="252"/>
      <c r="J896" s="252"/>
      <c r="K896" s="252"/>
      <c r="L896" s="252"/>
      <c r="M896" s="252"/>
      <c r="N896" s="252"/>
      <c r="O896" s="252"/>
      <c r="P896" s="252"/>
      <c r="Q896" s="252"/>
      <c r="R896" s="252"/>
      <c r="S896" s="252"/>
      <c r="T896" s="252"/>
      <c r="U896" s="252"/>
      <c r="V896" s="252"/>
      <c r="W896" s="252"/>
      <c r="X896" s="252"/>
      <c r="Y896" s="252"/>
      <c r="Z896" s="252"/>
    </row>
    <row r="897" ht="15.75" customHeight="1" spans="1:26">
      <c r="A897" s="252"/>
      <c r="B897" s="252"/>
      <c r="C897" s="252"/>
      <c r="D897" s="252"/>
      <c r="E897" s="252"/>
      <c r="F897" s="252"/>
      <c r="G897" s="252"/>
      <c r="H897" s="252"/>
      <c r="I897" s="252"/>
      <c r="J897" s="252"/>
      <c r="K897" s="252"/>
      <c r="L897" s="252"/>
      <c r="M897" s="252"/>
      <c r="N897" s="252"/>
      <c r="O897" s="252"/>
      <c r="P897" s="252"/>
      <c r="Q897" s="252"/>
      <c r="R897" s="252"/>
      <c r="S897" s="252"/>
      <c r="T897" s="252"/>
      <c r="U897" s="252"/>
      <c r="V897" s="252"/>
      <c r="W897" s="252"/>
      <c r="X897" s="252"/>
      <c r="Y897" s="252"/>
      <c r="Z897" s="252"/>
    </row>
    <row r="898" ht="15.75" customHeight="1" spans="1:26">
      <c r="A898" s="252"/>
      <c r="B898" s="252"/>
      <c r="C898" s="252"/>
      <c r="D898" s="252"/>
      <c r="E898" s="252"/>
      <c r="F898" s="252"/>
      <c r="G898" s="252"/>
      <c r="H898" s="252"/>
      <c r="I898" s="252"/>
      <c r="J898" s="252"/>
      <c r="K898" s="252"/>
      <c r="L898" s="252"/>
      <c r="M898" s="252"/>
      <c r="N898" s="252"/>
      <c r="O898" s="252"/>
      <c r="P898" s="252"/>
      <c r="Q898" s="252"/>
      <c r="R898" s="252"/>
      <c r="S898" s="252"/>
      <c r="T898" s="252"/>
      <c r="U898" s="252"/>
      <c r="V898" s="252"/>
      <c r="W898" s="252"/>
      <c r="X898" s="252"/>
      <c r="Y898" s="252"/>
      <c r="Z898" s="252"/>
    </row>
    <row r="899" ht="15.75" customHeight="1" spans="1:26">
      <c r="A899" s="252"/>
      <c r="B899" s="252"/>
      <c r="C899" s="252"/>
      <c r="D899" s="252"/>
      <c r="E899" s="252"/>
      <c r="F899" s="252"/>
      <c r="G899" s="252"/>
      <c r="H899" s="252"/>
      <c r="I899" s="252"/>
      <c r="J899" s="252"/>
      <c r="K899" s="252"/>
      <c r="L899" s="252"/>
      <c r="M899" s="252"/>
      <c r="N899" s="252"/>
      <c r="O899" s="252"/>
      <c r="P899" s="252"/>
      <c r="Q899" s="252"/>
      <c r="R899" s="252"/>
      <c r="S899" s="252"/>
      <c r="T899" s="252"/>
      <c r="U899" s="252"/>
      <c r="V899" s="252"/>
      <c r="W899" s="252"/>
      <c r="X899" s="252"/>
      <c r="Y899" s="252"/>
      <c r="Z899" s="252"/>
    </row>
    <row r="900" ht="15.75" customHeight="1" spans="1:26">
      <c r="A900" s="252"/>
      <c r="B900" s="252"/>
      <c r="C900" s="252"/>
      <c r="D900" s="252"/>
      <c r="E900" s="252"/>
      <c r="F900" s="252"/>
      <c r="G900" s="252"/>
      <c r="H900" s="252"/>
      <c r="I900" s="252"/>
      <c r="J900" s="252"/>
      <c r="K900" s="252"/>
      <c r="L900" s="252"/>
      <c r="M900" s="252"/>
      <c r="N900" s="252"/>
      <c r="O900" s="252"/>
      <c r="P900" s="252"/>
      <c r="Q900" s="252"/>
      <c r="R900" s="252"/>
      <c r="S900" s="252"/>
      <c r="T900" s="252"/>
      <c r="U900" s="252"/>
      <c r="V900" s="252"/>
      <c r="W900" s="252"/>
      <c r="X900" s="252"/>
      <c r="Y900" s="252"/>
      <c r="Z900" s="252"/>
    </row>
    <row r="901" ht="15.75" customHeight="1" spans="1:26">
      <c r="A901" s="252"/>
      <c r="B901" s="252"/>
      <c r="C901" s="252"/>
      <c r="D901" s="252"/>
      <c r="E901" s="252"/>
      <c r="F901" s="252"/>
      <c r="G901" s="252"/>
      <c r="H901" s="252"/>
      <c r="I901" s="252"/>
      <c r="J901" s="252"/>
      <c r="K901" s="252"/>
      <c r="L901" s="252"/>
      <c r="M901" s="252"/>
      <c r="N901" s="252"/>
      <c r="O901" s="252"/>
      <c r="P901" s="252"/>
      <c r="Q901" s="252"/>
      <c r="R901" s="252"/>
      <c r="S901" s="252"/>
      <c r="T901" s="252"/>
      <c r="U901" s="252"/>
      <c r="V901" s="252"/>
      <c r="W901" s="252"/>
      <c r="X901" s="252"/>
      <c r="Y901" s="252"/>
      <c r="Z901" s="252"/>
    </row>
    <row r="902" ht="15.75" customHeight="1" spans="1:26">
      <c r="A902" s="252"/>
      <c r="B902" s="252"/>
      <c r="C902" s="252"/>
      <c r="D902" s="252"/>
      <c r="E902" s="252"/>
      <c r="F902" s="252"/>
      <c r="G902" s="252"/>
      <c r="H902" s="252"/>
      <c r="I902" s="252"/>
      <c r="J902" s="252"/>
      <c r="K902" s="252"/>
      <c r="L902" s="252"/>
      <c r="M902" s="252"/>
      <c r="N902" s="252"/>
      <c r="O902" s="252"/>
      <c r="P902" s="252"/>
      <c r="Q902" s="252"/>
      <c r="R902" s="252"/>
      <c r="S902" s="252"/>
      <c r="T902" s="252"/>
      <c r="U902" s="252"/>
      <c r="V902" s="252"/>
      <c r="W902" s="252"/>
      <c r="X902" s="252"/>
      <c r="Y902" s="252"/>
      <c r="Z902" s="252"/>
    </row>
    <row r="903" ht="15.75" customHeight="1" spans="1:26">
      <c r="A903" s="252"/>
      <c r="B903" s="252"/>
      <c r="C903" s="252"/>
      <c r="D903" s="252"/>
      <c r="E903" s="252"/>
      <c r="F903" s="252"/>
      <c r="G903" s="252"/>
      <c r="H903" s="252"/>
      <c r="I903" s="252"/>
      <c r="J903" s="252"/>
      <c r="K903" s="252"/>
      <c r="L903" s="252"/>
      <c r="M903" s="252"/>
      <c r="N903" s="252"/>
      <c r="O903" s="252"/>
      <c r="P903" s="252"/>
      <c r="Q903" s="252"/>
      <c r="R903" s="252"/>
      <c r="S903" s="252"/>
      <c r="T903" s="252"/>
      <c r="U903" s="252"/>
      <c r="V903" s="252"/>
      <c r="W903" s="252"/>
      <c r="X903" s="252"/>
      <c r="Y903" s="252"/>
      <c r="Z903" s="252"/>
    </row>
    <row r="904" ht="15.75" customHeight="1" spans="1:26">
      <c r="A904" s="252"/>
      <c r="B904" s="252"/>
      <c r="C904" s="252"/>
      <c r="D904" s="252"/>
      <c r="E904" s="252"/>
      <c r="F904" s="252"/>
      <c r="G904" s="252"/>
      <c r="H904" s="252"/>
      <c r="I904" s="252"/>
      <c r="J904" s="252"/>
      <c r="K904" s="252"/>
      <c r="L904" s="252"/>
      <c r="M904" s="252"/>
      <c r="N904" s="252"/>
      <c r="O904" s="252"/>
      <c r="P904" s="252"/>
      <c r="Q904" s="252"/>
      <c r="R904" s="252"/>
      <c r="S904" s="252"/>
      <c r="T904" s="252"/>
      <c r="U904" s="252"/>
      <c r="V904" s="252"/>
      <c r="W904" s="252"/>
      <c r="X904" s="252"/>
      <c r="Y904" s="252"/>
      <c r="Z904" s="252"/>
    </row>
    <row r="905" ht="15.75" customHeight="1" spans="1:26">
      <c r="A905" s="252"/>
      <c r="B905" s="252"/>
      <c r="C905" s="252"/>
      <c r="D905" s="252"/>
      <c r="E905" s="252"/>
      <c r="F905" s="252"/>
      <c r="G905" s="252"/>
      <c r="H905" s="252"/>
      <c r="I905" s="252"/>
      <c r="J905" s="252"/>
      <c r="K905" s="252"/>
      <c r="L905" s="252"/>
      <c r="M905" s="252"/>
      <c r="N905" s="252"/>
      <c r="O905" s="252"/>
      <c r="P905" s="252"/>
      <c r="Q905" s="252"/>
      <c r="R905" s="252"/>
      <c r="S905" s="252"/>
      <c r="T905" s="252"/>
      <c r="U905" s="252"/>
      <c r="V905" s="252"/>
      <c r="W905" s="252"/>
      <c r="X905" s="252"/>
      <c r="Y905" s="252"/>
      <c r="Z905" s="252"/>
    </row>
    <row r="906" ht="15.75" customHeight="1" spans="1:26">
      <c r="A906" s="252"/>
      <c r="B906" s="252"/>
      <c r="C906" s="252"/>
      <c r="D906" s="252"/>
      <c r="E906" s="252"/>
      <c r="F906" s="252"/>
      <c r="G906" s="252"/>
      <c r="H906" s="252"/>
      <c r="I906" s="252"/>
      <c r="J906" s="252"/>
      <c r="K906" s="252"/>
      <c r="L906" s="252"/>
      <c r="M906" s="252"/>
      <c r="N906" s="252"/>
      <c r="O906" s="252"/>
      <c r="P906" s="252"/>
      <c r="Q906" s="252"/>
      <c r="R906" s="252"/>
      <c r="S906" s="252"/>
      <c r="T906" s="252"/>
      <c r="U906" s="252"/>
      <c r="V906" s="252"/>
      <c r="W906" s="252"/>
      <c r="X906" s="252"/>
      <c r="Y906" s="252"/>
      <c r="Z906" s="252"/>
    </row>
    <row r="907" ht="15.75" customHeight="1" spans="1:26">
      <c r="A907" s="252"/>
      <c r="B907" s="252"/>
      <c r="C907" s="252"/>
      <c r="D907" s="252"/>
      <c r="E907" s="252"/>
      <c r="F907" s="252"/>
      <c r="G907" s="252"/>
      <c r="H907" s="252"/>
      <c r="I907" s="252"/>
      <c r="J907" s="252"/>
      <c r="K907" s="252"/>
      <c r="L907" s="252"/>
      <c r="M907" s="252"/>
      <c r="N907" s="252"/>
      <c r="O907" s="252"/>
      <c r="P907" s="252"/>
      <c r="Q907" s="252"/>
      <c r="R907" s="252"/>
      <c r="S907" s="252"/>
      <c r="T907" s="252"/>
      <c r="U907" s="252"/>
      <c r="V907" s="252"/>
      <c r="W907" s="252"/>
      <c r="X907" s="252"/>
      <c r="Y907" s="252"/>
      <c r="Z907" s="252"/>
    </row>
    <row r="908" ht="15.75" customHeight="1" spans="1:26">
      <c r="A908" s="252"/>
      <c r="B908" s="252"/>
      <c r="C908" s="252"/>
      <c r="D908" s="252"/>
      <c r="E908" s="252"/>
      <c r="F908" s="252"/>
      <c r="G908" s="252"/>
      <c r="H908" s="252"/>
      <c r="I908" s="252"/>
      <c r="J908" s="252"/>
      <c r="K908" s="252"/>
      <c r="L908" s="252"/>
      <c r="M908" s="252"/>
      <c r="N908" s="252"/>
      <c r="O908" s="252"/>
      <c r="P908" s="252"/>
      <c r="Q908" s="252"/>
      <c r="R908" s="252"/>
      <c r="S908" s="252"/>
      <c r="T908" s="252"/>
      <c r="U908" s="252"/>
      <c r="V908" s="252"/>
      <c r="W908" s="252"/>
      <c r="X908" s="252"/>
      <c r="Y908" s="252"/>
      <c r="Z908" s="252"/>
    </row>
    <row r="909" ht="15.75" customHeight="1" spans="1:26">
      <c r="A909" s="252"/>
      <c r="B909" s="252"/>
      <c r="C909" s="252"/>
      <c r="D909" s="252"/>
      <c r="E909" s="252"/>
      <c r="F909" s="252"/>
      <c r="G909" s="252"/>
      <c r="H909" s="252"/>
      <c r="I909" s="252"/>
      <c r="J909" s="252"/>
      <c r="K909" s="252"/>
      <c r="L909" s="252"/>
      <c r="M909" s="252"/>
      <c r="N909" s="252"/>
      <c r="O909" s="252"/>
      <c r="P909" s="252"/>
      <c r="Q909" s="252"/>
      <c r="R909" s="252"/>
      <c r="S909" s="252"/>
      <c r="T909" s="252"/>
      <c r="U909" s="252"/>
      <c r="V909" s="252"/>
      <c r="W909" s="252"/>
      <c r="X909" s="252"/>
      <c r="Y909" s="252"/>
      <c r="Z909" s="252"/>
    </row>
    <row r="910" ht="15.75" customHeight="1" spans="1:26">
      <c r="A910" s="252"/>
      <c r="B910" s="252"/>
      <c r="C910" s="252"/>
      <c r="D910" s="252"/>
      <c r="E910" s="252"/>
      <c r="F910" s="252"/>
      <c r="G910" s="252"/>
      <c r="H910" s="252"/>
      <c r="I910" s="252"/>
      <c r="J910" s="252"/>
      <c r="K910" s="252"/>
      <c r="L910" s="252"/>
      <c r="M910" s="252"/>
      <c r="N910" s="252"/>
      <c r="O910" s="252"/>
      <c r="P910" s="252"/>
      <c r="Q910" s="252"/>
      <c r="R910" s="252"/>
      <c r="S910" s="252"/>
      <c r="T910" s="252"/>
      <c r="U910" s="252"/>
      <c r="V910" s="252"/>
      <c r="W910" s="252"/>
      <c r="X910" s="252"/>
      <c r="Y910" s="252"/>
      <c r="Z910" s="252"/>
    </row>
    <row r="911" ht="15.75" customHeight="1" spans="1:26">
      <c r="A911" s="252"/>
      <c r="B911" s="252"/>
      <c r="C911" s="252"/>
      <c r="D911" s="252"/>
      <c r="E911" s="252"/>
      <c r="F911" s="252"/>
      <c r="G911" s="252"/>
      <c r="H911" s="252"/>
      <c r="I911" s="252"/>
      <c r="J911" s="252"/>
      <c r="K911" s="252"/>
      <c r="L911" s="252"/>
      <c r="M911" s="252"/>
      <c r="N911" s="252"/>
      <c r="O911" s="252"/>
      <c r="P911" s="252"/>
      <c r="Q911" s="252"/>
      <c r="R911" s="252"/>
      <c r="S911" s="252"/>
      <c r="T911" s="252"/>
      <c r="U911" s="252"/>
      <c r="V911" s="252"/>
      <c r="W911" s="252"/>
      <c r="X911" s="252"/>
      <c r="Y911" s="252"/>
      <c r="Z911" s="252"/>
    </row>
    <row r="912" ht="15.75" customHeight="1" spans="1:26">
      <c r="A912" s="252"/>
      <c r="B912" s="252"/>
      <c r="C912" s="252"/>
      <c r="D912" s="252"/>
      <c r="E912" s="252"/>
      <c r="F912" s="252"/>
      <c r="G912" s="252"/>
      <c r="H912" s="252"/>
      <c r="I912" s="252"/>
      <c r="J912" s="252"/>
      <c r="K912" s="252"/>
      <c r="L912" s="252"/>
      <c r="M912" s="252"/>
      <c r="N912" s="252"/>
      <c r="O912" s="252"/>
      <c r="P912" s="252"/>
      <c r="Q912" s="252"/>
      <c r="R912" s="252"/>
      <c r="S912" s="252"/>
      <c r="T912" s="252"/>
      <c r="U912" s="252"/>
      <c r="V912" s="252"/>
      <c r="W912" s="252"/>
      <c r="X912" s="252"/>
      <c r="Y912" s="252"/>
      <c r="Z912" s="252"/>
    </row>
    <row r="913" ht="15.75" customHeight="1" spans="1:26">
      <c r="A913" s="252"/>
      <c r="B913" s="252"/>
      <c r="C913" s="252"/>
      <c r="D913" s="252"/>
      <c r="E913" s="252"/>
      <c r="F913" s="252"/>
      <c r="G913" s="252"/>
      <c r="H913" s="252"/>
      <c r="I913" s="252"/>
      <c r="J913" s="252"/>
      <c r="K913" s="252"/>
      <c r="L913" s="252"/>
      <c r="M913" s="252"/>
      <c r="N913" s="252"/>
      <c r="O913" s="252"/>
      <c r="P913" s="252"/>
      <c r="Q913" s="252"/>
      <c r="R913" s="252"/>
      <c r="S913" s="252"/>
      <c r="T913" s="252"/>
      <c r="U913" s="252"/>
      <c r="V913" s="252"/>
      <c r="W913" s="252"/>
      <c r="X913" s="252"/>
      <c r="Y913" s="252"/>
      <c r="Z913" s="252"/>
    </row>
    <row r="914" ht="15.75" customHeight="1" spans="1:26">
      <c r="A914" s="252"/>
      <c r="B914" s="252"/>
      <c r="C914" s="252"/>
      <c r="D914" s="252"/>
      <c r="E914" s="252"/>
      <c r="F914" s="252"/>
      <c r="G914" s="252"/>
      <c r="H914" s="252"/>
      <c r="I914" s="252"/>
      <c r="J914" s="252"/>
      <c r="K914" s="252"/>
      <c r="L914" s="252"/>
      <c r="M914" s="252"/>
      <c r="N914" s="252"/>
      <c r="O914" s="252"/>
      <c r="P914" s="252"/>
      <c r="Q914" s="252"/>
      <c r="R914" s="252"/>
      <c r="S914" s="252"/>
      <c r="T914" s="252"/>
      <c r="U914" s="252"/>
      <c r="V914" s="252"/>
      <c r="W914" s="252"/>
      <c r="X914" s="252"/>
      <c r="Y914" s="252"/>
      <c r="Z914" s="252"/>
    </row>
    <row r="915" ht="15.75" customHeight="1" spans="1:26">
      <c r="A915" s="252"/>
      <c r="B915" s="252"/>
      <c r="C915" s="252"/>
      <c r="D915" s="252"/>
      <c r="E915" s="252"/>
      <c r="F915" s="252"/>
      <c r="G915" s="252"/>
      <c r="H915" s="252"/>
      <c r="I915" s="252"/>
      <c r="J915" s="252"/>
      <c r="K915" s="252"/>
      <c r="L915" s="252"/>
      <c r="M915" s="252"/>
      <c r="N915" s="252"/>
      <c r="O915" s="252"/>
      <c r="P915" s="252"/>
      <c r="Q915" s="252"/>
      <c r="R915" s="252"/>
      <c r="S915" s="252"/>
      <c r="T915" s="252"/>
      <c r="U915" s="252"/>
      <c r="V915" s="252"/>
      <c r="W915" s="252"/>
      <c r="X915" s="252"/>
      <c r="Y915" s="252"/>
      <c r="Z915" s="252"/>
    </row>
    <row r="916" ht="15.75" customHeight="1" spans="1:26">
      <c r="A916" s="252"/>
      <c r="B916" s="252"/>
      <c r="C916" s="252"/>
      <c r="D916" s="252"/>
      <c r="E916" s="252"/>
      <c r="F916" s="252"/>
      <c r="G916" s="252"/>
      <c r="H916" s="252"/>
      <c r="I916" s="252"/>
      <c r="J916" s="252"/>
      <c r="K916" s="252"/>
      <c r="L916" s="252"/>
      <c r="M916" s="252"/>
      <c r="N916" s="252"/>
      <c r="O916" s="252"/>
      <c r="P916" s="252"/>
      <c r="Q916" s="252"/>
      <c r="R916" s="252"/>
      <c r="S916" s="252"/>
      <c r="T916" s="252"/>
      <c r="U916" s="252"/>
      <c r="V916" s="252"/>
      <c r="W916" s="252"/>
      <c r="X916" s="252"/>
      <c r="Y916" s="252"/>
      <c r="Z916" s="252"/>
    </row>
    <row r="917" ht="15.75" customHeight="1" spans="1:26">
      <c r="A917" s="252"/>
      <c r="B917" s="252"/>
      <c r="C917" s="252"/>
      <c r="D917" s="252"/>
      <c r="E917" s="252"/>
      <c r="F917" s="252"/>
      <c r="G917" s="252"/>
      <c r="H917" s="252"/>
      <c r="I917" s="252"/>
      <c r="J917" s="252"/>
      <c r="K917" s="252"/>
      <c r="L917" s="252"/>
      <c r="M917" s="252"/>
      <c r="N917" s="252"/>
      <c r="O917" s="252"/>
      <c r="P917" s="252"/>
      <c r="Q917" s="252"/>
      <c r="R917" s="252"/>
      <c r="S917" s="252"/>
      <c r="T917" s="252"/>
      <c r="U917" s="252"/>
      <c r="V917" s="252"/>
      <c r="W917" s="252"/>
      <c r="X917" s="252"/>
      <c r="Y917" s="252"/>
      <c r="Z917" s="252"/>
    </row>
    <row r="918" ht="15.75" customHeight="1" spans="1:26">
      <c r="A918" s="252"/>
      <c r="B918" s="252"/>
      <c r="C918" s="252"/>
      <c r="D918" s="252"/>
      <c r="E918" s="252"/>
      <c r="F918" s="252"/>
      <c r="G918" s="252"/>
      <c r="H918" s="252"/>
      <c r="I918" s="252"/>
      <c r="J918" s="252"/>
      <c r="K918" s="252"/>
      <c r="L918" s="252"/>
      <c r="M918" s="252"/>
      <c r="N918" s="252"/>
      <c r="O918" s="252"/>
      <c r="P918" s="252"/>
      <c r="Q918" s="252"/>
      <c r="R918" s="252"/>
      <c r="S918" s="252"/>
      <c r="T918" s="252"/>
      <c r="U918" s="252"/>
      <c r="V918" s="252"/>
      <c r="W918" s="252"/>
      <c r="X918" s="252"/>
      <c r="Y918" s="252"/>
      <c r="Z918" s="252"/>
    </row>
    <row r="919" ht="15.75" customHeight="1" spans="1:26">
      <c r="A919" s="252"/>
      <c r="B919" s="252"/>
      <c r="C919" s="252"/>
      <c r="D919" s="252"/>
      <c r="E919" s="252"/>
      <c r="F919" s="252"/>
      <c r="G919" s="252"/>
      <c r="H919" s="252"/>
      <c r="I919" s="252"/>
      <c r="J919" s="252"/>
      <c r="K919" s="252"/>
      <c r="L919" s="252"/>
      <c r="M919" s="252"/>
      <c r="N919" s="252"/>
      <c r="O919" s="252"/>
      <c r="P919" s="252"/>
      <c r="Q919" s="252"/>
      <c r="R919" s="252"/>
      <c r="S919" s="252"/>
      <c r="T919" s="252"/>
      <c r="U919" s="252"/>
      <c r="V919" s="252"/>
      <c r="W919" s="252"/>
      <c r="X919" s="252"/>
      <c r="Y919" s="252"/>
      <c r="Z919" s="252"/>
    </row>
    <row r="920" ht="15.75" customHeight="1" spans="1:26">
      <c r="A920" s="252"/>
      <c r="B920" s="252"/>
      <c r="C920" s="252"/>
      <c r="D920" s="252"/>
      <c r="E920" s="252"/>
      <c r="F920" s="252"/>
      <c r="G920" s="252"/>
      <c r="H920" s="252"/>
      <c r="I920" s="252"/>
      <c r="J920" s="252"/>
      <c r="K920" s="252"/>
      <c r="L920" s="252"/>
      <c r="M920" s="252"/>
      <c r="N920" s="252"/>
      <c r="O920" s="252"/>
      <c r="P920" s="252"/>
      <c r="Q920" s="252"/>
      <c r="R920" s="252"/>
      <c r="S920" s="252"/>
      <c r="T920" s="252"/>
      <c r="U920" s="252"/>
      <c r="V920" s="252"/>
      <c r="W920" s="252"/>
      <c r="X920" s="252"/>
      <c r="Y920" s="252"/>
      <c r="Z920" s="252"/>
    </row>
    <row r="921" ht="15.75" customHeight="1" spans="1:26">
      <c r="A921" s="252"/>
      <c r="B921" s="252"/>
      <c r="C921" s="252"/>
      <c r="D921" s="252"/>
      <c r="E921" s="252"/>
      <c r="F921" s="252"/>
      <c r="G921" s="252"/>
      <c r="H921" s="252"/>
      <c r="I921" s="252"/>
      <c r="J921" s="252"/>
      <c r="K921" s="252"/>
      <c r="L921" s="252"/>
      <c r="M921" s="252"/>
      <c r="N921" s="252"/>
      <c r="O921" s="252"/>
      <c r="P921" s="252"/>
      <c r="Q921" s="252"/>
      <c r="R921" s="252"/>
      <c r="S921" s="252"/>
      <c r="T921" s="252"/>
      <c r="U921" s="252"/>
      <c r="V921" s="252"/>
      <c r="W921" s="252"/>
      <c r="X921" s="252"/>
      <c r="Y921" s="252"/>
      <c r="Z921" s="252"/>
    </row>
    <row r="922" ht="15.75" customHeight="1" spans="1:26">
      <c r="A922" s="252"/>
      <c r="B922" s="252"/>
      <c r="C922" s="252"/>
      <c r="D922" s="252"/>
      <c r="E922" s="252"/>
      <c r="F922" s="252"/>
      <c r="G922" s="252"/>
      <c r="H922" s="252"/>
      <c r="I922" s="252"/>
      <c r="J922" s="252"/>
      <c r="K922" s="252"/>
      <c r="L922" s="252"/>
      <c r="M922" s="252"/>
      <c r="N922" s="252"/>
      <c r="O922" s="252"/>
      <c r="P922" s="252"/>
      <c r="Q922" s="252"/>
      <c r="R922" s="252"/>
      <c r="S922" s="252"/>
      <c r="T922" s="252"/>
      <c r="U922" s="252"/>
      <c r="V922" s="252"/>
      <c r="W922" s="252"/>
      <c r="X922" s="252"/>
      <c r="Y922" s="252"/>
      <c r="Z922" s="252"/>
    </row>
    <row r="923" ht="15.75" customHeight="1" spans="1:26">
      <c r="A923" s="252"/>
      <c r="B923" s="252"/>
      <c r="C923" s="252"/>
      <c r="D923" s="252"/>
      <c r="E923" s="252"/>
      <c r="F923" s="252"/>
      <c r="G923" s="252"/>
      <c r="H923" s="252"/>
      <c r="I923" s="252"/>
      <c r="J923" s="252"/>
      <c r="K923" s="252"/>
      <c r="L923" s="252"/>
      <c r="M923" s="252"/>
      <c r="N923" s="252"/>
      <c r="O923" s="252"/>
      <c r="P923" s="252"/>
      <c r="Q923" s="252"/>
      <c r="R923" s="252"/>
      <c r="S923" s="252"/>
      <c r="T923" s="252"/>
      <c r="U923" s="252"/>
      <c r="V923" s="252"/>
      <c r="W923" s="252"/>
      <c r="X923" s="252"/>
      <c r="Y923" s="252"/>
      <c r="Z923" s="252"/>
    </row>
    <row r="924" ht="15.75" customHeight="1" spans="1:26">
      <c r="A924" s="252"/>
      <c r="B924" s="252"/>
      <c r="C924" s="252"/>
      <c r="D924" s="252"/>
      <c r="E924" s="252"/>
      <c r="F924" s="252"/>
      <c r="G924" s="252"/>
      <c r="H924" s="252"/>
      <c r="I924" s="252"/>
      <c r="J924" s="252"/>
      <c r="K924" s="252"/>
      <c r="L924" s="252"/>
      <c r="M924" s="252"/>
      <c r="N924" s="252"/>
      <c r="O924" s="252"/>
      <c r="P924" s="252"/>
      <c r="Q924" s="252"/>
      <c r="R924" s="252"/>
      <c r="S924" s="252"/>
      <c r="T924" s="252"/>
      <c r="U924" s="252"/>
      <c r="V924" s="252"/>
      <c r="W924" s="252"/>
      <c r="X924" s="252"/>
      <c r="Y924" s="252"/>
      <c r="Z924" s="252"/>
    </row>
    <row r="925" ht="15.75" customHeight="1" spans="1:26">
      <c r="A925" s="252"/>
      <c r="B925" s="252"/>
      <c r="C925" s="252"/>
      <c r="D925" s="252"/>
      <c r="E925" s="252"/>
      <c r="F925" s="252"/>
      <c r="G925" s="252"/>
      <c r="H925" s="252"/>
      <c r="I925" s="252"/>
      <c r="J925" s="252"/>
      <c r="K925" s="252"/>
      <c r="L925" s="252"/>
      <c r="M925" s="252"/>
      <c r="N925" s="252"/>
      <c r="O925" s="252"/>
      <c r="P925" s="252"/>
      <c r="Q925" s="252"/>
      <c r="R925" s="252"/>
      <c r="S925" s="252"/>
      <c r="T925" s="252"/>
      <c r="U925" s="252"/>
      <c r="V925" s="252"/>
      <c r="W925" s="252"/>
      <c r="X925" s="252"/>
      <c r="Y925" s="252"/>
      <c r="Z925" s="252"/>
    </row>
    <row r="926" ht="15.75" customHeight="1" spans="1:26">
      <c r="A926" s="252"/>
      <c r="B926" s="252"/>
      <c r="C926" s="252"/>
      <c r="D926" s="252"/>
      <c r="E926" s="252"/>
      <c r="F926" s="252"/>
      <c r="G926" s="252"/>
      <c r="H926" s="252"/>
      <c r="I926" s="252"/>
      <c r="J926" s="252"/>
      <c r="K926" s="252"/>
      <c r="L926" s="252"/>
      <c r="M926" s="252"/>
      <c r="N926" s="252"/>
      <c r="O926" s="252"/>
      <c r="P926" s="252"/>
      <c r="Q926" s="252"/>
      <c r="R926" s="252"/>
      <c r="S926" s="252"/>
      <c r="T926" s="252"/>
      <c r="U926" s="252"/>
      <c r="V926" s="252"/>
      <c r="W926" s="252"/>
      <c r="X926" s="252"/>
      <c r="Y926" s="252"/>
      <c r="Z926" s="252"/>
    </row>
    <row r="927" ht="15.75" customHeight="1" spans="1:26">
      <c r="A927" s="252"/>
      <c r="B927" s="252"/>
      <c r="C927" s="252"/>
      <c r="D927" s="252"/>
      <c r="E927" s="252"/>
      <c r="F927" s="252"/>
      <c r="G927" s="252"/>
      <c r="H927" s="252"/>
      <c r="I927" s="252"/>
      <c r="J927" s="252"/>
      <c r="K927" s="252"/>
      <c r="L927" s="252"/>
      <c r="M927" s="252"/>
      <c r="N927" s="252"/>
      <c r="O927" s="252"/>
      <c r="P927" s="252"/>
      <c r="Q927" s="252"/>
      <c r="R927" s="252"/>
      <c r="S927" s="252"/>
      <c r="T927" s="252"/>
      <c r="U927" s="252"/>
      <c r="V927" s="252"/>
      <c r="W927" s="252"/>
      <c r="X927" s="252"/>
      <c r="Y927" s="252"/>
      <c r="Z927" s="252"/>
    </row>
    <row r="928" ht="15.75" customHeight="1" spans="1:26">
      <c r="A928" s="252"/>
      <c r="B928" s="252"/>
      <c r="C928" s="252"/>
      <c r="D928" s="252"/>
      <c r="E928" s="252"/>
      <c r="F928" s="252"/>
      <c r="G928" s="252"/>
      <c r="H928" s="252"/>
      <c r="I928" s="252"/>
      <c r="J928" s="252"/>
      <c r="K928" s="252"/>
      <c r="L928" s="252"/>
      <c r="M928" s="252"/>
      <c r="N928" s="252"/>
      <c r="O928" s="252"/>
      <c r="P928" s="252"/>
      <c r="Q928" s="252"/>
      <c r="R928" s="252"/>
      <c r="S928" s="252"/>
      <c r="T928" s="252"/>
      <c r="U928" s="252"/>
      <c r="V928" s="252"/>
      <c r="W928" s="252"/>
      <c r="X928" s="252"/>
      <c r="Y928" s="252"/>
      <c r="Z928" s="252"/>
    </row>
    <row r="929" ht="15.75" customHeight="1" spans="1:26">
      <c r="A929" s="252"/>
      <c r="B929" s="252"/>
      <c r="C929" s="252"/>
      <c r="D929" s="252"/>
      <c r="E929" s="252"/>
      <c r="F929" s="252"/>
      <c r="G929" s="252"/>
      <c r="H929" s="252"/>
      <c r="I929" s="252"/>
      <c r="J929" s="252"/>
      <c r="K929" s="252"/>
      <c r="L929" s="252"/>
      <c r="M929" s="252"/>
      <c r="N929" s="252"/>
      <c r="O929" s="252"/>
      <c r="P929" s="252"/>
      <c r="Q929" s="252"/>
      <c r="R929" s="252"/>
      <c r="S929" s="252"/>
      <c r="T929" s="252"/>
      <c r="U929" s="252"/>
      <c r="V929" s="252"/>
      <c r="W929" s="252"/>
      <c r="X929" s="252"/>
      <c r="Y929" s="252"/>
      <c r="Z929" s="252"/>
    </row>
    <row r="930" ht="15.75" customHeight="1" spans="1:26">
      <c r="A930" s="252"/>
      <c r="B930" s="252"/>
      <c r="C930" s="252"/>
      <c r="D930" s="252"/>
      <c r="E930" s="252"/>
      <c r="F930" s="252"/>
      <c r="G930" s="252"/>
      <c r="H930" s="252"/>
      <c r="I930" s="252"/>
      <c r="J930" s="252"/>
      <c r="K930" s="252"/>
      <c r="L930" s="252"/>
      <c r="M930" s="252"/>
      <c r="N930" s="252"/>
      <c r="O930" s="252"/>
      <c r="P930" s="252"/>
      <c r="Q930" s="252"/>
      <c r="R930" s="252"/>
      <c r="S930" s="252"/>
      <c r="T930" s="252"/>
      <c r="U930" s="252"/>
      <c r="V930" s="252"/>
      <c r="W930" s="252"/>
      <c r="X930" s="252"/>
      <c r="Y930" s="252"/>
      <c r="Z930" s="252"/>
    </row>
    <row r="931" ht="15.75" customHeight="1" spans="1:26">
      <c r="A931" s="252"/>
      <c r="B931" s="252"/>
      <c r="C931" s="252"/>
      <c r="D931" s="252"/>
      <c r="E931" s="252"/>
      <c r="F931" s="252"/>
      <c r="G931" s="252"/>
      <c r="H931" s="252"/>
      <c r="I931" s="252"/>
      <c r="J931" s="252"/>
      <c r="K931" s="252"/>
      <c r="L931" s="252"/>
      <c r="M931" s="252"/>
      <c r="N931" s="252"/>
      <c r="O931" s="252"/>
      <c r="P931" s="252"/>
      <c r="Q931" s="252"/>
      <c r="R931" s="252"/>
      <c r="S931" s="252"/>
      <c r="T931" s="252"/>
      <c r="U931" s="252"/>
      <c r="V931" s="252"/>
      <c r="W931" s="252"/>
      <c r="X931" s="252"/>
      <c r="Y931" s="252"/>
      <c r="Z931" s="252"/>
    </row>
    <row r="932" ht="15.75" customHeight="1" spans="1:26">
      <c r="A932" s="252"/>
      <c r="B932" s="252"/>
      <c r="C932" s="252"/>
      <c r="D932" s="252"/>
      <c r="E932" s="252"/>
      <c r="F932" s="252"/>
      <c r="G932" s="252"/>
      <c r="H932" s="252"/>
      <c r="I932" s="252"/>
      <c r="J932" s="252"/>
      <c r="K932" s="252"/>
      <c r="L932" s="252"/>
      <c r="M932" s="252"/>
      <c r="N932" s="252"/>
      <c r="O932" s="252"/>
      <c r="P932" s="252"/>
      <c r="Q932" s="252"/>
      <c r="R932" s="252"/>
      <c r="S932" s="252"/>
      <c r="T932" s="252"/>
      <c r="U932" s="252"/>
      <c r="V932" s="252"/>
      <c r="W932" s="252"/>
      <c r="X932" s="252"/>
      <c r="Y932" s="252"/>
      <c r="Z932" s="252"/>
    </row>
    <row r="933" ht="15.75" customHeight="1" spans="1:26">
      <c r="A933" s="252"/>
      <c r="B933" s="252"/>
      <c r="C933" s="252"/>
      <c r="D933" s="252"/>
      <c r="E933" s="252"/>
      <c r="F933" s="252"/>
      <c r="G933" s="252"/>
      <c r="H933" s="252"/>
      <c r="I933" s="252"/>
      <c r="J933" s="252"/>
      <c r="K933" s="252"/>
      <c r="L933" s="252"/>
      <c r="M933" s="252"/>
      <c r="N933" s="252"/>
      <c r="O933" s="252"/>
      <c r="P933" s="252"/>
      <c r="Q933" s="252"/>
      <c r="R933" s="252"/>
      <c r="S933" s="252"/>
      <c r="T933" s="252"/>
      <c r="U933" s="252"/>
      <c r="V933" s="252"/>
      <c r="W933" s="252"/>
      <c r="X933" s="252"/>
      <c r="Y933" s="252"/>
      <c r="Z933" s="252"/>
    </row>
    <row r="934" ht="15.75" customHeight="1" spans="1:26">
      <c r="A934" s="252"/>
      <c r="B934" s="252"/>
      <c r="C934" s="252"/>
      <c r="D934" s="252"/>
      <c r="E934" s="252"/>
      <c r="F934" s="252"/>
      <c r="G934" s="252"/>
      <c r="H934" s="252"/>
      <c r="I934" s="252"/>
      <c r="J934" s="252"/>
      <c r="K934" s="252"/>
      <c r="L934" s="252"/>
      <c r="M934" s="252"/>
      <c r="N934" s="252"/>
      <c r="O934" s="252"/>
      <c r="P934" s="252"/>
      <c r="Q934" s="252"/>
      <c r="R934" s="252"/>
      <c r="S934" s="252"/>
      <c r="T934" s="252"/>
      <c r="U934" s="252"/>
      <c r="V934" s="252"/>
      <c r="W934" s="252"/>
      <c r="X934" s="252"/>
      <c r="Y934" s="252"/>
      <c r="Z934" s="252"/>
    </row>
    <row r="935" ht="15.75" customHeight="1" spans="1:26">
      <c r="A935" s="252"/>
      <c r="B935" s="252"/>
      <c r="C935" s="252"/>
      <c r="D935" s="252"/>
      <c r="E935" s="252"/>
      <c r="F935" s="252"/>
      <c r="G935" s="252"/>
      <c r="H935" s="252"/>
      <c r="I935" s="252"/>
      <c r="J935" s="252"/>
      <c r="K935" s="252"/>
      <c r="L935" s="252"/>
      <c r="M935" s="252"/>
      <c r="N935" s="252"/>
      <c r="O935" s="252"/>
      <c r="P935" s="252"/>
      <c r="Q935" s="252"/>
      <c r="R935" s="252"/>
      <c r="S935" s="252"/>
      <c r="T935" s="252"/>
      <c r="U935" s="252"/>
      <c r="V935" s="252"/>
      <c r="W935" s="252"/>
      <c r="X935" s="252"/>
      <c r="Y935" s="252"/>
      <c r="Z935" s="252"/>
    </row>
    <row r="936" ht="15.75" customHeight="1" spans="1:26">
      <c r="A936" s="252"/>
      <c r="B936" s="252"/>
      <c r="C936" s="252"/>
      <c r="D936" s="252"/>
      <c r="E936" s="252"/>
      <c r="F936" s="252"/>
      <c r="G936" s="252"/>
      <c r="H936" s="252"/>
      <c r="I936" s="252"/>
      <c r="J936" s="252"/>
      <c r="K936" s="252"/>
      <c r="L936" s="252"/>
      <c r="M936" s="252"/>
      <c r="N936" s="252"/>
      <c r="O936" s="252"/>
      <c r="P936" s="252"/>
      <c r="Q936" s="252"/>
      <c r="R936" s="252"/>
      <c r="S936" s="252"/>
      <c r="T936" s="252"/>
      <c r="U936" s="252"/>
      <c r="V936" s="252"/>
      <c r="W936" s="252"/>
      <c r="X936" s="252"/>
      <c r="Y936" s="252"/>
      <c r="Z936" s="252"/>
    </row>
    <row r="937" ht="15.75" customHeight="1" spans="1:26">
      <c r="A937" s="252"/>
      <c r="B937" s="252"/>
      <c r="C937" s="252"/>
      <c r="D937" s="252"/>
      <c r="E937" s="252"/>
      <c r="F937" s="252"/>
      <c r="G937" s="252"/>
      <c r="H937" s="252"/>
      <c r="I937" s="252"/>
      <c r="J937" s="252"/>
      <c r="K937" s="252"/>
      <c r="L937" s="252"/>
      <c r="M937" s="252"/>
      <c r="N937" s="252"/>
      <c r="O937" s="252"/>
      <c r="P937" s="252"/>
      <c r="Q937" s="252"/>
      <c r="R937" s="252"/>
      <c r="S937" s="252"/>
      <c r="T937" s="252"/>
      <c r="U937" s="252"/>
      <c r="V937" s="252"/>
      <c r="W937" s="252"/>
      <c r="X937" s="252"/>
      <c r="Y937" s="252"/>
      <c r="Z937" s="252"/>
    </row>
    <row r="938" ht="15.75" customHeight="1" spans="1:26">
      <c r="A938" s="252"/>
      <c r="B938" s="252"/>
      <c r="C938" s="252"/>
      <c r="D938" s="252"/>
      <c r="E938" s="252"/>
      <c r="F938" s="252"/>
      <c r="G938" s="252"/>
      <c r="H938" s="252"/>
      <c r="I938" s="252"/>
      <c r="J938" s="252"/>
      <c r="K938" s="252"/>
      <c r="L938" s="252"/>
      <c r="M938" s="252"/>
      <c r="N938" s="252"/>
      <c r="O938" s="252"/>
      <c r="P938" s="252"/>
      <c r="Q938" s="252"/>
      <c r="R938" s="252"/>
      <c r="S938" s="252"/>
      <c r="T938" s="252"/>
      <c r="U938" s="252"/>
      <c r="V938" s="252"/>
      <c r="W938" s="252"/>
      <c r="X938" s="252"/>
      <c r="Y938" s="252"/>
      <c r="Z938" s="252"/>
    </row>
    <row r="939" ht="15.75" customHeight="1" spans="1:26">
      <c r="A939" s="252"/>
      <c r="B939" s="252"/>
      <c r="C939" s="252"/>
      <c r="D939" s="252"/>
      <c r="E939" s="252"/>
      <c r="F939" s="252"/>
      <c r="G939" s="252"/>
      <c r="H939" s="252"/>
      <c r="I939" s="252"/>
      <c r="J939" s="252"/>
      <c r="K939" s="252"/>
      <c r="L939" s="252"/>
      <c r="M939" s="252"/>
      <c r="N939" s="252"/>
      <c r="O939" s="252"/>
      <c r="P939" s="252"/>
      <c r="Q939" s="252"/>
      <c r="R939" s="252"/>
      <c r="S939" s="252"/>
      <c r="T939" s="252"/>
      <c r="U939" s="252"/>
      <c r="V939" s="252"/>
      <c r="W939" s="252"/>
      <c r="X939" s="252"/>
      <c r="Y939" s="252"/>
      <c r="Z939" s="252"/>
    </row>
    <row r="940" ht="15.75" customHeight="1" spans="1:26">
      <c r="A940" s="252"/>
      <c r="B940" s="252"/>
      <c r="C940" s="252"/>
      <c r="D940" s="252"/>
      <c r="E940" s="252"/>
      <c r="F940" s="252"/>
      <c r="G940" s="252"/>
      <c r="H940" s="252"/>
      <c r="I940" s="252"/>
      <c r="J940" s="252"/>
      <c r="K940" s="252"/>
      <c r="L940" s="252"/>
      <c r="M940" s="252"/>
      <c r="N940" s="252"/>
      <c r="O940" s="252"/>
      <c r="P940" s="252"/>
      <c r="Q940" s="252"/>
      <c r="R940" s="252"/>
      <c r="S940" s="252"/>
      <c r="T940" s="252"/>
      <c r="U940" s="252"/>
      <c r="V940" s="252"/>
      <c r="W940" s="252"/>
      <c r="X940" s="252"/>
      <c r="Y940" s="252"/>
      <c r="Z940" s="252"/>
    </row>
    <row r="941" ht="15.75" customHeight="1" spans="1:26">
      <c r="A941" s="252"/>
      <c r="B941" s="252"/>
      <c r="C941" s="252"/>
      <c r="D941" s="252"/>
      <c r="E941" s="252"/>
      <c r="F941" s="252"/>
      <c r="G941" s="252"/>
      <c r="H941" s="252"/>
      <c r="I941" s="252"/>
      <c r="J941" s="252"/>
      <c r="K941" s="252"/>
      <c r="L941" s="252"/>
      <c r="M941" s="252"/>
      <c r="N941" s="252"/>
      <c r="O941" s="252"/>
      <c r="P941" s="252"/>
      <c r="Q941" s="252"/>
      <c r="R941" s="252"/>
      <c r="S941" s="252"/>
      <c r="T941" s="252"/>
      <c r="U941" s="252"/>
      <c r="V941" s="252"/>
      <c r="W941" s="252"/>
      <c r="X941" s="252"/>
      <c r="Y941" s="252"/>
      <c r="Z941" s="252"/>
    </row>
    <row r="942" ht="15.75" customHeight="1" spans="1:26">
      <c r="A942" s="252"/>
      <c r="B942" s="252"/>
      <c r="C942" s="252"/>
      <c r="D942" s="252"/>
      <c r="E942" s="252"/>
      <c r="F942" s="252"/>
      <c r="G942" s="252"/>
      <c r="H942" s="252"/>
      <c r="I942" s="252"/>
      <c r="J942" s="252"/>
      <c r="K942" s="252"/>
      <c r="L942" s="252"/>
      <c r="M942" s="252"/>
      <c r="N942" s="252"/>
      <c r="O942" s="252"/>
      <c r="P942" s="252"/>
      <c r="Q942" s="252"/>
      <c r="R942" s="252"/>
      <c r="S942" s="252"/>
      <c r="T942" s="252"/>
      <c r="U942" s="252"/>
      <c r="V942" s="252"/>
      <c r="W942" s="252"/>
      <c r="X942" s="252"/>
      <c r="Y942" s="252"/>
      <c r="Z942" s="252"/>
    </row>
    <row r="943" ht="15.75" customHeight="1" spans="1:26">
      <c r="A943" s="252"/>
      <c r="B943" s="252"/>
      <c r="C943" s="252"/>
      <c r="D943" s="252"/>
      <c r="E943" s="252"/>
      <c r="F943" s="252"/>
      <c r="G943" s="252"/>
      <c r="H943" s="252"/>
      <c r="I943" s="252"/>
      <c r="J943" s="252"/>
      <c r="K943" s="252"/>
      <c r="L943" s="252"/>
      <c r="M943" s="252"/>
      <c r="N943" s="252"/>
      <c r="O943" s="252"/>
      <c r="P943" s="252"/>
      <c r="Q943" s="252"/>
      <c r="R943" s="252"/>
      <c r="S943" s="252"/>
      <c r="T943" s="252"/>
      <c r="U943" s="252"/>
      <c r="V943" s="252"/>
      <c r="W943" s="252"/>
      <c r="X943" s="252"/>
      <c r="Y943" s="252"/>
      <c r="Z943" s="252"/>
    </row>
    <row r="944" ht="15.75" customHeight="1" spans="1:26">
      <c r="A944" s="252"/>
      <c r="B944" s="252"/>
      <c r="C944" s="252"/>
      <c r="D944" s="252"/>
      <c r="E944" s="252"/>
      <c r="F944" s="252"/>
      <c r="G944" s="252"/>
      <c r="H944" s="252"/>
      <c r="I944" s="252"/>
      <c r="J944" s="252"/>
      <c r="K944" s="252"/>
      <c r="L944" s="252"/>
      <c r="M944" s="252"/>
      <c r="N944" s="252"/>
      <c r="O944" s="252"/>
      <c r="P944" s="252"/>
      <c r="Q944" s="252"/>
      <c r="R944" s="252"/>
      <c r="S944" s="252"/>
      <c r="T944" s="252"/>
      <c r="U944" s="252"/>
      <c r="V944" s="252"/>
      <c r="W944" s="252"/>
      <c r="X944" s="252"/>
      <c r="Y944" s="252"/>
      <c r="Z944" s="252"/>
    </row>
    <row r="945" ht="15.75" customHeight="1" spans="1:26">
      <c r="A945" s="252"/>
      <c r="B945" s="252"/>
      <c r="C945" s="252"/>
      <c r="D945" s="252"/>
      <c r="E945" s="252"/>
      <c r="F945" s="252"/>
      <c r="G945" s="252"/>
      <c r="H945" s="252"/>
      <c r="I945" s="252"/>
      <c r="J945" s="252"/>
      <c r="K945" s="252"/>
      <c r="L945" s="252"/>
      <c r="M945" s="252"/>
      <c r="N945" s="252"/>
      <c r="O945" s="252"/>
      <c r="P945" s="252"/>
      <c r="Q945" s="252"/>
      <c r="R945" s="252"/>
      <c r="S945" s="252"/>
      <c r="T945" s="252"/>
      <c r="U945" s="252"/>
      <c r="V945" s="252"/>
      <c r="W945" s="252"/>
      <c r="X945" s="252"/>
      <c r="Y945" s="252"/>
      <c r="Z945" s="252"/>
    </row>
    <row r="946" ht="15.75" customHeight="1" spans="1:26">
      <c r="A946" s="252"/>
      <c r="B946" s="252"/>
      <c r="C946" s="252"/>
      <c r="D946" s="252"/>
      <c r="E946" s="252"/>
      <c r="F946" s="252"/>
      <c r="G946" s="252"/>
      <c r="H946" s="252"/>
      <c r="I946" s="252"/>
      <c r="J946" s="252"/>
      <c r="K946" s="252"/>
      <c r="L946" s="252"/>
      <c r="M946" s="252"/>
      <c r="N946" s="252"/>
      <c r="O946" s="252"/>
      <c r="P946" s="252"/>
      <c r="Q946" s="252"/>
      <c r="R946" s="252"/>
      <c r="S946" s="252"/>
      <c r="T946" s="252"/>
      <c r="U946" s="252"/>
      <c r="V946" s="252"/>
      <c r="W946" s="252"/>
      <c r="X946" s="252"/>
      <c r="Y946" s="252"/>
      <c r="Z946" s="252"/>
    </row>
    <row r="947" ht="15.75" customHeight="1" spans="1:26">
      <c r="A947" s="252"/>
      <c r="B947" s="252"/>
      <c r="C947" s="252"/>
      <c r="D947" s="252"/>
      <c r="E947" s="252"/>
      <c r="F947" s="252"/>
      <c r="G947" s="252"/>
      <c r="H947" s="252"/>
      <c r="I947" s="252"/>
      <c r="J947" s="252"/>
      <c r="K947" s="252"/>
      <c r="L947" s="252"/>
      <c r="M947" s="252"/>
      <c r="N947" s="252"/>
      <c r="O947" s="252"/>
      <c r="P947" s="252"/>
      <c r="Q947" s="252"/>
      <c r="R947" s="252"/>
      <c r="S947" s="252"/>
      <c r="T947" s="252"/>
      <c r="U947" s="252"/>
      <c r="V947" s="252"/>
      <c r="W947" s="252"/>
      <c r="X947" s="252"/>
      <c r="Y947" s="252"/>
      <c r="Z947" s="252"/>
    </row>
    <row r="948" ht="15.75" customHeight="1" spans="1:26">
      <c r="A948" s="252"/>
      <c r="B948" s="252"/>
      <c r="C948" s="252"/>
      <c r="D948" s="252"/>
      <c r="E948" s="252"/>
      <c r="F948" s="252"/>
      <c r="G948" s="252"/>
      <c r="H948" s="252"/>
      <c r="I948" s="252"/>
      <c r="J948" s="252"/>
      <c r="K948" s="252"/>
      <c r="L948" s="252"/>
      <c r="M948" s="252"/>
      <c r="N948" s="252"/>
      <c r="O948" s="252"/>
      <c r="P948" s="252"/>
      <c r="Q948" s="252"/>
      <c r="R948" s="252"/>
      <c r="S948" s="252"/>
      <c r="T948" s="252"/>
      <c r="U948" s="252"/>
      <c r="V948" s="252"/>
      <c r="W948" s="252"/>
      <c r="X948" s="252"/>
      <c r="Y948" s="252"/>
      <c r="Z948" s="252"/>
    </row>
    <row r="949" ht="15.75" customHeight="1" spans="1:26">
      <c r="A949" s="252"/>
      <c r="B949" s="252"/>
      <c r="C949" s="252"/>
      <c r="D949" s="252"/>
      <c r="E949" s="252"/>
      <c r="F949" s="252"/>
      <c r="G949" s="252"/>
      <c r="H949" s="252"/>
      <c r="I949" s="252"/>
      <c r="J949" s="252"/>
      <c r="K949" s="252"/>
      <c r="L949" s="252"/>
      <c r="M949" s="252"/>
      <c r="N949" s="252"/>
      <c r="O949" s="252"/>
      <c r="P949" s="252"/>
      <c r="Q949" s="252"/>
      <c r="R949" s="252"/>
      <c r="S949" s="252"/>
      <c r="T949" s="252"/>
      <c r="U949" s="252"/>
      <c r="V949" s="252"/>
      <c r="W949" s="252"/>
      <c r="X949" s="252"/>
      <c r="Y949" s="252"/>
      <c r="Z949" s="252"/>
    </row>
    <row r="950" ht="15.75" customHeight="1" spans="1:26">
      <c r="A950" s="252"/>
      <c r="B950" s="252"/>
      <c r="C950" s="252"/>
      <c r="D950" s="252"/>
      <c r="E950" s="252"/>
      <c r="F950" s="252"/>
      <c r="G950" s="252"/>
      <c r="H950" s="252"/>
      <c r="I950" s="252"/>
      <c r="J950" s="252"/>
      <c r="K950" s="252"/>
      <c r="L950" s="252"/>
      <c r="M950" s="252"/>
      <c r="N950" s="252"/>
      <c r="O950" s="252"/>
      <c r="P950" s="252"/>
      <c r="Q950" s="252"/>
      <c r="R950" s="252"/>
      <c r="S950" s="252"/>
      <c r="T950" s="252"/>
      <c r="U950" s="252"/>
      <c r="V950" s="252"/>
      <c r="W950" s="252"/>
      <c r="X950" s="252"/>
      <c r="Y950" s="252"/>
      <c r="Z950" s="252"/>
    </row>
    <row r="951" ht="15.75" customHeight="1" spans="1:26">
      <c r="A951" s="252"/>
      <c r="B951" s="252"/>
      <c r="C951" s="252"/>
      <c r="D951" s="252"/>
      <c r="E951" s="252"/>
      <c r="F951" s="252"/>
      <c r="G951" s="252"/>
      <c r="H951" s="252"/>
      <c r="I951" s="252"/>
      <c r="J951" s="252"/>
      <c r="K951" s="252"/>
      <c r="L951" s="252"/>
      <c r="M951" s="252"/>
      <c r="N951" s="252"/>
      <c r="O951" s="252"/>
      <c r="P951" s="252"/>
      <c r="Q951" s="252"/>
      <c r="R951" s="252"/>
      <c r="S951" s="252"/>
      <c r="T951" s="252"/>
      <c r="U951" s="252"/>
      <c r="V951" s="252"/>
      <c r="W951" s="252"/>
      <c r="X951" s="252"/>
      <c r="Y951" s="252"/>
      <c r="Z951" s="252"/>
    </row>
    <row r="952" ht="15.75" customHeight="1" spans="1:26">
      <c r="A952" s="252"/>
      <c r="B952" s="252"/>
      <c r="C952" s="252"/>
      <c r="D952" s="252"/>
      <c r="E952" s="252"/>
      <c r="F952" s="252"/>
      <c r="G952" s="252"/>
      <c r="H952" s="252"/>
      <c r="I952" s="252"/>
      <c r="J952" s="252"/>
      <c r="K952" s="252"/>
      <c r="L952" s="252"/>
      <c r="M952" s="252"/>
      <c r="N952" s="252"/>
      <c r="O952" s="252"/>
      <c r="P952" s="252"/>
      <c r="Q952" s="252"/>
      <c r="R952" s="252"/>
      <c r="S952" s="252"/>
      <c r="T952" s="252"/>
      <c r="U952" s="252"/>
      <c r="V952" s="252"/>
      <c r="W952" s="252"/>
      <c r="X952" s="252"/>
      <c r="Y952" s="252"/>
      <c r="Z952" s="252"/>
    </row>
    <row r="953" ht="15.75" customHeight="1" spans="1:26">
      <c r="A953" s="252"/>
      <c r="B953" s="252"/>
      <c r="C953" s="252"/>
      <c r="D953" s="252"/>
      <c r="E953" s="252"/>
      <c r="F953" s="252"/>
      <c r="G953" s="252"/>
      <c r="H953" s="252"/>
      <c r="I953" s="252"/>
      <c r="J953" s="252"/>
      <c r="K953" s="252"/>
      <c r="L953" s="252"/>
      <c r="M953" s="252"/>
      <c r="N953" s="252"/>
      <c r="O953" s="252"/>
      <c r="P953" s="252"/>
      <c r="Q953" s="252"/>
      <c r="R953" s="252"/>
      <c r="S953" s="252"/>
      <c r="T953" s="252"/>
      <c r="U953" s="252"/>
      <c r="V953" s="252"/>
      <c r="W953" s="252"/>
      <c r="X953" s="252"/>
      <c r="Y953" s="252"/>
      <c r="Z953" s="252"/>
    </row>
    <row r="954" ht="15.75" customHeight="1" spans="1:26">
      <c r="A954" s="252"/>
      <c r="B954" s="252"/>
      <c r="C954" s="252"/>
      <c r="D954" s="252"/>
      <c r="E954" s="252"/>
      <c r="F954" s="252"/>
      <c r="G954" s="252"/>
      <c r="H954" s="252"/>
      <c r="I954" s="252"/>
      <c r="J954" s="252"/>
      <c r="K954" s="252"/>
      <c r="L954" s="252"/>
      <c r="M954" s="252"/>
      <c r="N954" s="252"/>
      <c r="O954" s="252"/>
      <c r="P954" s="252"/>
      <c r="Q954" s="252"/>
      <c r="R954" s="252"/>
      <c r="S954" s="252"/>
      <c r="T954" s="252"/>
      <c r="U954" s="252"/>
      <c r="V954" s="252"/>
      <c r="W954" s="252"/>
      <c r="X954" s="252"/>
      <c r="Y954" s="252"/>
      <c r="Z954" s="252"/>
    </row>
    <row r="955" ht="15.75" customHeight="1" spans="1:26">
      <c r="A955" s="252"/>
      <c r="B955" s="252"/>
      <c r="C955" s="252"/>
      <c r="D955" s="252"/>
      <c r="E955" s="252"/>
      <c r="F955" s="252"/>
      <c r="G955" s="252"/>
      <c r="H955" s="252"/>
      <c r="I955" s="252"/>
      <c r="J955" s="252"/>
      <c r="K955" s="252"/>
      <c r="L955" s="252"/>
      <c r="M955" s="252"/>
      <c r="N955" s="252"/>
      <c r="O955" s="252"/>
      <c r="P955" s="252"/>
      <c r="Q955" s="252"/>
      <c r="R955" s="252"/>
      <c r="S955" s="252"/>
      <c r="T955" s="252"/>
      <c r="U955" s="252"/>
      <c r="V955" s="252"/>
      <c r="W955" s="252"/>
      <c r="X955" s="252"/>
      <c r="Y955" s="252"/>
      <c r="Z955" s="252"/>
    </row>
    <row r="956" ht="15.75" customHeight="1" spans="1:26">
      <c r="A956" s="252"/>
      <c r="B956" s="252"/>
      <c r="C956" s="252"/>
      <c r="D956" s="252"/>
      <c r="E956" s="252"/>
      <c r="F956" s="252"/>
      <c r="G956" s="252"/>
      <c r="H956" s="252"/>
      <c r="I956" s="252"/>
      <c r="J956" s="252"/>
      <c r="K956" s="252"/>
      <c r="L956" s="252"/>
      <c r="M956" s="252"/>
      <c r="N956" s="252"/>
      <c r="O956" s="252"/>
      <c r="P956" s="252"/>
      <c r="Q956" s="252"/>
      <c r="R956" s="252"/>
      <c r="S956" s="252"/>
      <c r="T956" s="252"/>
      <c r="U956" s="252"/>
      <c r="V956" s="252"/>
      <c r="W956" s="252"/>
      <c r="X956" s="252"/>
      <c r="Y956" s="252"/>
      <c r="Z956" s="252"/>
    </row>
    <row r="957" ht="15.75" customHeight="1" spans="1:26">
      <c r="A957" s="252"/>
      <c r="B957" s="252"/>
      <c r="C957" s="252"/>
      <c r="D957" s="252"/>
      <c r="E957" s="252"/>
      <c r="F957" s="252"/>
      <c r="G957" s="252"/>
      <c r="H957" s="252"/>
      <c r="I957" s="252"/>
      <c r="J957" s="252"/>
      <c r="K957" s="252"/>
      <c r="L957" s="252"/>
      <c r="M957" s="252"/>
      <c r="N957" s="252"/>
      <c r="O957" s="252"/>
      <c r="P957" s="252"/>
      <c r="Q957" s="252"/>
      <c r="R957" s="252"/>
      <c r="S957" s="252"/>
      <c r="T957" s="252"/>
      <c r="U957" s="252"/>
      <c r="V957" s="252"/>
      <c r="W957" s="252"/>
      <c r="X957" s="252"/>
      <c r="Y957" s="252"/>
      <c r="Z957" s="252"/>
    </row>
    <row r="958" ht="15.75" customHeight="1" spans="1:26">
      <c r="A958" s="252"/>
      <c r="B958" s="252"/>
      <c r="C958" s="252"/>
      <c r="D958" s="252"/>
      <c r="E958" s="252"/>
      <c r="F958" s="252"/>
      <c r="G958" s="252"/>
      <c r="H958" s="252"/>
      <c r="I958" s="252"/>
      <c r="J958" s="252"/>
      <c r="K958" s="252"/>
      <c r="L958" s="252"/>
      <c r="M958" s="252"/>
      <c r="N958" s="252"/>
      <c r="O958" s="252"/>
      <c r="P958" s="252"/>
      <c r="Q958" s="252"/>
      <c r="R958" s="252"/>
      <c r="S958" s="252"/>
      <c r="T958" s="252"/>
      <c r="U958" s="252"/>
      <c r="V958" s="252"/>
      <c r="W958" s="252"/>
      <c r="X958" s="252"/>
      <c r="Y958" s="252"/>
      <c r="Z958" s="252"/>
    </row>
    <row r="959" ht="15.75" customHeight="1" spans="1:26">
      <c r="A959" s="252"/>
      <c r="B959" s="252"/>
      <c r="C959" s="252"/>
      <c r="D959" s="252"/>
      <c r="E959" s="252"/>
      <c r="F959" s="252"/>
      <c r="G959" s="252"/>
      <c r="H959" s="252"/>
      <c r="I959" s="252"/>
      <c r="J959" s="252"/>
      <c r="K959" s="252"/>
      <c r="L959" s="252"/>
      <c r="M959" s="252"/>
      <c r="N959" s="252"/>
      <c r="O959" s="252"/>
      <c r="P959" s="252"/>
      <c r="Q959" s="252"/>
      <c r="R959" s="252"/>
      <c r="S959" s="252"/>
      <c r="T959" s="252"/>
      <c r="U959" s="252"/>
      <c r="V959" s="252"/>
      <c r="W959" s="252"/>
      <c r="X959" s="252"/>
      <c r="Y959" s="252"/>
      <c r="Z959" s="252"/>
    </row>
    <row r="960" ht="15.75" customHeight="1" spans="1:26">
      <c r="A960" s="252"/>
      <c r="B960" s="252"/>
      <c r="C960" s="252"/>
      <c r="D960" s="252"/>
      <c r="E960" s="252"/>
      <c r="F960" s="252"/>
      <c r="G960" s="252"/>
      <c r="H960" s="252"/>
      <c r="I960" s="252"/>
      <c r="J960" s="252"/>
      <c r="K960" s="252"/>
      <c r="L960" s="252"/>
      <c r="M960" s="252"/>
      <c r="N960" s="252"/>
      <c r="O960" s="252"/>
      <c r="P960" s="252"/>
      <c r="Q960" s="252"/>
      <c r="R960" s="252"/>
      <c r="S960" s="252"/>
      <c r="T960" s="252"/>
      <c r="U960" s="252"/>
      <c r="V960" s="252"/>
      <c r="W960" s="252"/>
      <c r="X960" s="252"/>
      <c r="Y960" s="252"/>
      <c r="Z960" s="252"/>
    </row>
    <row r="961" ht="15.75" customHeight="1" spans="1:26">
      <c r="A961" s="252"/>
      <c r="B961" s="252"/>
      <c r="C961" s="252"/>
      <c r="D961" s="252"/>
      <c r="E961" s="252"/>
      <c r="F961" s="252"/>
      <c r="G961" s="252"/>
      <c r="H961" s="252"/>
      <c r="I961" s="252"/>
      <c r="J961" s="252"/>
      <c r="K961" s="252"/>
      <c r="L961" s="252"/>
      <c r="M961" s="252"/>
      <c r="N961" s="252"/>
      <c r="O961" s="252"/>
      <c r="P961" s="252"/>
      <c r="Q961" s="252"/>
      <c r="R961" s="252"/>
      <c r="S961" s="252"/>
      <c r="T961" s="252"/>
      <c r="U961" s="252"/>
      <c r="V961" s="252"/>
      <c r="W961" s="252"/>
      <c r="X961" s="252"/>
      <c r="Y961" s="252"/>
      <c r="Z961" s="252"/>
    </row>
    <row r="962" ht="15.75" customHeight="1" spans="1:26">
      <c r="A962" s="252"/>
      <c r="B962" s="252"/>
      <c r="C962" s="252"/>
      <c r="D962" s="252"/>
      <c r="E962" s="252"/>
      <c r="F962" s="252"/>
      <c r="G962" s="252"/>
      <c r="H962" s="252"/>
      <c r="I962" s="252"/>
      <c r="J962" s="252"/>
      <c r="K962" s="252"/>
      <c r="L962" s="252"/>
      <c r="M962" s="252"/>
      <c r="N962" s="252"/>
      <c r="O962" s="252"/>
      <c r="P962" s="252"/>
      <c r="Q962" s="252"/>
      <c r="R962" s="252"/>
      <c r="S962" s="252"/>
      <c r="T962" s="252"/>
      <c r="U962" s="252"/>
      <c r="V962" s="252"/>
      <c r="W962" s="252"/>
      <c r="X962" s="252"/>
      <c r="Y962" s="252"/>
      <c r="Z962" s="252"/>
    </row>
    <row r="963" ht="15.75" customHeight="1" spans="1:26">
      <c r="A963" s="252"/>
      <c r="B963" s="252"/>
      <c r="C963" s="252"/>
      <c r="D963" s="252"/>
      <c r="E963" s="252"/>
      <c r="F963" s="252"/>
      <c r="G963" s="252"/>
      <c r="H963" s="252"/>
      <c r="I963" s="252"/>
      <c r="J963" s="252"/>
      <c r="K963" s="252"/>
      <c r="L963" s="252"/>
      <c r="M963" s="252"/>
      <c r="N963" s="252"/>
      <c r="O963" s="252"/>
      <c r="P963" s="252"/>
      <c r="Q963" s="252"/>
      <c r="R963" s="252"/>
      <c r="S963" s="252"/>
      <c r="T963" s="252"/>
      <c r="U963" s="252"/>
      <c r="V963" s="252"/>
      <c r="W963" s="252"/>
      <c r="X963" s="252"/>
      <c r="Y963" s="252"/>
      <c r="Z963" s="252"/>
    </row>
    <row r="964" ht="15.75" customHeight="1" spans="1:26">
      <c r="A964" s="252"/>
      <c r="B964" s="252"/>
      <c r="C964" s="252"/>
      <c r="D964" s="252"/>
      <c r="E964" s="252"/>
      <c r="F964" s="252"/>
      <c r="G964" s="252"/>
      <c r="H964" s="252"/>
      <c r="I964" s="252"/>
      <c r="J964" s="252"/>
      <c r="K964" s="252"/>
      <c r="L964" s="252"/>
      <c r="M964" s="252"/>
      <c r="N964" s="252"/>
      <c r="O964" s="252"/>
      <c r="P964" s="252"/>
      <c r="Q964" s="252"/>
      <c r="R964" s="252"/>
      <c r="S964" s="252"/>
      <c r="T964" s="252"/>
      <c r="U964" s="252"/>
      <c r="V964" s="252"/>
      <c r="W964" s="252"/>
      <c r="X964" s="252"/>
      <c r="Y964" s="252"/>
      <c r="Z964" s="252"/>
    </row>
    <row r="965" ht="15.75" customHeight="1" spans="1:26">
      <c r="A965" s="252"/>
      <c r="B965" s="252"/>
      <c r="C965" s="252"/>
      <c r="D965" s="252"/>
      <c r="E965" s="252"/>
      <c r="F965" s="252"/>
      <c r="G965" s="252"/>
      <c r="H965" s="252"/>
      <c r="I965" s="252"/>
      <c r="J965" s="252"/>
      <c r="K965" s="252"/>
      <c r="L965" s="252"/>
      <c r="M965" s="252"/>
      <c r="N965" s="252"/>
      <c r="O965" s="252"/>
      <c r="P965" s="252"/>
      <c r="Q965" s="252"/>
      <c r="R965" s="252"/>
      <c r="S965" s="252"/>
      <c r="T965" s="252"/>
      <c r="U965" s="252"/>
      <c r="V965" s="252"/>
      <c r="W965" s="252"/>
      <c r="X965" s="252"/>
      <c r="Y965" s="252"/>
      <c r="Z965" s="252"/>
    </row>
    <row r="966" ht="15.75" customHeight="1" spans="1:26">
      <c r="A966" s="252"/>
      <c r="B966" s="252"/>
      <c r="C966" s="252"/>
      <c r="D966" s="252"/>
      <c r="E966" s="252"/>
      <c r="F966" s="252"/>
      <c r="G966" s="252"/>
      <c r="H966" s="252"/>
      <c r="I966" s="252"/>
      <c r="J966" s="252"/>
      <c r="K966" s="252"/>
      <c r="L966" s="252"/>
      <c r="M966" s="252"/>
      <c r="N966" s="252"/>
      <c r="O966" s="252"/>
      <c r="P966" s="252"/>
      <c r="Q966" s="252"/>
      <c r="R966" s="252"/>
      <c r="S966" s="252"/>
      <c r="T966" s="252"/>
      <c r="U966" s="252"/>
      <c r="V966" s="252"/>
      <c r="W966" s="252"/>
      <c r="X966" s="252"/>
      <c r="Y966" s="252"/>
      <c r="Z966" s="252"/>
    </row>
    <row r="967" ht="15.75" customHeight="1" spans="1:26">
      <c r="A967" s="252"/>
      <c r="B967" s="252"/>
      <c r="C967" s="252"/>
      <c r="D967" s="252"/>
      <c r="E967" s="252"/>
      <c r="F967" s="252"/>
      <c r="G967" s="252"/>
      <c r="H967" s="252"/>
      <c r="I967" s="252"/>
      <c r="J967" s="252"/>
      <c r="K967" s="252"/>
      <c r="L967" s="252"/>
      <c r="M967" s="252"/>
      <c r="N967" s="252"/>
      <c r="O967" s="252"/>
      <c r="P967" s="252"/>
      <c r="Q967" s="252"/>
      <c r="R967" s="252"/>
      <c r="S967" s="252"/>
      <c r="T967" s="252"/>
      <c r="U967" s="252"/>
      <c r="V967" s="252"/>
      <c r="W967" s="252"/>
      <c r="X967" s="252"/>
      <c r="Y967" s="252"/>
      <c r="Z967" s="252"/>
    </row>
    <row r="968" ht="15.75" customHeight="1" spans="1:26">
      <c r="A968" s="252"/>
      <c r="B968" s="252"/>
      <c r="C968" s="252"/>
      <c r="D968" s="252"/>
      <c r="E968" s="252"/>
      <c r="F968" s="252"/>
      <c r="G968" s="252"/>
      <c r="H968" s="252"/>
      <c r="I968" s="252"/>
      <c r="J968" s="252"/>
      <c r="K968" s="252"/>
      <c r="L968" s="252"/>
      <c r="M968" s="252"/>
      <c r="N968" s="252"/>
      <c r="O968" s="252"/>
      <c r="P968" s="252"/>
      <c r="Q968" s="252"/>
      <c r="R968" s="252"/>
      <c r="S968" s="252"/>
      <c r="T968" s="252"/>
      <c r="U968" s="252"/>
      <c r="V968" s="252"/>
      <c r="W968" s="252"/>
      <c r="X968" s="252"/>
      <c r="Y968" s="252"/>
      <c r="Z968" s="252"/>
    </row>
    <row r="969" ht="15.75" customHeight="1" spans="1:26">
      <c r="A969" s="252"/>
      <c r="B969" s="252"/>
      <c r="C969" s="252"/>
      <c r="D969" s="252"/>
      <c r="E969" s="252"/>
      <c r="F969" s="252"/>
      <c r="G969" s="252"/>
      <c r="H969" s="252"/>
      <c r="I969" s="252"/>
      <c r="J969" s="252"/>
      <c r="K969" s="252"/>
      <c r="L969" s="252"/>
      <c r="M969" s="252"/>
      <c r="N969" s="252"/>
      <c r="O969" s="252"/>
      <c r="P969" s="252"/>
      <c r="Q969" s="252"/>
      <c r="R969" s="252"/>
      <c r="S969" s="252"/>
      <c r="T969" s="252"/>
      <c r="U969" s="252"/>
      <c r="V969" s="252"/>
      <c r="W969" s="252"/>
      <c r="X969" s="252"/>
      <c r="Y969" s="252"/>
      <c r="Z969" s="252"/>
    </row>
    <row r="970" ht="15.75" customHeight="1" spans="1:26">
      <c r="A970" s="252"/>
      <c r="B970" s="252"/>
      <c r="C970" s="252"/>
      <c r="D970" s="252"/>
      <c r="E970" s="252"/>
      <c r="F970" s="252"/>
      <c r="G970" s="252"/>
      <c r="H970" s="252"/>
      <c r="I970" s="252"/>
      <c r="J970" s="252"/>
      <c r="K970" s="252"/>
      <c r="L970" s="252"/>
      <c r="M970" s="252"/>
      <c r="N970" s="252"/>
      <c r="O970" s="252"/>
      <c r="P970" s="252"/>
      <c r="Q970" s="252"/>
      <c r="R970" s="252"/>
      <c r="S970" s="252"/>
      <c r="T970" s="252"/>
      <c r="U970" s="252"/>
      <c r="V970" s="252"/>
      <c r="W970" s="252"/>
      <c r="X970" s="252"/>
      <c r="Y970" s="252"/>
      <c r="Z970" s="252"/>
    </row>
    <row r="971" ht="15.75" customHeight="1" spans="1:26">
      <c r="A971" s="252"/>
      <c r="B971" s="252"/>
      <c r="C971" s="252"/>
      <c r="D971" s="252"/>
      <c r="E971" s="252"/>
      <c r="F971" s="252"/>
      <c r="G971" s="252"/>
      <c r="H971" s="252"/>
      <c r="I971" s="252"/>
      <c r="J971" s="252"/>
      <c r="K971" s="252"/>
      <c r="L971" s="252"/>
      <c r="M971" s="252"/>
      <c r="N971" s="252"/>
      <c r="O971" s="252"/>
      <c r="P971" s="252"/>
      <c r="Q971" s="252"/>
      <c r="R971" s="252"/>
      <c r="S971" s="252"/>
      <c r="T971" s="252"/>
      <c r="U971" s="252"/>
      <c r="V971" s="252"/>
      <c r="W971" s="252"/>
      <c r="X971" s="252"/>
      <c r="Y971" s="252"/>
      <c r="Z971" s="252"/>
    </row>
    <row r="972" ht="15.75" customHeight="1" spans="1:26">
      <c r="A972" s="252"/>
      <c r="B972" s="252"/>
      <c r="C972" s="252"/>
      <c r="D972" s="252"/>
      <c r="E972" s="252"/>
      <c r="F972" s="252"/>
      <c r="G972" s="252"/>
      <c r="H972" s="252"/>
      <c r="I972" s="252"/>
      <c r="J972" s="252"/>
      <c r="K972" s="252"/>
      <c r="L972" s="252"/>
      <c r="M972" s="252"/>
      <c r="N972" s="252"/>
      <c r="O972" s="252"/>
      <c r="P972" s="252"/>
      <c r="Q972" s="252"/>
      <c r="R972" s="252"/>
      <c r="S972" s="252"/>
      <c r="T972" s="252"/>
      <c r="U972" s="252"/>
      <c r="V972" s="252"/>
      <c r="W972" s="252"/>
      <c r="X972" s="252"/>
      <c r="Y972" s="252"/>
      <c r="Z972" s="252"/>
    </row>
    <row r="973" ht="15.75" customHeight="1" spans="1:26">
      <c r="A973" s="252"/>
      <c r="B973" s="252"/>
      <c r="C973" s="252"/>
      <c r="D973" s="252"/>
      <c r="E973" s="252"/>
      <c r="F973" s="252"/>
      <c r="G973" s="252"/>
      <c r="H973" s="252"/>
      <c r="I973" s="252"/>
      <c r="J973" s="252"/>
      <c r="K973" s="252"/>
      <c r="L973" s="252"/>
      <c r="M973" s="252"/>
      <c r="N973" s="252"/>
      <c r="O973" s="252"/>
      <c r="P973" s="252"/>
      <c r="Q973" s="252"/>
      <c r="R973" s="252"/>
      <c r="S973" s="252"/>
      <c r="T973" s="252"/>
      <c r="U973" s="252"/>
      <c r="V973" s="252"/>
      <c r="W973" s="252"/>
      <c r="X973" s="252"/>
      <c r="Y973" s="252"/>
      <c r="Z973" s="252"/>
    </row>
    <row r="974" ht="15.75" customHeight="1" spans="1:26">
      <c r="A974" s="252"/>
      <c r="B974" s="252"/>
      <c r="C974" s="252"/>
      <c r="D974" s="252"/>
      <c r="E974" s="252"/>
      <c r="F974" s="252"/>
      <c r="G974" s="252"/>
      <c r="H974" s="252"/>
      <c r="I974" s="252"/>
      <c r="J974" s="252"/>
      <c r="K974" s="252"/>
      <c r="L974" s="252"/>
      <c r="M974" s="252"/>
      <c r="N974" s="252"/>
      <c r="O974" s="252"/>
      <c r="P974" s="252"/>
      <c r="Q974" s="252"/>
      <c r="R974" s="252"/>
      <c r="S974" s="252"/>
      <c r="T974" s="252"/>
      <c r="U974" s="252"/>
      <c r="V974" s="252"/>
      <c r="W974" s="252"/>
      <c r="X974" s="252"/>
      <c r="Y974" s="252"/>
      <c r="Z974" s="252"/>
    </row>
    <row r="975" ht="15.75" customHeight="1" spans="1:26">
      <c r="A975" s="252"/>
      <c r="B975" s="252"/>
      <c r="C975" s="252"/>
      <c r="D975" s="252"/>
      <c r="E975" s="252"/>
      <c r="F975" s="252"/>
      <c r="G975" s="252"/>
      <c r="H975" s="252"/>
      <c r="I975" s="252"/>
      <c r="J975" s="252"/>
      <c r="K975" s="252"/>
      <c r="L975" s="252"/>
      <c r="M975" s="252"/>
      <c r="N975" s="252"/>
      <c r="O975" s="252"/>
      <c r="P975" s="252"/>
      <c r="Q975" s="252"/>
      <c r="R975" s="252"/>
      <c r="S975" s="252"/>
      <c r="T975" s="252"/>
      <c r="U975" s="252"/>
      <c r="V975" s="252"/>
      <c r="W975" s="252"/>
      <c r="X975" s="252"/>
      <c r="Y975" s="252"/>
      <c r="Z975" s="252"/>
    </row>
    <row r="976" ht="15.75" customHeight="1" spans="1:26">
      <c r="A976" s="252"/>
      <c r="B976" s="252"/>
      <c r="C976" s="252"/>
      <c r="D976" s="252"/>
      <c r="E976" s="252"/>
      <c r="F976" s="252"/>
      <c r="G976" s="252"/>
      <c r="H976" s="252"/>
      <c r="I976" s="252"/>
      <c r="J976" s="252"/>
      <c r="K976" s="252"/>
      <c r="L976" s="252"/>
      <c r="M976" s="252"/>
      <c r="N976" s="252"/>
      <c r="O976" s="252"/>
      <c r="P976" s="252"/>
      <c r="Q976" s="252"/>
      <c r="R976" s="252"/>
      <c r="S976" s="252"/>
      <c r="T976" s="252"/>
      <c r="U976" s="252"/>
      <c r="V976" s="252"/>
      <c r="W976" s="252"/>
      <c r="X976" s="252"/>
      <c r="Y976" s="252"/>
      <c r="Z976" s="252"/>
    </row>
    <row r="977" ht="15.75" customHeight="1" spans="1:26">
      <c r="A977" s="252"/>
      <c r="B977" s="252"/>
      <c r="C977" s="252"/>
      <c r="D977" s="252"/>
      <c r="E977" s="252"/>
      <c r="F977" s="252"/>
      <c r="G977" s="252"/>
      <c r="H977" s="252"/>
      <c r="I977" s="252"/>
      <c r="J977" s="252"/>
      <c r="K977" s="252"/>
      <c r="L977" s="252"/>
      <c r="M977" s="252"/>
      <c r="N977" s="252"/>
      <c r="O977" s="252"/>
      <c r="P977" s="252"/>
      <c r="Q977" s="252"/>
      <c r="R977" s="252"/>
      <c r="S977" s="252"/>
      <c r="T977" s="252"/>
      <c r="U977" s="252"/>
      <c r="V977" s="252"/>
      <c r="W977" s="252"/>
      <c r="X977" s="252"/>
      <c r="Y977" s="252"/>
      <c r="Z977" s="252"/>
    </row>
    <row r="978" ht="15.75" customHeight="1" spans="1:26">
      <c r="A978" s="252"/>
      <c r="B978" s="252"/>
      <c r="C978" s="252"/>
      <c r="D978" s="252"/>
      <c r="E978" s="252"/>
      <c r="F978" s="252"/>
      <c r="G978" s="252"/>
      <c r="H978" s="252"/>
      <c r="I978" s="252"/>
      <c r="J978" s="252"/>
      <c r="K978" s="252"/>
      <c r="L978" s="252"/>
      <c r="M978" s="252"/>
      <c r="N978" s="252"/>
      <c r="O978" s="252"/>
      <c r="P978" s="252"/>
      <c r="Q978" s="252"/>
      <c r="R978" s="252"/>
      <c r="S978" s="252"/>
      <c r="T978" s="252"/>
      <c r="U978" s="252"/>
      <c r="V978" s="252"/>
      <c r="W978" s="252"/>
      <c r="X978" s="252"/>
      <c r="Y978" s="252"/>
      <c r="Z978" s="252"/>
    </row>
    <row r="979" ht="15.75" customHeight="1" spans="1:26">
      <c r="A979" s="252"/>
      <c r="B979" s="252"/>
      <c r="C979" s="252"/>
      <c r="D979" s="252"/>
      <c r="E979" s="252"/>
      <c r="F979" s="252"/>
      <c r="G979" s="252"/>
      <c r="H979" s="252"/>
      <c r="I979" s="252"/>
      <c r="J979" s="252"/>
      <c r="K979" s="252"/>
      <c r="L979" s="252"/>
      <c r="M979" s="252"/>
      <c r="N979" s="252"/>
      <c r="O979" s="252"/>
      <c r="P979" s="252"/>
      <c r="Q979" s="252"/>
      <c r="R979" s="252"/>
      <c r="S979" s="252"/>
      <c r="T979" s="252"/>
      <c r="U979" s="252"/>
      <c r="V979" s="252"/>
      <c r="W979" s="252"/>
      <c r="X979" s="252"/>
      <c r="Y979" s="252"/>
      <c r="Z979" s="252"/>
    </row>
    <row r="980" ht="15.75" customHeight="1" spans="1:26">
      <c r="A980" s="252"/>
      <c r="B980" s="252"/>
      <c r="C980" s="252"/>
      <c r="D980" s="252"/>
      <c r="E980" s="252"/>
      <c r="F980" s="252"/>
      <c r="G980" s="252"/>
      <c r="H980" s="252"/>
      <c r="I980" s="252"/>
      <c r="J980" s="252"/>
      <c r="K980" s="252"/>
      <c r="L980" s="252"/>
      <c r="M980" s="252"/>
      <c r="N980" s="252"/>
      <c r="O980" s="252"/>
      <c r="P980" s="252"/>
      <c r="Q980" s="252"/>
      <c r="R980" s="252"/>
      <c r="S980" s="252"/>
      <c r="T980" s="252"/>
      <c r="U980" s="252"/>
      <c r="V980" s="252"/>
      <c r="W980" s="252"/>
      <c r="X980" s="252"/>
      <c r="Y980" s="252"/>
      <c r="Z980" s="252"/>
    </row>
    <row r="981" ht="15.75" customHeight="1" spans="1:26">
      <c r="A981" s="252"/>
      <c r="B981" s="252"/>
      <c r="C981" s="252"/>
      <c r="D981" s="252"/>
      <c r="E981" s="252"/>
      <c r="F981" s="252"/>
      <c r="G981" s="252"/>
      <c r="H981" s="252"/>
      <c r="I981" s="252"/>
      <c r="J981" s="252"/>
      <c r="K981" s="252"/>
      <c r="L981" s="252"/>
      <c r="M981" s="252"/>
      <c r="N981" s="252"/>
      <c r="O981" s="252"/>
      <c r="P981" s="252"/>
      <c r="Q981" s="252"/>
      <c r="R981" s="252"/>
      <c r="S981" s="252"/>
      <c r="T981" s="252"/>
      <c r="U981" s="252"/>
      <c r="V981" s="252"/>
      <c r="W981" s="252"/>
      <c r="X981" s="252"/>
      <c r="Y981" s="252"/>
      <c r="Z981" s="252"/>
    </row>
    <row r="982" ht="15.75" customHeight="1" spans="1:26">
      <c r="A982" s="252"/>
      <c r="B982" s="252"/>
      <c r="C982" s="252"/>
      <c r="D982" s="252"/>
      <c r="E982" s="252"/>
      <c r="F982" s="252"/>
      <c r="G982" s="252"/>
      <c r="H982" s="252"/>
      <c r="I982" s="252"/>
      <c r="J982" s="252"/>
      <c r="K982" s="252"/>
      <c r="L982" s="252"/>
      <c r="M982" s="252"/>
      <c r="N982" s="252"/>
      <c r="O982" s="252"/>
      <c r="P982" s="252"/>
      <c r="Q982" s="252"/>
      <c r="R982" s="252"/>
      <c r="S982" s="252"/>
      <c r="T982" s="252"/>
      <c r="U982" s="252"/>
      <c r="V982" s="252"/>
      <c r="W982" s="252"/>
      <c r="X982" s="252"/>
      <c r="Y982" s="252"/>
      <c r="Z982" s="252"/>
    </row>
    <row r="983" ht="15.75" customHeight="1" spans="1:26">
      <c r="A983" s="252"/>
      <c r="B983" s="252"/>
      <c r="C983" s="252"/>
      <c r="D983" s="252"/>
      <c r="E983" s="252"/>
      <c r="F983" s="252"/>
      <c r="G983" s="252"/>
      <c r="H983" s="252"/>
      <c r="I983" s="252"/>
      <c r="J983" s="252"/>
      <c r="K983" s="252"/>
      <c r="L983" s="252"/>
      <c r="M983" s="252"/>
      <c r="N983" s="252"/>
      <c r="O983" s="252"/>
      <c r="P983" s="252"/>
      <c r="Q983" s="252"/>
      <c r="R983" s="252"/>
      <c r="S983" s="252"/>
      <c r="T983" s="252"/>
      <c r="U983" s="252"/>
      <c r="V983" s="252"/>
      <c r="W983" s="252"/>
      <c r="X983" s="252"/>
      <c r="Y983" s="252"/>
      <c r="Z983" s="252"/>
    </row>
    <row r="984" ht="15.75" customHeight="1" spans="1:26">
      <c r="A984" s="252"/>
      <c r="B984" s="252"/>
      <c r="C984" s="252"/>
      <c r="D984" s="252"/>
      <c r="E984" s="252"/>
      <c r="F984" s="252"/>
      <c r="G984" s="252"/>
      <c r="H984" s="252"/>
      <c r="I984" s="252"/>
      <c r="J984" s="252"/>
      <c r="K984" s="252"/>
      <c r="L984" s="252"/>
      <c r="M984" s="252"/>
      <c r="N984" s="252"/>
      <c r="O984" s="252"/>
      <c r="P984" s="252"/>
      <c r="Q984" s="252"/>
      <c r="R984" s="252"/>
      <c r="S984" s="252"/>
      <c r="T984" s="252"/>
      <c r="U984" s="252"/>
      <c r="V984" s="252"/>
      <c r="W984" s="252"/>
      <c r="X984" s="252"/>
      <c r="Y984" s="252"/>
      <c r="Z984" s="252"/>
    </row>
    <row r="985" ht="15.75" customHeight="1" spans="1:26">
      <c r="A985" s="252"/>
      <c r="B985" s="252"/>
      <c r="C985" s="252"/>
      <c r="D985" s="252"/>
      <c r="E985" s="252"/>
      <c r="F985" s="252"/>
      <c r="G985" s="252"/>
      <c r="H985" s="252"/>
      <c r="I985" s="252"/>
      <c r="J985" s="252"/>
      <c r="K985" s="252"/>
      <c r="L985" s="252"/>
      <c r="M985" s="252"/>
      <c r="N985" s="252"/>
      <c r="O985" s="252"/>
      <c r="P985" s="252"/>
      <c r="Q985" s="252"/>
      <c r="R985" s="252"/>
      <c r="S985" s="252"/>
      <c r="T985" s="252"/>
      <c r="U985" s="252"/>
      <c r="V985" s="252"/>
      <c r="W985" s="252"/>
      <c r="X985" s="252"/>
      <c r="Y985" s="252"/>
      <c r="Z985" s="252"/>
    </row>
    <row r="986" ht="15.75" customHeight="1" spans="1:26">
      <c r="A986" s="252"/>
      <c r="B986" s="252"/>
      <c r="C986" s="252"/>
      <c r="D986" s="252"/>
      <c r="E986" s="252"/>
      <c r="F986" s="252"/>
      <c r="G986" s="252"/>
      <c r="H986" s="252"/>
      <c r="I986" s="252"/>
      <c r="J986" s="252"/>
      <c r="K986" s="252"/>
      <c r="L986" s="252"/>
      <c r="M986" s="252"/>
      <c r="N986" s="252"/>
      <c r="O986" s="252"/>
      <c r="P986" s="252"/>
      <c r="Q986" s="252"/>
      <c r="R986" s="252"/>
      <c r="S986" s="252"/>
      <c r="T986" s="252"/>
      <c r="U986" s="252"/>
      <c r="V986" s="252"/>
      <c r="W986" s="252"/>
      <c r="X986" s="252"/>
      <c r="Y986" s="252"/>
      <c r="Z986" s="252"/>
    </row>
    <row r="987" ht="15.75" customHeight="1" spans="1:26">
      <c r="A987" s="252"/>
      <c r="B987" s="252"/>
      <c r="C987" s="252"/>
      <c r="D987" s="252"/>
      <c r="E987" s="252"/>
      <c r="F987" s="252"/>
      <c r="G987" s="252"/>
      <c r="H987" s="252"/>
      <c r="I987" s="252"/>
      <c r="J987" s="252"/>
      <c r="K987" s="252"/>
      <c r="L987" s="252"/>
      <c r="M987" s="252"/>
      <c r="N987" s="252"/>
      <c r="O987" s="252"/>
      <c r="P987" s="252"/>
      <c r="Q987" s="252"/>
      <c r="R987" s="252"/>
      <c r="S987" s="252"/>
      <c r="T987" s="252"/>
      <c r="U987" s="252"/>
      <c r="V987" s="252"/>
      <c r="W987" s="252"/>
      <c r="X987" s="252"/>
      <c r="Y987" s="252"/>
      <c r="Z987" s="252"/>
    </row>
    <row r="988" ht="15.75" customHeight="1" spans="1:26">
      <c r="A988" s="252"/>
      <c r="B988" s="252"/>
      <c r="C988" s="252"/>
      <c r="D988" s="252"/>
      <c r="E988" s="252"/>
      <c r="F988" s="252"/>
      <c r="G988" s="252"/>
      <c r="H988" s="252"/>
      <c r="I988" s="252"/>
      <c r="J988" s="252"/>
      <c r="K988" s="252"/>
      <c r="L988" s="252"/>
      <c r="M988" s="252"/>
      <c r="N988" s="252"/>
      <c r="O988" s="252"/>
      <c r="P988" s="252"/>
      <c r="Q988" s="252"/>
      <c r="R988" s="252"/>
      <c r="S988" s="252"/>
      <c r="T988" s="252"/>
      <c r="U988" s="252"/>
      <c r="V988" s="252"/>
      <c r="W988" s="252"/>
      <c r="X988" s="252"/>
      <c r="Y988" s="252"/>
      <c r="Z988" s="252"/>
    </row>
    <row r="989" ht="15.75" customHeight="1" spans="1:26">
      <c r="A989" s="252"/>
      <c r="B989" s="252"/>
      <c r="C989" s="252"/>
      <c r="D989" s="252"/>
      <c r="E989" s="252"/>
      <c r="F989" s="252"/>
      <c r="G989" s="252"/>
      <c r="H989" s="252"/>
      <c r="I989" s="252"/>
      <c r="J989" s="252"/>
      <c r="K989" s="252"/>
      <c r="L989" s="252"/>
      <c r="M989" s="252"/>
      <c r="N989" s="252"/>
      <c r="O989" s="252"/>
      <c r="P989" s="252"/>
      <c r="Q989" s="252"/>
      <c r="R989" s="252"/>
      <c r="S989" s="252"/>
      <c r="T989" s="252"/>
      <c r="U989" s="252"/>
      <c r="V989" s="252"/>
      <c r="W989" s="252"/>
      <c r="X989" s="252"/>
      <c r="Y989" s="252"/>
      <c r="Z989" s="252"/>
    </row>
    <row r="990" ht="15.75" customHeight="1" spans="1:26">
      <c r="A990" s="252"/>
      <c r="B990" s="252"/>
      <c r="C990" s="252"/>
      <c r="D990" s="252"/>
      <c r="E990" s="252"/>
      <c r="F990" s="252"/>
      <c r="G990" s="252"/>
      <c r="H990" s="252"/>
      <c r="I990" s="252"/>
      <c r="J990" s="252"/>
      <c r="K990" s="252"/>
      <c r="L990" s="252"/>
      <c r="M990" s="252"/>
      <c r="N990" s="252"/>
      <c r="O990" s="252"/>
      <c r="P990" s="252"/>
      <c r="Q990" s="252"/>
      <c r="R990" s="252"/>
      <c r="S990" s="252"/>
      <c r="T990" s="252"/>
      <c r="U990" s="252"/>
      <c r="V990" s="252"/>
      <c r="W990" s="252"/>
      <c r="X990" s="252"/>
      <c r="Y990" s="252"/>
      <c r="Z990" s="252"/>
    </row>
    <row r="991" ht="15.75" customHeight="1" spans="1:26">
      <c r="A991" s="252"/>
      <c r="B991" s="252"/>
      <c r="C991" s="252"/>
      <c r="D991" s="252"/>
      <c r="E991" s="252"/>
      <c r="F991" s="252"/>
      <c r="G991" s="252"/>
      <c r="H991" s="252"/>
      <c r="I991" s="252"/>
      <c r="J991" s="252"/>
      <c r="K991" s="252"/>
      <c r="L991" s="252"/>
      <c r="M991" s="252"/>
      <c r="N991" s="252"/>
      <c r="O991" s="252"/>
      <c r="P991" s="252"/>
      <c r="Q991" s="252"/>
      <c r="R991" s="252"/>
      <c r="S991" s="252"/>
      <c r="T991" s="252"/>
      <c r="U991" s="252"/>
      <c r="V991" s="252"/>
      <c r="W991" s="252"/>
      <c r="X991" s="252"/>
      <c r="Y991" s="252"/>
      <c r="Z991" s="252"/>
    </row>
    <row r="992" ht="15.75" customHeight="1" spans="1:26">
      <c r="A992" s="252"/>
      <c r="B992" s="252"/>
      <c r="C992" s="252"/>
      <c r="D992" s="252"/>
      <c r="E992" s="252"/>
      <c r="F992" s="252"/>
      <c r="G992" s="252"/>
      <c r="H992" s="252"/>
      <c r="I992" s="252"/>
      <c r="J992" s="252"/>
      <c r="K992" s="252"/>
      <c r="L992" s="252"/>
      <c r="M992" s="252"/>
      <c r="N992" s="252"/>
      <c r="O992" s="252"/>
      <c r="P992" s="252"/>
      <c r="Q992" s="252"/>
      <c r="R992" s="252"/>
      <c r="S992" s="252"/>
      <c r="T992" s="252"/>
      <c r="U992" s="252"/>
      <c r="V992" s="252"/>
      <c r="W992" s="252"/>
      <c r="X992" s="252"/>
      <c r="Y992" s="252"/>
      <c r="Z992" s="252"/>
    </row>
    <row r="993" ht="15.75" customHeight="1" spans="1:26">
      <c r="A993" s="252"/>
      <c r="B993" s="252"/>
      <c r="C993" s="252"/>
      <c r="D993" s="252"/>
      <c r="E993" s="252"/>
      <c r="F993" s="252"/>
      <c r="G993" s="252"/>
      <c r="H993" s="252"/>
      <c r="I993" s="252"/>
      <c r="J993" s="252"/>
      <c r="K993" s="252"/>
      <c r="L993" s="252"/>
      <c r="M993" s="252"/>
      <c r="N993" s="252"/>
      <c r="O993" s="252"/>
      <c r="P993" s="252"/>
      <c r="Q993" s="252"/>
      <c r="R993" s="252"/>
      <c r="S993" s="252"/>
      <c r="T993" s="252"/>
      <c r="U993" s="252"/>
      <c r="V993" s="252"/>
      <c r="W993" s="252"/>
      <c r="X993" s="252"/>
      <c r="Y993" s="252"/>
      <c r="Z993" s="252"/>
    </row>
    <row r="994" ht="15.75" customHeight="1" spans="1:26">
      <c r="A994" s="252"/>
      <c r="B994" s="252"/>
      <c r="C994" s="252"/>
      <c r="D994" s="252"/>
      <c r="E994" s="252"/>
      <c r="F994" s="252"/>
      <c r="G994" s="252"/>
      <c r="H994" s="252"/>
      <c r="I994" s="252"/>
      <c r="J994" s="252"/>
      <c r="K994" s="252"/>
      <c r="L994" s="252"/>
      <c r="M994" s="252"/>
      <c r="N994" s="252"/>
      <c r="O994" s="252"/>
      <c r="P994" s="252"/>
      <c r="Q994" s="252"/>
      <c r="R994" s="252"/>
      <c r="S994" s="252"/>
      <c r="T994" s="252"/>
      <c r="U994" s="252"/>
      <c r="V994" s="252"/>
      <c r="W994" s="252"/>
      <c r="X994" s="252"/>
      <c r="Y994" s="252"/>
      <c r="Z994" s="252"/>
    </row>
    <row r="995" ht="15.75" customHeight="1" spans="1:26">
      <c r="A995" s="252"/>
      <c r="B995" s="252"/>
      <c r="C995" s="252"/>
      <c r="D995" s="252"/>
      <c r="E995" s="252"/>
      <c r="F995" s="252"/>
      <c r="G995" s="252"/>
      <c r="H995" s="252"/>
      <c r="I995" s="252"/>
      <c r="J995" s="252"/>
      <c r="K995" s="252"/>
      <c r="L995" s="252"/>
      <c r="M995" s="252"/>
      <c r="N995" s="252"/>
      <c r="O995" s="252"/>
      <c r="P995" s="252"/>
      <c r="Q995" s="252"/>
      <c r="R995" s="252"/>
      <c r="S995" s="252"/>
      <c r="T995" s="252"/>
      <c r="U995" s="252"/>
      <c r="V995" s="252"/>
      <c r="W995" s="252"/>
      <c r="X995" s="252"/>
      <c r="Y995" s="252"/>
      <c r="Z995" s="252"/>
    </row>
    <row r="996" ht="15.75" customHeight="1" spans="1:26">
      <c r="A996" s="252"/>
      <c r="B996" s="252"/>
      <c r="C996" s="252"/>
      <c r="D996" s="252"/>
      <c r="E996" s="252"/>
      <c r="F996" s="252"/>
      <c r="G996" s="252"/>
      <c r="H996" s="252"/>
      <c r="I996" s="252"/>
      <c r="J996" s="252"/>
      <c r="K996" s="252"/>
      <c r="L996" s="252"/>
      <c r="M996" s="252"/>
      <c r="N996" s="252"/>
      <c r="O996" s="252"/>
      <c r="P996" s="252"/>
      <c r="Q996" s="252"/>
      <c r="R996" s="252"/>
      <c r="S996" s="252"/>
      <c r="T996" s="252"/>
      <c r="U996" s="252"/>
      <c r="V996" s="252"/>
      <c r="W996" s="252"/>
      <c r="X996" s="252"/>
      <c r="Y996" s="252"/>
      <c r="Z996" s="252"/>
    </row>
    <row r="997" ht="15.75" customHeight="1" spans="1:26">
      <c r="A997" s="252"/>
      <c r="B997" s="252"/>
      <c r="C997" s="252"/>
      <c r="D997" s="252"/>
      <c r="E997" s="252"/>
      <c r="F997" s="252"/>
      <c r="G997" s="252"/>
      <c r="H997" s="252"/>
      <c r="I997" s="252"/>
      <c r="J997" s="252"/>
      <c r="K997" s="252"/>
      <c r="L997" s="252"/>
      <c r="M997" s="252"/>
      <c r="N997" s="252"/>
      <c r="O997" s="252"/>
      <c r="P997" s="252"/>
      <c r="Q997" s="252"/>
      <c r="R997" s="252"/>
      <c r="S997" s="252"/>
      <c r="T997" s="252"/>
      <c r="U997" s="252"/>
      <c r="V997" s="252"/>
      <c r="W997" s="252"/>
      <c r="X997" s="252"/>
      <c r="Y997" s="252"/>
      <c r="Z997" s="252"/>
    </row>
    <row r="998" ht="15.75" customHeight="1" spans="1:26">
      <c r="A998" s="252"/>
      <c r="B998" s="252"/>
      <c r="C998" s="252"/>
      <c r="D998" s="252"/>
      <c r="E998" s="252"/>
      <c r="F998" s="252"/>
      <c r="G998" s="252"/>
      <c r="H998" s="252"/>
      <c r="I998" s="252"/>
      <c r="J998" s="252"/>
      <c r="K998" s="252"/>
      <c r="L998" s="252"/>
      <c r="M998" s="252"/>
      <c r="N998" s="252"/>
      <c r="O998" s="252"/>
      <c r="P998" s="252"/>
      <c r="Q998" s="252"/>
      <c r="R998" s="252"/>
      <c r="S998" s="252"/>
      <c r="T998" s="252"/>
      <c r="U998" s="252"/>
      <c r="V998" s="252"/>
      <c r="W998" s="252"/>
      <c r="X998" s="252"/>
      <c r="Y998" s="252"/>
      <c r="Z998" s="252"/>
    </row>
    <row r="999" ht="15.75" customHeight="1" spans="1:26">
      <c r="A999" s="252"/>
      <c r="B999" s="252"/>
      <c r="C999" s="252"/>
      <c r="D999" s="252"/>
      <c r="E999" s="252"/>
      <c r="F999" s="252"/>
      <c r="G999" s="252"/>
      <c r="H999" s="252"/>
      <c r="I999" s="252"/>
      <c r="J999" s="252"/>
      <c r="K999" s="252"/>
      <c r="L999" s="252"/>
      <c r="M999" s="252"/>
      <c r="N999" s="252"/>
      <c r="O999" s="252"/>
      <c r="P999" s="252"/>
      <c r="Q999" s="252"/>
      <c r="R999" s="252"/>
      <c r="S999" s="252"/>
      <c r="T999" s="252"/>
      <c r="U999" s="252"/>
      <c r="V999" s="252"/>
      <c r="W999" s="252"/>
      <c r="X999" s="252"/>
      <c r="Y999" s="252"/>
      <c r="Z999" s="252"/>
    </row>
    <row r="1000" ht="15.75" customHeight="1" spans="1:26">
      <c r="A1000" s="252"/>
      <c r="B1000" s="252"/>
      <c r="C1000" s="252"/>
      <c r="D1000" s="252"/>
      <c r="E1000" s="252"/>
      <c r="F1000" s="252"/>
      <c r="G1000" s="252"/>
      <c r="H1000" s="252"/>
      <c r="I1000" s="252"/>
      <c r="J1000" s="252"/>
      <c r="K1000" s="252"/>
      <c r="L1000" s="252"/>
      <c r="M1000" s="252"/>
      <c r="N1000" s="252"/>
      <c r="O1000" s="252"/>
      <c r="P1000" s="252"/>
      <c r="Q1000" s="252"/>
      <c r="R1000" s="252"/>
      <c r="S1000" s="252"/>
      <c r="T1000" s="252"/>
      <c r="U1000" s="252"/>
      <c r="V1000" s="252"/>
      <c r="W1000" s="252"/>
      <c r="X1000" s="252"/>
      <c r="Y1000" s="252"/>
      <c r="Z1000" s="252"/>
    </row>
    <row r="1001" ht="15.75" customHeight="1" spans="1:26">
      <c r="A1001" s="252"/>
      <c r="B1001" s="252"/>
      <c r="C1001" s="252"/>
      <c r="D1001" s="252"/>
      <c r="E1001" s="252"/>
      <c r="F1001" s="252"/>
      <c r="G1001" s="252"/>
      <c r="H1001" s="252"/>
      <c r="I1001" s="252"/>
      <c r="J1001" s="252"/>
      <c r="K1001" s="252"/>
      <c r="L1001" s="252"/>
      <c r="M1001" s="252"/>
      <c r="N1001" s="252"/>
      <c r="O1001" s="252"/>
      <c r="P1001" s="252"/>
      <c r="Q1001" s="252"/>
      <c r="R1001" s="252"/>
      <c r="S1001" s="252"/>
      <c r="T1001" s="252"/>
      <c r="U1001" s="252"/>
      <c r="V1001" s="252"/>
      <c r="W1001" s="252"/>
      <c r="X1001" s="252"/>
      <c r="Y1001" s="252"/>
      <c r="Z1001" s="252"/>
    </row>
    <row r="1002" ht="15.75" customHeight="1" spans="1:26">
      <c r="A1002" s="252"/>
      <c r="B1002" s="252"/>
      <c r="C1002" s="252"/>
      <c r="D1002" s="252"/>
      <c r="E1002" s="252"/>
      <c r="F1002" s="252"/>
      <c r="G1002" s="252"/>
      <c r="H1002" s="252"/>
      <c r="I1002" s="252"/>
      <c r="J1002" s="252"/>
      <c r="K1002" s="252"/>
      <c r="L1002" s="252"/>
      <c r="M1002" s="252"/>
      <c r="N1002" s="252"/>
      <c r="O1002" s="252"/>
      <c r="P1002" s="252"/>
      <c r="Q1002" s="252"/>
      <c r="R1002" s="252"/>
      <c r="S1002" s="252"/>
      <c r="T1002" s="252"/>
      <c r="U1002" s="252"/>
      <c r="V1002" s="252"/>
      <c r="W1002" s="252"/>
      <c r="X1002" s="252"/>
      <c r="Y1002" s="252"/>
      <c r="Z1002" s="252"/>
    </row>
  </sheetData>
  <mergeCells count="51">
    <mergeCell ref="A11:I11"/>
    <mergeCell ref="A12:D12"/>
    <mergeCell ref="E12:I12"/>
    <mergeCell ref="A13:D13"/>
    <mergeCell ref="E13:I13"/>
    <mergeCell ref="A14:D14"/>
    <mergeCell ref="A15:D15"/>
    <mergeCell ref="B38:E38"/>
    <mergeCell ref="B43:E43"/>
    <mergeCell ref="B46:I46"/>
    <mergeCell ref="B47:I47"/>
    <mergeCell ref="B49:I49"/>
    <mergeCell ref="B50:I50"/>
    <mergeCell ref="B52:I52"/>
    <mergeCell ref="B53:I53"/>
    <mergeCell ref="B55:I55"/>
    <mergeCell ref="B56:I56"/>
    <mergeCell ref="B58:I58"/>
    <mergeCell ref="B59:I59"/>
    <mergeCell ref="B61:I61"/>
    <mergeCell ref="B63:C63"/>
    <mergeCell ref="D63:E63"/>
    <mergeCell ref="G63:I63"/>
    <mergeCell ref="B64:C64"/>
    <mergeCell ref="D64:E64"/>
    <mergeCell ref="G64:I64"/>
    <mergeCell ref="B65:C65"/>
    <mergeCell ref="D65:E65"/>
    <mergeCell ref="G65:I65"/>
    <mergeCell ref="B66:C66"/>
    <mergeCell ref="D66:E66"/>
    <mergeCell ref="G66:I66"/>
    <mergeCell ref="B67:C67"/>
    <mergeCell ref="D67:E67"/>
    <mergeCell ref="B69:C69"/>
    <mergeCell ref="D69:E69"/>
    <mergeCell ref="F73:H73"/>
    <mergeCell ref="H74:I74"/>
    <mergeCell ref="H75:I75"/>
    <mergeCell ref="H76:I76"/>
    <mergeCell ref="H77:I77"/>
    <mergeCell ref="H78:I78"/>
    <mergeCell ref="H79:I79"/>
    <mergeCell ref="H80:I80"/>
    <mergeCell ref="H81:I81"/>
    <mergeCell ref="H82:I82"/>
    <mergeCell ref="H83:I83"/>
    <mergeCell ref="H84:I84"/>
    <mergeCell ref="H85:I85"/>
    <mergeCell ref="B17:F35"/>
    <mergeCell ref="A1:I10"/>
  </mergeCells>
  <printOptions horizontalCentered="1"/>
  <pageMargins left="0.31496062992126" right="0.31496062992126" top="0.748031496062992" bottom="0.748031496062992" header="0" footer="0"/>
  <pageSetup paperSize="9" scale="47" orientation="portrait"/>
  <headerFooter/>
  <rowBreaks count="1" manualBreakCount="1">
    <brk id="70" max="8" man="1"/>
  </rowBreaks>
  <colBreaks count="1" manualBreakCount="1">
    <brk id="9" max="1048575" man="1"/>
  </colBreaks>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7"/>
  <sheetViews>
    <sheetView view="pageBreakPreview" zoomScale="60" zoomScaleNormal="100" showWhiteSpace="0" topLeftCell="A131" workbookViewId="0">
      <selection activeCell="K140" sqref="K140"/>
    </sheetView>
  </sheetViews>
  <sheetFormatPr defaultColWidth="9" defaultRowHeight="14.25"/>
  <cols>
    <col min="1" max="2" width="11.4285714285714" style="253" customWidth="1"/>
    <col min="3" max="3" width="68.5714285714286" style="253" customWidth="1"/>
    <col min="4" max="6" width="11.4285714285714" style="253" customWidth="1"/>
    <col min="7" max="7" width="12.7142857142857" style="253" customWidth="1"/>
    <col min="8" max="8" width="11.4285714285714" style="253" customWidth="1"/>
    <col min="9" max="11" width="17.1428571428571" style="253" customWidth="1"/>
    <col min="12" max="16384" width="9.14285714285714" style="253"/>
  </cols>
  <sheetData>
    <row r="1" spans="1:9">
      <c r="A1" s="254"/>
      <c r="B1" s="162"/>
      <c r="C1" s="162"/>
      <c r="D1" s="162"/>
      <c r="E1" s="162"/>
      <c r="F1" s="162"/>
      <c r="G1" s="162"/>
      <c r="H1" s="162"/>
      <c r="I1" s="218"/>
    </row>
    <row r="2" spans="1:9">
      <c r="A2" s="163"/>
      <c r="B2" s="164"/>
      <c r="C2" s="164"/>
      <c r="D2" s="164"/>
      <c r="E2" s="164"/>
      <c r="F2" s="164"/>
      <c r="G2" s="164"/>
      <c r="H2" s="164"/>
      <c r="I2" s="220"/>
    </row>
    <row r="3" spans="1:9">
      <c r="A3" s="163"/>
      <c r="B3" s="164"/>
      <c r="C3" s="164"/>
      <c r="D3" s="164"/>
      <c r="E3" s="164"/>
      <c r="F3" s="164"/>
      <c r="G3" s="164"/>
      <c r="H3" s="164"/>
      <c r="I3" s="220"/>
    </row>
    <row r="4" spans="1:9">
      <c r="A4" s="163"/>
      <c r="B4" s="164"/>
      <c r="C4" s="164"/>
      <c r="D4" s="164"/>
      <c r="E4" s="164"/>
      <c r="F4" s="164"/>
      <c r="G4" s="164"/>
      <c r="H4" s="164"/>
      <c r="I4" s="220"/>
    </row>
    <row r="5" spans="1:9">
      <c r="A5" s="163"/>
      <c r="B5" s="164"/>
      <c r="C5" s="164"/>
      <c r="D5" s="164"/>
      <c r="E5" s="164"/>
      <c r="F5" s="164"/>
      <c r="G5" s="164"/>
      <c r="H5" s="164"/>
      <c r="I5" s="220"/>
    </row>
    <row r="6" spans="1:9">
      <c r="A6" s="163"/>
      <c r="B6" s="164"/>
      <c r="C6" s="164"/>
      <c r="D6" s="164"/>
      <c r="E6" s="164"/>
      <c r="F6" s="164"/>
      <c r="G6" s="164"/>
      <c r="H6" s="164"/>
      <c r="I6" s="220"/>
    </row>
    <row r="7" spans="1:9">
      <c r="A7" s="163"/>
      <c r="B7" s="164"/>
      <c r="C7" s="164"/>
      <c r="D7" s="164"/>
      <c r="E7" s="164"/>
      <c r="F7" s="164"/>
      <c r="G7" s="164"/>
      <c r="H7" s="164"/>
      <c r="I7" s="220"/>
    </row>
    <row r="8" spans="1:9">
      <c r="A8" s="163"/>
      <c r="B8" s="164"/>
      <c r="C8" s="164"/>
      <c r="D8" s="164"/>
      <c r="E8" s="164"/>
      <c r="F8" s="164"/>
      <c r="G8" s="164"/>
      <c r="H8" s="164"/>
      <c r="I8" s="220"/>
    </row>
    <row r="9" spans="1:9">
      <c r="A9" s="163"/>
      <c r="B9" s="164"/>
      <c r="C9" s="164"/>
      <c r="D9" s="164"/>
      <c r="E9" s="164"/>
      <c r="F9" s="164"/>
      <c r="G9" s="164"/>
      <c r="H9" s="164"/>
      <c r="I9" s="220"/>
    </row>
    <row r="10" ht="15" spans="1:9">
      <c r="A10" s="165"/>
      <c r="B10" s="166"/>
      <c r="C10" s="166"/>
      <c r="D10" s="166"/>
      <c r="E10" s="166"/>
      <c r="F10" s="166"/>
      <c r="G10" s="166"/>
      <c r="H10" s="166"/>
      <c r="I10" s="221"/>
    </row>
    <row r="11" ht="15.75" spans="1:9">
      <c r="A11" s="167" t="s">
        <v>1928</v>
      </c>
      <c r="B11" s="168"/>
      <c r="C11" s="168"/>
      <c r="D11" s="168"/>
      <c r="E11" s="168"/>
      <c r="F11" s="168"/>
      <c r="G11" s="168"/>
      <c r="H11" s="168"/>
      <c r="I11" s="222"/>
    </row>
    <row r="12" spans="1:9">
      <c r="A12" s="259" t="str">
        <f>Sintético!A12</f>
        <v>UFF- DIREITO II</v>
      </c>
      <c r="B12" s="260"/>
      <c r="C12" s="260"/>
      <c r="D12" s="261"/>
      <c r="E12" s="327" t="str">
        <f>Sintético!E12</f>
        <v>PROCESSO: 23069.164735/2025-38</v>
      </c>
      <c r="F12" s="328"/>
      <c r="G12" s="328"/>
      <c r="H12" s="328"/>
      <c r="I12" s="335"/>
    </row>
    <row r="13" spans="1:9">
      <c r="A13" s="173" t="str">
        <f>Sintético!A13</f>
        <v>LOCAL: RUA TIRADENTES, 17, INGÁ, NITERÓI/RJ, CEP 24210-510</v>
      </c>
      <c r="B13" s="174"/>
      <c r="C13" s="174"/>
      <c r="D13" s="175"/>
      <c r="E13" s="329" t="str">
        <f>Sintético!E13</f>
        <v>ARTs: ANEXADAS AO PROCESSO</v>
      </c>
      <c r="F13" s="330"/>
      <c r="G13" s="330"/>
      <c r="H13" s="330"/>
      <c r="I13" s="336"/>
    </row>
    <row r="14" ht="16.5" customHeight="1" spans="1:9">
      <c r="A14" s="173" t="str">
        <f>Sintético!A14</f>
        <v>NOME DA OBRA: RECUPERAÇÃO DO TELHADO DA FACULDADE DE DIREITO - CAMPUS II</v>
      </c>
      <c r="B14" s="174"/>
      <c r="C14" s="174"/>
      <c r="D14" s="175"/>
      <c r="E14" s="180" t="str">
        <f>Sintético!E14</f>
        <v>BDI</v>
      </c>
      <c r="F14" s="180" t="str">
        <f>Sintético!F14</f>
        <v>BDI DIF.</v>
      </c>
      <c r="G14" s="181" t="str">
        <f>Sintético!G14</f>
        <v>REGIME TRIBUTÁRIO</v>
      </c>
      <c r="H14" s="180" t="str">
        <f>Sintético!H14</f>
        <v>DATA-BASE</v>
      </c>
      <c r="I14" s="225" t="str">
        <f>Sintético!I14</f>
        <v>REVISÃO</v>
      </c>
    </row>
    <row r="15" ht="15" spans="1:9">
      <c r="A15" s="263" t="str">
        <f>Sintético!A15</f>
        <v>BASE DE DADOS: SINAPI, SICRO 3, SBC, EMOP e SCO (RJ)</v>
      </c>
      <c r="B15" s="183"/>
      <c r="C15" s="183"/>
      <c r="D15" s="184"/>
      <c r="E15" s="185">
        <f>Sintético!E15</f>
        <v>0.2267</v>
      </c>
      <c r="F15" s="185">
        <f>Sintético!F15</f>
        <v>0</v>
      </c>
      <c r="G15" s="264" t="str">
        <f>Sintético!G15</f>
        <v>NÃO DESONERADO</v>
      </c>
      <c r="H15" s="187">
        <f>Sintético!H15</f>
        <v>45778</v>
      </c>
      <c r="I15" s="226" t="str">
        <f>Sintético!I15</f>
        <v>R00</v>
      </c>
    </row>
    <row r="16" ht="30" customHeight="1" spans="1:9">
      <c r="A16" s="331" t="s">
        <v>490</v>
      </c>
      <c r="B16" s="332" t="s">
        <v>491</v>
      </c>
      <c r="C16" s="332" t="s">
        <v>492</v>
      </c>
      <c r="D16" s="333" t="s">
        <v>493</v>
      </c>
      <c r="E16" s="334" t="s">
        <v>494</v>
      </c>
      <c r="F16" s="334" t="s">
        <v>1929</v>
      </c>
      <c r="G16" s="334" t="s">
        <v>497</v>
      </c>
      <c r="H16" s="334" t="s">
        <v>1930</v>
      </c>
      <c r="I16" s="337" t="s">
        <v>1931</v>
      </c>
    </row>
    <row r="17" ht="65.1" customHeight="1" spans="1:9">
      <c r="A17" s="273" t="s">
        <v>441</v>
      </c>
      <c r="B17" s="274" t="s">
        <v>83</v>
      </c>
      <c r="C17" s="274" t="s">
        <v>442</v>
      </c>
      <c r="D17" s="275" t="s">
        <v>443</v>
      </c>
      <c r="E17" s="276" t="s">
        <v>1932</v>
      </c>
      <c r="F17" s="276" t="s">
        <v>1933</v>
      </c>
      <c r="G17" s="276" t="s">
        <v>1934</v>
      </c>
      <c r="H17" s="276" t="s">
        <v>1935</v>
      </c>
      <c r="I17" s="302" t="s">
        <v>1935</v>
      </c>
    </row>
    <row r="18" ht="24" customHeight="1" spans="1:9">
      <c r="A18" s="277" t="s">
        <v>74</v>
      </c>
      <c r="B18" s="278" t="s">
        <v>60</v>
      </c>
      <c r="C18" s="278" t="s">
        <v>75</v>
      </c>
      <c r="D18" s="279" t="s">
        <v>62</v>
      </c>
      <c r="E18" s="280" t="s">
        <v>1936</v>
      </c>
      <c r="F18" s="280" t="s">
        <v>1937</v>
      </c>
      <c r="G18" s="280" t="s">
        <v>1937</v>
      </c>
      <c r="H18" s="280" t="s">
        <v>1938</v>
      </c>
      <c r="I18" s="304" t="s">
        <v>1939</v>
      </c>
    </row>
    <row r="19" ht="39" customHeight="1" spans="1:9">
      <c r="A19" s="277" t="s">
        <v>364</v>
      </c>
      <c r="B19" s="278" t="s">
        <v>83</v>
      </c>
      <c r="C19" s="278" t="s">
        <v>365</v>
      </c>
      <c r="D19" s="279" t="s">
        <v>69</v>
      </c>
      <c r="E19" s="280" t="s">
        <v>1940</v>
      </c>
      <c r="F19" s="280" t="s">
        <v>1941</v>
      </c>
      <c r="G19" s="280" t="s">
        <v>1942</v>
      </c>
      <c r="H19" s="280" t="s">
        <v>1943</v>
      </c>
      <c r="I19" s="304" t="s">
        <v>1944</v>
      </c>
    </row>
    <row r="20" ht="51.95" customHeight="1" spans="1:9">
      <c r="A20" s="277" t="s">
        <v>263</v>
      </c>
      <c r="B20" s="278" t="s">
        <v>60</v>
      </c>
      <c r="C20" s="278" t="s">
        <v>264</v>
      </c>
      <c r="D20" s="279" t="s">
        <v>69</v>
      </c>
      <c r="E20" s="280" t="s">
        <v>1780</v>
      </c>
      <c r="F20" s="280" t="s">
        <v>1945</v>
      </c>
      <c r="G20" s="280" t="s">
        <v>1946</v>
      </c>
      <c r="H20" s="280" t="s">
        <v>1947</v>
      </c>
      <c r="I20" s="304" t="s">
        <v>1948</v>
      </c>
    </row>
    <row r="21" ht="51.95" customHeight="1" spans="1:9">
      <c r="A21" s="277" t="s">
        <v>445</v>
      </c>
      <c r="B21" s="278" t="s">
        <v>83</v>
      </c>
      <c r="C21" s="278" t="s">
        <v>446</v>
      </c>
      <c r="D21" s="279" t="s">
        <v>69</v>
      </c>
      <c r="E21" s="280" t="s">
        <v>1949</v>
      </c>
      <c r="F21" s="280" t="s">
        <v>1950</v>
      </c>
      <c r="G21" s="280" t="s">
        <v>1951</v>
      </c>
      <c r="H21" s="280" t="s">
        <v>1952</v>
      </c>
      <c r="I21" s="304" t="s">
        <v>1953</v>
      </c>
    </row>
    <row r="22" ht="65.1" customHeight="1" spans="1:9">
      <c r="A22" s="277" t="s">
        <v>269</v>
      </c>
      <c r="B22" s="278" t="s">
        <v>60</v>
      </c>
      <c r="C22" s="278" t="s">
        <v>270</v>
      </c>
      <c r="D22" s="279" t="s">
        <v>69</v>
      </c>
      <c r="E22" s="280" t="s">
        <v>1954</v>
      </c>
      <c r="F22" s="280" t="s">
        <v>1955</v>
      </c>
      <c r="G22" s="280" t="s">
        <v>1956</v>
      </c>
      <c r="H22" s="280" t="s">
        <v>1957</v>
      </c>
      <c r="I22" s="304" t="s">
        <v>1958</v>
      </c>
    </row>
    <row r="23" ht="51.95" customHeight="1" spans="1:9">
      <c r="A23" s="277" t="s">
        <v>346</v>
      </c>
      <c r="B23" s="278" t="s">
        <v>83</v>
      </c>
      <c r="C23" s="278" t="s">
        <v>347</v>
      </c>
      <c r="D23" s="279" t="s">
        <v>69</v>
      </c>
      <c r="E23" s="280" t="s">
        <v>1959</v>
      </c>
      <c r="F23" s="280" t="s">
        <v>1960</v>
      </c>
      <c r="G23" s="280" t="s">
        <v>1961</v>
      </c>
      <c r="H23" s="280" t="s">
        <v>1962</v>
      </c>
      <c r="I23" s="304" t="s">
        <v>1963</v>
      </c>
    </row>
    <row r="24" ht="26.1" customHeight="1" spans="1:9">
      <c r="A24" s="277" t="s">
        <v>408</v>
      </c>
      <c r="B24" s="278" t="s">
        <v>60</v>
      </c>
      <c r="C24" s="278" t="s">
        <v>409</v>
      </c>
      <c r="D24" s="279" t="s">
        <v>69</v>
      </c>
      <c r="E24" s="280" t="s">
        <v>1964</v>
      </c>
      <c r="F24" s="280" t="s">
        <v>1965</v>
      </c>
      <c r="G24" s="280" t="s">
        <v>1966</v>
      </c>
      <c r="H24" s="280" t="s">
        <v>1967</v>
      </c>
      <c r="I24" s="304" t="s">
        <v>1968</v>
      </c>
    </row>
    <row r="25" ht="26.1" customHeight="1" spans="1:9">
      <c r="A25" s="277" t="s">
        <v>355</v>
      </c>
      <c r="B25" s="278" t="s">
        <v>83</v>
      </c>
      <c r="C25" s="278" t="s">
        <v>356</v>
      </c>
      <c r="D25" s="279" t="s">
        <v>69</v>
      </c>
      <c r="E25" s="280" t="s">
        <v>1969</v>
      </c>
      <c r="F25" s="280" t="s">
        <v>1970</v>
      </c>
      <c r="G25" s="280" t="s">
        <v>1971</v>
      </c>
      <c r="H25" s="280" t="s">
        <v>1972</v>
      </c>
      <c r="I25" s="304" t="s">
        <v>1973</v>
      </c>
    </row>
    <row r="26" ht="39" customHeight="1" spans="1:9">
      <c r="A26" s="277" t="s">
        <v>461</v>
      </c>
      <c r="B26" s="278" t="s">
        <v>60</v>
      </c>
      <c r="C26" s="278" t="s">
        <v>462</v>
      </c>
      <c r="D26" s="279" t="s">
        <v>286</v>
      </c>
      <c r="E26" s="280" t="s">
        <v>1974</v>
      </c>
      <c r="F26" s="280" t="s">
        <v>1975</v>
      </c>
      <c r="G26" s="280" t="s">
        <v>1976</v>
      </c>
      <c r="H26" s="280" t="s">
        <v>1977</v>
      </c>
      <c r="I26" s="304" t="s">
        <v>1978</v>
      </c>
    </row>
    <row r="27" ht="78" customHeight="1" spans="1:9">
      <c r="A27" s="277" t="s">
        <v>458</v>
      </c>
      <c r="B27" s="278" t="s">
        <v>94</v>
      </c>
      <c r="C27" s="278" t="s">
        <v>459</v>
      </c>
      <c r="D27" s="279" t="s">
        <v>286</v>
      </c>
      <c r="E27" s="280" t="s">
        <v>1979</v>
      </c>
      <c r="F27" s="280" t="s">
        <v>1980</v>
      </c>
      <c r="G27" s="280" t="s">
        <v>1981</v>
      </c>
      <c r="H27" s="280" t="s">
        <v>1982</v>
      </c>
      <c r="I27" s="304" t="s">
        <v>1983</v>
      </c>
    </row>
    <row r="28" ht="26.1" customHeight="1" spans="1:9">
      <c r="A28" s="277" t="s">
        <v>469</v>
      </c>
      <c r="B28" s="278" t="s">
        <v>60</v>
      </c>
      <c r="C28" s="278" t="s">
        <v>470</v>
      </c>
      <c r="D28" s="279" t="s">
        <v>471</v>
      </c>
      <c r="E28" s="280" t="s">
        <v>1984</v>
      </c>
      <c r="F28" s="280" t="s">
        <v>1985</v>
      </c>
      <c r="G28" s="280" t="s">
        <v>1986</v>
      </c>
      <c r="H28" s="280" t="s">
        <v>1987</v>
      </c>
      <c r="I28" s="304" t="s">
        <v>1988</v>
      </c>
    </row>
    <row r="29" ht="51.95" customHeight="1" spans="1:9">
      <c r="A29" s="277" t="s">
        <v>254</v>
      </c>
      <c r="B29" s="278" t="s">
        <v>83</v>
      </c>
      <c r="C29" s="278" t="s">
        <v>255</v>
      </c>
      <c r="D29" s="279" t="s">
        <v>69</v>
      </c>
      <c r="E29" s="280" t="s">
        <v>1989</v>
      </c>
      <c r="F29" s="280" t="s">
        <v>1990</v>
      </c>
      <c r="G29" s="280" t="s">
        <v>1991</v>
      </c>
      <c r="H29" s="280" t="s">
        <v>1992</v>
      </c>
      <c r="I29" s="304" t="s">
        <v>1993</v>
      </c>
    </row>
    <row r="30" ht="51.95" customHeight="1" spans="1:9">
      <c r="A30" s="277" t="s">
        <v>266</v>
      </c>
      <c r="B30" s="278" t="s">
        <v>60</v>
      </c>
      <c r="C30" s="278" t="s">
        <v>267</v>
      </c>
      <c r="D30" s="279" t="s">
        <v>69</v>
      </c>
      <c r="E30" s="280" t="s">
        <v>1780</v>
      </c>
      <c r="F30" s="280" t="s">
        <v>1994</v>
      </c>
      <c r="G30" s="280" t="s">
        <v>1995</v>
      </c>
      <c r="H30" s="280" t="s">
        <v>1996</v>
      </c>
      <c r="I30" s="304" t="s">
        <v>1997</v>
      </c>
    </row>
    <row r="31" ht="26.1" customHeight="1" spans="1:9">
      <c r="A31" s="277" t="s">
        <v>352</v>
      </c>
      <c r="B31" s="278" t="s">
        <v>83</v>
      </c>
      <c r="C31" s="278" t="s">
        <v>353</v>
      </c>
      <c r="D31" s="279" t="s">
        <v>69</v>
      </c>
      <c r="E31" s="280" t="s">
        <v>1998</v>
      </c>
      <c r="F31" s="280" t="s">
        <v>1999</v>
      </c>
      <c r="G31" s="280" t="s">
        <v>2000</v>
      </c>
      <c r="H31" s="280" t="s">
        <v>2001</v>
      </c>
      <c r="I31" s="304" t="s">
        <v>2002</v>
      </c>
    </row>
    <row r="32" ht="65.1" customHeight="1" spans="1:9">
      <c r="A32" s="277" t="s">
        <v>349</v>
      </c>
      <c r="B32" s="278" t="s">
        <v>83</v>
      </c>
      <c r="C32" s="278" t="s">
        <v>350</v>
      </c>
      <c r="D32" s="279" t="s">
        <v>69</v>
      </c>
      <c r="E32" s="280" t="s">
        <v>1729</v>
      </c>
      <c r="F32" s="280" t="s">
        <v>2003</v>
      </c>
      <c r="G32" s="280" t="s">
        <v>2004</v>
      </c>
      <c r="H32" s="280" t="s">
        <v>2005</v>
      </c>
      <c r="I32" s="304" t="s">
        <v>2006</v>
      </c>
    </row>
    <row r="33" ht="26.1" customHeight="1" spans="1:9">
      <c r="A33" s="277" t="s">
        <v>455</v>
      </c>
      <c r="B33" s="278" t="s">
        <v>83</v>
      </c>
      <c r="C33" s="278" t="s">
        <v>456</v>
      </c>
      <c r="D33" s="279" t="s">
        <v>69</v>
      </c>
      <c r="E33" s="280" t="s">
        <v>2007</v>
      </c>
      <c r="F33" s="280" t="s">
        <v>2008</v>
      </c>
      <c r="G33" s="280" t="s">
        <v>2009</v>
      </c>
      <c r="H33" s="280" t="s">
        <v>2010</v>
      </c>
      <c r="I33" s="304" t="s">
        <v>2011</v>
      </c>
    </row>
    <row r="34" ht="39" customHeight="1" spans="1:9">
      <c r="A34" s="277" t="s">
        <v>367</v>
      </c>
      <c r="B34" s="278" t="s">
        <v>83</v>
      </c>
      <c r="C34" s="278" t="s">
        <v>368</v>
      </c>
      <c r="D34" s="279" t="s">
        <v>69</v>
      </c>
      <c r="E34" s="280" t="s">
        <v>2012</v>
      </c>
      <c r="F34" s="280" t="s">
        <v>2013</v>
      </c>
      <c r="G34" s="280" t="s">
        <v>2014</v>
      </c>
      <c r="H34" s="280" t="s">
        <v>2015</v>
      </c>
      <c r="I34" s="304" t="s">
        <v>2016</v>
      </c>
    </row>
    <row r="35" ht="51.95" customHeight="1" spans="1:9">
      <c r="A35" s="277" t="s">
        <v>172</v>
      </c>
      <c r="B35" s="278" t="s">
        <v>83</v>
      </c>
      <c r="C35" s="278" t="s">
        <v>173</v>
      </c>
      <c r="D35" s="279" t="s">
        <v>69</v>
      </c>
      <c r="E35" s="280" t="s">
        <v>2017</v>
      </c>
      <c r="F35" s="280" t="s">
        <v>2018</v>
      </c>
      <c r="G35" s="280" t="s">
        <v>2019</v>
      </c>
      <c r="H35" s="280" t="s">
        <v>2020</v>
      </c>
      <c r="I35" s="304" t="s">
        <v>2021</v>
      </c>
    </row>
    <row r="36" ht="39" customHeight="1" spans="1:9">
      <c r="A36" s="277" t="s">
        <v>338</v>
      </c>
      <c r="B36" s="278" t="s">
        <v>83</v>
      </c>
      <c r="C36" s="278" t="s">
        <v>339</v>
      </c>
      <c r="D36" s="279" t="s">
        <v>69</v>
      </c>
      <c r="E36" s="280" t="s">
        <v>1801</v>
      </c>
      <c r="F36" s="280" t="s">
        <v>2022</v>
      </c>
      <c r="G36" s="280" t="s">
        <v>2023</v>
      </c>
      <c r="H36" s="280" t="s">
        <v>2024</v>
      </c>
      <c r="I36" s="304" t="s">
        <v>2025</v>
      </c>
    </row>
    <row r="37" ht="39" customHeight="1" spans="1:9">
      <c r="A37" s="277" t="s">
        <v>281</v>
      </c>
      <c r="B37" s="278" t="s">
        <v>60</v>
      </c>
      <c r="C37" s="278" t="s">
        <v>282</v>
      </c>
      <c r="D37" s="279" t="s">
        <v>69</v>
      </c>
      <c r="E37" s="280" t="s">
        <v>1740</v>
      </c>
      <c r="F37" s="280" t="s">
        <v>2026</v>
      </c>
      <c r="G37" s="280" t="s">
        <v>2027</v>
      </c>
      <c r="H37" s="280" t="s">
        <v>2028</v>
      </c>
      <c r="I37" s="304" t="s">
        <v>2029</v>
      </c>
    </row>
    <row r="38" ht="39" customHeight="1" spans="1:9">
      <c r="A38" s="277" t="s">
        <v>284</v>
      </c>
      <c r="B38" s="278" t="s">
        <v>60</v>
      </c>
      <c r="C38" s="278" t="s">
        <v>285</v>
      </c>
      <c r="D38" s="279" t="s">
        <v>286</v>
      </c>
      <c r="E38" s="280" t="s">
        <v>2030</v>
      </c>
      <c r="F38" s="280" t="s">
        <v>2031</v>
      </c>
      <c r="G38" s="280" t="s">
        <v>2032</v>
      </c>
      <c r="H38" s="280" t="s">
        <v>2033</v>
      </c>
      <c r="I38" s="304" t="s">
        <v>2034</v>
      </c>
    </row>
    <row r="39" ht="39" customHeight="1" spans="1:9">
      <c r="A39" s="277" t="s">
        <v>358</v>
      </c>
      <c r="B39" s="278" t="s">
        <v>60</v>
      </c>
      <c r="C39" s="278" t="s">
        <v>359</v>
      </c>
      <c r="D39" s="279" t="s">
        <v>69</v>
      </c>
      <c r="E39" s="280" t="s">
        <v>1940</v>
      </c>
      <c r="F39" s="280" t="s">
        <v>2035</v>
      </c>
      <c r="G39" s="280" t="s">
        <v>2036</v>
      </c>
      <c r="H39" s="280" t="s">
        <v>2037</v>
      </c>
      <c r="I39" s="304" t="s">
        <v>2038</v>
      </c>
    </row>
    <row r="40" ht="312" customHeight="1" spans="1:9">
      <c r="A40" s="277" t="s">
        <v>97</v>
      </c>
      <c r="B40" s="278" t="s">
        <v>94</v>
      </c>
      <c r="C40" s="278" t="s">
        <v>98</v>
      </c>
      <c r="D40" s="279" t="s">
        <v>69</v>
      </c>
      <c r="E40" s="280" t="s">
        <v>2039</v>
      </c>
      <c r="F40" s="280" t="s">
        <v>2040</v>
      </c>
      <c r="G40" s="280" t="s">
        <v>2041</v>
      </c>
      <c r="H40" s="280" t="s">
        <v>2042</v>
      </c>
      <c r="I40" s="304" t="s">
        <v>2043</v>
      </c>
    </row>
    <row r="41" ht="26.1" customHeight="1" spans="1:9">
      <c r="A41" s="277" t="s">
        <v>118</v>
      </c>
      <c r="B41" s="278" t="s">
        <v>83</v>
      </c>
      <c r="C41" s="278" t="s">
        <v>119</v>
      </c>
      <c r="D41" s="279" t="s">
        <v>69</v>
      </c>
      <c r="E41" s="280" t="s">
        <v>2044</v>
      </c>
      <c r="F41" s="280" t="s">
        <v>2045</v>
      </c>
      <c r="G41" s="280" t="s">
        <v>2046</v>
      </c>
      <c r="H41" s="280" t="s">
        <v>2047</v>
      </c>
      <c r="I41" s="304" t="s">
        <v>2048</v>
      </c>
    </row>
    <row r="42" ht="26.1" customHeight="1" spans="1:9">
      <c r="A42" s="277" t="s">
        <v>384</v>
      </c>
      <c r="B42" s="278" t="s">
        <v>83</v>
      </c>
      <c r="C42" s="278" t="s">
        <v>385</v>
      </c>
      <c r="D42" s="279" t="s">
        <v>69</v>
      </c>
      <c r="E42" s="280" t="s">
        <v>2049</v>
      </c>
      <c r="F42" s="280" t="s">
        <v>2050</v>
      </c>
      <c r="G42" s="280" t="s">
        <v>2051</v>
      </c>
      <c r="H42" s="280" t="s">
        <v>2052</v>
      </c>
      <c r="I42" s="304" t="s">
        <v>2053</v>
      </c>
    </row>
    <row r="43" ht="26.1" customHeight="1" spans="1:9">
      <c r="A43" s="277" t="s">
        <v>394</v>
      </c>
      <c r="B43" s="278" t="s">
        <v>83</v>
      </c>
      <c r="C43" s="278" t="s">
        <v>395</v>
      </c>
      <c r="D43" s="279" t="s">
        <v>69</v>
      </c>
      <c r="E43" s="280" t="s">
        <v>2054</v>
      </c>
      <c r="F43" s="280" t="s">
        <v>2055</v>
      </c>
      <c r="G43" s="280" t="s">
        <v>2056</v>
      </c>
      <c r="H43" s="280" t="s">
        <v>2057</v>
      </c>
      <c r="I43" s="304" t="s">
        <v>2058</v>
      </c>
    </row>
    <row r="44" ht="39" customHeight="1" spans="1:9">
      <c r="A44" s="277" t="s">
        <v>288</v>
      </c>
      <c r="B44" s="278" t="s">
        <v>60</v>
      </c>
      <c r="C44" s="278" t="s">
        <v>289</v>
      </c>
      <c r="D44" s="279" t="s">
        <v>286</v>
      </c>
      <c r="E44" s="280" t="s">
        <v>2059</v>
      </c>
      <c r="F44" s="280" t="s">
        <v>2060</v>
      </c>
      <c r="G44" s="280" t="s">
        <v>2061</v>
      </c>
      <c r="H44" s="280" t="s">
        <v>2062</v>
      </c>
      <c r="I44" s="304" t="s">
        <v>2063</v>
      </c>
    </row>
    <row r="45" ht="39" customHeight="1" spans="1:9">
      <c r="A45" s="277" t="s">
        <v>227</v>
      </c>
      <c r="B45" s="278" t="s">
        <v>60</v>
      </c>
      <c r="C45" s="278" t="s">
        <v>228</v>
      </c>
      <c r="D45" s="279" t="s">
        <v>69</v>
      </c>
      <c r="E45" s="280" t="s">
        <v>2064</v>
      </c>
      <c r="F45" s="280" t="s">
        <v>2065</v>
      </c>
      <c r="G45" s="280" t="s">
        <v>2066</v>
      </c>
      <c r="H45" s="280" t="s">
        <v>2067</v>
      </c>
      <c r="I45" s="304" t="s">
        <v>2068</v>
      </c>
    </row>
    <row r="46" ht="26.1" customHeight="1" spans="1:9">
      <c r="A46" s="277" t="s">
        <v>429</v>
      </c>
      <c r="B46" s="278" t="s">
        <v>60</v>
      </c>
      <c r="C46" s="278" t="s">
        <v>430</v>
      </c>
      <c r="D46" s="279" t="s">
        <v>431</v>
      </c>
      <c r="E46" s="280" t="s">
        <v>2069</v>
      </c>
      <c r="F46" s="280" t="s">
        <v>2070</v>
      </c>
      <c r="G46" s="280" t="s">
        <v>2071</v>
      </c>
      <c r="H46" s="280" t="s">
        <v>2072</v>
      </c>
      <c r="I46" s="304" t="s">
        <v>2073</v>
      </c>
    </row>
    <row r="47" ht="39" customHeight="1" spans="1:9">
      <c r="A47" s="277" t="s">
        <v>297</v>
      </c>
      <c r="B47" s="278" t="s">
        <v>83</v>
      </c>
      <c r="C47" s="278" t="s">
        <v>298</v>
      </c>
      <c r="D47" s="279" t="s">
        <v>286</v>
      </c>
      <c r="E47" s="280" t="s">
        <v>2074</v>
      </c>
      <c r="F47" s="280" t="s">
        <v>2075</v>
      </c>
      <c r="G47" s="280" t="s">
        <v>2076</v>
      </c>
      <c r="H47" s="280" t="s">
        <v>2077</v>
      </c>
      <c r="I47" s="304" t="s">
        <v>2078</v>
      </c>
    </row>
    <row r="48" ht="78" customHeight="1" spans="1:9">
      <c r="A48" s="281" t="s">
        <v>67</v>
      </c>
      <c r="B48" s="282" t="s">
        <v>60</v>
      </c>
      <c r="C48" s="282" t="s">
        <v>68</v>
      </c>
      <c r="D48" s="283" t="s">
        <v>69</v>
      </c>
      <c r="E48" s="284" t="s">
        <v>2079</v>
      </c>
      <c r="F48" s="284" t="s">
        <v>2080</v>
      </c>
      <c r="G48" s="284" t="s">
        <v>2081</v>
      </c>
      <c r="H48" s="284" t="s">
        <v>2082</v>
      </c>
      <c r="I48" s="306" t="s">
        <v>2083</v>
      </c>
    </row>
    <row r="49" ht="51.95" customHeight="1" spans="1:9">
      <c r="A49" s="281" t="s">
        <v>275</v>
      </c>
      <c r="B49" s="282" t="s">
        <v>60</v>
      </c>
      <c r="C49" s="282" t="s">
        <v>276</v>
      </c>
      <c r="D49" s="283" t="s">
        <v>103</v>
      </c>
      <c r="E49" s="284" t="s">
        <v>2084</v>
      </c>
      <c r="F49" s="284" t="s">
        <v>2085</v>
      </c>
      <c r="G49" s="284" t="s">
        <v>2086</v>
      </c>
      <c r="H49" s="284" t="s">
        <v>2087</v>
      </c>
      <c r="I49" s="306" t="s">
        <v>2088</v>
      </c>
    </row>
    <row r="50" ht="51.95" customHeight="1" spans="1:9">
      <c r="A50" s="281" t="s">
        <v>343</v>
      </c>
      <c r="B50" s="282" t="s">
        <v>83</v>
      </c>
      <c r="C50" s="282" t="s">
        <v>344</v>
      </c>
      <c r="D50" s="283" t="s">
        <v>69</v>
      </c>
      <c r="E50" s="284" t="s">
        <v>2089</v>
      </c>
      <c r="F50" s="284" t="s">
        <v>2090</v>
      </c>
      <c r="G50" s="284" t="s">
        <v>2091</v>
      </c>
      <c r="H50" s="284" t="s">
        <v>2092</v>
      </c>
      <c r="I50" s="306" t="s">
        <v>2093</v>
      </c>
    </row>
    <row r="51" ht="51.95" customHeight="1" spans="1:9">
      <c r="A51" s="281" t="s">
        <v>257</v>
      </c>
      <c r="B51" s="282" t="s">
        <v>83</v>
      </c>
      <c r="C51" s="282" t="s">
        <v>258</v>
      </c>
      <c r="D51" s="283" t="s">
        <v>69</v>
      </c>
      <c r="E51" s="284" t="s">
        <v>2094</v>
      </c>
      <c r="F51" s="284" t="s">
        <v>2095</v>
      </c>
      <c r="G51" s="284" t="s">
        <v>2096</v>
      </c>
      <c r="H51" s="284" t="s">
        <v>2097</v>
      </c>
      <c r="I51" s="306" t="s">
        <v>2098</v>
      </c>
    </row>
    <row r="52" ht="51.95" customHeight="1" spans="1:9">
      <c r="A52" s="281" t="s">
        <v>318</v>
      </c>
      <c r="B52" s="282" t="s">
        <v>83</v>
      </c>
      <c r="C52" s="282" t="s">
        <v>319</v>
      </c>
      <c r="D52" s="283" t="s">
        <v>103</v>
      </c>
      <c r="E52" s="284" t="s">
        <v>1984</v>
      </c>
      <c r="F52" s="284" t="s">
        <v>2099</v>
      </c>
      <c r="G52" s="284" t="s">
        <v>2100</v>
      </c>
      <c r="H52" s="284" t="s">
        <v>2101</v>
      </c>
      <c r="I52" s="306" t="s">
        <v>2102</v>
      </c>
    </row>
    <row r="53" ht="26.1" customHeight="1" spans="1:9">
      <c r="A53" s="281" t="s">
        <v>402</v>
      </c>
      <c r="B53" s="282" t="s">
        <v>83</v>
      </c>
      <c r="C53" s="282" t="s">
        <v>403</v>
      </c>
      <c r="D53" s="283" t="s">
        <v>69</v>
      </c>
      <c r="E53" s="284" t="s">
        <v>2103</v>
      </c>
      <c r="F53" s="284" t="s">
        <v>2104</v>
      </c>
      <c r="G53" s="284" t="s">
        <v>2105</v>
      </c>
      <c r="H53" s="284" t="s">
        <v>2106</v>
      </c>
      <c r="I53" s="306" t="s">
        <v>2107</v>
      </c>
    </row>
    <row r="54" ht="26.1" customHeight="1" spans="1:9">
      <c r="A54" s="281" t="s">
        <v>134</v>
      </c>
      <c r="B54" s="282" t="s">
        <v>83</v>
      </c>
      <c r="C54" s="282" t="s">
        <v>135</v>
      </c>
      <c r="D54" s="283" t="s">
        <v>69</v>
      </c>
      <c r="E54" s="284" t="s">
        <v>2108</v>
      </c>
      <c r="F54" s="284" t="s">
        <v>2109</v>
      </c>
      <c r="G54" s="284" t="s">
        <v>2110</v>
      </c>
      <c r="H54" s="284" t="s">
        <v>2111</v>
      </c>
      <c r="I54" s="306" t="s">
        <v>2112</v>
      </c>
    </row>
    <row r="55" ht="39" customHeight="1" spans="1:9">
      <c r="A55" s="281" t="s">
        <v>373</v>
      </c>
      <c r="B55" s="282" t="s">
        <v>83</v>
      </c>
      <c r="C55" s="282" t="s">
        <v>374</v>
      </c>
      <c r="D55" s="283" t="s">
        <v>69</v>
      </c>
      <c r="E55" s="284" t="s">
        <v>2113</v>
      </c>
      <c r="F55" s="284" t="s">
        <v>2114</v>
      </c>
      <c r="G55" s="284" t="s">
        <v>2115</v>
      </c>
      <c r="H55" s="284" t="s">
        <v>2116</v>
      </c>
      <c r="I55" s="306" t="s">
        <v>2117</v>
      </c>
    </row>
    <row r="56" ht="39" customHeight="1" spans="1:9">
      <c r="A56" s="281" t="s">
        <v>162</v>
      </c>
      <c r="B56" s="282" t="s">
        <v>83</v>
      </c>
      <c r="C56" s="282" t="s">
        <v>163</v>
      </c>
      <c r="D56" s="283" t="s">
        <v>123</v>
      </c>
      <c r="E56" s="284" t="s">
        <v>2118</v>
      </c>
      <c r="F56" s="284" t="s">
        <v>2119</v>
      </c>
      <c r="G56" s="284" t="s">
        <v>2120</v>
      </c>
      <c r="H56" s="284" t="s">
        <v>2121</v>
      </c>
      <c r="I56" s="306" t="s">
        <v>2122</v>
      </c>
    </row>
    <row r="57" ht="65.1" customHeight="1" spans="1:9">
      <c r="A57" s="281" t="s">
        <v>177</v>
      </c>
      <c r="B57" s="282" t="s">
        <v>94</v>
      </c>
      <c r="C57" s="282" t="s">
        <v>178</v>
      </c>
      <c r="D57" s="283" t="s">
        <v>179</v>
      </c>
      <c r="E57" s="284" t="s">
        <v>2123</v>
      </c>
      <c r="F57" s="284" t="s">
        <v>2124</v>
      </c>
      <c r="G57" s="284" t="s">
        <v>2125</v>
      </c>
      <c r="H57" s="284" t="s">
        <v>2121</v>
      </c>
      <c r="I57" s="306" t="s">
        <v>2126</v>
      </c>
    </row>
    <row r="58" ht="39" customHeight="1" spans="1:9">
      <c r="A58" s="281" t="s">
        <v>188</v>
      </c>
      <c r="B58" s="282" t="s">
        <v>60</v>
      </c>
      <c r="C58" s="282" t="s">
        <v>189</v>
      </c>
      <c r="D58" s="283" t="s">
        <v>69</v>
      </c>
      <c r="E58" s="284" t="s">
        <v>2064</v>
      </c>
      <c r="F58" s="284" t="s">
        <v>2127</v>
      </c>
      <c r="G58" s="284" t="s">
        <v>2128</v>
      </c>
      <c r="H58" s="284" t="s">
        <v>2129</v>
      </c>
      <c r="I58" s="306" t="s">
        <v>2130</v>
      </c>
    </row>
    <row r="59" ht="39" customHeight="1" spans="1:9">
      <c r="A59" s="281" t="s">
        <v>335</v>
      </c>
      <c r="B59" s="282" t="s">
        <v>83</v>
      </c>
      <c r="C59" s="282" t="s">
        <v>336</v>
      </c>
      <c r="D59" s="283" t="s">
        <v>69</v>
      </c>
      <c r="E59" s="284" t="s">
        <v>1801</v>
      </c>
      <c r="F59" s="284" t="s">
        <v>2131</v>
      </c>
      <c r="G59" s="284" t="s">
        <v>2132</v>
      </c>
      <c r="H59" s="284" t="s">
        <v>2133</v>
      </c>
      <c r="I59" s="306" t="s">
        <v>2134</v>
      </c>
    </row>
    <row r="60" ht="26.1" customHeight="1" spans="1:9">
      <c r="A60" s="281" t="s">
        <v>391</v>
      </c>
      <c r="B60" s="282" t="s">
        <v>83</v>
      </c>
      <c r="C60" s="282" t="s">
        <v>392</v>
      </c>
      <c r="D60" s="283" t="s">
        <v>69</v>
      </c>
      <c r="E60" s="284" t="s">
        <v>2054</v>
      </c>
      <c r="F60" s="284" t="s">
        <v>2135</v>
      </c>
      <c r="G60" s="284" t="s">
        <v>2136</v>
      </c>
      <c r="H60" s="284" t="s">
        <v>2133</v>
      </c>
      <c r="I60" s="306" t="s">
        <v>2137</v>
      </c>
    </row>
    <row r="61" ht="39" customHeight="1" spans="1:9">
      <c r="A61" s="281" t="s">
        <v>300</v>
      </c>
      <c r="B61" s="282" t="s">
        <v>83</v>
      </c>
      <c r="C61" s="282" t="s">
        <v>301</v>
      </c>
      <c r="D61" s="283" t="s">
        <v>286</v>
      </c>
      <c r="E61" s="284" t="s">
        <v>2138</v>
      </c>
      <c r="F61" s="284" t="s">
        <v>2139</v>
      </c>
      <c r="G61" s="284" t="s">
        <v>2140</v>
      </c>
      <c r="H61" s="284" t="s">
        <v>2141</v>
      </c>
      <c r="I61" s="306" t="s">
        <v>2142</v>
      </c>
    </row>
    <row r="62" ht="39" customHeight="1" spans="1:9">
      <c r="A62" s="281" t="s">
        <v>278</v>
      </c>
      <c r="B62" s="282" t="s">
        <v>60</v>
      </c>
      <c r="C62" s="282" t="s">
        <v>279</v>
      </c>
      <c r="D62" s="283" t="s">
        <v>69</v>
      </c>
      <c r="E62" s="284" t="s">
        <v>1740</v>
      </c>
      <c r="F62" s="284" t="s">
        <v>2143</v>
      </c>
      <c r="G62" s="284" t="s">
        <v>2144</v>
      </c>
      <c r="H62" s="284" t="s">
        <v>2145</v>
      </c>
      <c r="I62" s="306" t="s">
        <v>2146</v>
      </c>
    </row>
    <row r="63" ht="39" customHeight="1" spans="1:9">
      <c r="A63" s="281" t="s">
        <v>71</v>
      </c>
      <c r="B63" s="282" t="s">
        <v>60</v>
      </c>
      <c r="C63" s="282" t="s">
        <v>72</v>
      </c>
      <c r="D63" s="283" t="s">
        <v>62</v>
      </c>
      <c r="E63" s="284" t="s">
        <v>1936</v>
      </c>
      <c r="F63" s="284" t="s">
        <v>2147</v>
      </c>
      <c r="G63" s="284" t="s">
        <v>2147</v>
      </c>
      <c r="H63" s="284" t="s">
        <v>2145</v>
      </c>
      <c r="I63" s="306" t="s">
        <v>2148</v>
      </c>
    </row>
    <row r="64" ht="39" customHeight="1" spans="1:9">
      <c r="A64" s="281" t="s">
        <v>306</v>
      </c>
      <c r="B64" s="282" t="s">
        <v>83</v>
      </c>
      <c r="C64" s="282" t="s">
        <v>307</v>
      </c>
      <c r="D64" s="283" t="s">
        <v>103</v>
      </c>
      <c r="E64" s="284" t="s">
        <v>2149</v>
      </c>
      <c r="F64" s="284" t="s">
        <v>2150</v>
      </c>
      <c r="G64" s="284" t="s">
        <v>2151</v>
      </c>
      <c r="H64" s="284" t="s">
        <v>2152</v>
      </c>
      <c r="I64" s="306" t="s">
        <v>2153</v>
      </c>
    </row>
    <row r="65" ht="78" customHeight="1" spans="1:9">
      <c r="A65" s="281" t="s">
        <v>466</v>
      </c>
      <c r="B65" s="282" t="s">
        <v>94</v>
      </c>
      <c r="C65" s="282" t="s">
        <v>467</v>
      </c>
      <c r="D65" s="283" t="s">
        <v>103</v>
      </c>
      <c r="E65" s="284" t="s">
        <v>2154</v>
      </c>
      <c r="F65" s="284" t="s">
        <v>2155</v>
      </c>
      <c r="G65" s="284" t="s">
        <v>2156</v>
      </c>
      <c r="H65" s="284" t="s">
        <v>2157</v>
      </c>
      <c r="I65" s="306" t="s">
        <v>2158</v>
      </c>
    </row>
    <row r="66" ht="78" customHeight="1" spans="1:9">
      <c r="A66" s="281" t="s">
        <v>93</v>
      </c>
      <c r="B66" s="282" t="s">
        <v>94</v>
      </c>
      <c r="C66" s="282" t="s">
        <v>95</v>
      </c>
      <c r="D66" s="283" t="s">
        <v>69</v>
      </c>
      <c r="E66" s="284" t="s">
        <v>2159</v>
      </c>
      <c r="F66" s="284" t="s">
        <v>2160</v>
      </c>
      <c r="G66" s="284" t="s">
        <v>2161</v>
      </c>
      <c r="H66" s="284" t="s">
        <v>2162</v>
      </c>
      <c r="I66" s="306" t="s">
        <v>2163</v>
      </c>
    </row>
    <row r="67" ht="39" customHeight="1" spans="1:9">
      <c r="A67" s="281" t="s">
        <v>165</v>
      </c>
      <c r="B67" s="282" t="s">
        <v>83</v>
      </c>
      <c r="C67" s="282" t="s">
        <v>166</v>
      </c>
      <c r="D67" s="283" t="s">
        <v>167</v>
      </c>
      <c r="E67" s="284" t="s">
        <v>2164</v>
      </c>
      <c r="F67" s="284" t="s">
        <v>2165</v>
      </c>
      <c r="G67" s="284" t="s">
        <v>2166</v>
      </c>
      <c r="H67" s="284" t="s">
        <v>2167</v>
      </c>
      <c r="I67" s="306" t="s">
        <v>2031</v>
      </c>
    </row>
    <row r="68" ht="26.1" customHeight="1" spans="1:9">
      <c r="A68" s="281" t="s">
        <v>224</v>
      </c>
      <c r="B68" s="282" t="s">
        <v>60</v>
      </c>
      <c r="C68" s="282" t="s">
        <v>225</v>
      </c>
      <c r="D68" s="283" t="s">
        <v>69</v>
      </c>
      <c r="E68" s="284" t="s">
        <v>2064</v>
      </c>
      <c r="F68" s="284" t="s">
        <v>2168</v>
      </c>
      <c r="G68" s="284" t="s">
        <v>2169</v>
      </c>
      <c r="H68" s="284" t="s">
        <v>2170</v>
      </c>
      <c r="I68" s="306" t="s">
        <v>2171</v>
      </c>
    </row>
    <row r="69" ht="39" customHeight="1" spans="1:9">
      <c r="A69" s="281" t="s">
        <v>209</v>
      </c>
      <c r="B69" s="282" t="s">
        <v>83</v>
      </c>
      <c r="C69" s="282" t="s">
        <v>210</v>
      </c>
      <c r="D69" s="283" t="s">
        <v>167</v>
      </c>
      <c r="E69" s="284" t="s">
        <v>2172</v>
      </c>
      <c r="F69" s="284" t="s">
        <v>2173</v>
      </c>
      <c r="G69" s="284" t="s">
        <v>2174</v>
      </c>
      <c r="H69" s="284" t="s">
        <v>2175</v>
      </c>
      <c r="I69" s="306" t="s">
        <v>2176</v>
      </c>
    </row>
    <row r="70" ht="51.95" customHeight="1" spans="1:9">
      <c r="A70" s="281" t="s">
        <v>203</v>
      </c>
      <c r="B70" s="282" t="s">
        <v>60</v>
      </c>
      <c r="C70" s="282" t="s">
        <v>204</v>
      </c>
      <c r="D70" s="283" t="s">
        <v>62</v>
      </c>
      <c r="E70" s="284" t="s">
        <v>2177</v>
      </c>
      <c r="F70" s="284" t="s">
        <v>2178</v>
      </c>
      <c r="G70" s="284" t="s">
        <v>2179</v>
      </c>
      <c r="H70" s="284" t="s">
        <v>2175</v>
      </c>
      <c r="I70" s="306" t="s">
        <v>2180</v>
      </c>
    </row>
    <row r="71" ht="26.1" customHeight="1" spans="1:9">
      <c r="A71" s="281" t="s">
        <v>260</v>
      </c>
      <c r="B71" s="282" t="s">
        <v>60</v>
      </c>
      <c r="C71" s="282" t="s">
        <v>261</v>
      </c>
      <c r="D71" s="283" t="s">
        <v>69</v>
      </c>
      <c r="E71" s="284" t="s">
        <v>1780</v>
      </c>
      <c r="F71" s="284" t="s">
        <v>2181</v>
      </c>
      <c r="G71" s="284" t="s">
        <v>2182</v>
      </c>
      <c r="H71" s="284" t="s">
        <v>2183</v>
      </c>
      <c r="I71" s="306" t="s">
        <v>2184</v>
      </c>
    </row>
    <row r="72" ht="26.1" customHeight="1" spans="1:9">
      <c r="A72" s="281" t="s">
        <v>405</v>
      </c>
      <c r="B72" s="282" t="s">
        <v>83</v>
      </c>
      <c r="C72" s="282" t="s">
        <v>406</v>
      </c>
      <c r="D72" s="283" t="s">
        <v>69</v>
      </c>
      <c r="E72" s="284" t="s">
        <v>2185</v>
      </c>
      <c r="F72" s="284" t="s">
        <v>2186</v>
      </c>
      <c r="G72" s="284" t="s">
        <v>2187</v>
      </c>
      <c r="H72" s="284" t="s">
        <v>2188</v>
      </c>
      <c r="I72" s="306" t="s">
        <v>2189</v>
      </c>
    </row>
    <row r="73" ht="39" customHeight="1" spans="1:9">
      <c r="A73" s="281" t="s">
        <v>248</v>
      </c>
      <c r="B73" s="282" t="s">
        <v>60</v>
      </c>
      <c r="C73" s="282" t="s">
        <v>249</v>
      </c>
      <c r="D73" s="283" t="s">
        <v>69</v>
      </c>
      <c r="E73" s="284" t="s">
        <v>2064</v>
      </c>
      <c r="F73" s="284" t="s">
        <v>2190</v>
      </c>
      <c r="G73" s="284" t="s">
        <v>2191</v>
      </c>
      <c r="H73" s="284" t="s">
        <v>2192</v>
      </c>
      <c r="I73" s="306" t="s">
        <v>2193</v>
      </c>
    </row>
    <row r="74" ht="51.95" customHeight="1" spans="1:9">
      <c r="A74" s="281" t="s">
        <v>376</v>
      </c>
      <c r="B74" s="282" t="s">
        <v>83</v>
      </c>
      <c r="C74" s="282" t="s">
        <v>377</v>
      </c>
      <c r="D74" s="283" t="s">
        <v>69</v>
      </c>
      <c r="E74" s="284" t="s">
        <v>2194</v>
      </c>
      <c r="F74" s="284" t="s">
        <v>2195</v>
      </c>
      <c r="G74" s="284" t="s">
        <v>2196</v>
      </c>
      <c r="H74" s="284" t="s">
        <v>2192</v>
      </c>
      <c r="I74" s="306" t="s">
        <v>2197</v>
      </c>
    </row>
    <row r="75" ht="51.95" customHeight="1" spans="1:9">
      <c r="A75" s="281" t="s">
        <v>142</v>
      </c>
      <c r="B75" s="282" t="s">
        <v>94</v>
      </c>
      <c r="C75" s="282" t="s">
        <v>143</v>
      </c>
      <c r="D75" s="283" t="s">
        <v>103</v>
      </c>
      <c r="E75" s="284" t="s">
        <v>2198</v>
      </c>
      <c r="F75" s="284" t="s">
        <v>2199</v>
      </c>
      <c r="G75" s="284" t="s">
        <v>2200</v>
      </c>
      <c r="H75" s="284" t="s">
        <v>2201</v>
      </c>
      <c r="I75" s="306" t="s">
        <v>2202</v>
      </c>
    </row>
    <row r="76" ht="51.95" customHeight="1" spans="1:9">
      <c r="A76" s="281" t="s">
        <v>145</v>
      </c>
      <c r="B76" s="282" t="s">
        <v>94</v>
      </c>
      <c r="C76" s="282" t="s">
        <v>146</v>
      </c>
      <c r="D76" s="283" t="s">
        <v>103</v>
      </c>
      <c r="E76" s="284" t="s">
        <v>2198</v>
      </c>
      <c r="F76" s="284" t="s">
        <v>2203</v>
      </c>
      <c r="G76" s="284" t="s">
        <v>2204</v>
      </c>
      <c r="H76" s="284" t="s">
        <v>2201</v>
      </c>
      <c r="I76" s="306" t="s">
        <v>2205</v>
      </c>
    </row>
    <row r="77" ht="65.1" customHeight="1" spans="1:9">
      <c r="A77" s="281" t="s">
        <v>448</v>
      </c>
      <c r="B77" s="282" t="s">
        <v>83</v>
      </c>
      <c r="C77" s="282" t="s">
        <v>449</v>
      </c>
      <c r="D77" s="283" t="s">
        <v>450</v>
      </c>
      <c r="E77" s="284" t="s">
        <v>2206</v>
      </c>
      <c r="F77" s="284" t="s">
        <v>2207</v>
      </c>
      <c r="G77" s="284" t="s">
        <v>2208</v>
      </c>
      <c r="H77" s="284" t="s">
        <v>2201</v>
      </c>
      <c r="I77" s="306" t="s">
        <v>2209</v>
      </c>
    </row>
    <row r="78" ht="65.1" customHeight="1" spans="1:9">
      <c r="A78" s="281" t="s">
        <v>272</v>
      </c>
      <c r="B78" s="282" t="s">
        <v>60</v>
      </c>
      <c r="C78" s="282" t="s">
        <v>273</v>
      </c>
      <c r="D78" s="283" t="s">
        <v>69</v>
      </c>
      <c r="E78" s="284" t="s">
        <v>2210</v>
      </c>
      <c r="F78" s="284" t="s">
        <v>2211</v>
      </c>
      <c r="G78" s="284" t="s">
        <v>2212</v>
      </c>
      <c r="H78" s="284" t="s">
        <v>2201</v>
      </c>
      <c r="I78" s="306" t="s">
        <v>2213</v>
      </c>
    </row>
    <row r="79" ht="39" customHeight="1" spans="1:9">
      <c r="A79" s="281" t="s">
        <v>128</v>
      </c>
      <c r="B79" s="282" t="s">
        <v>60</v>
      </c>
      <c r="C79" s="282" t="s">
        <v>129</v>
      </c>
      <c r="D79" s="283" t="s">
        <v>69</v>
      </c>
      <c r="E79" s="284" t="s">
        <v>2214</v>
      </c>
      <c r="F79" s="284" t="s">
        <v>2215</v>
      </c>
      <c r="G79" s="284" t="s">
        <v>2216</v>
      </c>
      <c r="H79" s="284" t="s">
        <v>2217</v>
      </c>
      <c r="I79" s="306" t="s">
        <v>2218</v>
      </c>
    </row>
    <row r="80" ht="51.95" customHeight="1" spans="1:9">
      <c r="A80" s="281" t="s">
        <v>90</v>
      </c>
      <c r="B80" s="282" t="s">
        <v>60</v>
      </c>
      <c r="C80" s="282" t="s">
        <v>91</v>
      </c>
      <c r="D80" s="283" t="s">
        <v>88</v>
      </c>
      <c r="E80" s="284" t="s">
        <v>1936</v>
      </c>
      <c r="F80" s="284" t="s">
        <v>2219</v>
      </c>
      <c r="G80" s="284" t="s">
        <v>2219</v>
      </c>
      <c r="H80" s="284" t="s">
        <v>2220</v>
      </c>
      <c r="I80" s="306" t="s">
        <v>2221</v>
      </c>
    </row>
    <row r="81" ht="39" customHeight="1" spans="1:9">
      <c r="A81" s="281" t="s">
        <v>330</v>
      </c>
      <c r="B81" s="282" t="s">
        <v>83</v>
      </c>
      <c r="C81" s="282" t="s">
        <v>331</v>
      </c>
      <c r="D81" s="283" t="s">
        <v>286</v>
      </c>
      <c r="E81" s="284" t="s">
        <v>2222</v>
      </c>
      <c r="F81" s="284" t="s">
        <v>2223</v>
      </c>
      <c r="G81" s="284" t="s">
        <v>2224</v>
      </c>
      <c r="H81" s="284" t="s">
        <v>2220</v>
      </c>
      <c r="I81" s="306" t="s">
        <v>2225</v>
      </c>
    </row>
    <row r="82" ht="26.1" customHeight="1" spans="1:9">
      <c r="A82" s="281" t="s">
        <v>370</v>
      </c>
      <c r="B82" s="282" t="s">
        <v>60</v>
      </c>
      <c r="C82" s="282" t="s">
        <v>371</v>
      </c>
      <c r="D82" s="283" t="s">
        <v>167</v>
      </c>
      <c r="E82" s="284" t="s">
        <v>2226</v>
      </c>
      <c r="F82" s="284" t="s">
        <v>2227</v>
      </c>
      <c r="G82" s="284" t="s">
        <v>2228</v>
      </c>
      <c r="H82" s="284" t="s">
        <v>2220</v>
      </c>
      <c r="I82" s="306" t="s">
        <v>2229</v>
      </c>
    </row>
    <row r="83" ht="39" customHeight="1" spans="1:9">
      <c r="A83" s="281" t="s">
        <v>169</v>
      </c>
      <c r="B83" s="282" t="s">
        <v>83</v>
      </c>
      <c r="C83" s="282" t="s">
        <v>170</v>
      </c>
      <c r="D83" s="283" t="s">
        <v>167</v>
      </c>
      <c r="E83" s="284" t="s">
        <v>2230</v>
      </c>
      <c r="F83" s="284" t="s">
        <v>2231</v>
      </c>
      <c r="G83" s="284" t="s">
        <v>2232</v>
      </c>
      <c r="H83" s="284" t="s">
        <v>2233</v>
      </c>
      <c r="I83" s="306" t="s">
        <v>2234</v>
      </c>
    </row>
    <row r="84" ht="39" customHeight="1" spans="1:9">
      <c r="A84" s="281" t="s">
        <v>86</v>
      </c>
      <c r="B84" s="282" t="s">
        <v>60</v>
      </c>
      <c r="C84" s="282" t="s">
        <v>87</v>
      </c>
      <c r="D84" s="283" t="s">
        <v>88</v>
      </c>
      <c r="E84" s="284" t="s">
        <v>1936</v>
      </c>
      <c r="F84" s="284" t="s">
        <v>2235</v>
      </c>
      <c r="G84" s="284" t="s">
        <v>2235</v>
      </c>
      <c r="H84" s="284" t="s">
        <v>2236</v>
      </c>
      <c r="I84" s="306" t="s">
        <v>2237</v>
      </c>
    </row>
    <row r="85" ht="39" customHeight="1" spans="1:9">
      <c r="A85" s="281" t="s">
        <v>242</v>
      </c>
      <c r="B85" s="282" t="s">
        <v>83</v>
      </c>
      <c r="C85" s="282" t="s">
        <v>243</v>
      </c>
      <c r="D85" s="283" t="s">
        <v>69</v>
      </c>
      <c r="E85" s="284" t="s">
        <v>2064</v>
      </c>
      <c r="F85" s="284" t="s">
        <v>2238</v>
      </c>
      <c r="G85" s="284" t="s">
        <v>2239</v>
      </c>
      <c r="H85" s="284" t="s">
        <v>2240</v>
      </c>
      <c r="I85" s="306" t="s">
        <v>2241</v>
      </c>
    </row>
    <row r="86" ht="26.1" customHeight="1" spans="1:9">
      <c r="A86" s="281" t="s">
        <v>388</v>
      </c>
      <c r="B86" s="282" t="s">
        <v>83</v>
      </c>
      <c r="C86" s="282" t="s">
        <v>389</v>
      </c>
      <c r="D86" s="283" t="s">
        <v>69</v>
      </c>
      <c r="E86" s="284" t="s">
        <v>2054</v>
      </c>
      <c r="F86" s="284" t="s">
        <v>2242</v>
      </c>
      <c r="G86" s="284" t="s">
        <v>2243</v>
      </c>
      <c r="H86" s="284" t="s">
        <v>2244</v>
      </c>
      <c r="I86" s="306" t="s">
        <v>2245</v>
      </c>
    </row>
    <row r="87" ht="51.95" customHeight="1" spans="1:9">
      <c r="A87" s="281" t="s">
        <v>309</v>
      </c>
      <c r="B87" s="282" t="s">
        <v>83</v>
      </c>
      <c r="C87" s="282" t="s">
        <v>310</v>
      </c>
      <c r="D87" s="283" t="s">
        <v>103</v>
      </c>
      <c r="E87" s="284" t="s">
        <v>2246</v>
      </c>
      <c r="F87" s="284" t="s">
        <v>2247</v>
      </c>
      <c r="G87" s="284" t="s">
        <v>2248</v>
      </c>
      <c r="H87" s="284" t="s">
        <v>2244</v>
      </c>
      <c r="I87" s="306" t="s">
        <v>2249</v>
      </c>
    </row>
    <row r="88" ht="39" customHeight="1" spans="1:9">
      <c r="A88" s="308" t="s">
        <v>218</v>
      </c>
      <c r="B88" s="309" t="s">
        <v>60</v>
      </c>
      <c r="C88" s="309" t="s">
        <v>219</v>
      </c>
      <c r="D88" s="310" t="s">
        <v>69</v>
      </c>
      <c r="E88" s="311" t="s">
        <v>2250</v>
      </c>
      <c r="F88" s="311" t="s">
        <v>2251</v>
      </c>
      <c r="G88" s="311" t="s">
        <v>2252</v>
      </c>
      <c r="H88" s="311" t="s">
        <v>2244</v>
      </c>
      <c r="I88" s="313" t="s">
        <v>2253</v>
      </c>
    </row>
    <row r="89" ht="51.95" customHeight="1" spans="1:9">
      <c r="A89" s="308" t="s">
        <v>59</v>
      </c>
      <c r="B89" s="309" t="s">
        <v>60</v>
      </c>
      <c r="C89" s="309" t="s">
        <v>61</v>
      </c>
      <c r="D89" s="310" t="s">
        <v>62</v>
      </c>
      <c r="E89" s="311" t="s">
        <v>1936</v>
      </c>
      <c r="F89" s="311" t="s">
        <v>2254</v>
      </c>
      <c r="G89" s="311" t="s">
        <v>2254</v>
      </c>
      <c r="H89" s="311" t="s">
        <v>2244</v>
      </c>
      <c r="I89" s="313" t="s">
        <v>2255</v>
      </c>
    </row>
    <row r="90" ht="39" customHeight="1" spans="1:9">
      <c r="A90" s="308" t="s">
        <v>137</v>
      </c>
      <c r="B90" s="309" t="s">
        <v>83</v>
      </c>
      <c r="C90" s="309" t="s">
        <v>138</v>
      </c>
      <c r="D90" s="310" t="s">
        <v>103</v>
      </c>
      <c r="E90" s="311" t="s">
        <v>2256</v>
      </c>
      <c r="F90" s="311" t="s">
        <v>2257</v>
      </c>
      <c r="G90" s="311" t="s">
        <v>2258</v>
      </c>
      <c r="H90" s="311" t="s">
        <v>2259</v>
      </c>
      <c r="I90" s="313" t="s">
        <v>2260</v>
      </c>
    </row>
    <row r="91" ht="26.1" customHeight="1" spans="1:9">
      <c r="A91" s="308" t="s">
        <v>399</v>
      </c>
      <c r="B91" s="309" t="s">
        <v>83</v>
      </c>
      <c r="C91" s="309" t="s">
        <v>400</v>
      </c>
      <c r="D91" s="310" t="s">
        <v>69</v>
      </c>
      <c r="E91" s="311" t="s">
        <v>2103</v>
      </c>
      <c r="F91" s="311" t="s">
        <v>2261</v>
      </c>
      <c r="G91" s="311" t="s">
        <v>2262</v>
      </c>
      <c r="H91" s="311" t="s">
        <v>2259</v>
      </c>
      <c r="I91" s="313" t="s">
        <v>2263</v>
      </c>
    </row>
    <row r="92" ht="26.1" customHeight="1" spans="1:9">
      <c r="A92" s="308" t="s">
        <v>215</v>
      </c>
      <c r="B92" s="309" t="s">
        <v>60</v>
      </c>
      <c r="C92" s="309" t="s">
        <v>216</v>
      </c>
      <c r="D92" s="310" t="s">
        <v>69</v>
      </c>
      <c r="E92" s="311" t="s">
        <v>2250</v>
      </c>
      <c r="F92" s="311" t="s">
        <v>2264</v>
      </c>
      <c r="G92" s="311" t="s">
        <v>2265</v>
      </c>
      <c r="H92" s="311" t="s">
        <v>2259</v>
      </c>
      <c r="I92" s="313" t="s">
        <v>2266</v>
      </c>
    </row>
    <row r="93" ht="51.95" customHeight="1" spans="1:9">
      <c r="A93" s="308" t="s">
        <v>131</v>
      </c>
      <c r="B93" s="309" t="s">
        <v>60</v>
      </c>
      <c r="C93" s="309" t="s">
        <v>132</v>
      </c>
      <c r="D93" s="310" t="s">
        <v>69</v>
      </c>
      <c r="E93" s="311" t="s">
        <v>2267</v>
      </c>
      <c r="F93" s="311" t="s">
        <v>2268</v>
      </c>
      <c r="G93" s="311" t="s">
        <v>2269</v>
      </c>
      <c r="H93" s="311" t="s">
        <v>2270</v>
      </c>
      <c r="I93" s="313" t="s">
        <v>2271</v>
      </c>
    </row>
    <row r="94" ht="26.1" customHeight="1" spans="1:9">
      <c r="A94" s="308" t="s">
        <v>233</v>
      </c>
      <c r="B94" s="309" t="s">
        <v>60</v>
      </c>
      <c r="C94" s="309" t="s">
        <v>234</v>
      </c>
      <c r="D94" s="310" t="s">
        <v>69</v>
      </c>
      <c r="E94" s="311" t="s">
        <v>2064</v>
      </c>
      <c r="F94" s="311" t="s">
        <v>2272</v>
      </c>
      <c r="G94" s="311" t="s">
        <v>2273</v>
      </c>
      <c r="H94" s="311" t="s">
        <v>2274</v>
      </c>
      <c r="I94" s="313" t="s">
        <v>2275</v>
      </c>
    </row>
    <row r="95" ht="26.1" customHeight="1" spans="1:9">
      <c r="A95" s="308" t="s">
        <v>251</v>
      </c>
      <c r="B95" s="309" t="s">
        <v>83</v>
      </c>
      <c r="C95" s="309" t="s">
        <v>252</v>
      </c>
      <c r="D95" s="310" t="s">
        <v>69</v>
      </c>
      <c r="E95" s="311" t="s">
        <v>2064</v>
      </c>
      <c r="F95" s="311" t="s">
        <v>2276</v>
      </c>
      <c r="G95" s="311" t="s">
        <v>2277</v>
      </c>
      <c r="H95" s="311" t="s">
        <v>2274</v>
      </c>
      <c r="I95" s="313" t="s">
        <v>2278</v>
      </c>
    </row>
    <row r="96" ht="39" customHeight="1" spans="1:9">
      <c r="A96" s="308" t="s">
        <v>82</v>
      </c>
      <c r="B96" s="309" t="s">
        <v>83</v>
      </c>
      <c r="C96" s="309" t="s">
        <v>84</v>
      </c>
      <c r="D96" s="310" t="s">
        <v>69</v>
      </c>
      <c r="E96" s="311" t="s">
        <v>2279</v>
      </c>
      <c r="F96" s="311" t="s">
        <v>2280</v>
      </c>
      <c r="G96" s="311" t="s">
        <v>2281</v>
      </c>
      <c r="H96" s="311" t="s">
        <v>2274</v>
      </c>
      <c r="I96" s="313" t="s">
        <v>2282</v>
      </c>
    </row>
    <row r="97" ht="26.1" customHeight="1" spans="1:9">
      <c r="A97" s="308" t="s">
        <v>294</v>
      </c>
      <c r="B97" s="309" t="s">
        <v>60</v>
      </c>
      <c r="C97" s="309" t="s">
        <v>295</v>
      </c>
      <c r="D97" s="310" t="s">
        <v>286</v>
      </c>
      <c r="E97" s="311" t="s">
        <v>2283</v>
      </c>
      <c r="F97" s="311" t="s">
        <v>2284</v>
      </c>
      <c r="G97" s="311" t="s">
        <v>2285</v>
      </c>
      <c r="H97" s="311" t="s">
        <v>2274</v>
      </c>
      <c r="I97" s="313" t="s">
        <v>2286</v>
      </c>
    </row>
    <row r="98" ht="51.95" customHeight="1" spans="1:9">
      <c r="A98" s="308" t="s">
        <v>303</v>
      </c>
      <c r="B98" s="309" t="s">
        <v>60</v>
      </c>
      <c r="C98" s="309" t="s">
        <v>304</v>
      </c>
      <c r="D98" s="310" t="s">
        <v>286</v>
      </c>
      <c r="E98" s="311" t="s">
        <v>2074</v>
      </c>
      <c r="F98" s="311" t="s">
        <v>2287</v>
      </c>
      <c r="G98" s="311" t="s">
        <v>2288</v>
      </c>
      <c r="H98" s="311" t="s">
        <v>2274</v>
      </c>
      <c r="I98" s="313" t="s">
        <v>2289</v>
      </c>
    </row>
    <row r="99" ht="24" customHeight="1" spans="1:9">
      <c r="A99" s="308" t="s">
        <v>481</v>
      </c>
      <c r="B99" s="309" t="s">
        <v>60</v>
      </c>
      <c r="C99" s="309" t="s">
        <v>482</v>
      </c>
      <c r="D99" s="310" t="s">
        <v>62</v>
      </c>
      <c r="E99" s="311" t="s">
        <v>1936</v>
      </c>
      <c r="F99" s="311" t="s">
        <v>2290</v>
      </c>
      <c r="G99" s="311" t="s">
        <v>2290</v>
      </c>
      <c r="H99" s="311" t="s">
        <v>2291</v>
      </c>
      <c r="I99" s="313" t="s">
        <v>2292</v>
      </c>
    </row>
    <row r="100" ht="24" customHeight="1" spans="1:9">
      <c r="A100" s="308" t="s">
        <v>79</v>
      </c>
      <c r="B100" s="309" t="s">
        <v>60</v>
      </c>
      <c r="C100" s="309" t="s">
        <v>80</v>
      </c>
      <c r="D100" s="310" t="s">
        <v>62</v>
      </c>
      <c r="E100" s="311" t="s">
        <v>1936</v>
      </c>
      <c r="F100" s="311" t="s">
        <v>2290</v>
      </c>
      <c r="G100" s="311" t="s">
        <v>2290</v>
      </c>
      <c r="H100" s="311" t="s">
        <v>2291</v>
      </c>
      <c r="I100" s="313" t="s">
        <v>2293</v>
      </c>
    </row>
    <row r="101" ht="24" customHeight="1" spans="1:9">
      <c r="A101" s="308" t="s">
        <v>424</v>
      </c>
      <c r="B101" s="309" t="s">
        <v>101</v>
      </c>
      <c r="C101" s="309" t="s">
        <v>425</v>
      </c>
      <c r="D101" s="310" t="s">
        <v>103</v>
      </c>
      <c r="E101" s="311" t="s">
        <v>2294</v>
      </c>
      <c r="F101" s="311" t="s">
        <v>2295</v>
      </c>
      <c r="G101" s="311" t="s">
        <v>2296</v>
      </c>
      <c r="H101" s="311" t="s">
        <v>2297</v>
      </c>
      <c r="I101" s="313" t="s">
        <v>2298</v>
      </c>
    </row>
    <row r="102" ht="39" customHeight="1" spans="1:9">
      <c r="A102" s="308" t="s">
        <v>212</v>
      </c>
      <c r="B102" s="309" t="s">
        <v>83</v>
      </c>
      <c r="C102" s="309" t="s">
        <v>213</v>
      </c>
      <c r="D102" s="310" t="s">
        <v>167</v>
      </c>
      <c r="E102" s="311" t="s">
        <v>2299</v>
      </c>
      <c r="F102" s="311" t="s">
        <v>2300</v>
      </c>
      <c r="G102" s="311" t="s">
        <v>2301</v>
      </c>
      <c r="H102" s="311" t="s">
        <v>2297</v>
      </c>
      <c r="I102" s="313" t="s">
        <v>2302</v>
      </c>
    </row>
    <row r="103" ht="26.1" customHeight="1" spans="1:9">
      <c r="A103" s="308" t="s">
        <v>107</v>
      </c>
      <c r="B103" s="309" t="s">
        <v>83</v>
      </c>
      <c r="C103" s="309" t="s">
        <v>108</v>
      </c>
      <c r="D103" s="310" t="s">
        <v>69</v>
      </c>
      <c r="E103" s="311" t="s">
        <v>2303</v>
      </c>
      <c r="F103" s="311" t="s">
        <v>2304</v>
      </c>
      <c r="G103" s="311" t="s">
        <v>2305</v>
      </c>
      <c r="H103" s="311" t="s">
        <v>2297</v>
      </c>
      <c r="I103" s="313" t="s">
        <v>2306</v>
      </c>
    </row>
    <row r="104" ht="39" customHeight="1" spans="1:9">
      <c r="A104" s="308" t="s">
        <v>64</v>
      </c>
      <c r="B104" s="309" t="s">
        <v>60</v>
      </c>
      <c r="C104" s="309" t="s">
        <v>65</v>
      </c>
      <c r="D104" s="310" t="s">
        <v>62</v>
      </c>
      <c r="E104" s="311" t="s">
        <v>1936</v>
      </c>
      <c r="F104" s="311" t="s">
        <v>2307</v>
      </c>
      <c r="G104" s="311" t="s">
        <v>2307</v>
      </c>
      <c r="H104" s="311" t="s">
        <v>2308</v>
      </c>
      <c r="I104" s="313" t="s">
        <v>2309</v>
      </c>
    </row>
    <row r="105" ht="39" customHeight="1" spans="1:9">
      <c r="A105" s="308" t="s">
        <v>230</v>
      </c>
      <c r="B105" s="309" t="s">
        <v>60</v>
      </c>
      <c r="C105" s="309" t="s">
        <v>231</v>
      </c>
      <c r="D105" s="310" t="s">
        <v>69</v>
      </c>
      <c r="E105" s="311" t="s">
        <v>2246</v>
      </c>
      <c r="F105" s="311" t="s">
        <v>2310</v>
      </c>
      <c r="G105" s="311" t="s">
        <v>2311</v>
      </c>
      <c r="H105" s="311" t="s">
        <v>2308</v>
      </c>
      <c r="I105" s="313" t="s">
        <v>2312</v>
      </c>
    </row>
    <row r="106" ht="51.95" customHeight="1" spans="1:9">
      <c r="A106" s="308" t="s">
        <v>148</v>
      </c>
      <c r="B106" s="309" t="s">
        <v>94</v>
      </c>
      <c r="C106" s="309" t="s">
        <v>149</v>
      </c>
      <c r="D106" s="310" t="s">
        <v>103</v>
      </c>
      <c r="E106" s="311" t="s">
        <v>2198</v>
      </c>
      <c r="F106" s="311" t="s">
        <v>2313</v>
      </c>
      <c r="G106" s="311" t="s">
        <v>2314</v>
      </c>
      <c r="H106" s="311" t="s">
        <v>2308</v>
      </c>
      <c r="I106" s="313" t="s">
        <v>2315</v>
      </c>
    </row>
    <row r="107" ht="26.1" customHeight="1" spans="1:9">
      <c r="A107" s="308" t="s">
        <v>381</v>
      </c>
      <c r="B107" s="309" t="s">
        <v>83</v>
      </c>
      <c r="C107" s="309" t="s">
        <v>382</v>
      </c>
      <c r="D107" s="310" t="s">
        <v>69</v>
      </c>
      <c r="E107" s="311" t="s">
        <v>2049</v>
      </c>
      <c r="F107" s="311" t="s">
        <v>2316</v>
      </c>
      <c r="G107" s="311" t="s">
        <v>2317</v>
      </c>
      <c r="H107" s="311" t="s">
        <v>2318</v>
      </c>
      <c r="I107" s="313" t="s">
        <v>2319</v>
      </c>
    </row>
    <row r="108" ht="24" customHeight="1" spans="1:9">
      <c r="A108" s="308" t="s">
        <v>435</v>
      </c>
      <c r="B108" s="309" t="s">
        <v>60</v>
      </c>
      <c r="C108" s="309" t="s">
        <v>436</v>
      </c>
      <c r="D108" s="310" t="s">
        <v>62</v>
      </c>
      <c r="E108" s="311" t="s">
        <v>1936</v>
      </c>
      <c r="F108" s="311" t="s">
        <v>2320</v>
      </c>
      <c r="G108" s="311" t="s">
        <v>2320</v>
      </c>
      <c r="H108" s="311" t="s">
        <v>2318</v>
      </c>
      <c r="I108" s="313" t="s">
        <v>2321</v>
      </c>
    </row>
    <row r="109" ht="78" customHeight="1" spans="1:9">
      <c r="A109" s="308" t="s">
        <v>181</v>
      </c>
      <c r="B109" s="309" t="s">
        <v>94</v>
      </c>
      <c r="C109" s="309" t="s">
        <v>182</v>
      </c>
      <c r="D109" s="310" t="s">
        <v>123</v>
      </c>
      <c r="E109" s="311" t="s">
        <v>2322</v>
      </c>
      <c r="F109" s="311" t="s">
        <v>2323</v>
      </c>
      <c r="G109" s="311" t="s">
        <v>2324</v>
      </c>
      <c r="H109" s="311" t="s">
        <v>2318</v>
      </c>
      <c r="I109" s="313" t="s">
        <v>2325</v>
      </c>
    </row>
    <row r="110" ht="39" customHeight="1" spans="1:9">
      <c r="A110" s="308" t="s">
        <v>324</v>
      </c>
      <c r="B110" s="309" t="s">
        <v>60</v>
      </c>
      <c r="C110" s="309" t="s">
        <v>325</v>
      </c>
      <c r="D110" s="310" t="s">
        <v>103</v>
      </c>
      <c r="E110" s="311" t="s">
        <v>2246</v>
      </c>
      <c r="F110" s="311" t="s">
        <v>1945</v>
      </c>
      <c r="G110" s="311" t="s">
        <v>2326</v>
      </c>
      <c r="H110" s="311" t="s">
        <v>2318</v>
      </c>
      <c r="I110" s="313" t="s">
        <v>2327</v>
      </c>
    </row>
    <row r="111" ht="39" customHeight="1" spans="1:9">
      <c r="A111" s="308" t="s">
        <v>312</v>
      </c>
      <c r="B111" s="309" t="s">
        <v>83</v>
      </c>
      <c r="C111" s="309" t="s">
        <v>313</v>
      </c>
      <c r="D111" s="310" t="s">
        <v>103</v>
      </c>
      <c r="E111" s="311" t="s">
        <v>2246</v>
      </c>
      <c r="F111" s="311" t="s">
        <v>2328</v>
      </c>
      <c r="G111" s="311" t="s">
        <v>2329</v>
      </c>
      <c r="H111" s="311" t="s">
        <v>2330</v>
      </c>
      <c r="I111" s="313" t="s">
        <v>2331</v>
      </c>
    </row>
    <row r="112" ht="24" customHeight="1" spans="1:9">
      <c r="A112" s="308" t="s">
        <v>151</v>
      </c>
      <c r="B112" s="309" t="s">
        <v>83</v>
      </c>
      <c r="C112" s="309" t="s">
        <v>152</v>
      </c>
      <c r="D112" s="310" t="s">
        <v>123</v>
      </c>
      <c r="E112" s="311" t="s">
        <v>2332</v>
      </c>
      <c r="F112" s="311" t="s">
        <v>2333</v>
      </c>
      <c r="G112" s="311" t="s">
        <v>2334</v>
      </c>
      <c r="H112" s="311" t="s">
        <v>2330</v>
      </c>
      <c r="I112" s="313" t="s">
        <v>2335</v>
      </c>
    </row>
    <row r="113" ht="51.95" customHeight="1" spans="1:9">
      <c r="A113" s="308" t="s">
        <v>191</v>
      </c>
      <c r="B113" s="309" t="s">
        <v>60</v>
      </c>
      <c r="C113" s="309" t="s">
        <v>192</v>
      </c>
      <c r="D113" s="310" t="s">
        <v>69</v>
      </c>
      <c r="E113" s="311" t="s">
        <v>2064</v>
      </c>
      <c r="F113" s="311" t="s">
        <v>2336</v>
      </c>
      <c r="G113" s="311" t="s">
        <v>2337</v>
      </c>
      <c r="H113" s="311" t="s">
        <v>2338</v>
      </c>
      <c r="I113" s="313" t="s">
        <v>2339</v>
      </c>
    </row>
    <row r="114" ht="39" customHeight="1" spans="1:9">
      <c r="A114" s="308" t="s">
        <v>361</v>
      </c>
      <c r="B114" s="309" t="s">
        <v>60</v>
      </c>
      <c r="C114" s="309" t="s">
        <v>362</v>
      </c>
      <c r="D114" s="310" t="s">
        <v>69</v>
      </c>
      <c r="E114" s="311" t="s">
        <v>1940</v>
      </c>
      <c r="F114" s="311" t="s">
        <v>2340</v>
      </c>
      <c r="G114" s="311" t="s">
        <v>2341</v>
      </c>
      <c r="H114" s="311" t="s">
        <v>2338</v>
      </c>
      <c r="I114" s="313" t="s">
        <v>2342</v>
      </c>
    </row>
    <row r="115" ht="39" customHeight="1" spans="1:9">
      <c r="A115" s="308" t="s">
        <v>245</v>
      </c>
      <c r="B115" s="309" t="s">
        <v>83</v>
      </c>
      <c r="C115" s="309" t="s">
        <v>246</v>
      </c>
      <c r="D115" s="310" t="s">
        <v>69</v>
      </c>
      <c r="E115" s="311" t="s">
        <v>2343</v>
      </c>
      <c r="F115" s="311" t="s">
        <v>2344</v>
      </c>
      <c r="G115" s="311" t="s">
        <v>2345</v>
      </c>
      <c r="H115" s="311" t="s">
        <v>2338</v>
      </c>
      <c r="I115" s="313" t="s">
        <v>2346</v>
      </c>
    </row>
    <row r="116" ht="51.95" customHeight="1" spans="1:9">
      <c r="A116" s="308" t="s">
        <v>239</v>
      </c>
      <c r="B116" s="309" t="s">
        <v>83</v>
      </c>
      <c r="C116" s="309" t="s">
        <v>240</v>
      </c>
      <c r="D116" s="310" t="s">
        <v>69</v>
      </c>
      <c r="E116" s="311" t="s">
        <v>2347</v>
      </c>
      <c r="F116" s="311" t="s">
        <v>2348</v>
      </c>
      <c r="G116" s="311" t="s">
        <v>2349</v>
      </c>
      <c r="H116" s="311" t="s">
        <v>2338</v>
      </c>
      <c r="I116" s="313" t="s">
        <v>2350</v>
      </c>
    </row>
    <row r="117" ht="39" customHeight="1" spans="1:9">
      <c r="A117" s="308" t="s">
        <v>291</v>
      </c>
      <c r="B117" s="309" t="s">
        <v>60</v>
      </c>
      <c r="C117" s="309" t="s">
        <v>292</v>
      </c>
      <c r="D117" s="310" t="s">
        <v>69</v>
      </c>
      <c r="E117" s="311" t="s">
        <v>2351</v>
      </c>
      <c r="F117" s="311" t="s">
        <v>2352</v>
      </c>
      <c r="G117" s="311" t="s">
        <v>2353</v>
      </c>
      <c r="H117" s="311" t="s">
        <v>2354</v>
      </c>
      <c r="I117" s="313" t="s">
        <v>2355</v>
      </c>
    </row>
    <row r="118" ht="39" customHeight="1" spans="1:9">
      <c r="A118" s="308" t="s">
        <v>452</v>
      </c>
      <c r="B118" s="309" t="s">
        <v>83</v>
      </c>
      <c r="C118" s="309" t="s">
        <v>453</v>
      </c>
      <c r="D118" s="310" t="s">
        <v>286</v>
      </c>
      <c r="E118" s="311" t="s">
        <v>2256</v>
      </c>
      <c r="F118" s="311" t="s">
        <v>2356</v>
      </c>
      <c r="G118" s="311" t="s">
        <v>2357</v>
      </c>
      <c r="H118" s="311" t="s">
        <v>2358</v>
      </c>
      <c r="I118" s="313" t="s">
        <v>2359</v>
      </c>
    </row>
    <row r="119" ht="39" customHeight="1" spans="1:9">
      <c r="A119" s="308" t="s">
        <v>206</v>
      </c>
      <c r="B119" s="309" t="s">
        <v>83</v>
      </c>
      <c r="C119" s="309" t="s">
        <v>207</v>
      </c>
      <c r="D119" s="310" t="s">
        <v>167</v>
      </c>
      <c r="E119" s="311" t="s">
        <v>2360</v>
      </c>
      <c r="F119" s="311" t="s">
        <v>2361</v>
      </c>
      <c r="G119" s="311" t="s">
        <v>2362</v>
      </c>
      <c r="H119" s="311" t="s">
        <v>2358</v>
      </c>
      <c r="I119" s="313" t="s">
        <v>2363</v>
      </c>
    </row>
    <row r="120" ht="26.1" customHeight="1" spans="1:9">
      <c r="A120" s="308" t="s">
        <v>478</v>
      </c>
      <c r="B120" s="309" t="s">
        <v>60</v>
      </c>
      <c r="C120" s="309" t="s">
        <v>479</v>
      </c>
      <c r="D120" s="310" t="s">
        <v>69</v>
      </c>
      <c r="E120" s="311" t="s">
        <v>2039</v>
      </c>
      <c r="F120" s="311" t="s">
        <v>2364</v>
      </c>
      <c r="G120" s="311" t="s">
        <v>2365</v>
      </c>
      <c r="H120" s="311" t="s">
        <v>2358</v>
      </c>
      <c r="I120" s="313" t="s">
        <v>2366</v>
      </c>
    </row>
    <row r="121" ht="26.1" customHeight="1" spans="1:9">
      <c r="A121" s="308" t="s">
        <v>315</v>
      </c>
      <c r="B121" s="309" t="s">
        <v>60</v>
      </c>
      <c r="C121" s="309" t="s">
        <v>316</v>
      </c>
      <c r="D121" s="310" t="s">
        <v>62</v>
      </c>
      <c r="E121" s="311" t="s">
        <v>2154</v>
      </c>
      <c r="F121" s="311" t="s">
        <v>2367</v>
      </c>
      <c r="G121" s="311" t="s">
        <v>2368</v>
      </c>
      <c r="H121" s="311" t="s">
        <v>2369</v>
      </c>
      <c r="I121" s="313" t="s">
        <v>2370</v>
      </c>
    </row>
    <row r="122" ht="51.95" customHeight="1" spans="1:9">
      <c r="A122" s="308" t="s">
        <v>236</v>
      </c>
      <c r="B122" s="309" t="s">
        <v>83</v>
      </c>
      <c r="C122" s="309" t="s">
        <v>237</v>
      </c>
      <c r="D122" s="310" t="s">
        <v>69</v>
      </c>
      <c r="E122" s="311" t="s">
        <v>2347</v>
      </c>
      <c r="F122" s="311" t="s">
        <v>2371</v>
      </c>
      <c r="G122" s="311" t="s">
        <v>2372</v>
      </c>
      <c r="H122" s="311" t="s">
        <v>2369</v>
      </c>
      <c r="I122" s="313" t="s">
        <v>2373</v>
      </c>
    </row>
    <row r="123" ht="26.1" customHeight="1" spans="1:9">
      <c r="A123" s="308" t="s">
        <v>321</v>
      </c>
      <c r="B123" s="309" t="s">
        <v>60</v>
      </c>
      <c r="C123" s="309" t="s">
        <v>322</v>
      </c>
      <c r="D123" s="310" t="s">
        <v>103</v>
      </c>
      <c r="E123" s="311" t="s">
        <v>1984</v>
      </c>
      <c r="F123" s="311" t="s">
        <v>2374</v>
      </c>
      <c r="G123" s="311" t="s">
        <v>2375</v>
      </c>
      <c r="H123" s="311" t="s">
        <v>2369</v>
      </c>
      <c r="I123" s="313" t="s">
        <v>2376</v>
      </c>
    </row>
    <row r="124" ht="39" customHeight="1" spans="1:9">
      <c r="A124" s="308" t="s">
        <v>157</v>
      </c>
      <c r="B124" s="309" t="s">
        <v>83</v>
      </c>
      <c r="C124" s="309" t="s">
        <v>158</v>
      </c>
      <c r="D124" s="310" t="s">
        <v>123</v>
      </c>
      <c r="E124" s="311" t="s">
        <v>1750</v>
      </c>
      <c r="F124" s="311" t="s">
        <v>2377</v>
      </c>
      <c r="G124" s="311" t="s">
        <v>2378</v>
      </c>
      <c r="H124" s="311" t="s">
        <v>2369</v>
      </c>
      <c r="I124" s="313" t="s">
        <v>2379</v>
      </c>
    </row>
    <row r="125" ht="26.1" customHeight="1" spans="1:9">
      <c r="A125" s="308" t="s">
        <v>113</v>
      </c>
      <c r="B125" s="309" t="s">
        <v>83</v>
      </c>
      <c r="C125" s="309" t="s">
        <v>114</v>
      </c>
      <c r="D125" s="310" t="s">
        <v>103</v>
      </c>
      <c r="E125" s="311" t="s">
        <v>1936</v>
      </c>
      <c r="F125" s="311" t="s">
        <v>2380</v>
      </c>
      <c r="G125" s="311" t="s">
        <v>2380</v>
      </c>
      <c r="H125" s="311" t="s">
        <v>2369</v>
      </c>
      <c r="I125" s="313" t="s">
        <v>2381</v>
      </c>
    </row>
    <row r="126" ht="39" customHeight="1" spans="1:9">
      <c r="A126" s="308" t="s">
        <v>184</v>
      </c>
      <c r="B126" s="309" t="s">
        <v>60</v>
      </c>
      <c r="C126" s="309" t="s">
        <v>185</v>
      </c>
      <c r="D126" s="310" t="s">
        <v>186</v>
      </c>
      <c r="E126" s="311" t="s">
        <v>2382</v>
      </c>
      <c r="F126" s="311" t="s">
        <v>2383</v>
      </c>
      <c r="G126" s="311" t="s">
        <v>2384</v>
      </c>
      <c r="H126" s="311" t="s">
        <v>2369</v>
      </c>
      <c r="I126" s="313" t="s">
        <v>2385</v>
      </c>
    </row>
    <row r="127" ht="26.1" customHeight="1" spans="1:9">
      <c r="A127" s="308" t="s">
        <v>125</v>
      </c>
      <c r="B127" s="309" t="s">
        <v>83</v>
      </c>
      <c r="C127" s="309" t="s">
        <v>126</v>
      </c>
      <c r="D127" s="310" t="s">
        <v>123</v>
      </c>
      <c r="E127" s="311" t="s">
        <v>2386</v>
      </c>
      <c r="F127" s="311" t="s">
        <v>2387</v>
      </c>
      <c r="G127" s="311" t="s">
        <v>2388</v>
      </c>
      <c r="H127" s="311" t="s">
        <v>2369</v>
      </c>
      <c r="I127" s="313" t="s">
        <v>2389</v>
      </c>
    </row>
    <row r="128" ht="26.1" customHeight="1" spans="1:9">
      <c r="A128" s="308" t="s">
        <v>475</v>
      </c>
      <c r="B128" s="309" t="s">
        <v>83</v>
      </c>
      <c r="C128" s="309" t="s">
        <v>476</v>
      </c>
      <c r="D128" s="310" t="s">
        <v>69</v>
      </c>
      <c r="E128" s="311" t="s">
        <v>2159</v>
      </c>
      <c r="F128" s="311" t="s">
        <v>2390</v>
      </c>
      <c r="G128" s="311" t="s">
        <v>2391</v>
      </c>
      <c r="H128" s="311" t="s">
        <v>2369</v>
      </c>
      <c r="I128" s="313" t="s">
        <v>2392</v>
      </c>
    </row>
    <row r="129" ht="26.1" customHeight="1" spans="1:9">
      <c r="A129" s="308" t="s">
        <v>154</v>
      </c>
      <c r="B129" s="309" t="s">
        <v>83</v>
      </c>
      <c r="C129" s="309" t="s">
        <v>155</v>
      </c>
      <c r="D129" s="310" t="s">
        <v>123</v>
      </c>
      <c r="E129" s="311" t="s">
        <v>2393</v>
      </c>
      <c r="F129" s="311" t="s">
        <v>2394</v>
      </c>
      <c r="G129" s="311" t="s">
        <v>2395</v>
      </c>
      <c r="H129" s="311" t="s">
        <v>2396</v>
      </c>
      <c r="I129" s="313" t="s">
        <v>2397</v>
      </c>
    </row>
    <row r="130" ht="26.1" customHeight="1" spans="1:9">
      <c r="A130" s="308" t="s">
        <v>197</v>
      </c>
      <c r="B130" s="309" t="s">
        <v>60</v>
      </c>
      <c r="C130" s="309" t="s">
        <v>198</v>
      </c>
      <c r="D130" s="310" t="s">
        <v>69</v>
      </c>
      <c r="E130" s="311" t="s">
        <v>2064</v>
      </c>
      <c r="F130" s="311" t="s">
        <v>2398</v>
      </c>
      <c r="G130" s="311" t="s">
        <v>2399</v>
      </c>
      <c r="H130" s="311" t="s">
        <v>2396</v>
      </c>
      <c r="I130" s="313" t="s">
        <v>2400</v>
      </c>
    </row>
    <row r="131" ht="26.1" customHeight="1" spans="1:9">
      <c r="A131" s="308" t="s">
        <v>221</v>
      </c>
      <c r="B131" s="309" t="s">
        <v>60</v>
      </c>
      <c r="C131" s="309" t="s">
        <v>222</v>
      </c>
      <c r="D131" s="310" t="s">
        <v>69</v>
      </c>
      <c r="E131" s="311" t="s">
        <v>2064</v>
      </c>
      <c r="F131" s="311" t="s">
        <v>2401</v>
      </c>
      <c r="G131" s="311" t="s">
        <v>2402</v>
      </c>
      <c r="H131" s="311" t="s">
        <v>2396</v>
      </c>
      <c r="I131" s="313" t="s">
        <v>2403</v>
      </c>
    </row>
    <row r="132" ht="39" customHeight="1" spans="1:9">
      <c r="A132" s="308" t="s">
        <v>110</v>
      </c>
      <c r="B132" s="309" t="s">
        <v>83</v>
      </c>
      <c r="C132" s="309" t="s">
        <v>111</v>
      </c>
      <c r="D132" s="310" t="s">
        <v>103</v>
      </c>
      <c r="E132" s="311" t="s">
        <v>2404</v>
      </c>
      <c r="F132" s="311" t="s">
        <v>2405</v>
      </c>
      <c r="G132" s="311" t="s">
        <v>2406</v>
      </c>
      <c r="H132" s="311" t="s">
        <v>2396</v>
      </c>
      <c r="I132" s="313" t="s">
        <v>2407</v>
      </c>
    </row>
    <row r="133" ht="24" customHeight="1" spans="1:9">
      <c r="A133" s="308" t="s">
        <v>438</v>
      </c>
      <c r="B133" s="309" t="s">
        <v>101</v>
      </c>
      <c r="C133" s="309" t="s">
        <v>439</v>
      </c>
      <c r="D133" s="310" t="s">
        <v>103</v>
      </c>
      <c r="E133" s="311" t="s">
        <v>1936</v>
      </c>
      <c r="F133" s="311" t="s">
        <v>2408</v>
      </c>
      <c r="G133" s="311" t="s">
        <v>2408</v>
      </c>
      <c r="H133" s="311" t="s">
        <v>2396</v>
      </c>
      <c r="I133" s="313" t="s">
        <v>2409</v>
      </c>
    </row>
    <row r="134" ht="24" customHeight="1" spans="1:9">
      <c r="A134" s="308" t="s">
        <v>100</v>
      </c>
      <c r="B134" s="309" t="s">
        <v>101</v>
      </c>
      <c r="C134" s="309" t="s">
        <v>102</v>
      </c>
      <c r="D134" s="310" t="s">
        <v>103</v>
      </c>
      <c r="E134" s="311" t="s">
        <v>2410</v>
      </c>
      <c r="F134" s="311" t="s">
        <v>2411</v>
      </c>
      <c r="G134" s="311" t="s">
        <v>2412</v>
      </c>
      <c r="H134" s="311" t="s">
        <v>2413</v>
      </c>
      <c r="I134" s="313" t="s">
        <v>2414</v>
      </c>
    </row>
    <row r="135" ht="26.1" customHeight="1" spans="1:9">
      <c r="A135" s="308" t="s">
        <v>194</v>
      </c>
      <c r="B135" s="309" t="s">
        <v>60</v>
      </c>
      <c r="C135" s="309" t="s">
        <v>195</v>
      </c>
      <c r="D135" s="310" t="s">
        <v>69</v>
      </c>
      <c r="E135" s="311" t="s">
        <v>2064</v>
      </c>
      <c r="F135" s="311" t="s">
        <v>2415</v>
      </c>
      <c r="G135" s="311" t="s">
        <v>2416</v>
      </c>
      <c r="H135" s="311" t="s">
        <v>2413</v>
      </c>
      <c r="I135" s="313" t="s">
        <v>2417</v>
      </c>
    </row>
    <row r="136" ht="39" customHeight="1" spans="1:9">
      <c r="A136" s="308" t="s">
        <v>419</v>
      </c>
      <c r="B136" s="309" t="s">
        <v>60</v>
      </c>
      <c r="C136" s="309" t="s">
        <v>420</v>
      </c>
      <c r="D136" s="310" t="s">
        <v>69</v>
      </c>
      <c r="E136" s="311" t="s">
        <v>2418</v>
      </c>
      <c r="F136" s="311" t="s">
        <v>2419</v>
      </c>
      <c r="G136" s="311" t="s">
        <v>2420</v>
      </c>
      <c r="H136" s="311" t="s">
        <v>2413</v>
      </c>
      <c r="I136" s="313" t="s">
        <v>2421</v>
      </c>
    </row>
    <row r="137" ht="24" customHeight="1" spans="1:9">
      <c r="A137" s="308" t="s">
        <v>327</v>
      </c>
      <c r="B137" s="309" t="s">
        <v>60</v>
      </c>
      <c r="C137" s="309" t="s">
        <v>328</v>
      </c>
      <c r="D137" s="310" t="s">
        <v>62</v>
      </c>
      <c r="E137" s="311" t="s">
        <v>2154</v>
      </c>
      <c r="F137" s="311" t="s">
        <v>2422</v>
      </c>
      <c r="G137" s="311" t="s">
        <v>2423</v>
      </c>
      <c r="H137" s="311" t="s">
        <v>2413</v>
      </c>
      <c r="I137" s="313" t="s">
        <v>2424</v>
      </c>
    </row>
    <row r="138" ht="26.1" customHeight="1" spans="1:9">
      <c r="A138" s="308" t="s">
        <v>121</v>
      </c>
      <c r="B138" s="309" t="s">
        <v>101</v>
      </c>
      <c r="C138" s="309" t="s">
        <v>122</v>
      </c>
      <c r="D138" s="310" t="s">
        <v>123</v>
      </c>
      <c r="E138" s="311" t="s">
        <v>1734</v>
      </c>
      <c r="F138" s="311" t="s">
        <v>2425</v>
      </c>
      <c r="G138" s="311" t="s">
        <v>2426</v>
      </c>
      <c r="H138" s="311" t="s">
        <v>2413</v>
      </c>
      <c r="I138" s="313" t="s">
        <v>2427</v>
      </c>
    </row>
    <row r="139" ht="51.95" customHeight="1" spans="1:9">
      <c r="A139" s="308" t="s">
        <v>416</v>
      </c>
      <c r="B139" s="309" t="s">
        <v>83</v>
      </c>
      <c r="C139" s="309" t="s">
        <v>417</v>
      </c>
      <c r="D139" s="310" t="s">
        <v>69</v>
      </c>
      <c r="E139" s="311" t="s">
        <v>2418</v>
      </c>
      <c r="F139" s="311" t="s">
        <v>2428</v>
      </c>
      <c r="G139" s="311" t="s">
        <v>2429</v>
      </c>
      <c r="H139" s="311" t="s">
        <v>2430</v>
      </c>
      <c r="I139" s="313" t="s">
        <v>2431</v>
      </c>
    </row>
    <row r="140" ht="26.1" customHeight="1" spans="1:9">
      <c r="A140" s="308" t="s">
        <v>200</v>
      </c>
      <c r="B140" s="309" t="s">
        <v>60</v>
      </c>
      <c r="C140" s="309" t="s">
        <v>201</v>
      </c>
      <c r="D140" s="310" t="s">
        <v>69</v>
      </c>
      <c r="E140" s="311" t="s">
        <v>2064</v>
      </c>
      <c r="F140" s="311" t="s">
        <v>2432</v>
      </c>
      <c r="G140" s="311" t="s">
        <v>2433</v>
      </c>
      <c r="H140" s="311" t="s">
        <v>2430</v>
      </c>
      <c r="I140" s="313" t="s">
        <v>2434</v>
      </c>
    </row>
    <row r="141" ht="26.1" customHeight="1" spans="1:9">
      <c r="A141" s="308" t="s">
        <v>413</v>
      </c>
      <c r="B141" s="309" t="s">
        <v>83</v>
      </c>
      <c r="C141" s="309" t="s">
        <v>414</v>
      </c>
      <c r="D141" s="310" t="s">
        <v>69</v>
      </c>
      <c r="E141" s="311" t="s">
        <v>2418</v>
      </c>
      <c r="F141" s="311" t="s">
        <v>2435</v>
      </c>
      <c r="G141" s="311" t="s">
        <v>2436</v>
      </c>
      <c r="H141" s="311" t="s">
        <v>2437</v>
      </c>
      <c r="I141" s="313" t="s">
        <v>2434</v>
      </c>
    </row>
    <row r="142" spans="1:9">
      <c r="A142" s="338"/>
      <c r="B142" s="339"/>
      <c r="C142" s="339"/>
      <c r="D142" s="339"/>
      <c r="E142" s="339"/>
      <c r="F142" s="339"/>
      <c r="G142" s="339"/>
      <c r="H142" s="339"/>
      <c r="I142" s="348"/>
    </row>
    <row r="143" spans="1:9">
      <c r="A143" s="340"/>
      <c r="B143" s="341"/>
      <c r="C143" s="341"/>
      <c r="D143" s="341"/>
      <c r="E143" s="342"/>
      <c r="F143" s="341"/>
      <c r="G143" s="343"/>
      <c r="H143" s="341"/>
      <c r="I143" s="349"/>
    </row>
    <row r="144" spans="1:9">
      <c r="A144" s="340"/>
      <c r="B144" s="341"/>
      <c r="C144" s="341"/>
      <c r="D144" s="341"/>
      <c r="E144" s="342"/>
      <c r="F144" s="341"/>
      <c r="G144" s="343"/>
      <c r="H144" s="341"/>
      <c r="I144" s="349"/>
    </row>
    <row r="145" spans="1:9">
      <c r="A145" s="340"/>
      <c r="B145" s="341"/>
      <c r="C145" s="341"/>
      <c r="D145" s="341"/>
      <c r="E145" s="342"/>
      <c r="F145" s="341"/>
      <c r="G145" s="343"/>
      <c r="H145" s="341"/>
      <c r="I145" s="349"/>
    </row>
    <row r="146" ht="60" customHeight="1" spans="1:9">
      <c r="A146" s="344"/>
      <c r="B146" s="345"/>
      <c r="C146" s="345"/>
      <c r="D146" s="345"/>
      <c r="E146" s="345"/>
      <c r="F146" s="345"/>
      <c r="G146" s="345"/>
      <c r="H146" s="345"/>
      <c r="I146" s="350"/>
    </row>
    <row r="147" ht="69.95" customHeight="1" spans="1:9">
      <c r="A147" s="346"/>
      <c r="B147" s="347"/>
      <c r="C147" s="347"/>
      <c r="D147" s="347"/>
      <c r="E147" s="347"/>
      <c r="F147" s="347"/>
      <c r="G147" s="347"/>
      <c r="H147" s="347"/>
      <c r="I147" s="351"/>
    </row>
  </sheetData>
  <mergeCells count="18">
    <mergeCell ref="A11:I11"/>
    <mergeCell ref="A12:D12"/>
    <mergeCell ref="E12:I12"/>
    <mergeCell ref="A13:D13"/>
    <mergeCell ref="E13:I13"/>
    <mergeCell ref="A14:D14"/>
    <mergeCell ref="A15:D15"/>
    <mergeCell ref="A143:C143"/>
    <mergeCell ref="E143:F143"/>
    <mergeCell ref="G143:I143"/>
    <mergeCell ref="A144:C144"/>
    <mergeCell ref="E144:F144"/>
    <mergeCell ref="G144:I144"/>
    <mergeCell ref="A145:C145"/>
    <mergeCell ref="E145:F145"/>
    <mergeCell ref="G145:I145"/>
    <mergeCell ref="A147:I147"/>
    <mergeCell ref="A1:I10"/>
  </mergeCells>
  <pageMargins left="0.5" right="0.5" top="1" bottom="1" header="0.5" footer="0.5"/>
  <pageSetup paperSize="9" scale="55" fitToHeight="0" orientation="portrait"/>
  <headerFooter>
    <oddHeader>&amp;L &amp;C </oddHeader>
    <oddFooter>&amp;L &amp;C </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00"/>
  <sheetViews>
    <sheetView view="pageBreakPreview" zoomScale="60" zoomScaleNormal="70" showWhiteSpace="0" topLeftCell="A372" workbookViewId="0">
      <selection activeCell="Q387" sqref="Q387"/>
    </sheetView>
  </sheetViews>
  <sheetFormatPr defaultColWidth="9" defaultRowHeight="14.25"/>
  <cols>
    <col min="1" max="2" width="11.4285714285714" style="253" customWidth="1"/>
    <col min="3" max="3" width="68.5714285714286" style="253" customWidth="1"/>
    <col min="4" max="4" width="13.1428571428571" style="253" customWidth="1"/>
    <col min="5" max="5" width="11.4285714285714" style="253" customWidth="1"/>
    <col min="6" max="6" width="14.8571428571429" style="253" customWidth="1"/>
    <col min="7" max="7" width="12.4285714285714" style="253" customWidth="1"/>
    <col min="8" max="8" width="14.8571428571429" style="253" customWidth="1"/>
    <col min="9" max="9" width="9.28571428571429" style="253" customWidth="1"/>
    <col min="10" max="10" width="14.8571428571429" style="253" customWidth="1"/>
    <col min="11" max="11" width="9" style="253" customWidth="1"/>
    <col min="12" max="16" width="14.8571428571429" style="253" customWidth="1"/>
    <col min="17" max="17" width="17.1428571428571" style="253" customWidth="1"/>
    <col min="18" max="16384" width="9.14285714285714" style="253"/>
  </cols>
  <sheetData>
    <row r="1" customHeight="1" spans="1:15">
      <c r="A1" s="254"/>
      <c r="B1" s="255"/>
      <c r="C1" s="255"/>
      <c r="D1" s="255"/>
      <c r="E1" s="255"/>
      <c r="F1" s="255"/>
      <c r="G1" s="255"/>
      <c r="H1" s="255"/>
      <c r="I1" s="255"/>
      <c r="J1" s="255"/>
      <c r="K1" s="255"/>
      <c r="L1" s="255"/>
      <c r="M1" s="255"/>
      <c r="N1" s="255"/>
      <c r="O1" s="285"/>
    </row>
    <row r="2" customHeight="1" spans="1:15">
      <c r="A2" s="204"/>
      <c r="B2" s="205"/>
      <c r="C2" s="205"/>
      <c r="D2" s="205"/>
      <c r="E2" s="205"/>
      <c r="F2" s="205"/>
      <c r="G2" s="205"/>
      <c r="H2" s="205"/>
      <c r="I2" s="205"/>
      <c r="J2" s="205"/>
      <c r="K2" s="205"/>
      <c r="L2" s="205"/>
      <c r="M2" s="205"/>
      <c r="N2" s="205"/>
      <c r="O2" s="234"/>
    </row>
    <row r="3" customHeight="1" spans="1:15">
      <c r="A3" s="204"/>
      <c r="B3" s="205"/>
      <c r="C3" s="205"/>
      <c r="D3" s="205"/>
      <c r="E3" s="205"/>
      <c r="F3" s="205"/>
      <c r="G3" s="205"/>
      <c r="H3" s="205"/>
      <c r="I3" s="205"/>
      <c r="J3" s="205"/>
      <c r="K3" s="205"/>
      <c r="L3" s="205"/>
      <c r="M3" s="205"/>
      <c r="N3" s="205"/>
      <c r="O3" s="234"/>
    </row>
    <row r="4" customHeight="1" spans="1:15">
      <c r="A4" s="204"/>
      <c r="B4" s="205"/>
      <c r="C4" s="205"/>
      <c r="D4" s="205"/>
      <c r="E4" s="205"/>
      <c r="F4" s="205"/>
      <c r="G4" s="205"/>
      <c r="H4" s="205"/>
      <c r="I4" s="205"/>
      <c r="J4" s="205"/>
      <c r="K4" s="205"/>
      <c r="L4" s="205"/>
      <c r="M4" s="205"/>
      <c r="N4" s="205"/>
      <c r="O4" s="234"/>
    </row>
    <row r="5" customHeight="1" spans="1:15">
      <c r="A5" s="204"/>
      <c r="B5" s="205"/>
      <c r="C5" s="205"/>
      <c r="D5" s="205"/>
      <c r="E5" s="205"/>
      <c r="F5" s="205"/>
      <c r="G5" s="205"/>
      <c r="H5" s="205"/>
      <c r="I5" s="205"/>
      <c r="J5" s="205"/>
      <c r="K5" s="205"/>
      <c r="L5" s="205"/>
      <c r="M5" s="205"/>
      <c r="N5" s="205"/>
      <c r="O5" s="234"/>
    </row>
    <row r="6" customHeight="1" spans="1:15">
      <c r="A6" s="204"/>
      <c r="B6" s="205"/>
      <c r="C6" s="205"/>
      <c r="D6" s="205"/>
      <c r="E6" s="205"/>
      <c r="F6" s="205"/>
      <c r="G6" s="205"/>
      <c r="H6" s="205"/>
      <c r="I6" s="205"/>
      <c r="J6" s="205"/>
      <c r="K6" s="205"/>
      <c r="L6" s="205"/>
      <c r="M6" s="205"/>
      <c r="N6" s="205"/>
      <c r="O6" s="234"/>
    </row>
    <row r="7" customHeight="1" spans="1:15">
      <c r="A7" s="204"/>
      <c r="B7" s="205"/>
      <c r="C7" s="205"/>
      <c r="D7" s="205"/>
      <c r="E7" s="205"/>
      <c r="F7" s="205"/>
      <c r="G7" s="205"/>
      <c r="H7" s="205"/>
      <c r="I7" s="205"/>
      <c r="J7" s="205"/>
      <c r="K7" s="205"/>
      <c r="L7" s="205"/>
      <c r="M7" s="205"/>
      <c r="N7" s="205"/>
      <c r="O7" s="234"/>
    </row>
    <row r="8" customHeight="1" spans="1:15">
      <c r="A8" s="204"/>
      <c r="B8" s="205"/>
      <c r="C8" s="205"/>
      <c r="D8" s="205"/>
      <c r="E8" s="205"/>
      <c r="F8" s="205"/>
      <c r="G8" s="205"/>
      <c r="H8" s="205"/>
      <c r="I8" s="205"/>
      <c r="J8" s="205"/>
      <c r="K8" s="205"/>
      <c r="L8" s="205"/>
      <c r="M8" s="205"/>
      <c r="N8" s="205"/>
      <c r="O8" s="234"/>
    </row>
    <row r="9" customHeight="1" spans="1:15">
      <c r="A9" s="204"/>
      <c r="B9" s="205"/>
      <c r="C9" s="205"/>
      <c r="D9" s="205"/>
      <c r="E9" s="205"/>
      <c r="F9" s="205"/>
      <c r="G9" s="205"/>
      <c r="H9" s="205"/>
      <c r="I9" s="205"/>
      <c r="J9" s="205"/>
      <c r="K9" s="205"/>
      <c r="L9" s="205"/>
      <c r="M9" s="205"/>
      <c r="N9" s="205"/>
      <c r="O9" s="234"/>
    </row>
    <row r="10" ht="15" customHeight="1" spans="1:15">
      <c r="A10" s="256"/>
      <c r="B10" s="257"/>
      <c r="C10" s="257"/>
      <c r="D10" s="257"/>
      <c r="E10" s="257"/>
      <c r="F10" s="257"/>
      <c r="G10" s="257"/>
      <c r="H10" s="257"/>
      <c r="I10" s="257"/>
      <c r="J10" s="257"/>
      <c r="K10" s="257"/>
      <c r="L10" s="257"/>
      <c r="M10" s="257"/>
      <c r="N10" s="257"/>
      <c r="O10" s="286"/>
    </row>
    <row r="11" ht="18" customHeight="1" spans="1:15">
      <c r="A11" s="167" t="s">
        <v>2438</v>
      </c>
      <c r="B11" s="258"/>
      <c r="C11" s="258"/>
      <c r="D11" s="258"/>
      <c r="E11" s="258"/>
      <c r="F11" s="258"/>
      <c r="G11" s="258"/>
      <c r="H11" s="258"/>
      <c r="I11" s="258"/>
      <c r="J11" s="258"/>
      <c r="K11" s="258"/>
      <c r="L11" s="258"/>
      <c r="M11" s="258"/>
      <c r="N11" s="258"/>
      <c r="O11" s="287"/>
    </row>
    <row r="12" spans="1:15">
      <c r="A12" s="259" t="str">
        <f>Sintético!A12</f>
        <v>UFF- DIREITO II</v>
      </c>
      <c r="B12" s="260"/>
      <c r="C12" s="260"/>
      <c r="D12" s="261"/>
      <c r="E12" s="262" t="str">
        <f>Sintético!E12</f>
        <v>PROCESSO: 23069.164735/2025-38</v>
      </c>
      <c r="F12" s="260"/>
      <c r="G12" s="260"/>
      <c r="H12" s="260"/>
      <c r="I12" s="288"/>
      <c r="J12" s="289"/>
      <c r="K12" s="290"/>
      <c r="L12" s="290"/>
      <c r="M12" s="290"/>
      <c r="N12" s="290"/>
      <c r="O12" s="291"/>
    </row>
    <row r="13" spans="1:15">
      <c r="A13" s="173" t="str">
        <f>Sintético!A13</f>
        <v>LOCAL: RUA TIRADENTES, 17, INGÁ, NITERÓI/RJ, CEP 24210-510</v>
      </c>
      <c r="B13" s="174"/>
      <c r="C13" s="174"/>
      <c r="D13" s="175"/>
      <c r="E13" s="176" t="str">
        <f>Sintético!E13</f>
        <v>ARTs: ANEXADAS AO PROCESSO</v>
      </c>
      <c r="F13" s="174"/>
      <c r="G13" s="174"/>
      <c r="H13" s="174"/>
      <c r="I13" s="224"/>
      <c r="J13" s="292"/>
      <c r="K13" s="293"/>
      <c r="L13" s="293"/>
      <c r="M13" s="293"/>
      <c r="N13" s="293"/>
      <c r="O13" s="294"/>
    </row>
    <row r="14" ht="22.5" spans="1:15">
      <c r="A14" s="173" t="str">
        <f>Sintético!A14</f>
        <v>NOME DA OBRA: RECUPERAÇÃO DO TELHADO DA FACULDADE DE DIREITO - CAMPUS II</v>
      </c>
      <c r="B14" s="174"/>
      <c r="C14" s="174"/>
      <c r="D14" s="175"/>
      <c r="E14" s="180" t="str">
        <f>Sintético!E14</f>
        <v>BDI</v>
      </c>
      <c r="F14" s="180" t="str">
        <f>Sintético!F14</f>
        <v>BDI DIF.</v>
      </c>
      <c r="G14" s="181" t="str">
        <f>Sintético!G14</f>
        <v>REGIME TRIBUTÁRIO</v>
      </c>
      <c r="H14" s="180" t="str">
        <f>Sintético!H14</f>
        <v>DATA-BASE</v>
      </c>
      <c r="I14" s="225" t="str">
        <f>Sintético!I14</f>
        <v>REVISÃO</v>
      </c>
      <c r="J14" s="292"/>
      <c r="K14" s="293"/>
      <c r="L14" s="293"/>
      <c r="M14" s="293"/>
      <c r="N14" s="293"/>
      <c r="O14" s="294"/>
    </row>
    <row r="15" ht="15" spans="1:15">
      <c r="A15" s="263" t="str">
        <f>Sintético!A15</f>
        <v>BASE DE DADOS: SINAPI, SICRO 3, SBC, EMOP e SCO (RJ)</v>
      </c>
      <c r="B15" s="183"/>
      <c r="C15" s="183"/>
      <c r="D15" s="184"/>
      <c r="E15" s="185">
        <f>Sintético!E15</f>
        <v>0.2267</v>
      </c>
      <c r="F15" s="185">
        <f>Sintético!F15</f>
        <v>0</v>
      </c>
      <c r="G15" s="264" t="str">
        <f>Sintético!G15</f>
        <v>NÃO DESONERADO</v>
      </c>
      <c r="H15" s="187">
        <f>Sintético!H15</f>
        <v>45778</v>
      </c>
      <c r="I15" s="226" t="str">
        <f>Sintético!I15</f>
        <v>R00</v>
      </c>
      <c r="J15" s="295"/>
      <c r="K15" s="296"/>
      <c r="L15" s="296"/>
      <c r="M15" s="296"/>
      <c r="N15" s="296"/>
      <c r="O15" s="297"/>
    </row>
    <row r="16" ht="29.25" customHeight="1" spans="1:15">
      <c r="A16" s="265" t="s">
        <v>490</v>
      </c>
      <c r="B16" s="266" t="s">
        <v>491</v>
      </c>
      <c r="C16" s="266" t="s">
        <v>492</v>
      </c>
      <c r="D16" s="266" t="s">
        <v>2439</v>
      </c>
      <c r="E16" s="267" t="s">
        <v>493</v>
      </c>
      <c r="F16" s="267" t="s">
        <v>1712</v>
      </c>
      <c r="G16" s="268"/>
      <c r="H16" s="267" t="s">
        <v>2440</v>
      </c>
      <c r="I16" s="268"/>
      <c r="J16" s="267" t="s">
        <v>497</v>
      </c>
      <c r="K16" s="268"/>
      <c r="L16" s="268"/>
      <c r="M16" s="268" t="s">
        <v>2441</v>
      </c>
      <c r="N16" s="268" t="s">
        <v>2442</v>
      </c>
      <c r="O16" s="298" t="s">
        <v>2443</v>
      </c>
    </row>
    <row r="17" ht="20.1" customHeight="1" spans="1:17">
      <c r="A17" s="269"/>
      <c r="B17" s="270"/>
      <c r="C17" s="270"/>
      <c r="D17" s="270"/>
      <c r="E17" s="271"/>
      <c r="F17" s="272" t="s">
        <v>2444</v>
      </c>
      <c r="G17" s="272" t="s">
        <v>2445</v>
      </c>
      <c r="H17" s="272" t="s">
        <v>2444</v>
      </c>
      <c r="I17" s="272" t="s">
        <v>2445</v>
      </c>
      <c r="J17" s="272" t="s">
        <v>2444</v>
      </c>
      <c r="K17" s="272" t="s">
        <v>2445</v>
      </c>
      <c r="L17" s="272" t="s">
        <v>2446</v>
      </c>
      <c r="M17" s="272"/>
      <c r="N17" s="272"/>
      <c r="O17" s="299"/>
      <c r="P17" s="300"/>
      <c r="Q17" s="307"/>
    </row>
    <row r="18" ht="65.1" customHeight="1" spans="1:15">
      <c r="A18" s="273" t="s">
        <v>441</v>
      </c>
      <c r="B18" s="274" t="s">
        <v>83</v>
      </c>
      <c r="C18" s="274" t="s">
        <v>442</v>
      </c>
      <c r="D18" s="274" t="s">
        <v>2447</v>
      </c>
      <c r="E18" s="275" t="s">
        <v>443</v>
      </c>
      <c r="F18" s="276" t="s">
        <v>2448</v>
      </c>
      <c r="G18" s="276" t="s">
        <v>57</v>
      </c>
      <c r="H18" s="276" t="s">
        <v>1933</v>
      </c>
      <c r="I18" s="276" t="s">
        <v>57</v>
      </c>
      <c r="J18" s="276" t="s">
        <v>1934</v>
      </c>
      <c r="K18" s="276" t="s">
        <v>57</v>
      </c>
      <c r="L18" s="301">
        <v>159956.352</v>
      </c>
      <c r="M18" s="276" t="s">
        <v>2449</v>
      </c>
      <c r="N18" s="301">
        <v>159956.352</v>
      </c>
      <c r="O18" s="302" t="s">
        <v>2449</v>
      </c>
    </row>
    <row r="19" ht="24" customHeight="1" spans="1:15">
      <c r="A19" s="277" t="s">
        <v>1446</v>
      </c>
      <c r="B19" s="278" t="s">
        <v>83</v>
      </c>
      <c r="C19" s="278" t="s">
        <v>1447</v>
      </c>
      <c r="D19" s="278" t="s">
        <v>2450</v>
      </c>
      <c r="E19" s="279" t="s">
        <v>502</v>
      </c>
      <c r="F19" s="280" t="s">
        <v>2451</v>
      </c>
      <c r="G19" s="280" t="s">
        <v>57</v>
      </c>
      <c r="H19" s="280" t="s">
        <v>2452</v>
      </c>
      <c r="I19" s="280" t="s">
        <v>57</v>
      </c>
      <c r="J19" s="280" t="s">
        <v>2453</v>
      </c>
      <c r="K19" s="280" t="s">
        <v>57</v>
      </c>
      <c r="L19" s="303">
        <v>100628.111559296</v>
      </c>
      <c r="M19" s="280" t="s">
        <v>2454</v>
      </c>
      <c r="N19" s="303">
        <v>260584.463559296</v>
      </c>
      <c r="O19" s="304" t="s">
        <v>2455</v>
      </c>
    </row>
    <row r="20" ht="24" customHeight="1" spans="1:15">
      <c r="A20" s="277" t="s">
        <v>1374</v>
      </c>
      <c r="B20" s="278" t="s">
        <v>83</v>
      </c>
      <c r="C20" s="278" t="s">
        <v>1375</v>
      </c>
      <c r="D20" s="278" t="s">
        <v>2450</v>
      </c>
      <c r="E20" s="279" t="s">
        <v>471</v>
      </c>
      <c r="F20" s="280" t="s">
        <v>2456</v>
      </c>
      <c r="G20" s="280" t="s">
        <v>57</v>
      </c>
      <c r="H20" s="280" t="s">
        <v>2457</v>
      </c>
      <c r="I20" s="280" t="s">
        <v>57</v>
      </c>
      <c r="J20" s="280" t="s">
        <v>2458</v>
      </c>
      <c r="K20" s="280" t="s">
        <v>57</v>
      </c>
      <c r="L20" s="303">
        <v>71085.896945</v>
      </c>
      <c r="M20" s="280" t="s">
        <v>2459</v>
      </c>
      <c r="N20" s="303">
        <v>331670.360504296</v>
      </c>
      <c r="O20" s="304" t="s">
        <v>2460</v>
      </c>
    </row>
    <row r="21" ht="24" customHeight="1" spans="1:15">
      <c r="A21" s="277" t="s">
        <v>1434</v>
      </c>
      <c r="B21" s="278" t="s">
        <v>83</v>
      </c>
      <c r="C21" s="278" t="s">
        <v>1435</v>
      </c>
      <c r="D21" s="278" t="s">
        <v>2450</v>
      </c>
      <c r="E21" s="279" t="s">
        <v>502</v>
      </c>
      <c r="F21" s="280" t="s">
        <v>2461</v>
      </c>
      <c r="G21" s="280" t="s">
        <v>57</v>
      </c>
      <c r="H21" s="280" t="s">
        <v>2462</v>
      </c>
      <c r="I21" s="280" t="s">
        <v>57</v>
      </c>
      <c r="J21" s="280" t="s">
        <v>2463</v>
      </c>
      <c r="K21" s="280" t="s">
        <v>57</v>
      </c>
      <c r="L21" s="303">
        <v>70994.368193555</v>
      </c>
      <c r="M21" s="280" t="s">
        <v>2464</v>
      </c>
      <c r="N21" s="303">
        <v>402664.728697851</v>
      </c>
      <c r="O21" s="304" t="s">
        <v>2465</v>
      </c>
    </row>
    <row r="22" ht="26.1" customHeight="1" spans="1:15">
      <c r="A22" s="277" t="s">
        <v>1155</v>
      </c>
      <c r="B22" s="278" t="s">
        <v>83</v>
      </c>
      <c r="C22" s="278" t="s">
        <v>1156</v>
      </c>
      <c r="D22" s="278" t="s">
        <v>2466</v>
      </c>
      <c r="E22" s="279" t="s">
        <v>502</v>
      </c>
      <c r="F22" s="280" t="s">
        <v>2467</v>
      </c>
      <c r="G22" s="280" t="s">
        <v>57</v>
      </c>
      <c r="H22" s="280" t="s">
        <v>2468</v>
      </c>
      <c r="I22" s="280" t="s">
        <v>57</v>
      </c>
      <c r="J22" s="280" t="s">
        <v>2469</v>
      </c>
      <c r="K22" s="280" t="s">
        <v>57</v>
      </c>
      <c r="L22" s="303">
        <v>70166.5246619125</v>
      </c>
      <c r="M22" s="280" t="s">
        <v>2470</v>
      </c>
      <c r="N22" s="303">
        <v>472831.253359763</v>
      </c>
      <c r="O22" s="304" t="s">
        <v>2471</v>
      </c>
    </row>
    <row r="23" ht="24" customHeight="1" spans="1:15">
      <c r="A23" s="277" t="s">
        <v>1438</v>
      </c>
      <c r="B23" s="278" t="s">
        <v>83</v>
      </c>
      <c r="C23" s="278" t="s">
        <v>1439</v>
      </c>
      <c r="D23" s="278" t="s">
        <v>2450</v>
      </c>
      <c r="E23" s="279" t="s">
        <v>502</v>
      </c>
      <c r="F23" s="280" t="s">
        <v>2472</v>
      </c>
      <c r="G23" s="280" t="s">
        <v>57</v>
      </c>
      <c r="H23" s="280" t="s">
        <v>2473</v>
      </c>
      <c r="I23" s="280" t="s">
        <v>57</v>
      </c>
      <c r="J23" s="280" t="s">
        <v>2474</v>
      </c>
      <c r="K23" s="280" t="s">
        <v>57</v>
      </c>
      <c r="L23" s="303">
        <v>51303.3298010962</v>
      </c>
      <c r="M23" s="280" t="s">
        <v>2475</v>
      </c>
      <c r="N23" s="303">
        <v>524134.583160859</v>
      </c>
      <c r="O23" s="304" t="s">
        <v>2476</v>
      </c>
    </row>
    <row r="24" ht="26.1" customHeight="1" spans="1:15">
      <c r="A24" s="277" t="s">
        <v>938</v>
      </c>
      <c r="B24" s="278" t="s">
        <v>83</v>
      </c>
      <c r="C24" s="278" t="s">
        <v>939</v>
      </c>
      <c r="D24" s="278" t="s">
        <v>2466</v>
      </c>
      <c r="E24" s="279" t="s">
        <v>103</v>
      </c>
      <c r="F24" s="280" t="s">
        <v>2477</v>
      </c>
      <c r="G24" s="280" t="s">
        <v>57</v>
      </c>
      <c r="H24" s="280" t="s">
        <v>2478</v>
      </c>
      <c r="I24" s="280" t="s">
        <v>57</v>
      </c>
      <c r="J24" s="280" t="s">
        <v>2479</v>
      </c>
      <c r="K24" s="280" t="s">
        <v>57</v>
      </c>
      <c r="L24" s="303">
        <v>48466.34454375</v>
      </c>
      <c r="M24" s="280" t="s">
        <v>2480</v>
      </c>
      <c r="N24" s="303">
        <v>572600.927704609</v>
      </c>
      <c r="O24" s="304" t="s">
        <v>2481</v>
      </c>
    </row>
    <row r="25" ht="24" customHeight="1" spans="1:15">
      <c r="A25" s="277" t="s">
        <v>1390</v>
      </c>
      <c r="B25" s="278" t="s">
        <v>83</v>
      </c>
      <c r="C25" s="278" t="s">
        <v>1391</v>
      </c>
      <c r="D25" s="278" t="s">
        <v>2450</v>
      </c>
      <c r="E25" s="279" t="s">
        <v>502</v>
      </c>
      <c r="F25" s="280" t="s">
        <v>2482</v>
      </c>
      <c r="G25" s="280" t="s">
        <v>57</v>
      </c>
      <c r="H25" s="280" t="s">
        <v>2483</v>
      </c>
      <c r="I25" s="280" t="s">
        <v>57</v>
      </c>
      <c r="J25" s="280" t="s">
        <v>2484</v>
      </c>
      <c r="K25" s="280" t="s">
        <v>57</v>
      </c>
      <c r="L25" s="303">
        <v>44136.4453595273</v>
      </c>
      <c r="M25" s="280" t="s">
        <v>2485</v>
      </c>
      <c r="N25" s="303">
        <v>616737.373064137</v>
      </c>
      <c r="O25" s="304" t="s">
        <v>2486</v>
      </c>
    </row>
    <row r="26" ht="24" customHeight="1" spans="1:15">
      <c r="A26" s="277" t="s">
        <v>1382</v>
      </c>
      <c r="B26" s="278" t="s">
        <v>83</v>
      </c>
      <c r="C26" s="278" t="s">
        <v>1383</v>
      </c>
      <c r="D26" s="278" t="s">
        <v>2450</v>
      </c>
      <c r="E26" s="279" t="s">
        <v>502</v>
      </c>
      <c r="F26" s="280" t="s">
        <v>2487</v>
      </c>
      <c r="G26" s="280" t="s">
        <v>57</v>
      </c>
      <c r="H26" s="280" t="s">
        <v>2488</v>
      </c>
      <c r="I26" s="280" t="s">
        <v>57</v>
      </c>
      <c r="J26" s="280" t="s">
        <v>2489</v>
      </c>
      <c r="K26" s="280" t="s">
        <v>57</v>
      </c>
      <c r="L26" s="303">
        <v>39714.356366511</v>
      </c>
      <c r="M26" s="280" t="s">
        <v>2490</v>
      </c>
      <c r="N26" s="303">
        <v>656451.729430648</v>
      </c>
      <c r="O26" s="304" t="s">
        <v>2491</v>
      </c>
    </row>
    <row r="27" ht="24" customHeight="1" spans="1:15">
      <c r="A27" s="277" t="s">
        <v>1326</v>
      </c>
      <c r="B27" s="278" t="s">
        <v>83</v>
      </c>
      <c r="C27" s="278" t="s">
        <v>1327</v>
      </c>
      <c r="D27" s="278" t="s">
        <v>2450</v>
      </c>
      <c r="E27" s="279" t="s">
        <v>502</v>
      </c>
      <c r="F27" s="280" t="s">
        <v>2492</v>
      </c>
      <c r="G27" s="280" t="s">
        <v>57</v>
      </c>
      <c r="H27" s="280" t="s">
        <v>2493</v>
      </c>
      <c r="I27" s="280" t="s">
        <v>57</v>
      </c>
      <c r="J27" s="280" t="s">
        <v>2494</v>
      </c>
      <c r="K27" s="280" t="s">
        <v>57</v>
      </c>
      <c r="L27" s="303">
        <v>36731.0708062303</v>
      </c>
      <c r="M27" s="280" t="s">
        <v>2495</v>
      </c>
      <c r="N27" s="303">
        <v>693182.800236878</v>
      </c>
      <c r="O27" s="304" t="s">
        <v>2496</v>
      </c>
    </row>
    <row r="28" ht="26.1" customHeight="1" spans="1:15">
      <c r="A28" s="277" t="s">
        <v>1072</v>
      </c>
      <c r="B28" s="278" t="s">
        <v>83</v>
      </c>
      <c r="C28" s="278" t="s">
        <v>1073</v>
      </c>
      <c r="D28" s="278" t="s">
        <v>2466</v>
      </c>
      <c r="E28" s="279" t="s">
        <v>1055</v>
      </c>
      <c r="F28" s="280" t="s">
        <v>2497</v>
      </c>
      <c r="G28" s="280" t="s">
        <v>57</v>
      </c>
      <c r="H28" s="280" t="s">
        <v>2498</v>
      </c>
      <c r="I28" s="280" t="s">
        <v>57</v>
      </c>
      <c r="J28" s="280" t="s">
        <v>2499</v>
      </c>
      <c r="K28" s="280" t="s">
        <v>57</v>
      </c>
      <c r="L28" s="303">
        <v>27109.39505274</v>
      </c>
      <c r="M28" s="280" t="s">
        <v>2500</v>
      </c>
      <c r="N28" s="303">
        <v>720292.195289618</v>
      </c>
      <c r="O28" s="304" t="s">
        <v>2501</v>
      </c>
    </row>
    <row r="29" ht="26.1" customHeight="1" spans="1:15">
      <c r="A29" s="277" t="s">
        <v>1062</v>
      </c>
      <c r="B29" s="278" t="s">
        <v>83</v>
      </c>
      <c r="C29" s="278" t="s">
        <v>1063</v>
      </c>
      <c r="D29" s="278" t="s">
        <v>2466</v>
      </c>
      <c r="E29" s="279" t="s">
        <v>167</v>
      </c>
      <c r="F29" s="280" t="s">
        <v>2502</v>
      </c>
      <c r="G29" s="280" t="s">
        <v>57</v>
      </c>
      <c r="H29" s="280" t="s">
        <v>2503</v>
      </c>
      <c r="I29" s="280" t="s">
        <v>57</v>
      </c>
      <c r="J29" s="280" t="s">
        <v>2504</v>
      </c>
      <c r="K29" s="280" t="s">
        <v>57</v>
      </c>
      <c r="L29" s="303">
        <v>26925.7824</v>
      </c>
      <c r="M29" s="280" t="s">
        <v>2505</v>
      </c>
      <c r="N29" s="303">
        <v>747217.977689618</v>
      </c>
      <c r="O29" s="304" t="s">
        <v>2506</v>
      </c>
    </row>
    <row r="30" ht="24" customHeight="1" spans="1:15">
      <c r="A30" s="277" t="s">
        <v>1378</v>
      </c>
      <c r="B30" s="278" t="s">
        <v>83</v>
      </c>
      <c r="C30" s="278" t="s">
        <v>1379</v>
      </c>
      <c r="D30" s="278" t="s">
        <v>2450</v>
      </c>
      <c r="E30" s="279" t="s">
        <v>471</v>
      </c>
      <c r="F30" s="280" t="s">
        <v>2507</v>
      </c>
      <c r="G30" s="280" t="s">
        <v>57</v>
      </c>
      <c r="H30" s="280" t="s">
        <v>2508</v>
      </c>
      <c r="I30" s="280" t="s">
        <v>57</v>
      </c>
      <c r="J30" s="280" t="s">
        <v>2509</v>
      </c>
      <c r="K30" s="280" t="s">
        <v>57</v>
      </c>
      <c r="L30" s="303">
        <v>26127.6428721</v>
      </c>
      <c r="M30" s="280" t="s">
        <v>2510</v>
      </c>
      <c r="N30" s="303">
        <v>773345.620561718</v>
      </c>
      <c r="O30" s="304" t="s">
        <v>2511</v>
      </c>
    </row>
    <row r="31" ht="24" customHeight="1" spans="1:15">
      <c r="A31" s="277" t="s">
        <v>800</v>
      </c>
      <c r="B31" s="278" t="s">
        <v>83</v>
      </c>
      <c r="C31" s="278" t="s">
        <v>801</v>
      </c>
      <c r="D31" s="278" t="s">
        <v>2466</v>
      </c>
      <c r="E31" s="279" t="s">
        <v>167</v>
      </c>
      <c r="F31" s="280" t="s">
        <v>2512</v>
      </c>
      <c r="G31" s="280" t="s">
        <v>57</v>
      </c>
      <c r="H31" s="280" t="s">
        <v>2513</v>
      </c>
      <c r="I31" s="280" t="s">
        <v>57</v>
      </c>
      <c r="J31" s="280" t="s">
        <v>2514</v>
      </c>
      <c r="K31" s="280" t="s">
        <v>57</v>
      </c>
      <c r="L31" s="303">
        <v>23445.0426757349</v>
      </c>
      <c r="M31" s="280" t="s">
        <v>2515</v>
      </c>
      <c r="N31" s="303">
        <v>796790.663237453</v>
      </c>
      <c r="O31" s="304" t="s">
        <v>2516</v>
      </c>
    </row>
    <row r="32" ht="39" customHeight="1" spans="1:15">
      <c r="A32" s="277" t="s">
        <v>936</v>
      </c>
      <c r="B32" s="278" t="s">
        <v>83</v>
      </c>
      <c r="C32" s="278" t="s">
        <v>937</v>
      </c>
      <c r="D32" s="278" t="s">
        <v>2466</v>
      </c>
      <c r="E32" s="279" t="s">
        <v>286</v>
      </c>
      <c r="F32" s="280" t="s">
        <v>2517</v>
      </c>
      <c r="G32" s="280" t="s">
        <v>57</v>
      </c>
      <c r="H32" s="280" t="s">
        <v>2518</v>
      </c>
      <c r="I32" s="280" t="s">
        <v>57</v>
      </c>
      <c r="J32" s="280" t="s">
        <v>2519</v>
      </c>
      <c r="K32" s="280" t="s">
        <v>57</v>
      </c>
      <c r="L32" s="303">
        <v>22860.036828</v>
      </c>
      <c r="M32" s="280" t="s">
        <v>2520</v>
      </c>
      <c r="N32" s="303">
        <v>819650.700065453</v>
      </c>
      <c r="O32" s="304" t="s">
        <v>2521</v>
      </c>
    </row>
    <row r="33" ht="26.1" customHeight="1" spans="1:15">
      <c r="A33" s="277" t="s">
        <v>1163</v>
      </c>
      <c r="B33" s="278" t="s">
        <v>83</v>
      </c>
      <c r="C33" s="278" t="s">
        <v>1164</v>
      </c>
      <c r="D33" s="278" t="s">
        <v>2466</v>
      </c>
      <c r="E33" s="279" t="s">
        <v>502</v>
      </c>
      <c r="F33" s="280" t="s">
        <v>2467</v>
      </c>
      <c r="G33" s="280" t="s">
        <v>57</v>
      </c>
      <c r="H33" s="280" t="s">
        <v>2522</v>
      </c>
      <c r="I33" s="280" t="s">
        <v>57</v>
      </c>
      <c r="J33" s="280" t="s">
        <v>2523</v>
      </c>
      <c r="K33" s="280" t="s">
        <v>57</v>
      </c>
      <c r="L33" s="303">
        <v>22836.659797216</v>
      </c>
      <c r="M33" s="280" t="s">
        <v>2524</v>
      </c>
      <c r="N33" s="303">
        <v>842487.359862669</v>
      </c>
      <c r="O33" s="304" t="s">
        <v>2525</v>
      </c>
    </row>
    <row r="34" ht="26.1" customHeight="1" spans="1:15">
      <c r="A34" s="277" t="s">
        <v>1070</v>
      </c>
      <c r="B34" s="278" t="s">
        <v>83</v>
      </c>
      <c r="C34" s="278" t="s">
        <v>1071</v>
      </c>
      <c r="D34" s="278" t="s">
        <v>2466</v>
      </c>
      <c r="E34" s="279" t="s">
        <v>1055</v>
      </c>
      <c r="F34" s="280" t="s">
        <v>2497</v>
      </c>
      <c r="G34" s="280" t="s">
        <v>57</v>
      </c>
      <c r="H34" s="280" t="s">
        <v>2526</v>
      </c>
      <c r="I34" s="280" t="s">
        <v>57</v>
      </c>
      <c r="J34" s="280" t="s">
        <v>2527</v>
      </c>
      <c r="K34" s="280" t="s">
        <v>57</v>
      </c>
      <c r="L34" s="303">
        <v>22074.20898606</v>
      </c>
      <c r="M34" s="280" t="s">
        <v>2528</v>
      </c>
      <c r="N34" s="303">
        <v>864561.568848729</v>
      </c>
      <c r="O34" s="304" t="s">
        <v>2529</v>
      </c>
    </row>
    <row r="35" ht="24" customHeight="1" spans="1:15">
      <c r="A35" s="277" t="s">
        <v>1422</v>
      </c>
      <c r="B35" s="278" t="s">
        <v>83</v>
      </c>
      <c r="C35" s="278" t="s">
        <v>1423</v>
      </c>
      <c r="D35" s="278" t="s">
        <v>2450</v>
      </c>
      <c r="E35" s="279" t="s">
        <v>471</v>
      </c>
      <c r="F35" s="280" t="s">
        <v>2530</v>
      </c>
      <c r="G35" s="280" t="s">
        <v>57</v>
      </c>
      <c r="H35" s="280" t="s">
        <v>2531</v>
      </c>
      <c r="I35" s="280" t="s">
        <v>57</v>
      </c>
      <c r="J35" s="280" t="s">
        <v>2532</v>
      </c>
      <c r="K35" s="280" t="s">
        <v>57</v>
      </c>
      <c r="L35" s="303">
        <v>21617.2138336</v>
      </c>
      <c r="M35" s="280" t="s">
        <v>2533</v>
      </c>
      <c r="N35" s="303">
        <v>886178.782682329</v>
      </c>
      <c r="O35" s="304" t="s">
        <v>2534</v>
      </c>
    </row>
    <row r="36" ht="26.1" customHeight="1" spans="1:15">
      <c r="A36" s="277" t="s">
        <v>1161</v>
      </c>
      <c r="B36" s="278" t="s">
        <v>83</v>
      </c>
      <c r="C36" s="278" t="s">
        <v>1162</v>
      </c>
      <c r="D36" s="278" t="s">
        <v>2466</v>
      </c>
      <c r="E36" s="279" t="s">
        <v>502</v>
      </c>
      <c r="F36" s="280" t="s">
        <v>2467</v>
      </c>
      <c r="G36" s="280" t="s">
        <v>57</v>
      </c>
      <c r="H36" s="280" t="s">
        <v>2535</v>
      </c>
      <c r="I36" s="280" t="s">
        <v>57</v>
      </c>
      <c r="J36" s="280" t="s">
        <v>2536</v>
      </c>
      <c r="K36" s="280" t="s">
        <v>57</v>
      </c>
      <c r="L36" s="303">
        <v>20706.8158783047</v>
      </c>
      <c r="M36" s="280" t="s">
        <v>2537</v>
      </c>
      <c r="N36" s="303">
        <v>906885.598560634</v>
      </c>
      <c r="O36" s="304" t="s">
        <v>2538</v>
      </c>
    </row>
    <row r="37" ht="26.1" customHeight="1" spans="1:15">
      <c r="A37" s="277" t="s">
        <v>1136</v>
      </c>
      <c r="B37" s="278" t="s">
        <v>83</v>
      </c>
      <c r="C37" s="278" t="s">
        <v>1137</v>
      </c>
      <c r="D37" s="278" t="s">
        <v>2466</v>
      </c>
      <c r="E37" s="279" t="s">
        <v>167</v>
      </c>
      <c r="F37" s="280" t="s">
        <v>2539</v>
      </c>
      <c r="G37" s="280" t="s">
        <v>57</v>
      </c>
      <c r="H37" s="280" t="s">
        <v>2540</v>
      </c>
      <c r="I37" s="280" t="s">
        <v>57</v>
      </c>
      <c r="J37" s="280" t="s">
        <v>2541</v>
      </c>
      <c r="K37" s="280" t="s">
        <v>57</v>
      </c>
      <c r="L37" s="303">
        <v>19285.84896</v>
      </c>
      <c r="M37" s="280" t="s">
        <v>2542</v>
      </c>
      <c r="N37" s="303">
        <v>926171.447520634</v>
      </c>
      <c r="O37" s="304" t="s">
        <v>2543</v>
      </c>
    </row>
    <row r="38" ht="26.1" customHeight="1" spans="1:15">
      <c r="A38" s="277" t="s">
        <v>602</v>
      </c>
      <c r="B38" s="278" t="s">
        <v>94</v>
      </c>
      <c r="C38" s="278" t="s">
        <v>603</v>
      </c>
      <c r="D38" s="278" t="s">
        <v>2450</v>
      </c>
      <c r="E38" s="279" t="s">
        <v>502</v>
      </c>
      <c r="F38" s="280" t="s">
        <v>2544</v>
      </c>
      <c r="G38" s="280" t="s">
        <v>57</v>
      </c>
      <c r="H38" s="280" t="s">
        <v>2336</v>
      </c>
      <c r="I38" s="280" t="s">
        <v>57</v>
      </c>
      <c r="J38" s="280" t="s">
        <v>2545</v>
      </c>
      <c r="K38" s="280" t="s">
        <v>57</v>
      </c>
      <c r="L38" s="303">
        <v>17816.1576136892</v>
      </c>
      <c r="M38" s="280" t="s">
        <v>2546</v>
      </c>
      <c r="N38" s="303">
        <v>943987.605134323</v>
      </c>
      <c r="O38" s="304" t="s">
        <v>2547</v>
      </c>
    </row>
    <row r="39" ht="24" customHeight="1" spans="1:15">
      <c r="A39" s="277" t="s">
        <v>1458</v>
      </c>
      <c r="B39" s="278" t="s">
        <v>83</v>
      </c>
      <c r="C39" s="278" t="s">
        <v>1459</v>
      </c>
      <c r="D39" s="278" t="s">
        <v>2450</v>
      </c>
      <c r="E39" s="279" t="s">
        <v>471</v>
      </c>
      <c r="F39" s="280" t="s">
        <v>2548</v>
      </c>
      <c r="G39" s="280" t="s">
        <v>57</v>
      </c>
      <c r="H39" s="280" t="s">
        <v>2549</v>
      </c>
      <c r="I39" s="280" t="s">
        <v>57</v>
      </c>
      <c r="J39" s="280" t="s">
        <v>2550</v>
      </c>
      <c r="K39" s="280" t="s">
        <v>57</v>
      </c>
      <c r="L39" s="303">
        <v>17121.60199365</v>
      </c>
      <c r="M39" s="280" t="s">
        <v>2551</v>
      </c>
      <c r="N39" s="303">
        <v>961109.207127973</v>
      </c>
      <c r="O39" s="304" t="s">
        <v>2552</v>
      </c>
    </row>
    <row r="40" ht="39" customHeight="1" spans="1:15">
      <c r="A40" s="277" t="s">
        <v>932</v>
      </c>
      <c r="B40" s="278" t="s">
        <v>83</v>
      </c>
      <c r="C40" s="278" t="s">
        <v>933</v>
      </c>
      <c r="D40" s="278" t="s">
        <v>2466</v>
      </c>
      <c r="E40" s="279" t="s">
        <v>286</v>
      </c>
      <c r="F40" s="280" t="s">
        <v>2553</v>
      </c>
      <c r="G40" s="280" t="s">
        <v>57</v>
      </c>
      <c r="H40" s="280" t="s">
        <v>2554</v>
      </c>
      <c r="I40" s="280" t="s">
        <v>57</v>
      </c>
      <c r="J40" s="280" t="s">
        <v>2555</v>
      </c>
      <c r="K40" s="280" t="s">
        <v>57</v>
      </c>
      <c r="L40" s="303">
        <v>17018.52992</v>
      </c>
      <c r="M40" s="280" t="s">
        <v>2551</v>
      </c>
      <c r="N40" s="303">
        <v>978127.737047973</v>
      </c>
      <c r="O40" s="304" t="s">
        <v>2556</v>
      </c>
    </row>
    <row r="41" ht="24" customHeight="1" spans="1:15">
      <c r="A41" s="277" t="s">
        <v>1094</v>
      </c>
      <c r="B41" s="278" t="s">
        <v>83</v>
      </c>
      <c r="C41" s="278" t="s">
        <v>1095</v>
      </c>
      <c r="D41" s="278" t="s">
        <v>2466</v>
      </c>
      <c r="E41" s="279" t="s">
        <v>827</v>
      </c>
      <c r="F41" s="280" t="s">
        <v>2557</v>
      </c>
      <c r="G41" s="280" t="s">
        <v>57</v>
      </c>
      <c r="H41" s="280" t="s">
        <v>2558</v>
      </c>
      <c r="I41" s="280" t="s">
        <v>57</v>
      </c>
      <c r="J41" s="280" t="s">
        <v>2559</v>
      </c>
      <c r="K41" s="280" t="s">
        <v>57</v>
      </c>
      <c r="L41" s="303">
        <v>16195.974340665</v>
      </c>
      <c r="M41" s="280" t="s">
        <v>2560</v>
      </c>
      <c r="N41" s="303">
        <v>994323.711388638</v>
      </c>
      <c r="O41" s="304" t="s">
        <v>2561</v>
      </c>
    </row>
    <row r="42" ht="26.1" customHeight="1" spans="1:15">
      <c r="A42" s="277" t="s">
        <v>988</v>
      </c>
      <c r="B42" s="278" t="s">
        <v>83</v>
      </c>
      <c r="C42" s="278" t="s">
        <v>989</v>
      </c>
      <c r="D42" s="278" t="s">
        <v>2466</v>
      </c>
      <c r="E42" s="279" t="s">
        <v>286</v>
      </c>
      <c r="F42" s="280" t="s">
        <v>2562</v>
      </c>
      <c r="G42" s="280" t="s">
        <v>57</v>
      </c>
      <c r="H42" s="280" t="s">
        <v>2563</v>
      </c>
      <c r="I42" s="280" t="s">
        <v>57</v>
      </c>
      <c r="J42" s="280" t="s">
        <v>2564</v>
      </c>
      <c r="K42" s="280" t="s">
        <v>57</v>
      </c>
      <c r="L42" s="303">
        <v>16043.9695584</v>
      </c>
      <c r="M42" s="280" t="s">
        <v>2565</v>
      </c>
      <c r="N42" s="303">
        <v>1010367.68094704</v>
      </c>
      <c r="O42" s="304" t="s">
        <v>2566</v>
      </c>
    </row>
    <row r="43" ht="39" customHeight="1" spans="1:15">
      <c r="A43" s="277" t="s">
        <v>928</v>
      </c>
      <c r="B43" s="278" t="s">
        <v>83</v>
      </c>
      <c r="C43" s="278" t="s">
        <v>929</v>
      </c>
      <c r="D43" s="278" t="s">
        <v>2466</v>
      </c>
      <c r="E43" s="279" t="s">
        <v>286</v>
      </c>
      <c r="F43" s="280" t="s">
        <v>2567</v>
      </c>
      <c r="G43" s="280" t="s">
        <v>57</v>
      </c>
      <c r="H43" s="280" t="s">
        <v>2568</v>
      </c>
      <c r="I43" s="280" t="s">
        <v>57</v>
      </c>
      <c r="J43" s="280" t="s">
        <v>2569</v>
      </c>
      <c r="K43" s="280" t="s">
        <v>57</v>
      </c>
      <c r="L43" s="303">
        <v>15244.02</v>
      </c>
      <c r="M43" s="280" t="s">
        <v>2570</v>
      </c>
      <c r="N43" s="303">
        <v>1025611.70094704</v>
      </c>
      <c r="O43" s="304" t="s">
        <v>2571</v>
      </c>
    </row>
    <row r="44" ht="39" customHeight="1" spans="1:15">
      <c r="A44" s="277" t="s">
        <v>924</v>
      </c>
      <c r="B44" s="278" t="s">
        <v>83</v>
      </c>
      <c r="C44" s="278" t="s">
        <v>925</v>
      </c>
      <c r="D44" s="278" t="s">
        <v>2466</v>
      </c>
      <c r="E44" s="279" t="s">
        <v>286</v>
      </c>
      <c r="F44" s="280" t="s">
        <v>2572</v>
      </c>
      <c r="G44" s="280" t="s">
        <v>57</v>
      </c>
      <c r="H44" s="280" t="s">
        <v>2573</v>
      </c>
      <c r="I44" s="280" t="s">
        <v>57</v>
      </c>
      <c r="J44" s="280" t="s">
        <v>2574</v>
      </c>
      <c r="K44" s="280" t="s">
        <v>57</v>
      </c>
      <c r="L44" s="303">
        <v>14723.14935</v>
      </c>
      <c r="M44" s="280" t="s">
        <v>2575</v>
      </c>
      <c r="N44" s="303">
        <v>1040334.85029704</v>
      </c>
      <c r="O44" s="304" t="s">
        <v>2576</v>
      </c>
    </row>
    <row r="45" ht="24" customHeight="1" spans="1:15">
      <c r="A45" s="277" t="s">
        <v>1193</v>
      </c>
      <c r="B45" s="278" t="s">
        <v>83</v>
      </c>
      <c r="C45" s="278" t="s">
        <v>1194</v>
      </c>
      <c r="D45" s="278" t="s">
        <v>2466</v>
      </c>
      <c r="E45" s="279" t="s">
        <v>167</v>
      </c>
      <c r="F45" s="280" t="s">
        <v>2577</v>
      </c>
      <c r="G45" s="280" t="s">
        <v>57</v>
      </c>
      <c r="H45" s="280" t="s">
        <v>2578</v>
      </c>
      <c r="I45" s="280" t="s">
        <v>57</v>
      </c>
      <c r="J45" s="280" t="s">
        <v>2579</v>
      </c>
      <c r="K45" s="280" t="s">
        <v>57</v>
      </c>
      <c r="L45" s="303">
        <v>13746.1824224557</v>
      </c>
      <c r="M45" s="280" t="s">
        <v>2580</v>
      </c>
      <c r="N45" s="303">
        <v>1054081.03271949</v>
      </c>
      <c r="O45" s="304" t="s">
        <v>2581</v>
      </c>
    </row>
    <row r="46" ht="26.1" customHeight="1" spans="1:15">
      <c r="A46" s="277" t="s">
        <v>881</v>
      </c>
      <c r="B46" s="278" t="s">
        <v>94</v>
      </c>
      <c r="C46" s="278" t="s">
        <v>882</v>
      </c>
      <c r="D46" s="278" t="s">
        <v>2466</v>
      </c>
      <c r="E46" s="279" t="s">
        <v>123</v>
      </c>
      <c r="F46" s="280" t="s">
        <v>2582</v>
      </c>
      <c r="G46" s="280" t="s">
        <v>57</v>
      </c>
      <c r="H46" s="280" t="s">
        <v>2583</v>
      </c>
      <c r="I46" s="280" t="s">
        <v>57</v>
      </c>
      <c r="J46" s="280" t="s">
        <v>2584</v>
      </c>
      <c r="K46" s="280" t="s">
        <v>57</v>
      </c>
      <c r="L46" s="303">
        <v>12249.6528</v>
      </c>
      <c r="M46" s="280" t="s">
        <v>2585</v>
      </c>
      <c r="N46" s="303">
        <v>1066330.68551949</v>
      </c>
      <c r="O46" s="304" t="s">
        <v>2586</v>
      </c>
    </row>
    <row r="47" ht="26.1" customHeight="1" spans="1:15">
      <c r="A47" s="277" t="s">
        <v>955</v>
      </c>
      <c r="B47" s="278" t="s">
        <v>94</v>
      </c>
      <c r="C47" s="278" t="s">
        <v>956</v>
      </c>
      <c r="D47" s="278" t="s">
        <v>2466</v>
      </c>
      <c r="E47" s="279" t="s">
        <v>69</v>
      </c>
      <c r="F47" s="280" t="s">
        <v>2587</v>
      </c>
      <c r="G47" s="280" t="s">
        <v>57</v>
      </c>
      <c r="H47" s="280" t="s">
        <v>2588</v>
      </c>
      <c r="I47" s="280" t="s">
        <v>57</v>
      </c>
      <c r="J47" s="280" t="s">
        <v>2589</v>
      </c>
      <c r="K47" s="280" t="s">
        <v>57</v>
      </c>
      <c r="L47" s="303">
        <v>11958.9184</v>
      </c>
      <c r="M47" s="280" t="s">
        <v>2590</v>
      </c>
      <c r="N47" s="303">
        <v>1078289.60391949</v>
      </c>
      <c r="O47" s="304" t="s">
        <v>2591</v>
      </c>
    </row>
    <row r="48" ht="24" customHeight="1" spans="1:15">
      <c r="A48" s="277" t="s">
        <v>1169</v>
      </c>
      <c r="B48" s="278" t="s">
        <v>83</v>
      </c>
      <c r="C48" s="278" t="s">
        <v>1170</v>
      </c>
      <c r="D48" s="278" t="s">
        <v>2450</v>
      </c>
      <c r="E48" s="279" t="s">
        <v>502</v>
      </c>
      <c r="F48" s="280" t="s">
        <v>2592</v>
      </c>
      <c r="G48" s="280" t="s">
        <v>57</v>
      </c>
      <c r="H48" s="280" t="s">
        <v>2593</v>
      </c>
      <c r="I48" s="280" t="s">
        <v>57</v>
      </c>
      <c r="J48" s="280" t="s">
        <v>2594</v>
      </c>
      <c r="K48" s="280" t="s">
        <v>57</v>
      </c>
      <c r="L48" s="303">
        <v>11766.9078652294</v>
      </c>
      <c r="M48" s="280" t="s">
        <v>2595</v>
      </c>
      <c r="N48" s="303">
        <v>1090056.51178472</v>
      </c>
      <c r="O48" s="304" t="s">
        <v>2596</v>
      </c>
    </row>
    <row r="49" ht="26.1" customHeight="1" spans="1:15">
      <c r="A49" s="277" t="s">
        <v>840</v>
      </c>
      <c r="B49" s="278" t="s">
        <v>94</v>
      </c>
      <c r="C49" s="278" t="s">
        <v>841</v>
      </c>
      <c r="D49" s="278" t="s">
        <v>2450</v>
      </c>
      <c r="E49" s="279" t="s">
        <v>502</v>
      </c>
      <c r="F49" s="280" t="s">
        <v>2597</v>
      </c>
      <c r="G49" s="280" t="s">
        <v>57</v>
      </c>
      <c r="H49" s="280" t="s">
        <v>2598</v>
      </c>
      <c r="I49" s="280" t="s">
        <v>57</v>
      </c>
      <c r="J49" s="280" t="s">
        <v>2599</v>
      </c>
      <c r="K49" s="280" t="s">
        <v>57</v>
      </c>
      <c r="L49" s="303">
        <v>11130.7339986016</v>
      </c>
      <c r="M49" s="280" t="s">
        <v>2600</v>
      </c>
      <c r="N49" s="303">
        <v>1101187.24578332</v>
      </c>
      <c r="O49" s="304" t="s">
        <v>2601</v>
      </c>
    </row>
    <row r="50" ht="26.1" customHeight="1" spans="1:15">
      <c r="A50" s="277" t="s">
        <v>508</v>
      </c>
      <c r="B50" s="278" t="s">
        <v>94</v>
      </c>
      <c r="C50" s="278" t="s">
        <v>509</v>
      </c>
      <c r="D50" s="278" t="s">
        <v>2450</v>
      </c>
      <c r="E50" s="279" t="s">
        <v>502</v>
      </c>
      <c r="F50" s="280" t="s">
        <v>2602</v>
      </c>
      <c r="G50" s="280" t="s">
        <v>57</v>
      </c>
      <c r="H50" s="280" t="s">
        <v>2603</v>
      </c>
      <c r="I50" s="280" t="s">
        <v>57</v>
      </c>
      <c r="J50" s="280" t="s">
        <v>2604</v>
      </c>
      <c r="K50" s="280" t="s">
        <v>57</v>
      </c>
      <c r="L50" s="303">
        <v>11028.7502768</v>
      </c>
      <c r="M50" s="280" t="s">
        <v>2600</v>
      </c>
      <c r="N50" s="303">
        <v>1112215.99606012</v>
      </c>
      <c r="O50" s="304" t="s">
        <v>2605</v>
      </c>
    </row>
    <row r="51" ht="26.1" customHeight="1" spans="1:15">
      <c r="A51" s="277" t="s">
        <v>500</v>
      </c>
      <c r="B51" s="278" t="s">
        <v>94</v>
      </c>
      <c r="C51" s="278" t="s">
        <v>501</v>
      </c>
      <c r="D51" s="278" t="s">
        <v>2450</v>
      </c>
      <c r="E51" s="279" t="s">
        <v>502</v>
      </c>
      <c r="F51" s="280" t="s">
        <v>2606</v>
      </c>
      <c r="G51" s="280" t="s">
        <v>57</v>
      </c>
      <c r="H51" s="280" t="s">
        <v>2607</v>
      </c>
      <c r="I51" s="280" t="s">
        <v>57</v>
      </c>
      <c r="J51" s="280" t="s">
        <v>2608</v>
      </c>
      <c r="K51" s="280" t="s">
        <v>57</v>
      </c>
      <c r="L51" s="303">
        <v>9858.069</v>
      </c>
      <c r="M51" s="280" t="s">
        <v>2609</v>
      </c>
      <c r="N51" s="303">
        <v>1122074.06506012</v>
      </c>
      <c r="O51" s="304" t="s">
        <v>2610</v>
      </c>
    </row>
    <row r="52" ht="26.1" customHeight="1" spans="1:15">
      <c r="A52" s="277" t="s">
        <v>802</v>
      </c>
      <c r="B52" s="278" t="s">
        <v>83</v>
      </c>
      <c r="C52" s="278" t="s">
        <v>803</v>
      </c>
      <c r="D52" s="278" t="s">
        <v>2466</v>
      </c>
      <c r="E52" s="279" t="s">
        <v>123</v>
      </c>
      <c r="F52" s="280" t="s">
        <v>2611</v>
      </c>
      <c r="G52" s="280" t="s">
        <v>57</v>
      </c>
      <c r="H52" s="280" t="s">
        <v>2612</v>
      </c>
      <c r="I52" s="280" t="s">
        <v>57</v>
      </c>
      <c r="J52" s="280" t="s">
        <v>2613</v>
      </c>
      <c r="K52" s="280" t="s">
        <v>57</v>
      </c>
      <c r="L52" s="303">
        <v>9553.91833609297</v>
      </c>
      <c r="M52" s="280" t="s">
        <v>2614</v>
      </c>
      <c r="N52" s="303">
        <v>1131627.98339622</v>
      </c>
      <c r="O52" s="304" t="s">
        <v>2615</v>
      </c>
    </row>
    <row r="53" ht="39" customHeight="1" spans="1:15">
      <c r="A53" s="277" t="s">
        <v>1122</v>
      </c>
      <c r="B53" s="278" t="s">
        <v>83</v>
      </c>
      <c r="C53" s="278" t="s">
        <v>1123</v>
      </c>
      <c r="D53" s="278" t="s">
        <v>2466</v>
      </c>
      <c r="E53" s="279" t="s">
        <v>1055</v>
      </c>
      <c r="F53" s="280" t="s">
        <v>2616</v>
      </c>
      <c r="G53" s="280" t="s">
        <v>57</v>
      </c>
      <c r="H53" s="280" t="s">
        <v>2617</v>
      </c>
      <c r="I53" s="280" t="s">
        <v>57</v>
      </c>
      <c r="J53" s="280" t="s">
        <v>2618</v>
      </c>
      <c r="K53" s="280" t="s">
        <v>57</v>
      </c>
      <c r="L53" s="303">
        <v>9098.7640128</v>
      </c>
      <c r="M53" s="280" t="s">
        <v>2619</v>
      </c>
      <c r="N53" s="303">
        <v>1140726.74740902</v>
      </c>
      <c r="O53" s="304" t="s">
        <v>2620</v>
      </c>
    </row>
    <row r="54" ht="39" customHeight="1" spans="1:15">
      <c r="A54" s="277" t="s">
        <v>1132</v>
      </c>
      <c r="B54" s="278" t="s">
        <v>83</v>
      </c>
      <c r="C54" s="278" t="s">
        <v>1133</v>
      </c>
      <c r="D54" s="278" t="s">
        <v>2466</v>
      </c>
      <c r="E54" s="279" t="s">
        <v>286</v>
      </c>
      <c r="F54" s="280" t="s">
        <v>2621</v>
      </c>
      <c r="G54" s="280" t="s">
        <v>57</v>
      </c>
      <c r="H54" s="280" t="s">
        <v>2622</v>
      </c>
      <c r="I54" s="280" t="s">
        <v>57</v>
      </c>
      <c r="J54" s="280" t="s">
        <v>2623</v>
      </c>
      <c r="K54" s="280" t="s">
        <v>57</v>
      </c>
      <c r="L54" s="303">
        <v>8852.2</v>
      </c>
      <c r="M54" s="280" t="s">
        <v>2624</v>
      </c>
      <c r="N54" s="303">
        <v>1149578.94740902</v>
      </c>
      <c r="O54" s="304" t="s">
        <v>2625</v>
      </c>
    </row>
    <row r="55" ht="39" customHeight="1" spans="1:15">
      <c r="A55" s="277" t="s">
        <v>914</v>
      </c>
      <c r="B55" s="278" t="s">
        <v>83</v>
      </c>
      <c r="C55" s="278" t="s">
        <v>915</v>
      </c>
      <c r="D55" s="278" t="s">
        <v>2466</v>
      </c>
      <c r="E55" s="279" t="s">
        <v>103</v>
      </c>
      <c r="F55" s="280" t="s">
        <v>2626</v>
      </c>
      <c r="G55" s="280" t="s">
        <v>57</v>
      </c>
      <c r="H55" s="280" t="s">
        <v>2627</v>
      </c>
      <c r="I55" s="280" t="s">
        <v>57</v>
      </c>
      <c r="J55" s="280" t="s">
        <v>2628</v>
      </c>
      <c r="K55" s="280" t="s">
        <v>57</v>
      </c>
      <c r="L55" s="303">
        <v>8666.464527</v>
      </c>
      <c r="M55" s="280" t="s">
        <v>2629</v>
      </c>
      <c r="N55" s="303">
        <v>1158245.41193602</v>
      </c>
      <c r="O55" s="304" t="s">
        <v>2630</v>
      </c>
    </row>
    <row r="56" ht="51.95" customHeight="1" spans="1:15">
      <c r="A56" s="277" t="s">
        <v>1128</v>
      </c>
      <c r="B56" s="278" t="s">
        <v>94</v>
      </c>
      <c r="C56" s="278" t="s">
        <v>1129</v>
      </c>
      <c r="D56" s="278" t="s">
        <v>2466</v>
      </c>
      <c r="E56" s="279" t="s">
        <v>286</v>
      </c>
      <c r="F56" s="280" t="s">
        <v>2631</v>
      </c>
      <c r="G56" s="280" t="s">
        <v>57</v>
      </c>
      <c r="H56" s="280" t="s">
        <v>2632</v>
      </c>
      <c r="I56" s="280" t="s">
        <v>57</v>
      </c>
      <c r="J56" s="280" t="s">
        <v>2633</v>
      </c>
      <c r="K56" s="280" t="s">
        <v>57</v>
      </c>
      <c r="L56" s="303">
        <v>8486.568</v>
      </c>
      <c r="M56" s="280" t="s">
        <v>2634</v>
      </c>
      <c r="N56" s="303">
        <v>1166731.97993602</v>
      </c>
      <c r="O56" s="304" t="s">
        <v>2635</v>
      </c>
    </row>
    <row r="57" ht="39" customHeight="1" spans="1:15">
      <c r="A57" s="281" t="s">
        <v>1111</v>
      </c>
      <c r="B57" s="282" t="s">
        <v>94</v>
      </c>
      <c r="C57" s="282" t="s">
        <v>1112</v>
      </c>
      <c r="D57" s="282" t="s">
        <v>2466</v>
      </c>
      <c r="E57" s="283" t="s">
        <v>103</v>
      </c>
      <c r="F57" s="284" t="s">
        <v>2636</v>
      </c>
      <c r="G57" s="284" t="s">
        <v>57</v>
      </c>
      <c r="H57" s="284" t="s">
        <v>2637</v>
      </c>
      <c r="I57" s="284" t="s">
        <v>57</v>
      </c>
      <c r="J57" s="284" t="s">
        <v>2638</v>
      </c>
      <c r="K57" s="284" t="s">
        <v>57</v>
      </c>
      <c r="L57" s="305">
        <v>8157.46</v>
      </c>
      <c r="M57" s="284" t="s">
        <v>2639</v>
      </c>
      <c r="N57" s="305">
        <v>1174889.43993602</v>
      </c>
      <c r="O57" s="306" t="s">
        <v>2640</v>
      </c>
    </row>
    <row r="58" ht="24" customHeight="1" spans="1:15">
      <c r="A58" s="281" t="s">
        <v>963</v>
      </c>
      <c r="B58" s="282" t="s">
        <v>60</v>
      </c>
      <c r="C58" s="282" t="s">
        <v>964</v>
      </c>
      <c r="D58" s="282" t="s">
        <v>2466</v>
      </c>
      <c r="E58" s="283" t="s">
        <v>286</v>
      </c>
      <c r="F58" s="284" t="s">
        <v>2641</v>
      </c>
      <c r="G58" s="284" t="s">
        <v>57</v>
      </c>
      <c r="H58" s="284" t="s">
        <v>2642</v>
      </c>
      <c r="I58" s="284" t="s">
        <v>57</v>
      </c>
      <c r="J58" s="284" t="s">
        <v>2643</v>
      </c>
      <c r="K58" s="284" t="s">
        <v>57</v>
      </c>
      <c r="L58" s="305">
        <v>8100.399492</v>
      </c>
      <c r="M58" s="284" t="s">
        <v>2644</v>
      </c>
      <c r="N58" s="305">
        <v>1182989.83942802</v>
      </c>
      <c r="O58" s="306" t="s">
        <v>2645</v>
      </c>
    </row>
    <row r="59" ht="26.1" customHeight="1" spans="1:15">
      <c r="A59" s="281" t="s">
        <v>1060</v>
      </c>
      <c r="B59" s="282" t="s">
        <v>83</v>
      </c>
      <c r="C59" s="282" t="s">
        <v>1061</v>
      </c>
      <c r="D59" s="282" t="s">
        <v>2466</v>
      </c>
      <c r="E59" s="283" t="s">
        <v>167</v>
      </c>
      <c r="F59" s="284" t="s">
        <v>2646</v>
      </c>
      <c r="G59" s="284" t="s">
        <v>57</v>
      </c>
      <c r="H59" s="284" t="s">
        <v>2647</v>
      </c>
      <c r="I59" s="284" t="s">
        <v>57</v>
      </c>
      <c r="J59" s="284" t="s">
        <v>2648</v>
      </c>
      <c r="K59" s="284" t="s">
        <v>57</v>
      </c>
      <c r="L59" s="305">
        <v>7969.3179895</v>
      </c>
      <c r="M59" s="284" t="s">
        <v>2644</v>
      </c>
      <c r="N59" s="305">
        <v>1190959.15741752</v>
      </c>
      <c r="O59" s="306" t="s">
        <v>2649</v>
      </c>
    </row>
    <row r="60" ht="51.95" customHeight="1" spans="1:15">
      <c r="A60" s="281" t="s">
        <v>596</v>
      </c>
      <c r="B60" s="282" t="s">
        <v>94</v>
      </c>
      <c r="C60" s="282" t="s">
        <v>597</v>
      </c>
      <c r="D60" s="282" t="s">
        <v>2466</v>
      </c>
      <c r="E60" s="283" t="s">
        <v>286</v>
      </c>
      <c r="F60" s="284" t="s">
        <v>2650</v>
      </c>
      <c r="G60" s="284" t="s">
        <v>57</v>
      </c>
      <c r="H60" s="284" t="s">
        <v>2651</v>
      </c>
      <c r="I60" s="284" t="s">
        <v>57</v>
      </c>
      <c r="J60" s="284" t="s">
        <v>2652</v>
      </c>
      <c r="K60" s="284" t="s">
        <v>57</v>
      </c>
      <c r="L60" s="305">
        <v>7789.656262932</v>
      </c>
      <c r="M60" s="284" t="s">
        <v>2653</v>
      </c>
      <c r="N60" s="305">
        <v>1198748.81368045</v>
      </c>
      <c r="O60" s="306" t="s">
        <v>2654</v>
      </c>
    </row>
    <row r="61" ht="39" customHeight="1" spans="1:15">
      <c r="A61" s="281" t="s">
        <v>926</v>
      </c>
      <c r="B61" s="282" t="s">
        <v>83</v>
      </c>
      <c r="C61" s="282" t="s">
        <v>927</v>
      </c>
      <c r="D61" s="282" t="s">
        <v>2466</v>
      </c>
      <c r="E61" s="283" t="s">
        <v>286</v>
      </c>
      <c r="F61" s="284" t="s">
        <v>2655</v>
      </c>
      <c r="G61" s="284" t="s">
        <v>57</v>
      </c>
      <c r="H61" s="284" t="s">
        <v>2656</v>
      </c>
      <c r="I61" s="284" t="s">
        <v>57</v>
      </c>
      <c r="J61" s="284" t="s">
        <v>2657</v>
      </c>
      <c r="K61" s="284" t="s">
        <v>57</v>
      </c>
      <c r="L61" s="305">
        <v>7211.5095</v>
      </c>
      <c r="M61" s="284" t="s">
        <v>2658</v>
      </c>
      <c r="N61" s="305">
        <v>1205960.32318045</v>
      </c>
      <c r="O61" s="306" t="s">
        <v>2659</v>
      </c>
    </row>
    <row r="62" ht="39" customHeight="1" spans="1:15">
      <c r="A62" s="281" t="s">
        <v>833</v>
      </c>
      <c r="B62" s="282" t="s">
        <v>94</v>
      </c>
      <c r="C62" s="282" t="s">
        <v>834</v>
      </c>
      <c r="D62" s="282" t="s">
        <v>2466</v>
      </c>
      <c r="E62" s="283" t="s">
        <v>179</v>
      </c>
      <c r="F62" s="284" t="s">
        <v>2660</v>
      </c>
      <c r="G62" s="284" t="s">
        <v>57</v>
      </c>
      <c r="H62" s="284" t="s">
        <v>2124</v>
      </c>
      <c r="I62" s="284" t="s">
        <v>57</v>
      </c>
      <c r="J62" s="284" t="s">
        <v>2125</v>
      </c>
      <c r="K62" s="284" t="s">
        <v>57</v>
      </c>
      <c r="L62" s="305">
        <v>6955.2</v>
      </c>
      <c r="M62" s="284" t="s">
        <v>2661</v>
      </c>
      <c r="N62" s="305">
        <v>1212915.52318045</v>
      </c>
      <c r="O62" s="306" t="s">
        <v>2662</v>
      </c>
    </row>
    <row r="63" ht="24" customHeight="1" spans="1:15">
      <c r="A63" s="281" t="s">
        <v>1454</v>
      </c>
      <c r="B63" s="282" t="s">
        <v>83</v>
      </c>
      <c r="C63" s="282" t="s">
        <v>1455</v>
      </c>
      <c r="D63" s="282" t="s">
        <v>2450</v>
      </c>
      <c r="E63" s="283" t="s">
        <v>502</v>
      </c>
      <c r="F63" s="284" t="s">
        <v>2663</v>
      </c>
      <c r="G63" s="284" t="s">
        <v>57</v>
      </c>
      <c r="H63" s="284" t="s">
        <v>2664</v>
      </c>
      <c r="I63" s="284" t="s">
        <v>57</v>
      </c>
      <c r="J63" s="284" t="s">
        <v>2665</v>
      </c>
      <c r="K63" s="284" t="s">
        <v>57</v>
      </c>
      <c r="L63" s="305">
        <v>6923.96264382034</v>
      </c>
      <c r="M63" s="284" t="s">
        <v>2666</v>
      </c>
      <c r="N63" s="305">
        <v>1219839.48582427</v>
      </c>
      <c r="O63" s="306" t="s">
        <v>2667</v>
      </c>
    </row>
    <row r="64" ht="26.1" customHeight="1" spans="1:15">
      <c r="A64" s="281" t="s">
        <v>1179</v>
      </c>
      <c r="B64" s="282" t="s">
        <v>83</v>
      </c>
      <c r="C64" s="282" t="s">
        <v>1180</v>
      </c>
      <c r="D64" s="282" t="s">
        <v>2466</v>
      </c>
      <c r="E64" s="283" t="s">
        <v>502</v>
      </c>
      <c r="F64" s="284" t="s">
        <v>2668</v>
      </c>
      <c r="G64" s="284" t="s">
        <v>57</v>
      </c>
      <c r="H64" s="284" t="s">
        <v>2669</v>
      </c>
      <c r="I64" s="284" t="s">
        <v>57</v>
      </c>
      <c r="J64" s="284" t="s">
        <v>2670</v>
      </c>
      <c r="K64" s="284" t="s">
        <v>57</v>
      </c>
      <c r="L64" s="305">
        <v>6908.73091073008</v>
      </c>
      <c r="M64" s="284" t="s">
        <v>2666</v>
      </c>
      <c r="N64" s="305">
        <v>1226748.216735</v>
      </c>
      <c r="O64" s="306" t="s">
        <v>2671</v>
      </c>
    </row>
    <row r="65" ht="24" customHeight="1" spans="1:15">
      <c r="A65" s="281" t="s">
        <v>1181</v>
      </c>
      <c r="B65" s="282" t="s">
        <v>83</v>
      </c>
      <c r="C65" s="282" t="s">
        <v>1182</v>
      </c>
      <c r="D65" s="282" t="s">
        <v>2450</v>
      </c>
      <c r="E65" s="283" t="s">
        <v>502</v>
      </c>
      <c r="F65" s="284" t="s">
        <v>2672</v>
      </c>
      <c r="G65" s="284" t="s">
        <v>57</v>
      </c>
      <c r="H65" s="284" t="s">
        <v>2673</v>
      </c>
      <c r="I65" s="284" t="s">
        <v>57</v>
      </c>
      <c r="J65" s="284" t="s">
        <v>2674</v>
      </c>
      <c r="K65" s="284" t="s">
        <v>57</v>
      </c>
      <c r="L65" s="305">
        <v>6741.67429647805</v>
      </c>
      <c r="M65" s="284" t="s">
        <v>2675</v>
      </c>
      <c r="N65" s="305">
        <v>1233489.89103148</v>
      </c>
      <c r="O65" s="306" t="s">
        <v>2676</v>
      </c>
    </row>
    <row r="66" ht="24" customHeight="1" spans="1:15">
      <c r="A66" s="281" t="s">
        <v>1450</v>
      </c>
      <c r="B66" s="282" t="s">
        <v>83</v>
      </c>
      <c r="C66" s="282" t="s">
        <v>1451</v>
      </c>
      <c r="D66" s="282" t="s">
        <v>2450</v>
      </c>
      <c r="E66" s="283" t="s">
        <v>471</v>
      </c>
      <c r="F66" s="284" t="s">
        <v>2677</v>
      </c>
      <c r="G66" s="284" t="s">
        <v>57</v>
      </c>
      <c r="H66" s="284" t="s">
        <v>2678</v>
      </c>
      <c r="I66" s="284" t="s">
        <v>57</v>
      </c>
      <c r="J66" s="284" t="s">
        <v>2679</v>
      </c>
      <c r="K66" s="284" t="s">
        <v>57</v>
      </c>
      <c r="L66" s="305">
        <v>6448.67247682</v>
      </c>
      <c r="M66" s="284" t="s">
        <v>2680</v>
      </c>
      <c r="N66" s="305">
        <v>1239938.5635083</v>
      </c>
      <c r="O66" s="306" t="s">
        <v>2681</v>
      </c>
    </row>
    <row r="67" ht="24" customHeight="1" spans="1:15">
      <c r="A67" s="281" t="s">
        <v>1090</v>
      </c>
      <c r="B67" s="282" t="s">
        <v>83</v>
      </c>
      <c r="C67" s="282" t="s">
        <v>1091</v>
      </c>
      <c r="D67" s="282" t="s">
        <v>2466</v>
      </c>
      <c r="E67" s="283" t="s">
        <v>827</v>
      </c>
      <c r="F67" s="284" t="s">
        <v>2682</v>
      </c>
      <c r="G67" s="284" t="s">
        <v>57</v>
      </c>
      <c r="H67" s="284" t="s">
        <v>2683</v>
      </c>
      <c r="I67" s="284" t="s">
        <v>57</v>
      </c>
      <c r="J67" s="284" t="s">
        <v>2684</v>
      </c>
      <c r="K67" s="284" t="s">
        <v>57</v>
      </c>
      <c r="L67" s="305">
        <v>6064.9626707064</v>
      </c>
      <c r="M67" s="284" t="s">
        <v>2685</v>
      </c>
      <c r="N67" s="305">
        <v>1246003.526179</v>
      </c>
      <c r="O67" s="306" t="s">
        <v>2686</v>
      </c>
    </row>
    <row r="68" ht="26.1" customHeight="1" spans="1:15">
      <c r="A68" s="281" t="s">
        <v>1582</v>
      </c>
      <c r="B68" s="282" t="s">
        <v>83</v>
      </c>
      <c r="C68" s="282" t="s">
        <v>1583</v>
      </c>
      <c r="D68" s="282" t="s">
        <v>2466</v>
      </c>
      <c r="E68" s="283" t="s">
        <v>471</v>
      </c>
      <c r="F68" s="284" t="s">
        <v>2687</v>
      </c>
      <c r="G68" s="284" t="s">
        <v>57</v>
      </c>
      <c r="H68" s="284" t="s">
        <v>2688</v>
      </c>
      <c r="I68" s="284" t="s">
        <v>57</v>
      </c>
      <c r="J68" s="284" t="s">
        <v>2689</v>
      </c>
      <c r="K68" s="284" t="s">
        <v>57</v>
      </c>
      <c r="L68" s="305">
        <v>6049.35</v>
      </c>
      <c r="M68" s="284" t="s">
        <v>2690</v>
      </c>
      <c r="N68" s="305">
        <v>1252052.876179</v>
      </c>
      <c r="O68" s="306" t="s">
        <v>2691</v>
      </c>
    </row>
    <row r="69" ht="26.1" customHeight="1" spans="1:15">
      <c r="A69" s="281" t="s">
        <v>863</v>
      </c>
      <c r="B69" s="282" t="s">
        <v>83</v>
      </c>
      <c r="C69" s="282" t="s">
        <v>864</v>
      </c>
      <c r="D69" s="282" t="s">
        <v>2466</v>
      </c>
      <c r="E69" s="283" t="s">
        <v>167</v>
      </c>
      <c r="F69" s="284" t="s">
        <v>2692</v>
      </c>
      <c r="G69" s="284" t="s">
        <v>57</v>
      </c>
      <c r="H69" s="284" t="s">
        <v>2693</v>
      </c>
      <c r="I69" s="284" t="s">
        <v>57</v>
      </c>
      <c r="J69" s="284" t="s">
        <v>2694</v>
      </c>
      <c r="K69" s="284" t="s">
        <v>57</v>
      </c>
      <c r="L69" s="305">
        <v>5650.2468</v>
      </c>
      <c r="M69" s="284" t="s">
        <v>2695</v>
      </c>
      <c r="N69" s="305">
        <v>1257703.122979</v>
      </c>
      <c r="O69" s="306" t="s">
        <v>2696</v>
      </c>
    </row>
    <row r="70" ht="26.1" customHeight="1" spans="1:15">
      <c r="A70" s="281" t="s">
        <v>600</v>
      </c>
      <c r="B70" s="282" t="s">
        <v>94</v>
      </c>
      <c r="C70" s="282" t="s">
        <v>601</v>
      </c>
      <c r="D70" s="282" t="s">
        <v>2450</v>
      </c>
      <c r="E70" s="283" t="s">
        <v>502</v>
      </c>
      <c r="F70" s="284" t="s">
        <v>2697</v>
      </c>
      <c r="G70" s="284" t="s">
        <v>57</v>
      </c>
      <c r="H70" s="284" t="s">
        <v>2698</v>
      </c>
      <c r="I70" s="284" t="s">
        <v>57</v>
      </c>
      <c r="J70" s="284" t="s">
        <v>2699</v>
      </c>
      <c r="K70" s="284" t="s">
        <v>57</v>
      </c>
      <c r="L70" s="305">
        <v>5372.796416</v>
      </c>
      <c r="M70" s="284" t="s">
        <v>2700</v>
      </c>
      <c r="N70" s="305">
        <v>1263075.919395</v>
      </c>
      <c r="O70" s="306" t="s">
        <v>2701</v>
      </c>
    </row>
    <row r="71" ht="39" customHeight="1" spans="1:15">
      <c r="A71" s="281" t="s">
        <v>943</v>
      </c>
      <c r="B71" s="282" t="s">
        <v>83</v>
      </c>
      <c r="C71" s="282" t="s">
        <v>944</v>
      </c>
      <c r="D71" s="282" t="s">
        <v>2466</v>
      </c>
      <c r="E71" s="283" t="s">
        <v>103</v>
      </c>
      <c r="F71" s="284" t="s">
        <v>2702</v>
      </c>
      <c r="G71" s="284" t="s">
        <v>57</v>
      </c>
      <c r="H71" s="284" t="s">
        <v>2703</v>
      </c>
      <c r="I71" s="284" t="s">
        <v>57</v>
      </c>
      <c r="J71" s="284" t="s">
        <v>2704</v>
      </c>
      <c r="K71" s="284" t="s">
        <v>57</v>
      </c>
      <c r="L71" s="305">
        <v>5147.118865</v>
      </c>
      <c r="M71" s="284" t="s">
        <v>2705</v>
      </c>
      <c r="N71" s="305">
        <v>1268223.03826</v>
      </c>
      <c r="O71" s="306" t="s">
        <v>2706</v>
      </c>
    </row>
    <row r="72" ht="26.1" customHeight="1" spans="1:15">
      <c r="A72" s="281" t="s">
        <v>1464</v>
      </c>
      <c r="B72" s="282" t="s">
        <v>83</v>
      </c>
      <c r="C72" s="282" t="s">
        <v>1465</v>
      </c>
      <c r="D72" s="282" t="s">
        <v>2466</v>
      </c>
      <c r="E72" s="283" t="s">
        <v>471</v>
      </c>
      <c r="F72" s="284" t="s">
        <v>2707</v>
      </c>
      <c r="G72" s="284" t="s">
        <v>57</v>
      </c>
      <c r="H72" s="284" t="s">
        <v>2708</v>
      </c>
      <c r="I72" s="284" t="s">
        <v>57</v>
      </c>
      <c r="J72" s="284" t="s">
        <v>2709</v>
      </c>
      <c r="K72" s="284" t="s">
        <v>57</v>
      </c>
      <c r="L72" s="305">
        <v>4985.74575</v>
      </c>
      <c r="M72" s="284" t="s">
        <v>2710</v>
      </c>
      <c r="N72" s="305">
        <v>1273208.78401</v>
      </c>
      <c r="O72" s="306" t="s">
        <v>2711</v>
      </c>
    </row>
    <row r="73" ht="26.1" customHeight="1" spans="1:15">
      <c r="A73" s="281" t="s">
        <v>1165</v>
      </c>
      <c r="B73" s="282" t="s">
        <v>83</v>
      </c>
      <c r="C73" s="282" t="s">
        <v>1166</v>
      </c>
      <c r="D73" s="282" t="s">
        <v>2466</v>
      </c>
      <c r="E73" s="283" t="s">
        <v>502</v>
      </c>
      <c r="F73" s="284" t="s">
        <v>2712</v>
      </c>
      <c r="G73" s="284" t="s">
        <v>57</v>
      </c>
      <c r="H73" s="284" t="s">
        <v>2713</v>
      </c>
      <c r="I73" s="284" t="s">
        <v>57</v>
      </c>
      <c r="J73" s="284" t="s">
        <v>2714</v>
      </c>
      <c r="K73" s="284" t="s">
        <v>57</v>
      </c>
      <c r="L73" s="305">
        <v>4983.26861692045</v>
      </c>
      <c r="M73" s="284" t="s">
        <v>2710</v>
      </c>
      <c r="N73" s="305">
        <v>1278192.05262692</v>
      </c>
      <c r="O73" s="306" t="s">
        <v>2715</v>
      </c>
    </row>
    <row r="74" ht="24" customHeight="1" spans="1:15">
      <c r="A74" s="281" t="s">
        <v>1370</v>
      </c>
      <c r="B74" s="282" t="s">
        <v>83</v>
      </c>
      <c r="C74" s="282" t="s">
        <v>1371</v>
      </c>
      <c r="D74" s="282" t="s">
        <v>2450</v>
      </c>
      <c r="E74" s="283" t="s">
        <v>502</v>
      </c>
      <c r="F74" s="284" t="s">
        <v>2716</v>
      </c>
      <c r="G74" s="284" t="s">
        <v>57</v>
      </c>
      <c r="H74" s="284" t="s">
        <v>2664</v>
      </c>
      <c r="I74" s="284" t="s">
        <v>57</v>
      </c>
      <c r="J74" s="284" t="s">
        <v>2717</v>
      </c>
      <c r="K74" s="284" t="s">
        <v>57</v>
      </c>
      <c r="L74" s="305">
        <v>4108.74769415225</v>
      </c>
      <c r="M74" s="284" t="s">
        <v>2718</v>
      </c>
      <c r="N74" s="305">
        <v>1282300.80032108</v>
      </c>
      <c r="O74" s="306" t="s">
        <v>2719</v>
      </c>
    </row>
    <row r="75" ht="26.1" customHeight="1" spans="1:15">
      <c r="A75" s="281" t="s">
        <v>1406</v>
      </c>
      <c r="B75" s="282" t="s">
        <v>83</v>
      </c>
      <c r="C75" s="282" t="s">
        <v>1407</v>
      </c>
      <c r="D75" s="282" t="s">
        <v>2450</v>
      </c>
      <c r="E75" s="283" t="s">
        <v>502</v>
      </c>
      <c r="F75" s="284" t="s">
        <v>2720</v>
      </c>
      <c r="G75" s="284" t="s">
        <v>57</v>
      </c>
      <c r="H75" s="284" t="s">
        <v>2721</v>
      </c>
      <c r="I75" s="284" t="s">
        <v>57</v>
      </c>
      <c r="J75" s="284" t="s">
        <v>2722</v>
      </c>
      <c r="K75" s="284" t="s">
        <v>57</v>
      </c>
      <c r="L75" s="305">
        <v>4021.15778212498</v>
      </c>
      <c r="M75" s="284" t="s">
        <v>2718</v>
      </c>
      <c r="N75" s="305">
        <v>1286321.9581032</v>
      </c>
      <c r="O75" s="306" t="s">
        <v>2723</v>
      </c>
    </row>
    <row r="76" ht="26.1" customHeight="1" spans="1:15">
      <c r="A76" s="281" t="s">
        <v>1430</v>
      </c>
      <c r="B76" s="282" t="s">
        <v>83</v>
      </c>
      <c r="C76" s="282" t="s">
        <v>1431</v>
      </c>
      <c r="D76" s="282" t="s">
        <v>2450</v>
      </c>
      <c r="E76" s="283" t="s">
        <v>502</v>
      </c>
      <c r="F76" s="284" t="s">
        <v>2724</v>
      </c>
      <c r="G76" s="284" t="s">
        <v>57</v>
      </c>
      <c r="H76" s="284" t="s">
        <v>2725</v>
      </c>
      <c r="I76" s="284" t="s">
        <v>57</v>
      </c>
      <c r="J76" s="284" t="s">
        <v>2726</v>
      </c>
      <c r="K76" s="284" t="s">
        <v>57</v>
      </c>
      <c r="L76" s="305">
        <v>3965.68923658911</v>
      </c>
      <c r="M76" s="284" t="s">
        <v>2727</v>
      </c>
      <c r="N76" s="305">
        <v>1290287.64733979</v>
      </c>
      <c r="O76" s="306" t="s">
        <v>2728</v>
      </c>
    </row>
    <row r="77" ht="26.1" customHeight="1" spans="1:15">
      <c r="A77" s="281" t="s">
        <v>772</v>
      </c>
      <c r="B77" s="282" t="s">
        <v>94</v>
      </c>
      <c r="C77" s="282" t="s">
        <v>773</v>
      </c>
      <c r="D77" s="282" t="s">
        <v>2450</v>
      </c>
      <c r="E77" s="283" t="s">
        <v>502</v>
      </c>
      <c r="F77" s="284" t="s">
        <v>2729</v>
      </c>
      <c r="G77" s="284" t="s">
        <v>57</v>
      </c>
      <c r="H77" s="284" t="s">
        <v>2730</v>
      </c>
      <c r="I77" s="284" t="s">
        <v>57</v>
      </c>
      <c r="J77" s="284" t="s">
        <v>2731</v>
      </c>
      <c r="K77" s="284" t="s">
        <v>57</v>
      </c>
      <c r="L77" s="305">
        <v>3893.017464</v>
      </c>
      <c r="M77" s="284" t="s">
        <v>2727</v>
      </c>
      <c r="N77" s="305">
        <v>1294180.66480379</v>
      </c>
      <c r="O77" s="306" t="s">
        <v>2732</v>
      </c>
    </row>
    <row r="78" ht="26.1" customHeight="1" spans="1:15">
      <c r="A78" s="281" t="s">
        <v>930</v>
      </c>
      <c r="B78" s="282" t="s">
        <v>83</v>
      </c>
      <c r="C78" s="282" t="s">
        <v>931</v>
      </c>
      <c r="D78" s="282" t="s">
        <v>2466</v>
      </c>
      <c r="E78" s="283" t="s">
        <v>167</v>
      </c>
      <c r="F78" s="284" t="s">
        <v>2733</v>
      </c>
      <c r="G78" s="284" t="s">
        <v>57</v>
      </c>
      <c r="H78" s="284" t="s">
        <v>2131</v>
      </c>
      <c r="I78" s="284" t="s">
        <v>57</v>
      </c>
      <c r="J78" s="284" t="s">
        <v>2734</v>
      </c>
      <c r="K78" s="284" t="s">
        <v>57</v>
      </c>
      <c r="L78" s="305">
        <v>3871.53276</v>
      </c>
      <c r="M78" s="284" t="s">
        <v>2727</v>
      </c>
      <c r="N78" s="305">
        <v>1298052.19756379</v>
      </c>
      <c r="O78" s="306" t="s">
        <v>2735</v>
      </c>
    </row>
    <row r="79" ht="24" customHeight="1" spans="1:15">
      <c r="A79" s="281" t="s">
        <v>1207</v>
      </c>
      <c r="B79" s="282" t="s">
        <v>83</v>
      </c>
      <c r="C79" s="282" t="s">
        <v>1208</v>
      </c>
      <c r="D79" s="282" t="s">
        <v>2466</v>
      </c>
      <c r="E79" s="283" t="s">
        <v>167</v>
      </c>
      <c r="F79" s="284" t="s">
        <v>2736</v>
      </c>
      <c r="G79" s="284" t="s">
        <v>57</v>
      </c>
      <c r="H79" s="284" t="s">
        <v>2737</v>
      </c>
      <c r="I79" s="284" t="s">
        <v>57</v>
      </c>
      <c r="J79" s="284" t="s">
        <v>2738</v>
      </c>
      <c r="K79" s="284" t="s">
        <v>57</v>
      </c>
      <c r="L79" s="305">
        <v>3826.5434772</v>
      </c>
      <c r="M79" s="284" t="s">
        <v>2739</v>
      </c>
      <c r="N79" s="305">
        <v>1301878.74104099</v>
      </c>
      <c r="O79" s="306" t="s">
        <v>2740</v>
      </c>
    </row>
    <row r="80" ht="26.1" customHeight="1" spans="1:15">
      <c r="A80" s="281" t="s">
        <v>1096</v>
      </c>
      <c r="B80" s="282" t="s">
        <v>83</v>
      </c>
      <c r="C80" s="282" t="s">
        <v>1097</v>
      </c>
      <c r="D80" s="282" t="s">
        <v>2466</v>
      </c>
      <c r="E80" s="283" t="s">
        <v>167</v>
      </c>
      <c r="F80" s="284" t="s">
        <v>2741</v>
      </c>
      <c r="G80" s="284" t="s">
        <v>57</v>
      </c>
      <c r="H80" s="284" t="s">
        <v>2742</v>
      </c>
      <c r="I80" s="284" t="s">
        <v>57</v>
      </c>
      <c r="J80" s="284" t="s">
        <v>2743</v>
      </c>
      <c r="K80" s="284" t="s">
        <v>57</v>
      </c>
      <c r="L80" s="305">
        <v>3719.03280642</v>
      </c>
      <c r="M80" s="284" t="s">
        <v>2744</v>
      </c>
      <c r="N80" s="305">
        <v>1305597.77384741</v>
      </c>
      <c r="O80" s="306" t="s">
        <v>2745</v>
      </c>
    </row>
    <row r="81" ht="24" customHeight="1" spans="1:15">
      <c r="A81" s="281" t="s">
        <v>1191</v>
      </c>
      <c r="B81" s="282" t="s">
        <v>83</v>
      </c>
      <c r="C81" s="282" t="s">
        <v>1192</v>
      </c>
      <c r="D81" s="282" t="s">
        <v>2466</v>
      </c>
      <c r="E81" s="283" t="s">
        <v>167</v>
      </c>
      <c r="F81" s="284" t="s">
        <v>2746</v>
      </c>
      <c r="G81" s="284" t="s">
        <v>57</v>
      </c>
      <c r="H81" s="284" t="s">
        <v>2747</v>
      </c>
      <c r="I81" s="284" t="s">
        <v>57</v>
      </c>
      <c r="J81" s="284" t="s">
        <v>2748</v>
      </c>
      <c r="K81" s="284" t="s">
        <v>57</v>
      </c>
      <c r="L81" s="305">
        <v>3685.3972155</v>
      </c>
      <c r="M81" s="284" t="s">
        <v>2744</v>
      </c>
      <c r="N81" s="305">
        <v>1309283.17106291</v>
      </c>
      <c r="O81" s="306" t="s">
        <v>2749</v>
      </c>
    </row>
    <row r="82" ht="26.1" customHeight="1" spans="1:15">
      <c r="A82" s="281" t="s">
        <v>1598</v>
      </c>
      <c r="B82" s="282" t="s">
        <v>83</v>
      </c>
      <c r="C82" s="282" t="s">
        <v>1599</v>
      </c>
      <c r="D82" s="282" t="s">
        <v>2466</v>
      </c>
      <c r="E82" s="283" t="s">
        <v>502</v>
      </c>
      <c r="F82" s="284" t="s">
        <v>2750</v>
      </c>
      <c r="G82" s="284" t="s">
        <v>57</v>
      </c>
      <c r="H82" s="284" t="s">
        <v>2751</v>
      </c>
      <c r="I82" s="284" t="s">
        <v>57</v>
      </c>
      <c r="J82" s="284" t="s">
        <v>2752</v>
      </c>
      <c r="K82" s="284" t="s">
        <v>57</v>
      </c>
      <c r="L82" s="305">
        <v>3632.07905702815</v>
      </c>
      <c r="M82" s="284" t="s">
        <v>2744</v>
      </c>
      <c r="N82" s="305">
        <v>1312915.25011994</v>
      </c>
      <c r="O82" s="306" t="s">
        <v>2753</v>
      </c>
    </row>
    <row r="83" ht="24" customHeight="1" spans="1:15">
      <c r="A83" s="281" t="s">
        <v>1358</v>
      </c>
      <c r="B83" s="282" t="s">
        <v>83</v>
      </c>
      <c r="C83" s="282" t="s">
        <v>1359</v>
      </c>
      <c r="D83" s="282" t="s">
        <v>2466</v>
      </c>
      <c r="E83" s="283" t="s">
        <v>167</v>
      </c>
      <c r="F83" s="284" t="s">
        <v>2754</v>
      </c>
      <c r="G83" s="284" t="s">
        <v>57</v>
      </c>
      <c r="H83" s="284" t="s">
        <v>2755</v>
      </c>
      <c r="I83" s="284" t="s">
        <v>57</v>
      </c>
      <c r="J83" s="284" t="s">
        <v>2756</v>
      </c>
      <c r="K83" s="284" t="s">
        <v>57</v>
      </c>
      <c r="L83" s="305">
        <v>3569.2605</v>
      </c>
      <c r="M83" s="284" t="s">
        <v>2757</v>
      </c>
      <c r="N83" s="305">
        <v>1316484.51061994</v>
      </c>
      <c r="O83" s="306" t="s">
        <v>2758</v>
      </c>
    </row>
    <row r="84" ht="26.1" customHeight="1" spans="1:15">
      <c r="A84" s="281" t="s">
        <v>1362</v>
      </c>
      <c r="B84" s="282" t="s">
        <v>94</v>
      </c>
      <c r="C84" s="282" t="s">
        <v>1363</v>
      </c>
      <c r="D84" s="282" t="s">
        <v>2466</v>
      </c>
      <c r="E84" s="283" t="s">
        <v>286</v>
      </c>
      <c r="F84" s="284" t="s">
        <v>2759</v>
      </c>
      <c r="G84" s="284" t="s">
        <v>57</v>
      </c>
      <c r="H84" s="284" t="s">
        <v>2760</v>
      </c>
      <c r="I84" s="284" t="s">
        <v>57</v>
      </c>
      <c r="J84" s="284" t="s">
        <v>2761</v>
      </c>
      <c r="K84" s="284" t="s">
        <v>57</v>
      </c>
      <c r="L84" s="305">
        <v>3554.938816</v>
      </c>
      <c r="M84" s="284" t="s">
        <v>2757</v>
      </c>
      <c r="N84" s="305">
        <v>1320039.44943594</v>
      </c>
      <c r="O84" s="306" t="s">
        <v>2762</v>
      </c>
    </row>
    <row r="85" ht="24" customHeight="1" spans="1:15">
      <c r="A85" s="281" t="s">
        <v>1205</v>
      </c>
      <c r="B85" s="282" t="s">
        <v>83</v>
      </c>
      <c r="C85" s="282" t="s">
        <v>1206</v>
      </c>
      <c r="D85" s="282" t="s">
        <v>2450</v>
      </c>
      <c r="E85" s="283" t="s">
        <v>502</v>
      </c>
      <c r="F85" s="284" t="s">
        <v>2763</v>
      </c>
      <c r="G85" s="284" t="s">
        <v>57</v>
      </c>
      <c r="H85" s="284" t="s">
        <v>2764</v>
      </c>
      <c r="I85" s="284" t="s">
        <v>57</v>
      </c>
      <c r="J85" s="284" t="s">
        <v>2765</v>
      </c>
      <c r="K85" s="284" t="s">
        <v>57</v>
      </c>
      <c r="L85" s="305">
        <v>3458.66027040774</v>
      </c>
      <c r="M85" s="284" t="s">
        <v>2757</v>
      </c>
      <c r="N85" s="305">
        <v>1323498.10970635</v>
      </c>
      <c r="O85" s="306" t="s">
        <v>2766</v>
      </c>
    </row>
    <row r="86" ht="26.1" customHeight="1" spans="1:15">
      <c r="A86" s="281" t="s">
        <v>1074</v>
      </c>
      <c r="B86" s="282" t="s">
        <v>83</v>
      </c>
      <c r="C86" s="282" t="s">
        <v>1075</v>
      </c>
      <c r="D86" s="282" t="s">
        <v>2466</v>
      </c>
      <c r="E86" s="283" t="s">
        <v>827</v>
      </c>
      <c r="F86" s="284" t="s">
        <v>2767</v>
      </c>
      <c r="G86" s="284" t="s">
        <v>57</v>
      </c>
      <c r="H86" s="284" t="s">
        <v>2768</v>
      </c>
      <c r="I86" s="284" t="s">
        <v>57</v>
      </c>
      <c r="J86" s="284" t="s">
        <v>2769</v>
      </c>
      <c r="K86" s="284" t="s">
        <v>57</v>
      </c>
      <c r="L86" s="305">
        <v>3409.09236</v>
      </c>
      <c r="M86" s="284" t="s">
        <v>2770</v>
      </c>
      <c r="N86" s="305">
        <v>1326907.20206635</v>
      </c>
      <c r="O86" s="306" t="s">
        <v>2771</v>
      </c>
    </row>
    <row r="87" ht="26.1" customHeight="1" spans="1:15">
      <c r="A87" s="281" t="s">
        <v>995</v>
      </c>
      <c r="B87" s="282" t="s">
        <v>83</v>
      </c>
      <c r="C87" s="282" t="s">
        <v>996</v>
      </c>
      <c r="D87" s="282" t="s">
        <v>2466</v>
      </c>
      <c r="E87" s="283" t="s">
        <v>103</v>
      </c>
      <c r="F87" s="284" t="s">
        <v>2772</v>
      </c>
      <c r="G87" s="284" t="s">
        <v>57</v>
      </c>
      <c r="H87" s="284" t="s">
        <v>2773</v>
      </c>
      <c r="I87" s="284" t="s">
        <v>57</v>
      </c>
      <c r="J87" s="284" t="s">
        <v>2774</v>
      </c>
      <c r="K87" s="284" t="s">
        <v>57</v>
      </c>
      <c r="L87" s="305">
        <v>3405.93</v>
      </c>
      <c r="M87" s="284" t="s">
        <v>2770</v>
      </c>
      <c r="N87" s="305">
        <v>1330313.13206635</v>
      </c>
      <c r="O87" s="306" t="s">
        <v>2775</v>
      </c>
    </row>
    <row r="88" ht="65.1" customHeight="1" spans="1:15">
      <c r="A88" s="281" t="s">
        <v>1142</v>
      </c>
      <c r="B88" s="282" t="s">
        <v>60</v>
      </c>
      <c r="C88" s="282" t="s">
        <v>1143</v>
      </c>
      <c r="D88" s="282" t="s">
        <v>2466</v>
      </c>
      <c r="E88" s="283" t="s">
        <v>62</v>
      </c>
      <c r="F88" s="284" t="s">
        <v>2776</v>
      </c>
      <c r="G88" s="284" t="s">
        <v>57</v>
      </c>
      <c r="H88" s="284" t="s">
        <v>2777</v>
      </c>
      <c r="I88" s="284" t="s">
        <v>57</v>
      </c>
      <c r="J88" s="284" t="s">
        <v>2778</v>
      </c>
      <c r="K88" s="284" t="s">
        <v>57</v>
      </c>
      <c r="L88" s="305">
        <v>3327.09664</v>
      </c>
      <c r="M88" s="284" t="s">
        <v>2770</v>
      </c>
      <c r="N88" s="305">
        <v>1333640.22870635</v>
      </c>
      <c r="O88" s="306" t="s">
        <v>2779</v>
      </c>
    </row>
    <row r="89" ht="65.1" customHeight="1" spans="1:15">
      <c r="A89" s="281" t="s">
        <v>448</v>
      </c>
      <c r="B89" s="282" t="s">
        <v>83</v>
      </c>
      <c r="C89" s="282" t="s">
        <v>449</v>
      </c>
      <c r="D89" s="282" t="s">
        <v>2447</v>
      </c>
      <c r="E89" s="283" t="s">
        <v>450</v>
      </c>
      <c r="F89" s="284" t="s">
        <v>2780</v>
      </c>
      <c r="G89" s="284" t="s">
        <v>57</v>
      </c>
      <c r="H89" s="284" t="s">
        <v>2207</v>
      </c>
      <c r="I89" s="284" t="s">
        <v>57</v>
      </c>
      <c r="J89" s="284" t="s">
        <v>2208</v>
      </c>
      <c r="K89" s="284" t="s">
        <v>57</v>
      </c>
      <c r="L89" s="305">
        <v>3312</v>
      </c>
      <c r="M89" s="284" t="s">
        <v>2770</v>
      </c>
      <c r="N89" s="305">
        <v>1336952.22870635</v>
      </c>
      <c r="O89" s="306" t="s">
        <v>2781</v>
      </c>
    </row>
    <row r="90" ht="26.1" customHeight="1" spans="1:15">
      <c r="A90" s="281" t="s">
        <v>604</v>
      </c>
      <c r="B90" s="282" t="s">
        <v>94</v>
      </c>
      <c r="C90" s="282" t="s">
        <v>605</v>
      </c>
      <c r="D90" s="282" t="s">
        <v>2466</v>
      </c>
      <c r="E90" s="283" t="s">
        <v>69</v>
      </c>
      <c r="F90" s="284" t="s">
        <v>2782</v>
      </c>
      <c r="G90" s="284" t="s">
        <v>57</v>
      </c>
      <c r="H90" s="284" t="s">
        <v>2783</v>
      </c>
      <c r="I90" s="284" t="s">
        <v>57</v>
      </c>
      <c r="J90" s="284" t="s">
        <v>2784</v>
      </c>
      <c r="K90" s="284" t="s">
        <v>57</v>
      </c>
      <c r="L90" s="305">
        <v>3271.7916</v>
      </c>
      <c r="M90" s="284" t="s">
        <v>2785</v>
      </c>
      <c r="N90" s="305">
        <v>1340224.02030635</v>
      </c>
      <c r="O90" s="306" t="s">
        <v>2786</v>
      </c>
    </row>
    <row r="91" ht="26.1" customHeight="1" spans="1:15">
      <c r="A91" s="281" t="s">
        <v>1600</v>
      </c>
      <c r="B91" s="282" t="s">
        <v>83</v>
      </c>
      <c r="C91" s="282" t="s">
        <v>1601</v>
      </c>
      <c r="D91" s="282" t="s">
        <v>2466</v>
      </c>
      <c r="E91" s="283" t="s">
        <v>502</v>
      </c>
      <c r="F91" s="284" t="s">
        <v>2750</v>
      </c>
      <c r="G91" s="284" t="s">
        <v>57</v>
      </c>
      <c r="H91" s="284" t="s">
        <v>2787</v>
      </c>
      <c r="I91" s="284" t="s">
        <v>57</v>
      </c>
      <c r="J91" s="284" t="s">
        <v>2788</v>
      </c>
      <c r="K91" s="284" t="s">
        <v>57</v>
      </c>
      <c r="L91" s="305">
        <v>3270.31819477435</v>
      </c>
      <c r="M91" s="284" t="s">
        <v>2785</v>
      </c>
      <c r="N91" s="305">
        <v>1343494.33850112</v>
      </c>
      <c r="O91" s="306" t="s">
        <v>2789</v>
      </c>
    </row>
    <row r="92" ht="39" customHeight="1" spans="1:15">
      <c r="A92" s="281" t="s">
        <v>916</v>
      </c>
      <c r="B92" s="282" t="s">
        <v>83</v>
      </c>
      <c r="C92" s="282" t="s">
        <v>917</v>
      </c>
      <c r="D92" s="282" t="s">
        <v>2466</v>
      </c>
      <c r="E92" s="283" t="s">
        <v>103</v>
      </c>
      <c r="F92" s="284" t="s">
        <v>2790</v>
      </c>
      <c r="G92" s="284" t="s">
        <v>57</v>
      </c>
      <c r="H92" s="284" t="s">
        <v>2791</v>
      </c>
      <c r="I92" s="284" t="s">
        <v>57</v>
      </c>
      <c r="J92" s="284" t="s">
        <v>2792</v>
      </c>
      <c r="K92" s="284" t="s">
        <v>57</v>
      </c>
      <c r="L92" s="305">
        <v>3202.501293</v>
      </c>
      <c r="M92" s="284" t="s">
        <v>2785</v>
      </c>
      <c r="N92" s="305">
        <v>1346696.83979412</v>
      </c>
      <c r="O92" s="306" t="s">
        <v>2793</v>
      </c>
    </row>
    <row r="93" ht="26.1" customHeight="1" spans="1:15">
      <c r="A93" s="281" t="s">
        <v>1177</v>
      </c>
      <c r="B93" s="282" t="s">
        <v>83</v>
      </c>
      <c r="C93" s="282" t="s">
        <v>1178</v>
      </c>
      <c r="D93" s="282" t="s">
        <v>2466</v>
      </c>
      <c r="E93" s="283" t="s">
        <v>502</v>
      </c>
      <c r="F93" s="284" t="s">
        <v>2668</v>
      </c>
      <c r="G93" s="284" t="s">
        <v>57</v>
      </c>
      <c r="H93" s="284" t="s">
        <v>2794</v>
      </c>
      <c r="I93" s="284" t="s">
        <v>57</v>
      </c>
      <c r="J93" s="284" t="s">
        <v>2795</v>
      </c>
      <c r="K93" s="284" t="s">
        <v>57</v>
      </c>
      <c r="L93" s="305">
        <v>3007.32992584721</v>
      </c>
      <c r="M93" s="284" t="s">
        <v>2796</v>
      </c>
      <c r="N93" s="305">
        <v>1349704.16971997</v>
      </c>
      <c r="O93" s="306" t="s">
        <v>2797</v>
      </c>
    </row>
    <row r="94" ht="26.1" customHeight="1" spans="1:15">
      <c r="A94" s="281" t="s">
        <v>1157</v>
      </c>
      <c r="B94" s="282" t="s">
        <v>83</v>
      </c>
      <c r="C94" s="282" t="s">
        <v>1158</v>
      </c>
      <c r="D94" s="282" t="s">
        <v>2466</v>
      </c>
      <c r="E94" s="283" t="s">
        <v>502</v>
      </c>
      <c r="F94" s="284" t="s">
        <v>2712</v>
      </c>
      <c r="G94" s="284" t="s">
        <v>57</v>
      </c>
      <c r="H94" s="284" t="s">
        <v>2798</v>
      </c>
      <c r="I94" s="284" t="s">
        <v>57</v>
      </c>
      <c r="J94" s="284" t="s">
        <v>2799</v>
      </c>
      <c r="K94" s="284" t="s">
        <v>57</v>
      </c>
      <c r="L94" s="305">
        <v>2958.81574129652</v>
      </c>
      <c r="M94" s="284" t="s">
        <v>2800</v>
      </c>
      <c r="N94" s="305">
        <v>1352662.98546127</v>
      </c>
      <c r="O94" s="306" t="s">
        <v>2801</v>
      </c>
    </row>
    <row r="95" ht="39" customHeight="1" spans="1:15">
      <c r="A95" s="281" t="s">
        <v>1476</v>
      </c>
      <c r="B95" s="282" t="s">
        <v>83</v>
      </c>
      <c r="C95" s="282" t="s">
        <v>1477</v>
      </c>
      <c r="D95" s="282" t="s">
        <v>2466</v>
      </c>
      <c r="E95" s="283" t="s">
        <v>69</v>
      </c>
      <c r="F95" s="284" t="s">
        <v>2802</v>
      </c>
      <c r="G95" s="284" t="s">
        <v>57</v>
      </c>
      <c r="H95" s="284" t="s">
        <v>2803</v>
      </c>
      <c r="I95" s="284" t="s">
        <v>57</v>
      </c>
      <c r="J95" s="284" t="s">
        <v>2804</v>
      </c>
      <c r="K95" s="284" t="s">
        <v>57</v>
      </c>
      <c r="L95" s="305">
        <v>2906.420820532</v>
      </c>
      <c r="M95" s="284" t="s">
        <v>2800</v>
      </c>
      <c r="N95" s="305">
        <v>1355569.4062818</v>
      </c>
      <c r="O95" s="306" t="s">
        <v>2805</v>
      </c>
    </row>
    <row r="96" ht="26.1" customHeight="1" spans="1:15">
      <c r="A96" s="281" t="s">
        <v>1171</v>
      </c>
      <c r="B96" s="282" t="s">
        <v>83</v>
      </c>
      <c r="C96" s="282" t="s">
        <v>1172</v>
      </c>
      <c r="D96" s="282" t="s">
        <v>2466</v>
      </c>
      <c r="E96" s="283" t="s">
        <v>502</v>
      </c>
      <c r="F96" s="284" t="s">
        <v>2806</v>
      </c>
      <c r="G96" s="284" t="s">
        <v>57</v>
      </c>
      <c r="H96" s="284" t="s">
        <v>2535</v>
      </c>
      <c r="I96" s="284" t="s">
        <v>57</v>
      </c>
      <c r="J96" s="284" t="s">
        <v>2807</v>
      </c>
      <c r="K96" s="284" t="s">
        <v>57</v>
      </c>
      <c r="L96" s="305">
        <v>2871.991166674</v>
      </c>
      <c r="M96" s="284" t="s">
        <v>2800</v>
      </c>
      <c r="N96" s="305">
        <v>1358441.39744847</v>
      </c>
      <c r="O96" s="306" t="s">
        <v>2808</v>
      </c>
    </row>
    <row r="97" ht="26.1" customHeight="1" spans="1:15">
      <c r="A97" s="281" t="s">
        <v>1043</v>
      </c>
      <c r="B97" s="282" t="s">
        <v>83</v>
      </c>
      <c r="C97" s="282" t="s">
        <v>1044</v>
      </c>
      <c r="D97" s="282" t="s">
        <v>2466</v>
      </c>
      <c r="E97" s="283" t="s">
        <v>286</v>
      </c>
      <c r="F97" s="284" t="s">
        <v>2809</v>
      </c>
      <c r="G97" s="284" t="s">
        <v>57</v>
      </c>
      <c r="H97" s="284" t="s">
        <v>2810</v>
      </c>
      <c r="I97" s="284" t="s">
        <v>57</v>
      </c>
      <c r="J97" s="284" t="s">
        <v>2811</v>
      </c>
      <c r="K97" s="284" t="s">
        <v>57</v>
      </c>
      <c r="L97" s="305">
        <v>2815.05</v>
      </c>
      <c r="M97" s="284" t="s">
        <v>2812</v>
      </c>
      <c r="N97" s="305">
        <v>1361256.44744847</v>
      </c>
      <c r="O97" s="306" t="s">
        <v>2813</v>
      </c>
    </row>
    <row r="98" ht="39" customHeight="1" spans="1:15">
      <c r="A98" s="281" t="s">
        <v>1078</v>
      </c>
      <c r="B98" s="282" t="s">
        <v>83</v>
      </c>
      <c r="C98" s="282" t="s">
        <v>1079</v>
      </c>
      <c r="D98" s="282" t="s">
        <v>2466</v>
      </c>
      <c r="E98" s="283" t="s">
        <v>1055</v>
      </c>
      <c r="F98" s="284" t="s">
        <v>2814</v>
      </c>
      <c r="G98" s="284" t="s">
        <v>57</v>
      </c>
      <c r="H98" s="284" t="s">
        <v>2815</v>
      </c>
      <c r="I98" s="284" t="s">
        <v>57</v>
      </c>
      <c r="J98" s="284" t="s">
        <v>2816</v>
      </c>
      <c r="K98" s="284" t="s">
        <v>57</v>
      </c>
      <c r="L98" s="305">
        <v>2522.20261138797</v>
      </c>
      <c r="M98" s="284" t="s">
        <v>2817</v>
      </c>
      <c r="N98" s="305">
        <v>1363778.65005986</v>
      </c>
      <c r="O98" s="306" t="s">
        <v>2818</v>
      </c>
    </row>
    <row r="99" ht="26.1" customHeight="1" spans="1:15">
      <c r="A99" s="281" t="s">
        <v>1053</v>
      </c>
      <c r="B99" s="282" t="s">
        <v>83</v>
      </c>
      <c r="C99" s="282" t="s">
        <v>1054</v>
      </c>
      <c r="D99" s="282" t="s">
        <v>2466</v>
      </c>
      <c r="E99" s="283" t="s">
        <v>1055</v>
      </c>
      <c r="F99" s="284" t="s">
        <v>2819</v>
      </c>
      <c r="G99" s="284" t="s">
        <v>57</v>
      </c>
      <c r="H99" s="284" t="s">
        <v>2820</v>
      </c>
      <c r="I99" s="284" t="s">
        <v>57</v>
      </c>
      <c r="J99" s="284" t="s">
        <v>2821</v>
      </c>
      <c r="K99" s="284" t="s">
        <v>57</v>
      </c>
      <c r="L99" s="305">
        <v>2482.04143308</v>
      </c>
      <c r="M99" s="284" t="s">
        <v>2817</v>
      </c>
      <c r="N99" s="305">
        <v>1366260.69149294</v>
      </c>
      <c r="O99" s="306" t="s">
        <v>2822</v>
      </c>
    </row>
    <row r="100" ht="24" customHeight="1" spans="1:15">
      <c r="A100" s="281" t="s">
        <v>1148</v>
      </c>
      <c r="B100" s="282" t="s">
        <v>101</v>
      </c>
      <c r="C100" s="282" t="s">
        <v>1149</v>
      </c>
      <c r="D100" s="282" t="s">
        <v>2466</v>
      </c>
      <c r="E100" s="283" t="s">
        <v>471</v>
      </c>
      <c r="F100" s="284" t="s">
        <v>2823</v>
      </c>
      <c r="G100" s="284" t="s">
        <v>57</v>
      </c>
      <c r="H100" s="284" t="s">
        <v>2824</v>
      </c>
      <c r="I100" s="284" t="s">
        <v>57</v>
      </c>
      <c r="J100" s="284" t="s">
        <v>2825</v>
      </c>
      <c r="K100" s="284" t="s">
        <v>57</v>
      </c>
      <c r="L100" s="305">
        <v>2365.56</v>
      </c>
      <c r="M100" s="284" t="s">
        <v>2826</v>
      </c>
      <c r="N100" s="305">
        <v>1368626.25149294</v>
      </c>
      <c r="O100" s="306" t="s">
        <v>2827</v>
      </c>
    </row>
    <row r="101" ht="26.1" customHeight="1" spans="1:15">
      <c r="A101" s="281" t="s">
        <v>1360</v>
      </c>
      <c r="B101" s="282" t="s">
        <v>83</v>
      </c>
      <c r="C101" s="282" t="s">
        <v>1361</v>
      </c>
      <c r="D101" s="282" t="s">
        <v>2466</v>
      </c>
      <c r="E101" s="283" t="s">
        <v>167</v>
      </c>
      <c r="F101" s="284" t="s">
        <v>2828</v>
      </c>
      <c r="G101" s="284" t="s">
        <v>57</v>
      </c>
      <c r="H101" s="284" t="s">
        <v>2829</v>
      </c>
      <c r="I101" s="284" t="s">
        <v>57</v>
      </c>
      <c r="J101" s="284" t="s">
        <v>2830</v>
      </c>
      <c r="K101" s="284" t="s">
        <v>57</v>
      </c>
      <c r="L101" s="305">
        <v>2300.02772771681</v>
      </c>
      <c r="M101" s="284" t="s">
        <v>2826</v>
      </c>
      <c r="N101" s="305">
        <v>1370926.27922066</v>
      </c>
      <c r="O101" s="306" t="s">
        <v>2831</v>
      </c>
    </row>
    <row r="102" ht="26.1" customHeight="1" spans="1:15">
      <c r="A102" s="281" t="s">
        <v>1466</v>
      </c>
      <c r="B102" s="282" t="s">
        <v>83</v>
      </c>
      <c r="C102" s="282" t="s">
        <v>1467</v>
      </c>
      <c r="D102" s="282" t="s">
        <v>2447</v>
      </c>
      <c r="E102" s="283" t="s">
        <v>471</v>
      </c>
      <c r="F102" s="284" t="s">
        <v>2832</v>
      </c>
      <c r="G102" s="284" t="s">
        <v>57</v>
      </c>
      <c r="H102" s="284" t="s">
        <v>2833</v>
      </c>
      <c r="I102" s="284" t="s">
        <v>57</v>
      </c>
      <c r="J102" s="284" t="s">
        <v>2834</v>
      </c>
      <c r="K102" s="284" t="s">
        <v>57</v>
      </c>
      <c r="L102" s="305">
        <v>2077.88</v>
      </c>
      <c r="M102" s="284" t="s">
        <v>2835</v>
      </c>
      <c r="N102" s="305">
        <v>1373004.15922066</v>
      </c>
      <c r="O102" s="306" t="s">
        <v>2836</v>
      </c>
    </row>
    <row r="103" ht="26.1" customHeight="1" spans="1:15">
      <c r="A103" s="281" t="s">
        <v>1578</v>
      </c>
      <c r="B103" s="282" t="s">
        <v>83</v>
      </c>
      <c r="C103" s="282" t="s">
        <v>1579</v>
      </c>
      <c r="D103" s="282" t="s">
        <v>2466</v>
      </c>
      <c r="E103" s="283" t="s">
        <v>471</v>
      </c>
      <c r="F103" s="284" t="s">
        <v>2687</v>
      </c>
      <c r="G103" s="284" t="s">
        <v>57</v>
      </c>
      <c r="H103" s="284" t="s">
        <v>2837</v>
      </c>
      <c r="I103" s="284" t="s">
        <v>57</v>
      </c>
      <c r="J103" s="284" t="s">
        <v>2838</v>
      </c>
      <c r="K103" s="284" t="s">
        <v>57</v>
      </c>
      <c r="L103" s="305">
        <v>1978.668</v>
      </c>
      <c r="M103" s="284" t="s">
        <v>2835</v>
      </c>
      <c r="N103" s="305">
        <v>1374982.82722066</v>
      </c>
      <c r="O103" s="306" t="s">
        <v>2839</v>
      </c>
    </row>
    <row r="104" ht="24" customHeight="1" spans="1:15">
      <c r="A104" s="281" t="s">
        <v>901</v>
      </c>
      <c r="B104" s="282" t="s">
        <v>94</v>
      </c>
      <c r="C104" s="282" t="s">
        <v>902</v>
      </c>
      <c r="D104" s="282" t="s">
        <v>2466</v>
      </c>
      <c r="E104" s="283" t="s">
        <v>167</v>
      </c>
      <c r="F104" s="284" t="s">
        <v>2840</v>
      </c>
      <c r="G104" s="284" t="s">
        <v>57</v>
      </c>
      <c r="H104" s="284" t="s">
        <v>2841</v>
      </c>
      <c r="I104" s="284" t="s">
        <v>57</v>
      </c>
      <c r="J104" s="284" t="s">
        <v>2842</v>
      </c>
      <c r="K104" s="284" t="s">
        <v>57</v>
      </c>
      <c r="L104" s="305">
        <v>1951.84</v>
      </c>
      <c r="M104" s="284" t="s">
        <v>2843</v>
      </c>
      <c r="N104" s="305">
        <v>1376934.66722066</v>
      </c>
      <c r="O104" s="306" t="s">
        <v>2844</v>
      </c>
    </row>
    <row r="105" ht="26.1" customHeight="1" spans="1:15">
      <c r="A105" s="281" t="s">
        <v>1080</v>
      </c>
      <c r="B105" s="282" t="s">
        <v>83</v>
      </c>
      <c r="C105" s="282" t="s">
        <v>1081</v>
      </c>
      <c r="D105" s="282" t="s">
        <v>2466</v>
      </c>
      <c r="E105" s="283" t="s">
        <v>1055</v>
      </c>
      <c r="F105" s="284" t="s">
        <v>2845</v>
      </c>
      <c r="G105" s="284" t="s">
        <v>57</v>
      </c>
      <c r="H105" s="284" t="s">
        <v>2846</v>
      </c>
      <c r="I105" s="284" t="s">
        <v>57</v>
      </c>
      <c r="J105" s="284" t="s">
        <v>2847</v>
      </c>
      <c r="K105" s="284" t="s">
        <v>57</v>
      </c>
      <c r="L105" s="305">
        <v>1850.134272</v>
      </c>
      <c r="M105" s="284" t="s">
        <v>2843</v>
      </c>
      <c r="N105" s="305">
        <v>1378784.80149266</v>
      </c>
      <c r="O105" s="306" t="s">
        <v>2848</v>
      </c>
    </row>
    <row r="106" ht="26.1" customHeight="1" spans="1:15">
      <c r="A106" s="281" t="s">
        <v>648</v>
      </c>
      <c r="B106" s="282" t="s">
        <v>94</v>
      </c>
      <c r="C106" s="282" t="s">
        <v>649</v>
      </c>
      <c r="D106" s="282" t="s">
        <v>2466</v>
      </c>
      <c r="E106" s="283" t="s">
        <v>69</v>
      </c>
      <c r="F106" s="284" t="s">
        <v>2849</v>
      </c>
      <c r="G106" s="284" t="s">
        <v>57</v>
      </c>
      <c r="H106" s="284" t="s">
        <v>2850</v>
      </c>
      <c r="I106" s="284" t="s">
        <v>57</v>
      </c>
      <c r="J106" s="284" t="s">
        <v>2851</v>
      </c>
      <c r="K106" s="284" t="s">
        <v>57</v>
      </c>
      <c r="L106" s="305">
        <v>1826.739005</v>
      </c>
      <c r="M106" s="284" t="s">
        <v>2843</v>
      </c>
      <c r="N106" s="305">
        <v>1380611.54049766</v>
      </c>
      <c r="O106" s="306" t="s">
        <v>2852</v>
      </c>
    </row>
    <row r="107" ht="26.1" customHeight="1" spans="1:15">
      <c r="A107" s="281" t="s">
        <v>1239</v>
      </c>
      <c r="B107" s="282" t="s">
        <v>83</v>
      </c>
      <c r="C107" s="282" t="s">
        <v>1240</v>
      </c>
      <c r="D107" s="282" t="s">
        <v>2450</v>
      </c>
      <c r="E107" s="283" t="s">
        <v>502</v>
      </c>
      <c r="F107" s="284" t="s">
        <v>2853</v>
      </c>
      <c r="G107" s="284" t="s">
        <v>57</v>
      </c>
      <c r="H107" s="284" t="s">
        <v>2593</v>
      </c>
      <c r="I107" s="284" t="s">
        <v>57</v>
      </c>
      <c r="J107" s="284" t="s">
        <v>2854</v>
      </c>
      <c r="K107" s="284" t="s">
        <v>57</v>
      </c>
      <c r="L107" s="305">
        <v>1742.66284242674</v>
      </c>
      <c r="M107" s="284" t="s">
        <v>2855</v>
      </c>
      <c r="N107" s="305">
        <v>1382354.20334008</v>
      </c>
      <c r="O107" s="306" t="s">
        <v>2856</v>
      </c>
    </row>
    <row r="108" ht="26.1" customHeight="1" spans="1:15">
      <c r="A108" s="281" t="s">
        <v>877</v>
      </c>
      <c r="B108" s="282" t="s">
        <v>94</v>
      </c>
      <c r="C108" s="282" t="s">
        <v>878</v>
      </c>
      <c r="D108" s="282" t="s">
        <v>2466</v>
      </c>
      <c r="E108" s="283" t="s">
        <v>167</v>
      </c>
      <c r="F108" s="284" t="s">
        <v>2857</v>
      </c>
      <c r="G108" s="284" t="s">
        <v>57</v>
      </c>
      <c r="H108" s="284" t="s">
        <v>2858</v>
      </c>
      <c r="I108" s="284" t="s">
        <v>57</v>
      </c>
      <c r="J108" s="284" t="s">
        <v>2859</v>
      </c>
      <c r="K108" s="284" t="s">
        <v>57</v>
      </c>
      <c r="L108" s="305">
        <v>1716</v>
      </c>
      <c r="M108" s="284" t="s">
        <v>2855</v>
      </c>
      <c r="N108" s="305">
        <v>1384070.20334008</v>
      </c>
      <c r="O108" s="306" t="s">
        <v>2860</v>
      </c>
    </row>
    <row r="109" ht="39" customHeight="1" spans="1:15">
      <c r="A109" s="281" t="s">
        <v>820</v>
      </c>
      <c r="B109" s="282" t="s">
        <v>83</v>
      </c>
      <c r="C109" s="282" t="s">
        <v>821</v>
      </c>
      <c r="D109" s="282" t="s">
        <v>2447</v>
      </c>
      <c r="E109" s="283" t="s">
        <v>822</v>
      </c>
      <c r="F109" s="284" t="s">
        <v>2861</v>
      </c>
      <c r="G109" s="284" t="s">
        <v>57</v>
      </c>
      <c r="H109" s="284" t="s">
        <v>2862</v>
      </c>
      <c r="I109" s="284" t="s">
        <v>57</v>
      </c>
      <c r="J109" s="284" t="s">
        <v>2863</v>
      </c>
      <c r="K109" s="284" t="s">
        <v>57</v>
      </c>
      <c r="L109" s="305">
        <v>1676.481408</v>
      </c>
      <c r="M109" s="284" t="s">
        <v>2864</v>
      </c>
      <c r="N109" s="305">
        <v>1385746.68474808</v>
      </c>
      <c r="O109" s="306" t="s">
        <v>2865</v>
      </c>
    </row>
    <row r="110" ht="24" customHeight="1" spans="1:15">
      <c r="A110" s="308" t="s">
        <v>424</v>
      </c>
      <c r="B110" s="309" t="s">
        <v>101</v>
      </c>
      <c r="C110" s="309" t="s">
        <v>425</v>
      </c>
      <c r="D110" s="309" t="s">
        <v>2466</v>
      </c>
      <c r="E110" s="310" t="s">
        <v>103</v>
      </c>
      <c r="F110" s="311" t="s">
        <v>2866</v>
      </c>
      <c r="G110" s="311" t="s">
        <v>57</v>
      </c>
      <c r="H110" s="311" t="s">
        <v>2295</v>
      </c>
      <c r="I110" s="311" t="s">
        <v>57</v>
      </c>
      <c r="J110" s="311" t="s">
        <v>2296</v>
      </c>
      <c r="K110" s="311" t="s">
        <v>57</v>
      </c>
      <c r="L110" s="312">
        <v>1665.05</v>
      </c>
      <c r="M110" s="311" t="s">
        <v>2864</v>
      </c>
      <c r="N110" s="312">
        <v>1387411.73474808</v>
      </c>
      <c r="O110" s="313" t="s">
        <v>2867</v>
      </c>
    </row>
    <row r="111" ht="39" customHeight="1" spans="1:15">
      <c r="A111" s="308" t="s">
        <v>549</v>
      </c>
      <c r="B111" s="309" t="s">
        <v>539</v>
      </c>
      <c r="C111" s="309" t="s">
        <v>550</v>
      </c>
      <c r="D111" s="309" t="s">
        <v>2466</v>
      </c>
      <c r="E111" s="310" t="s">
        <v>88</v>
      </c>
      <c r="F111" s="311" t="s">
        <v>2868</v>
      </c>
      <c r="G111" s="311" t="s">
        <v>57</v>
      </c>
      <c r="H111" s="311" t="s">
        <v>2869</v>
      </c>
      <c r="I111" s="311" t="s">
        <v>57</v>
      </c>
      <c r="J111" s="311" t="s">
        <v>2869</v>
      </c>
      <c r="K111" s="311" t="s">
        <v>57</v>
      </c>
      <c r="L111" s="312">
        <v>1644.86</v>
      </c>
      <c r="M111" s="311" t="s">
        <v>2864</v>
      </c>
      <c r="N111" s="312">
        <v>1389056.59474808</v>
      </c>
      <c r="O111" s="313" t="s">
        <v>2870</v>
      </c>
    </row>
    <row r="112" ht="24" customHeight="1" spans="1:15">
      <c r="A112" s="308" t="s">
        <v>1092</v>
      </c>
      <c r="B112" s="309" t="s">
        <v>83</v>
      </c>
      <c r="C112" s="309" t="s">
        <v>1093</v>
      </c>
      <c r="D112" s="309" t="s">
        <v>2466</v>
      </c>
      <c r="E112" s="310" t="s">
        <v>827</v>
      </c>
      <c r="F112" s="311" t="s">
        <v>2871</v>
      </c>
      <c r="G112" s="311" t="s">
        <v>57</v>
      </c>
      <c r="H112" s="311" t="s">
        <v>2872</v>
      </c>
      <c r="I112" s="311" t="s">
        <v>57</v>
      </c>
      <c r="J112" s="311" t="s">
        <v>2873</v>
      </c>
      <c r="K112" s="311" t="s">
        <v>57</v>
      </c>
      <c r="L112" s="312">
        <v>1636.765966626</v>
      </c>
      <c r="M112" s="311" t="s">
        <v>2864</v>
      </c>
      <c r="N112" s="312">
        <v>1390693.36071471</v>
      </c>
      <c r="O112" s="313" t="s">
        <v>2874</v>
      </c>
    </row>
    <row r="113" ht="39" customHeight="1" spans="1:15">
      <c r="A113" s="308" t="s">
        <v>526</v>
      </c>
      <c r="B113" s="309" t="s">
        <v>83</v>
      </c>
      <c r="C113" s="309" t="s">
        <v>527</v>
      </c>
      <c r="D113" s="309" t="s">
        <v>2466</v>
      </c>
      <c r="E113" s="310" t="s">
        <v>69</v>
      </c>
      <c r="F113" s="311" t="s">
        <v>2875</v>
      </c>
      <c r="G113" s="311" t="s">
        <v>57</v>
      </c>
      <c r="H113" s="311" t="s">
        <v>2876</v>
      </c>
      <c r="I113" s="311" t="s">
        <v>57</v>
      </c>
      <c r="J113" s="311" t="s">
        <v>2877</v>
      </c>
      <c r="K113" s="311" t="s">
        <v>57</v>
      </c>
      <c r="L113" s="312">
        <v>1545.642</v>
      </c>
      <c r="M113" s="311" t="s">
        <v>2864</v>
      </c>
      <c r="N113" s="312">
        <v>1392239.00271471</v>
      </c>
      <c r="O113" s="313" t="s">
        <v>2878</v>
      </c>
    </row>
    <row r="114" ht="26.1" customHeight="1" spans="1:15">
      <c r="A114" s="308" t="s">
        <v>1217</v>
      </c>
      <c r="B114" s="309" t="s">
        <v>83</v>
      </c>
      <c r="C114" s="309" t="s">
        <v>1218</v>
      </c>
      <c r="D114" s="309" t="s">
        <v>2466</v>
      </c>
      <c r="E114" s="310" t="s">
        <v>502</v>
      </c>
      <c r="F114" s="311" t="s">
        <v>2879</v>
      </c>
      <c r="G114" s="311" t="s">
        <v>57</v>
      </c>
      <c r="H114" s="311" t="s">
        <v>2880</v>
      </c>
      <c r="I114" s="311" t="s">
        <v>57</v>
      </c>
      <c r="J114" s="311" t="s">
        <v>2881</v>
      </c>
      <c r="K114" s="311" t="s">
        <v>57</v>
      </c>
      <c r="L114" s="312">
        <v>1500.96110075488</v>
      </c>
      <c r="M114" s="311" t="s">
        <v>2882</v>
      </c>
      <c r="N114" s="312">
        <v>1393739.96381546</v>
      </c>
      <c r="O114" s="313" t="s">
        <v>2883</v>
      </c>
    </row>
    <row r="115" ht="26.1" customHeight="1" spans="1:15">
      <c r="A115" s="308" t="s">
        <v>999</v>
      </c>
      <c r="B115" s="309" t="s">
        <v>83</v>
      </c>
      <c r="C115" s="309" t="s">
        <v>1000</v>
      </c>
      <c r="D115" s="309" t="s">
        <v>2466</v>
      </c>
      <c r="E115" s="310" t="s">
        <v>103</v>
      </c>
      <c r="F115" s="311" t="s">
        <v>2884</v>
      </c>
      <c r="G115" s="311" t="s">
        <v>57</v>
      </c>
      <c r="H115" s="311" t="s">
        <v>2885</v>
      </c>
      <c r="I115" s="311" t="s">
        <v>57</v>
      </c>
      <c r="J115" s="311" t="s">
        <v>2886</v>
      </c>
      <c r="K115" s="311" t="s">
        <v>57</v>
      </c>
      <c r="L115" s="312">
        <v>1495.01</v>
      </c>
      <c r="M115" s="311" t="s">
        <v>2882</v>
      </c>
      <c r="N115" s="312">
        <v>1395234.97381546</v>
      </c>
      <c r="O115" s="313" t="s">
        <v>2887</v>
      </c>
    </row>
    <row r="116" ht="26.1" customHeight="1" spans="1:15">
      <c r="A116" s="308" t="s">
        <v>1031</v>
      </c>
      <c r="B116" s="309" t="s">
        <v>83</v>
      </c>
      <c r="C116" s="309" t="s">
        <v>1032</v>
      </c>
      <c r="D116" s="309" t="s">
        <v>2466</v>
      </c>
      <c r="E116" s="310" t="s">
        <v>103</v>
      </c>
      <c r="F116" s="311" t="s">
        <v>2888</v>
      </c>
      <c r="G116" s="311" t="s">
        <v>57</v>
      </c>
      <c r="H116" s="311" t="s">
        <v>2889</v>
      </c>
      <c r="I116" s="311" t="s">
        <v>57</v>
      </c>
      <c r="J116" s="311" t="s">
        <v>2890</v>
      </c>
      <c r="K116" s="311" t="s">
        <v>57</v>
      </c>
      <c r="L116" s="312">
        <v>1484.445432</v>
      </c>
      <c r="M116" s="311" t="s">
        <v>2882</v>
      </c>
      <c r="N116" s="312">
        <v>1396719.41924746</v>
      </c>
      <c r="O116" s="313" t="s">
        <v>2891</v>
      </c>
    </row>
    <row r="117" ht="26.1" customHeight="1" spans="1:15">
      <c r="A117" s="308" t="s">
        <v>997</v>
      </c>
      <c r="B117" s="309" t="s">
        <v>83</v>
      </c>
      <c r="C117" s="309" t="s">
        <v>998</v>
      </c>
      <c r="D117" s="309" t="s">
        <v>2466</v>
      </c>
      <c r="E117" s="310" t="s">
        <v>103</v>
      </c>
      <c r="F117" s="311" t="s">
        <v>2892</v>
      </c>
      <c r="G117" s="311" t="s">
        <v>57</v>
      </c>
      <c r="H117" s="311" t="s">
        <v>2893</v>
      </c>
      <c r="I117" s="311" t="s">
        <v>57</v>
      </c>
      <c r="J117" s="311" t="s">
        <v>2894</v>
      </c>
      <c r="K117" s="311" t="s">
        <v>57</v>
      </c>
      <c r="L117" s="312">
        <v>1472.13</v>
      </c>
      <c r="M117" s="311" t="s">
        <v>2882</v>
      </c>
      <c r="N117" s="312">
        <v>1398191.54924746</v>
      </c>
      <c r="O117" s="313" t="s">
        <v>2895</v>
      </c>
    </row>
    <row r="118" ht="26.1" customHeight="1" spans="1:15">
      <c r="A118" s="308" t="s">
        <v>1029</v>
      </c>
      <c r="B118" s="309" t="s">
        <v>83</v>
      </c>
      <c r="C118" s="309" t="s">
        <v>1030</v>
      </c>
      <c r="D118" s="309" t="s">
        <v>2466</v>
      </c>
      <c r="E118" s="310" t="s">
        <v>286</v>
      </c>
      <c r="F118" s="311" t="s">
        <v>2896</v>
      </c>
      <c r="G118" s="311" t="s">
        <v>57</v>
      </c>
      <c r="H118" s="311" t="s">
        <v>2897</v>
      </c>
      <c r="I118" s="311" t="s">
        <v>57</v>
      </c>
      <c r="J118" s="311" t="s">
        <v>2898</v>
      </c>
      <c r="K118" s="311" t="s">
        <v>57</v>
      </c>
      <c r="L118" s="312">
        <v>1390.0789408132</v>
      </c>
      <c r="M118" s="311" t="s">
        <v>2882</v>
      </c>
      <c r="N118" s="312">
        <v>1399581.62818828</v>
      </c>
      <c r="O118" s="313" t="s">
        <v>2899</v>
      </c>
    </row>
    <row r="119" ht="51.95" customHeight="1" spans="1:15">
      <c r="A119" s="308" t="s">
        <v>1134</v>
      </c>
      <c r="B119" s="309" t="s">
        <v>60</v>
      </c>
      <c r="C119" s="309" t="s">
        <v>1135</v>
      </c>
      <c r="D119" s="309" t="s">
        <v>2466</v>
      </c>
      <c r="E119" s="310" t="s">
        <v>62</v>
      </c>
      <c r="F119" s="311" t="s">
        <v>2900</v>
      </c>
      <c r="G119" s="311" t="s">
        <v>57</v>
      </c>
      <c r="H119" s="311" t="s">
        <v>2901</v>
      </c>
      <c r="I119" s="311" t="s">
        <v>57</v>
      </c>
      <c r="J119" s="311" t="s">
        <v>2902</v>
      </c>
      <c r="K119" s="311" t="s">
        <v>57</v>
      </c>
      <c r="L119" s="312">
        <v>1376.18292</v>
      </c>
      <c r="M119" s="311" t="s">
        <v>2903</v>
      </c>
      <c r="N119" s="312">
        <v>1400957.81110828</v>
      </c>
      <c r="O119" s="313" t="s">
        <v>2904</v>
      </c>
    </row>
    <row r="120" ht="51.95" customHeight="1" spans="1:15">
      <c r="A120" s="308" t="s">
        <v>1602</v>
      </c>
      <c r="B120" s="309" t="s">
        <v>94</v>
      </c>
      <c r="C120" s="309" t="s">
        <v>1603</v>
      </c>
      <c r="D120" s="309" t="s">
        <v>2466</v>
      </c>
      <c r="E120" s="310" t="s">
        <v>286</v>
      </c>
      <c r="F120" s="311" t="s">
        <v>2905</v>
      </c>
      <c r="G120" s="311" t="s">
        <v>57</v>
      </c>
      <c r="H120" s="311" t="s">
        <v>2906</v>
      </c>
      <c r="I120" s="311" t="s">
        <v>57</v>
      </c>
      <c r="J120" s="311" t="s">
        <v>2907</v>
      </c>
      <c r="K120" s="311" t="s">
        <v>57</v>
      </c>
      <c r="L120" s="312">
        <v>1344.31043095912</v>
      </c>
      <c r="M120" s="311" t="s">
        <v>2903</v>
      </c>
      <c r="N120" s="312">
        <v>1402302.12153924</v>
      </c>
      <c r="O120" s="313" t="s">
        <v>2908</v>
      </c>
    </row>
    <row r="121" ht="24" customHeight="1" spans="1:15">
      <c r="A121" s="308" t="s">
        <v>1352</v>
      </c>
      <c r="B121" s="309" t="s">
        <v>83</v>
      </c>
      <c r="C121" s="309" t="s">
        <v>1353</v>
      </c>
      <c r="D121" s="309" t="s">
        <v>2466</v>
      </c>
      <c r="E121" s="310" t="s">
        <v>167</v>
      </c>
      <c r="F121" s="311" t="s">
        <v>2909</v>
      </c>
      <c r="G121" s="311" t="s">
        <v>57</v>
      </c>
      <c r="H121" s="311" t="s">
        <v>2910</v>
      </c>
      <c r="I121" s="311" t="s">
        <v>57</v>
      </c>
      <c r="J121" s="311" t="s">
        <v>2911</v>
      </c>
      <c r="K121" s="311" t="s">
        <v>57</v>
      </c>
      <c r="L121" s="312">
        <v>1316.5476345</v>
      </c>
      <c r="M121" s="311" t="s">
        <v>2903</v>
      </c>
      <c r="N121" s="312">
        <v>1403618.66917374</v>
      </c>
      <c r="O121" s="313" t="s">
        <v>2912</v>
      </c>
    </row>
    <row r="122" ht="26.1" customHeight="1" spans="1:15">
      <c r="A122" s="308" t="s">
        <v>1066</v>
      </c>
      <c r="B122" s="309" t="s">
        <v>83</v>
      </c>
      <c r="C122" s="309" t="s">
        <v>1067</v>
      </c>
      <c r="D122" s="309" t="s">
        <v>2466</v>
      </c>
      <c r="E122" s="310" t="s">
        <v>69</v>
      </c>
      <c r="F122" s="311" t="s">
        <v>2913</v>
      </c>
      <c r="G122" s="311" t="s">
        <v>57</v>
      </c>
      <c r="H122" s="311" t="s">
        <v>2914</v>
      </c>
      <c r="I122" s="311" t="s">
        <v>57</v>
      </c>
      <c r="J122" s="311" t="s">
        <v>2915</v>
      </c>
      <c r="K122" s="311" t="s">
        <v>57</v>
      </c>
      <c r="L122" s="312">
        <v>1305.925065</v>
      </c>
      <c r="M122" s="311" t="s">
        <v>2903</v>
      </c>
      <c r="N122" s="312">
        <v>1404924.59423874</v>
      </c>
      <c r="O122" s="313" t="s">
        <v>2916</v>
      </c>
    </row>
    <row r="123" ht="24" customHeight="1" spans="1:15">
      <c r="A123" s="308" t="s">
        <v>1354</v>
      </c>
      <c r="B123" s="309" t="s">
        <v>83</v>
      </c>
      <c r="C123" s="309" t="s">
        <v>1355</v>
      </c>
      <c r="D123" s="309" t="s">
        <v>2466</v>
      </c>
      <c r="E123" s="310" t="s">
        <v>167</v>
      </c>
      <c r="F123" s="311" t="s">
        <v>2917</v>
      </c>
      <c r="G123" s="311" t="s">
        <v>57</v>
      </c>
      <c r="H123" s="311" t="s">
        <v>2918</v>
      </c>
      <c r="I123" s="311" t="s">
        <v>57</v>
      </c>
      <c r="J123" s="311" t="s">
        <v>2919</v>
      </c>
      <c r="K123" s="311" t="s">
        <v>57</v>
      </c>
      <c r="L123" s="312">
        <v>1302.57921024</v>
      </c>
      <c r="M123" s="311" t="s">
        <v>2903</v>
      </c>
      <c r="N123" s="312">
        <v>1406227.17344898</v>
      </c>
      <c r="O123" s="313" t="s">
        <v>2920</v>
      </c>
    </row>
    <row r="124" ht="26.1" customHeight="1" spans="1:15">
      <c r="A124" s="308" t="s">
        <v>1025</v>
      </c>
      <c r="B124" s="309" t="s">
        <v>83</v>
      </c>
      <c r="C124" s="309" t="s">
        <v>1026</v>
      </c>
      <c r="D124" s="309" t="s">
        <v>2466</v>
      </c>
      <c r="E124" s="310" t="s">
        <v>286</v>
      </c>
      <c r="F124" s="311" t="s">
        <v>2921</v>
      </c>
      <c r="G124" s="311" t="s">
        <v>57</v>
      </c>
      <c r="H124" s="311" t="s">
        <v>2922</v>
      </c>
      <c r="I124" s="311" t="s">
        <v>57</v>
      </c>
      <c r="J124" s="311" t="s">
        <v>2923</v>
      </c>
      <c r="K124" s="311" t="s">
        <v>57</v>
      </c>
      <c r="L124" s="312">
        <v>1293.38595672</v>
      </c>
      <c r="M124" s="311" t="s">
        <v>2903</v>
      </c>
      <c r="N124" s="312">
        <v>1407520.5594057</v>
      </c>
      <c r="O124" s="313" t="s">
        <v>2924</v>
      </c>
    </row>
    <row r="125" ht="26.1" customHeight="1" spans="1:15">
      <c r="A125" s="308" t="s">
        <v>1223</v>
      </c>
      <c r="B125" s="309" t="s">
        <v>101</v>
      </c>
      <c r="C125" s="309" t="s">
        <v>1224</v>
      </c>
      <c r="D125" s="309" t="s">
        <v>2466</v>
      </c>
      <c r="E125" s="310" t="s">
        <v>103</v>
      </c>
      <c r="F125" s="311" t="s">
        <v>2925</v>
      </c>
      <c r="G125" s="311" t="s">
        <v>57</v>
      </c>
      <c r="H125" s="311" t="s">
        <v>2926</v>
      </c>
      <c r="I125" s="311" t="s">
        <v>57</v>
      </c>
      <c r="J125" s="311" t="s">
        <v>2927</v>
      </c>
      <c r="K125" s="311" t="s">
        <v>57</v>
      </c>
      <c r="L125" s="312">
        <v>1288.035</v>
      </c>
      <c r="M125" s="311" t="s">
        <v>2903</v>
      </c>
      <c r="N125" s="312">
        <v>1408808.5944057</v>
      </c>
      <c r="O125" s="313" t="s">
        <v>2928</v>
      </c>
    </row>
    <row r="126" ht="26.1" customHeight="1" spans="1:15">
      <c r="A126" s="308" t="s">
        <v>883</v>
      </c>
      <c r="B126" s="309" t="s">
        <v>94</v>
      </c>
      <c r="C126" s="309" t="s">
        <v>884</v>
      </c>
      <c r="D126" s="309" t="s">
        <v>2466</v>
      </c>
      <c r="E126" s="310" t="s">
        <v>167</v>
      </c>
      <c r="F126" s="311" t="s">
        <v>2929</v>
      </c>
      <c r="G126" s="311" t="s">
        <v>57</v>
      </c>
      <c r="H126" s="311" t="s">
        <v>2930</v>
      </c>
      <c r="I126" s="311" t="s">
        <v>57</v>
      </c>
      <c r="J126" s="311" t="s">
        <v>2931</v>
      </c>
      <c r="K126" s="311" t="s">
        <v>57</v>
      </c>
      <c r="L126" s="312">
        <v>1277.43</v>
      </c>
      <c r="M126" s="311" t="s">
        <v>2903</v>
      </c>
      <c r="N126" s="312">
        <v>1410086.0244057</v>
      </c>
      <c r="O126" s="313" t="s">
        <v>2932</v>
      </c>
    </row>
    <row r="127" ht="26.1" customHeight="1" spans="1:15">
      <c r="A127" s="308" t="s">
        <v>510</v>
      </c>
      <c r="B127" s="309" t="s">
        <v>94</v>
      </c>
      <c r="C127" s="309" t="s">
        <v>511</v>
      </c>
      <c r="D127" s="309" t="s">
        <v>2450</v>
      </c>
      <c r="E127" s="310" t="s">
        <v>502</v>
      </c>
      <c r="F127" s="311" t="s">
        <v>2933</v>
      </c>
      <c r="G127" s="311" t="s">
        <v>57</v>
      </c>
      <c r="H127" s="311" t="s">
        <v>2934</v>
      </c>
      <c r="I127" s="311" t="s">
        <v>57</v>
      </c>
      <c r="J127" s="311" t="s">
        <v>2935</v>
      </c>
      <c r="K127" s="311" t="s">
        <v>57</v>
      </c>
      <c r="L127" s="312">
        <v>1272.61207148</v>
      </c>
      <c r="M127" s="311" t="s">
        <v>2903</v>
      </c>
      <c r="N127" s="312">
        <v>1411358.63647718</v>
      </c>
      <c r="O127" s="313" t="s">
        <v>2936</v>
      </c>
    </row>
    <row r="128" ht="26.1" customHeight="1" spans="1:15">
      <c r="A128" s="308" t="s">
        <v>798</v>
      </c>
      <c r="B128" s="309" t="s">
        <v>83</v>
      </c>
      <c r="C128" s="309" t="s">
        <v>799</v>
      </c>
      <c r="D128" s="309" t="s">
        <v>2466</v>
      </c>
      <c r="E128" s="310" t="s">
        <v>123</v>
      </c>
      <c r="F128" s="311" t="s">
        <v>2937</v>
      </c>
      <c r="G128" s="311" t="s">
        <v>57</v>
      </c>
      <c r="H128" s="311" t="s">
        <v>2018</v>
      </c>
      <c r="I128" s="311" t="s">
        <v>57</v>
      </c>
      <c r="J128" s="311" t="s">
        <v>2938</v>
      </c>
      <c r="K128" s="311" t="s">
        <v>57</v>
      </c>
      <c r="L128" s="312">
        <v>1270.6119356972</v>
      </c>
      <c r="M128" s="311" t="s">
        <v>2903</v>
      </c>
      <c r="N128" s="312">
        <v>1412629.24841287</v>
      </c>
      <c r="O128" s="313" t="s">
        <v>2939</v>
      </c>
    </row>
    <row r="129" ht="24" customHeight="1" spans="1:15">
      <c r="A129" s="308" t="s">
        <v>1418</v>
      </c>
      <c r="B129" s="309" t="s">
        <v>83</v>
      </c>
      <c r="C129" s="309" t="s">
        <v>1419</v>
      </c>
      <c r="D129" s="309" t="s">
        <v>2450</v>
      </c>
      <c r="E129" s="310" t="s">
        <v>502</v>
      </c>
      <c r="F129" s="311" t="s">
        <v>2940</v>
      </c>
      <c r="G129" s="311" t="s">
        <v>57</v>
      </c>
      <c r="H129" s="311" t="s">
        <v>2941</v>
      </c>
      <c r="I129" s="311" t="s">
        <v>57</v>
      </c>
      <c r="J129" s="311" t="s">
        <v>2942</v>
      </c>
      <c r="K129" s="311" t="s">
        <v>57</v>
      </c>
      <c r="L129" s="312">
        <v>1253.76755462644</v>
      </c>
      <c r="M129" s="311" t="s">
        <v>2903</v>
      </c>
      <c r="N129" s="312">
        <v>1413883.0159675</v>
      </c>
      <c r="O129" s="313" t="s">
        <v>2943</v>
      </c>
    </row>
    <row r="130" ht="24" customHeight="1" spans="1:15">
      <c r="A130" s="308" t="s">
        <v>778</v>
      </c>
      <c r="B130" s="309" t="s">
        <v>94</v>
      </c>
      <c r="C130" s="309" t="s">
        <v>779</v>
      </c>
      <c r="D130" s="309" t="s">
        <v>2466</v>
      </c>
      <c r="E130" s="310" t="s">
        <v>103</v>
      </c>
      <c r="F130" s="311" t="s">
        <v>2944</v>
      </c>
      <c r="G130" s="311" t="s">
        <v>57</v>
      </c>
      <c r="H130" s="311" t="s">
        <v>2945</v>
      </c>
      <c r="I130" s="311" t="s">
        <v>57</v>
      </c>
      <c r="J130" s="311" t="s">
        <v>2946</v>
      </c>
      <c r="K130" s="311" t="s">
        <v>57</v>
      </c>
      <c r="L130" s="312">
        <v>1250.819892</v>
      </c>
      <c r="M130" s="311" t="s">
        <v>2903</v>
      </c>
      <c r="N130" s="312">
        <v>1415133.8358595</v>
      </c>
      <c r="O130" s="313" t="s">
        <v>2947</v>
      </c>
    </row>
    <row r="131" ht="51.95" customHeight="1" spans="1:15">
      <c r="A131" s="308" t="s">
        <v>586</v>
      </c>
      <c r="B131" s="309" t="s">
        <v>539</v>
      </c>
      <c r="C131" s="309" t="s">
        <v>587</v>
      </c>
      <c r="D131" s="309" t="s">
        <v>2466</v>
      </c>
      <c r="E131" s="310" t="s">
        <v>88</v>
      </c>
      <c r="F131" s="311" t="s">
        <v>2868</v>
      </c>
      <c r="G131" s="311" t="s">
        <v>57</v>
      </c>
      <c r="H131" s="311" t="s">
        <v>2948</v>
      </c>
      <c r="I131" s="311" t="s">
        <v>57</v>
      </c>
      <c r="J131" s="311" t="s">
        <v>2948</v>
      </c>
      <c r="K131" s="311" t="s">
        <v>57</v>
      </c>
      <c r="L131" s="312">
        <v>1241.42</v>
      </c>
      <c r="M131" s="311" t="s">
        <v>2903</v>
      </c>
      <c r="N131" s="312">
        <v>1416375.2558595</v>
      </c>
      <c r="O131" s="313" t="s">
        <v>2949</v>
      </c>
    </row>
    <row r="132" ht="24" customHeight="1" spans="1:15">
      <c r="A132" s="308" t="s">
        <v>1068</v>
      </c>
      <c r="B132" s="309" t="s">
        <v>83</v>
      </c>
      <c r="C132" s="309" t="s">
        <v>1069</v>
      </c>
      <c r="D132" s="309" t="s">
        <v>2466</v>
      </c>
      <c r="E132" s="310" t="s">
        <v>167</v>
      </c>
      <c r="F132" s="311" t="s">
        <v>2950</v>
      </c>
      <c r="G132" s="311" t="s">
        <v>57</v>
      </c>
      <c r="H132" s="311" t="s">
        <v>2951</v>
      </c>
      <c r="I132" s="311" t="s">
        <v>57</v>
      </c>
      <c r="J132" s="311" t="s">
        <v>2952</v>
      </c>
      <c r="K132" s="311" t="s">
        <v>57</v>
      </c>
      <c r="L132" s="312">
        <v>1239.782544</v>
      </c>
      <c r="M132" s="311" t="s">
        <v>2953</v>
      </c>
      <c r="N132" s="312">
        <v>1417615.0384035</v>
      </c>
      <c r="O132" s="313" t="s">
        <v>2954</v>
      </c>
    </row>
    <row r="133" ht="39" customHeight="1" spans="1:15">
      <c r="A133" s="308" t="s">
        <v>823</v>
      </c>
      <c r="B133" s="309" t="s">
        <v>83</v>
      </c>
      <c r="C133" s="309" t="s">
        <v>824</v>
      </c>
      <c r="D133" s="309" t="s">
        <v>2447</v>
      </c>
      <c r="E133" s="310" t="s">
        <v>471</v>
      </c>
      <c r="F133" s="311" t="s">
        <v>2955</v>
      </c>
      <c r="G133" s="311" t="s">
        <v>57</v>
      </c>
      <c r="H133" s="311" t="s">
        <v>2956</v>
      </c>
      <c r="I133" s="311" t="s">
        <v>57</v>
      </c>
      <c r="J133" s="311" t="s">
        <v>2957</v>
      </c>
      <c r="K133" s="311" t="s">
        <v>57</v>
      </c>
      <c r="L133" s="312">
        <v>1233.01206</v>
      </c>
      <c r="M133" s="311" t="s">
        <v>2953</v>
      </c>
      <c r="N133" s="312">
        <v>1418848.0504635</v>
      </c>
      <c r="O133" s="313" t="s">
        <v>2958</v>
      </c>
    </row>
    <row r="134" ht="26.1" customHeight="1" spans="1:15">
      <c r="A134" s="308" t="s">
        <v>1130</v>
      </c>
      <c r="B134" s="309" t="s">
        <v>83</v>
      </c>
      <c r="C134" s="309" t="s">
        <v>1131</v>
      </c>
      <c r="D134" s="309" t="s">
        <v>2466</v>
      </c>
      <c r="E134" s="310" t="s">
        <v>103</v>
      </c>
      <c r="F134" s="311" t="s">
        <v>2959</v>
      </c>
      <c r="G134" s="311" t="s">
        <v>57</v>
      </c>
      <c r="H134" s="311" t="s">
        <v>2960</v>
      </c>
      <c r="I134" s="311" t="s">
        <v>57</v>
      </c>
      <c r="J134" s="311" t="s">
        <v>2961</v>
      </c>
      <c r="K134" s="311" t="s">
        <v>57</v>
      </c>
      <c r="L134" s="312">
        <v>1175.58</v>
      </c>
      <c r="M134" s="311" t="s">
        <v>2953</v>
      </c>
      <c r="N134" s="312">
        <v>1420023.6304635</v>
      </c>
      <c r="O134" s="313" t="s">
        <v>2962</v>
      </c>
    </row>
    <row r="135" ht="24" customHeight="1" spans="1:15">
      <c r="A135" s="308" t="s">
        <v>1037</v>
      </c>
      <c r="B135" s="309" t="s">
        <v>83</v>
      </c>
      <c r="C135" s="309" t="s">
        <v>1038</v>
      </c>
      <c r="D135" s="309" t="s">
        <v>2466</v>
      </c>
      <c r="E135" s="310" t="s">
        <v>103</v>
      </c>
      <c r="F135" s="311" t="s">
        <v>2884</v>
      </c>
      <c r="G135" s="311" t="s">
        <v>57</v>
      </c>
      <c r="H135" s="311" t="s">
        <v>2963</v>
      </c>
      <c r="I135" s="311" t="s">
        <v>57</v>
      </c>
      <c r="J135" s="311" t="s">
        <v>2964</v>
      </c>
      <c r="K135" s="311" t="s">
        <v>57</v>
      </c>
      <c r="L135" s="312">
        <v>1102.97</v>
      </c>
      <c r="M135" s="311" t="s">
        <v>2953</v>
      </c>
      <c r="N135" s="312">
        <v>1421126.6004635</v>
      </c>
      <c r="O135" s="313" t="s">
        <v>2965</v>
      </c>
    </row>
    <row r="136" ht="26.1" customHeight="1" spans="1:15">
      <c r="A136" s="308" t="s">
        <v>1153</v>
      </c>
      <c r="B136" s="309" t="s">
        <v>83</v>
      </c>
      <c r="C136" s="309" t="s">
        <v>1154</v>
      </c>
      <c r="D136" s="309" t="s">
        <v>2466</v>
      </c>
      <c r="E136" s="310" t="s">
        <v>502</v>
      </c>
      <c r="F136" s="311" t="s">
        <v>2467</v>
      </c>
      <c r="G136" s="311" t="s">
        <v>57</v>
      </c>
      <c r="H136" s="311" t="s">
        <v>2318</v>
      </c>
      <c r="I136" s="311" t="s">
        <v>57</v>
      </c>
      <c r="J136" s="311" t="s">
        <v>2966</v>
      </c>
      <c r="K136" s="311" t="s">
        <v>57</v>
      </c>
      <c r="L136" s="312">
        <v>1064.92195945567</v>
      </c>
      <c r="M136" s="311" t="s">
        <v>2967</v>
      </c>
      <c r="N136" s="312">
        <v>1422191.52242296</v>
      </c>
      <c r="O136" s="313" t="s">
        <v>2968</v>
      </c>
    </row>
    <row r="137" ht="26.1" customHeight="1" spans="1:15">
      <c r="A137" s="308" t="s">
        <v>598</v>
      </c>
      <c r="B137" s="309" t="s">
        <v>94</v>
      </c>
      <c r="C137" s="309" t="s">
        <v>599</v>
      </c>
      <c r="D137" s="309" t="s">
        <v>2466</v>
      </c>
      <c r="E137" s="310" t="s">
        <v>167</v>
      </c>
      <c r="F137" s="311" t="s">
        <v>2969</v>
      </c>
      <c r="G137" s="311" t="s">
        <v>57</v>
      </c>
      <c r="H137" s="311" t="s">
        <v>2970</v>
      </c>
      <c r="I137" s="311" t="s">
        <v>57</v>
      </c>
      <c r="J137" s="311" t="s">
        <v>2971</v>
      </c>
      <c r="K137" s="311" t="s">
        <v>57</v>
      </c>
      <c r="L137" s="312">
        <v>1064.446867254</v>
      </c>
      <c r="M137" s="311" t="s">
        <v>2967</v>
      </c>
      <c r="N137" s="312">
        <v>1423255.96929021</v>
      </c>
      <c r="O137" s="313" t="s">
        <v>2972</v>
      </c>
    </row>
    <row r="138" ht="39" customHeight="1" spans="1:15">
      <c r="A138" s="308" t="s">
        <v>1474</v>
      </c>
      <c r="B138" s="309" t="s">
        <v>83</v>
      </c>
      <c r="C138" s="309" t="s">
        <v>1475</v>
      </c>
      <c r="D138" s="309" t="s">
        <v>2466</v>
      </c>
      <c r="E138" s="310" t="s">
        <v>69</v>
      </c>
      <c r="F138" s="311" t="s">
        <v>2973</v>
      </c>
      <c r="G138" s="311" t="s">
        <v>57</v>
      </c>
      <c r="H138" s="311" t="s">
        <v>2974</v>
      </c>
      <c r="I138" s="311" t="s">
        <v>57</v>
      </c>
      <c r="J138" s="311" t="s">
        <v>2975</v>
      </c>
      <c r="K138" s="311" t="s">
        <v>57</v>
      </c>
      <c r="L138" s="312">
        <v>1055.20519192</v>
      </c>
      <c r="M138" s="311" t="s">
        <v>2967</v>
      </c>
      <c r="N138" s="312">
        <v>1424311.17448213</v>
      </c>
      <c r="O138" s="313" t="s">
        <v>2976</v>
      </c>
    </row>
    <row r="139" ht="39" customHeight="1" spans="1:15">
      <c r="A139" s="308" t="s">
        <v>891</v>
      </c>
      <c r="B139" s="309" t="s">
        <v>83</v>
      </c>
      <c r="C139" s="309" t="s">
        <v>892</v>
      </c>
      <c r="D139" s="309" t="s">
        <v>2466</v>
      </c>
      <c r="E139" s="310" t="s">
        <v>286</v>
      </c>
      <c r="F139" s="311" t="s">
        <v>2977</v>
      </c>
      <c r="G139" s="311" t="s">
        <v>57</v>
      </c>
      <c r="H139" s="311" t="s">
        <v>2978</v>
      </c>
      <c r="I139" s="311" t="s">
        <v>57</v>
      </c>
      <c r="J139" s="311" t="s">
        <v>2979</v>
      </c>
      <c r="K139" s="311" t="s">
        <v>57</v>
      </c>
      <c r="L139" s="312">
        <v>1010.581104</v>
      </c>
      <c r="M139" s="311" t="s">
        <v>2967</v>
      </c>
      <c r="N139" s="312">
        <v>1425321.75558613</v>
      </c>
      <c r="O139" s="313" t="s">
        <v>2980</v>
      </c>
    </row>
    <row r="140" ht="39" customHeight="1" spans="1:15">
      <c r="A140" s="308" t="s">
        <v>1084</v>
      </c>
      <c r="B140" s="309" t="s">
        <v>83</v>
      </c>
      <c r="C140" s="309" t="s">
        <v>1085</v>
      </c>
      <c r="D140" s="309" t="s">
        <v>2466</v>
      </c>
      <c r="E140" s="310" t="s">
        <v>1055</v>
      </c>
      <c r="F140" s="311" t="s">
        <v>2981</v>
      </c>
      <c r="G140" s="311" t="s">
        <v>57</v>
      </c>
      <c r="H140" s="311" t="s">
        <v>2982</v>
      </c>
      <c r="I140" s="311" t="s">
        <v>57</v>
      </c>
      <c r="J140" s="311" t="s">
        <v>2983</v>
      </c>
      <c r="K140" s="311" t="s">
        <v>57</v>
      </c>
      <c r="L140" s="312">
        <v>937.09824</v>
      </c>
      <c r="M140" s="311" t="s">
        <v>2984</v>
      </c>
      <c r="N140" s="312">
        <v>1426258.85382613</v>
      </c>
      <c r="O140" s="313" t="s">
        <v>2985</v>
      </c>
    </row>
    <row r="141" ht="26.1" customHeight="1" spans="1:15">
      <c r="A141" s="308" t="s">
        <v>1173</v>
      </c>
      <c r="B141" s="309" t="s">
        <v>83</v>
      </c>
      <c r="C141" s="309" t="s">
        <v>1174</v>
      </c>
      <c r="D141" s="309" t="s">
        <v>2466</v>
      </c>
      <c r="E141" s="310" t="s">
        <v>502</v>
      </c>
      <c r="F141" s="311" t="s">
        <v>2806</v>
      </c>
      <c r="G141" s="311" t="s">
        <v>57</v>
      </c>
      <c r="H141" s="311" t="s">
        <v>2986</v>
      </c>
      <c r="I141" s="311" t="s">
        <v>57</v>
      </c>
      <c r="J141" s="311" t="s">
        <v>2987</v>
      </c>
      <c r="K141" s="311" t="s">
        <v>57</v>
      </c>
      <c r="L141" s="312">
        <v>869.80303904984</v>
      </c>
      <c r="M141" s="311" t="s">
        <v>2984</v>
      </c>
      <c r="N141" s="312">
        <v>1427128.65686518</v>
      </c>
      <c r="O141" s="313" t="s">
        <v>2988</v>
      </c>
    </row>
    <row r="142" ht="39" customHeight="1" spans="1:15">
      <c r="A142" s="308" t="s">
        <v>905</v>
      </c>
      <c r="B142" s="309" t="s">
        <v>83</v>
      </c>
      <c r="C142" s="309" t="s">
        <v>906</v>
      </c>
      <c r="D142" s="309" t="s">
        <v>2466</v>
      </c>
      <c r="E142" s="310" t="s">
        <v>827</v>
      </c>
      <c r="F142" s="311" t="s">
        <v>2989</v>
      </c>
      <c r="G142" s="311" t="s">
        <v>57</v>
      </c>
      <c r="H142" s="311" t="s">
        <v>2990</v>
      </c>
      <c r="I142" s="311" t="s">
        <v>57</v>
      </c>
      <c r="J142" s="311" t="s">
        <v>2991</v>
      </c>
      <c r="K142" s="311" t="s">
        <v>57</v>
      </c>
      <c r="L142" s="312">
        <v>868.78</v>
      </c>
      <c r="M142" s="311" t="s">
        <v>2984</v>
      </c>
      <c r="N142" s="312">
        <v>1427997.43686518</v>
      </c>
      <c r="O142" s="313" t="s">
        <v>2992</v>
      </c>
    </row>
    <row r="143" ht="26.1" customHeight="1" spans="1:15">
      <c r="A143" s="308" t="s">
        <v>1348</v>
      </c>
      <c r="B143" s="309" t="s">
        <v>94</v>
      </c>
      <c r="C143" s="309" t="s">
        <v>1349</v>
      </c>
      <c r="D143" s="309" t="s">
        <v>2450</v>
      </c>
      <c r="E143" s="310" t="s">
        <v>502</v>
      </c>
      <c r="F143" s="311" t="s">
        <v>2993</v>
      </c>
      <c r="G143" s="311" t="s">
        <v>57</v>
      </c>
      <c r="H143" s="311" t="s">
        <v>2598</v>
      </c>
      <c r="I143" s="311" t="s">
        <v>57</v>
      </c>
      <c r="J143" s="311" t="s">
        <v>2994</v>
      </c>
      <c r="K143" s="311" t="s">
        <v>57</v>
      </c>
      <c r="L143" s="312">
        <v>838.2034422528</v>
      </c>
      <c r="M143" s="311" t="s">
        <v>2984</v>
      </c>
      <c r="N143" s="312">
        <v>1428835.64030743</v>
      </c>
      <c r="O143" s="313" t="s">
        <v>2995</v>
      </c>
    </row>
    <row r="144" ht="26.1" customHeight="1" spans="1:15">
      <c r="A144" s="308" t="s">
        <v>812</v>
      </c>
      <c r="B144" s="309" t="s">
        <v>83</v>
      </c>
      <c r="C144" s="309" t="s">
        <v>813</v>
      </c>
      <c r="D144" s="309" t="s">
        <v>2466</v>
      </c>
      <c r="E144" s="310" t="s">
        <v>167</v>
      </c>
      <c r="F144" s="311" t="s">
        <v>2996</v>
      </c>
      <c r="G144" s="311" t="s">
        <v>57</v>
      </c>
      <c r="H144" s="311" t="s">
        <v>2997</v>
      </c>
      <c r="I144" s="311" t="s">
        <v>57</v>
      </c>
      <c r="J144" s="311" t="s">
        <v>2998</v>
      </c>
      <c r="K144" s="311" t="s">
        <v>57</v>
      </c>
      <c r="L144" s="312">
        <v>834.366553349546</v>
      </c>
      <c r="M144" s="311" t="s">
        <v>2984</v>
      </c>
      <c r="N144" s="312">
        <v>1429670.00686078</v>
      </c>
      <c r="O144" s="313" t="s">
        <v>2999</v>
      </c>
    </row>
    <row r="145" ht="26.1" customHeight="1" spans="1:15">
      <c r="A145" s="308" t="s">
        <v>1580</v>
      </c>
      <c r="B145" s="309" t="s">
        <v>83</v>
      </c>
      <c r="C145" s="309" t="s">
        <v>1581</v>
      </c>
      <c r="D145" s="309" t="s">
        <v>2447</v>
      </c>
      <c r="E145" s="310" t="s">
        <v>471</v>
      </c>
      <c r="F145" s="311" t="s">
        <v>2823</v>
      </c>
      <c r="G145" s="311" t="s">
        <v>57</v>
      </c>
      <c r="H145" s="311" t="s">
        <v>3000</v>
      </c>
      <c r="I145" s="311" t="s">
        <v>57</v>
      </c>
      <c r="J145" s="311" t="s">
        <v>3001</v>
      </c>
      <c r="K145" s="311" t="s">
        <v>57</v>
      </c>
      <c r="L145" s="312">
        <v>824.08</v>
      </c>
      <c r="M145" s="311" t="s">
        <v>2984</v>
      </c>
      <c r="N145" s="312">
        <v>1430494.08686078</v>
      </c>
      <c r="O145" s="313" t="s">
        <v>3002</v>
      </c>
    </row>
    <row r="146" ht="26.1" customHeight="1" spans="1:15">
      <c r="A146" s="308" t="s">
        <v>934</v>
      </c>
      <c r="B146" s="309" t="s">
        <v>83</v>
      </c>
      <c r="C146" s="309" t="s">
        <v>935</v>
      </c>
      <c r="D146" s="309" t="s">
        <v>2466</v>
      </c>
      <c r="E146" s="310" t="s">
        <v>167</v>
      </c>
      <c r="F146" s="311" t="s">
        <v>3003</v>
      </c>
      <c r="G146" s="311" t="s">
        <v>57</v>
      </c>
      <c r="H146" s="311" t="s">
        <v>3004</v>
      </c>
      <c r="I146" s="311" t="s">
        <v>57</v>
      </c>
      <c r="J146" s="311" t="s">
        <v>3005</v>
      </c>
      <c r="K146" s="311" t="s">
        <v>57</v>
      </c>
      <c r="L146" s="312">
        <v>819.700059</v>
      </c>
      <c r="M146" s="311" t="s">
        <v>2984</v>
      </c>
      <c r="N146" s="312">
        <v>1431313.78691978</v>
      </c>
      <c r="O146" s="313" t="s">
        <v>3006</v>
      </c>
    </row>
    <row r="147" ht="26.1" customHeight="1" spans="1:15">
      <c r="A147" s="308" t="s">
        <v>1300</v>
      </c>
      <c r="B147" s="309" t="s">
        <v>83</v>
      </c>
      <c r="C147" s="309" t="s">
        <v>1301</v>
      </c>
      <c r="D147" s="309" t="s">
        <v>2466</v>
      </c>
      <c r="E147" s="310" t="s">
        <v>827</v>
      </c>
      <c r="F147" s="311" t="s">
        <v>3007</v>
      </c>
      <c r="G147" s="311" t="s">
        <v>57</v>
      </c>
      <c r="H147" s="311" t="s">
        <v>3008</v>
      </c>
      <c r="I147" s="311" t="s">
        <v>57</v>
      </c>
      <c r="J147" s="311" t="s">
        <v>3009</v>
      </c>
      <c r="K147" s="311" t="s">
        <v>57</v>
      </c>
      <c r="L147" s="312">
        <v>813.1285572984</v>
      </c>
      <c r="M147" s="311" t="s">
        <v>2984</v>
      </c>
      <c r="N147" s="312">
        <v>1432126.91547708</v>
      </c>
      <c r="O147" s="313" t="s">
        <v>3010</v>
      </c>
    </row>
    <row r="148" ht="39" customHeight="1" spans="1:15">
      <c r="A148" s="308" t="s">
        <v>828</v>
      </c>
      <c r="B148" s="309" t="s">
        <v>83</v>
      </c>
      <c r="C148" s="309" t="s">
        <v>829</v>
      </c>
      <c r="D148" s="309" t="s">
        <v>2447</v>
      </c>
      <c r="E148" s="310" t="s">
        <v>822</v>
      </c>
      <c r="F148" s="311" t="s">
        <v>3011</v>
      </c>
      <c r="G148" s="311" t="s">
        <v>57</v>
      </c>
      <c r="H148" s="311" t="s">
        <v>3012</v>
      </c>
      <c r="I148" s="311" t="s">
        <v>57</v>
      </c>
      <c r="J148" s="311" t="s">
        <v>3013</v>
      </c>
      <c r="K148" s="311" t="s">
        <v>57</v>
      </c>
      <c r="L148" s="312">
        <v>799.755264</v>
      </c>
      <c r="M148" s="311" t="s">
        <v>3014</v>
      </c>
      <c r="N148" s="312">
        <v>1432926.67074108</v>
      </c>
      <c r="O148" s="313" t="s">
        <v>3015</v>
      </c>
    </row>
    <row r="149" ht="39" customHeight="1" spans="1:15">
      <c r="A149" s="308" t="s">
        <v>875</v>
      </c>
      <c r="B149" s="309" t="s">
        <v>60</v>
      </c>
      <c r="C149" s="309" t="s">
        <v>876</v>
      </c>
      <c r="D149" s="309" t="s">
        <v>2466</v>
      </c>
      <c r="E149" s="310" t="s">
        <v>827</v>
      </c>
      <c r="F149" s="311" t="s">
        <v>3016</v>
      </c>
      <c r="G149" s="311" t="s">
        <v>57</v>
      </c>
      <c r="H149" s="311" t="s">
        <v>3017</v>
      </c>
      <c r="I149" s="311" t="s">
        <v>57</v>
      </c>
      <c r="J149" s="311" t="s">
        <v>3018</v>
      </c>
      <c r="K149" s="311" t="s">
        <v>57</v>
      </c>
      <c r="L149" s="312">
        <v>794.42</v>
      </c>
      <c r="M149" s="311" t="s">
        <v>3014</v>
      </c>
      <c r="N149" s="312">
        <v>1433721.09074108</v>
      </c>
      <c r="O149" s="313" t="s">
        <v>3019</v>
      </c>
    </row>
    <row r="150" ht="26.1" customHeight="1" spans="1:15">
      <c r="A150" s="308" t="s">
        <v>980</v>
      </c>
      <c r="B150" s="309" t="s">
        <v>94</v>
      </c>
      <c r="C150" s="309" t="s">
        <v>981</v>
      </c>
      <c r="D150" s="309" t="s">
        <v>2466</v>
      </c>
      <c r="E150" s="310" t="s">
        <v>167</v>
      </c>
      <c r="F150" s="311" t="s">
        <v>3020</v>
      </c>
      <c r="G150" s="311" t="s">
        <v>57</v>
      </c>
      <c r="H150" s="311" t="s">
        <v>3021</v>
      </c>
      <c r="I150" s="311" t="s">
        <v>57</v>
      </c>
      <c r="J150" s="311" t="s">
        <v>3022</v>
      </c>
      <c r="K150" s="311" t="s">
        <v>57</v>
      </c>
      <c r="L150" s="312">
        <v>766.1709216</v>
      </c>
      <c r="M150" s="311" t="s">
        <v>3014</v>
      </c>
      <c r="N150" s="312">
        <v>1434487.26166268</v>
      </c>
      <c r="O150" s="313" t="s">
        <v>3023</v>
      </c>
    </row>
    <row r="151" ht="24" customHeight="1" spans="1:15">
      <c r="A151" s="308" t="s">
        <v>1398</v>
      </c>
      <c r="B151" s="309" t="s">
        <v>83</v>
      </c>
      <c r="C151" s="309" t="s">
        <v>1399</v>
      </c>
      <c r="D151" s="309" t="s">
        <v>2450</v>
      </c>
      <c r="E151" s="310" t="s">
        <v>502</v>
      </c>
      <c r="F151" s="311" t="s">
        <v>3024</v>
      </c>
      <c r="G151" s="311" t="s">
        <v>57</v>
      </c>
      <c r="H151" s="311" t="s">
        <v>3025</v>
      </c>
      <c r="I151" s="311" t="s">
        <v>57</v>
      </c>
      <c r="J151" s="311" t="s">
        <v>3026</v>
      </c>
      <c r="K151" s="311" t="s">
        <v>57</v>
      </c>
      <c r="L151" s="312">
        <v>733.1528496</v>
      </c>
      <c r="M151" s="311" t="s">
        <v>3014</v>
      </c>
      <c r="N151" s="312">
        <v>1435220.41451228</v>
      </c>
      <c r="O151" s="313" t="s">
        <v>3027</v>
      </c>
    </row>
    <row r="152" ht="39" customHeight="1" spans="1:15">
      <c r="A152" s="308" t="s">
        <v>1144</v>
      </c>
      <c r="B152" s="309" t="s">
        <v>83</v>
      </c>
      <c r="C152" s="309" t="s">
        <v>1145</v>
      </c>
      <c r="D152" s="309" t="s">
        <v>2466</v>
      </c>
      <c r="E152" s="310" t="s">
        <v>167</v>
      </c>
      <c r="F152" s="311" t="s">
        <v>3028</v>
      </c>
      <c r="G152" s="311" t="s">
        <v>57</v>
      </c>
      <c r="H152" s="311" t="s">
        <v>3029</v>
      </c>
      <c r="I152" s="311" t="s">
        <v>57</v>
      </c>
      <c r="J152" s="311" t="s">
        <v>3030</v>
      </c>
      <c r="K152" s="311" t="s">
        <v>57</v>
      </c>
      <c r="L152" s="312">
        <v>718.704</v>
      </c>
      <c r="M152" s="311" t="s">
        <v>3014</v>
      </c>
      <c r="N152" s="312">
        <v>1435939.11851228</v>
      </c>
      <c r="O152" s="313" t="s">
        <v>3031</v>
      </c>
    </row>
    <row r="153" ht="26.1" customHeight="1" spans="1:15">
      <c r="A153" s="308" t="s">
        <v>506</v>
      </c>
      <c r="B153" s="309" t="s">
        <v>94</v>
      </c>
      <c r="C153" s="309" t="s">
        <v>507</v>
      </c>
      <c r="D153" s="309" t="s">
        <v>2450</v>
      </c>
      <c r="E153" s="310" t="s">
        <v>502</v>
      </c>
      <c r="F153" s="311" t="s">
        <v>3032</v>
      </c>
      <c r="G153" s="311" t="s">
        <v>57</v>
      </c>
      <c r="H153" s="311" t="s">
        <v>3033</v>
      </c>
      <c r="I153" s="311" t="s">
        <v>57</v>
      </c>
      <c r="J153" s="311" t="s">
        <v>3034</v>
      </c>
      <c r="K153" s="311" t="s">
        <v>57</v>
      </c>
      <c r="L153" s="312">
        <v>707.48673164</v>
      </c>
      <c r="M153" s="311" t="s">
        <v>3014</v>
      </c>
      <c r="N153" s="312">
        <v>1436646.60524392</v>
      </c>
      <c r="O153" s="313" t="s">
        <v>3035</v>
      </c>
    </row>
    <row r="154" ht="26.1" customHeight="1" spans="1:15">
      <c r="A154" s="308" t="s">
        <v>1298</v>
      </c>
      <c r="B154" s="309" t="s">
        <v>83</v>
      </c>
      <c r="C154" s="309" t="s">
        <v>1299</v>
      </c>
      <c r="D154" s="309" t="s">
        <v>2447</v>
      </c>
      <c r="E154" s="310" t="s">
        <v>103</v>
      </c>
      <c r="F154" s="311" t="s">
        <v>3036</v>
      </c>
      <c r="G154" s="311" t="s">
        <v>57</v>
      </c>
      <c r="H154" s="311" t="s">
        <v>3037</v>
      </c>
      <c r="I154" s="311" t="s">
        <v>57</v>
      </c>
      <c r="J154" s="311" t="s">
        <v>3038</v>
      </c>
      <c r="K154" s="311" t="s">
        <v>57</v>
      </c>
      <c r="L154" s="312">
        <v>680.849102976</v>
      </c>
      <c r="M154" s="311" t="s">
        <v>3014</v>
      </c>
      <c r="N154" s="312">
        <v>1437327.4543469</v>
      </c>
      <c r="O154" s="313" t="s">
        <v>3039</v>
      </c>
    </row>
    <row r="155" ht="26.1" customHeight="1" spans="1:15">
      <c r="A155" s="308" t="s">
        <v>1003</v>
      </c>
      <c r="B155" s="309" t="s">
        <v>83</v>
      </c>
      <c r="C155" s="309" t="s">
        <v>1004</v>
      </c>
      <c r="D155" s="309" t="s">
        <v>2466</v>
      </c>
      <c r="E155" s="310" t="s">
        <v>103</v>
      </c>
      <c r="F155" s="311" t="s">
        <v>2884</v>
      </c>
      <c r="G155" s="311" t="s">
        <v>57</v>
      </c>
      <c r="H155" s="311" t="s">
        <v>3040</v>
      </c>
      <c r="I155" s="311" t="s">
        <v>57</v>
      </c>
      <c r="J155" s="311" t="s">
        <v>3041</v>
      </c>
      <c r="K155" s="311" t="s">
        <v>57</v>
      </c>
      <c r="L155" s="312">
        <v>576.51</v>
      </c>
      <c r="M155" s="311" t="s">
        <v>3042</v>
      </c>
      <c r="N155" s="312">
        <v>1437903.9643469</v>
      </c>
      <c r="O155" s="313" t="s">
        <v>3043</v>
      </c>
    </row>
    <row r="156" ht="51.95" customHeight="1" spans="1:15">
      <c r="A156" s="308" t="s">
        <v>895</v>
      </c>
      <c r="B156" s="309" t="s">
        <v>83</v>
      </c>
      <c r="C156" s="309" t="s">
        <v>896</v>
      </c>
      <c r="D156" s="309" t="s">
        <v>2447</v>
      </c>
      <c r="E156" s="310" t="s">
        <v>822</v>
      </c>
      <c r="F156" s="311" t="s">
        <v>3044</v>
      </c>
      <c r="G156" s="311" t="s">
        <v>57</v>
      </c>
      <c r="H156" s="311" t="s">
        <v>3045</v>
      </c>
      <c r="I156" s="311" t="s">
        <v>57</v>
      </c>
      <c r="J156" s="311" t="s">
        <v>3046</v>
      </c>
      <c r="K156" s="311" t="s">
        <v>57</v>
      </c>
      <c r="L156" s="312">
        <v>570.3302</v>
      </c>
      <c r="M156" s="311" t="s">
        <v>3042</v>
      </c>
      <c r="N156" s="312">
        <v>1438474.2945469</v>
      </c>
      <c r="O156" s="313" t="s">
        <v>3047</v>
      </c>
    </row>
    <row r="157" ht="24" customHeight="1" spans="1:15">
      <c r="A157" s="308" t="s">
        <v>982</v>
      </c>
      <c r="B157" s="309" t="s">
        <v>83</v>
      </c>
      <c r="C157" s="309" t="s">
        <v>983</v>
      </c>
      <c r="D157" s="309" t="s">
        <v>2466</v>
      </c>
      <c r="E157" s="310" t="s">
        <v>69</v>
      </c>
      <c r="F157" s="311" t="s">
        <v>3048</v>
      </c>
      <c r="G157" s="311" t="s">
        <v>57</v>
      </c>
      <c r="H157" s="311" t="s">
        <v>3049</v>
      </c>
      <c r="I157" s="311" t="s">
        <v>57</v>
      </c>
      <c r="J157" s="311" t="s">
        <v>3050</v>
      </c>
      <c r="K157" s="311" t="s">
        <v>57</v>
      </c>
      <c r="L157" s="312">
        <v>509.757612</v>
      </c>
      <c r="M157" s="311" t="s">
        <v>3051</v>
      </c>
      <c r="N157" s="312">
        <v>1438984.0521589</v>
      </c>
      <c r="O157" s="313" t="s">
        <v>3052</v>
      </c>
    </row>
    <row r="158" ht="39" customHeight="1" spans="1:15">
      <c r="A158" s="308" t="s">
        <v>949</v>
      </c>
      <c r="B158" s="309" t="s">
        <v>83</v>
      </c>
      <c r="C158" s="309" t="s">
        <v>950</v>
      </c>
      <c r="D158" s="309" t="s">
        <v>2466</v>
      </c>
      <c r="E158" s="310" t="s">
        <v>103</v>
      </c>
      <c r="F158" s="311" t="s">
        <v>3053</v>
      </c>
      <c r="G158" s="311" t="s">
        <v>57</v>
      </c>
      <c r="H158" s="311" t="s">
        <v>3054</v>
      </c>
      <c r="I158" s="311" t="s">
        <v>57</v>
      </c>
      <c r="J158" s="311" t="s">
        <v>3055</v>
      </c>
      <c r="K158" s="311" t="s">
        <v>57</v>
      </c>
      <c r="L158" s="312">
        <v>506</v>
      </c>
      <c r="M158" s="311" t="s">
        <v>3051</v>
      </c>
      <c r="N158" s="312">
        <v>1439490.0521589</v>
      </c>
      <c r="O158" s="313" t="s">
        <v>3056</v>
      </c>
    </row>
    <row r="159" ht="24" customHeight="1" spans="1:15">
      <c r="A159" s="308" t="s">
        <v>1356</v>
      </c>
      <c r="B159" s="309" t="s">
        <v>83</v>
      </c>
      <c r="C159" s="309" t="s">
        <v>1357</v>
      </c>
      <c r="D159" s="309" t="s">
        <v>2466</v>
      </c>
      <c r="E159" s="310" t="s">
        <v>167</v>
      </c>
      <c r="F159" s="311" t="s">
        <v>3057</v>
      </c>
      <c r="G159" s="311" t="s">
        <v>57</v>
      </c>
      <c r="H159" s="311" t="s">
        <v>3058</v>
      </c>
      <c r="I159" s="311" t="s">
        <v>57</v>
      </c>
      <c r="J159" s="311" t="s">
        <v>3059</v>
      </c>
      <c r="K159" s="311" t="s">
        <v>57</v>
      </c>
      <c r="L159" s="312">
        <v>498.006355</v>
      </c>
      <c r="M159" s="311" t="s">
        <v>3051</v>
      </c>
      <c r="N159" s="312">
        <v>1439988.0585139</v>
      </c>
      <c r="O159" s="313" t="s">
        <v>3060</v>
      </c>
    </row>
    <row r="160" ht="26.1" customHeight="1" spans="1:15">
      <c r="A160" s="308" t="s">
        <v>1346</v>
      </c>
      <c r="B160" s="309" t="s">
        <v>94</v>
      </c>
      <c r="C160" s="309" t="s">
        <v>1347</v>
      </c>
      <c r="D160" s="309" t="s">
        <v>2450</v>
      </c>
      <c r="E160" s="310" t="s">
        <v>502</v>
      </c>
      <c r="F160" s="311" t="s">
        <v>3061</v>
      </c>
      <c r="G160" s="311" t="s">
        <v>57</v>
      </c>
      <c r="H160" s="311" t="s">
        <v>3062</v>
      </c>
      <c r="I160" s="311" t="s">
        <v>57</v>
      </c>
      <c r="J160" s="311" t="s">
        <v>3063</v>
      </c>
      <c r="K160" s="311" t="s">
        <v>57</v>
      </c>
      <c r="L160" s="312">
        <v>482.7491997432</v>
      </c>
      <c r="M160" s="311" t="s">
        <v>3051</v>
      </c>
      <c r="N160" s="312">
        <v>1440470.80771364</v>
      </c>
      <c r="O160" s="313" t="s">
        <v>3064</v>
      </c>
    </row>
    <row r="161" ht="26.1" customHeight="1" spans="1:15">
      <c r="A161" s="308" t="s">
        <v>977</v>
      </c>
      <c r="B161" s="309" t="s">
        <v>94</v>
      </c>
      <c r="C161" s="309" t="s">
        <v>978</v>
      </c>
      <c r="D161" s="309" t="s">
        <v>2466</v>
      </c>
      <c r="E161" s="310" t="s">
        <v>979</v>
      </c>
      <c r="F161" s="311" t="s">
        <v>3065</v>
      </c>
      <c r="G161" s="311" t="s">
        <v>57</v>
      </c>
      <c r="H161" s="311" t="s">
        <v>1955</v>
      </c>
      <c r="I161" s="311" t="s">
        <v>57</v>
      </c>
      <c r="J161" s="311" t="s">
        <v>3066</v>
      </c>
      <c r="K161" s="311" t="s">
        <v>57</v>
      </c>
      <c r="L161" s="312">
        <v>466.769221632</v>
      </c>
      <c r="M161" s="311" t="s">
        <v>3051</v>
      </c>
      <c r="N161" s="312">
        <v>1440937.57693527</v>
      </c>
      <c r="O161" s="313" t="s">
        <v>3067</v>
      </c>
    </row>
    <row r="162" ht="26.1" customHeight="1" spans="1:15">
      <c r="A162" s="308" t="s">
        <v>1628</v>
      </c>
      <c r="B162" s="309" t="s">
        <v>83</v>
      </c>
      <c r="C162" s="309" t="s">
        <v>1629</v>
      </c>
      <c r="D162" s="309" t="s">
        <v>2447</v>
      </c>
      <c r="E162" s="310" t="s">
        <v>471</v>
      </c>
      <c r="F162" s="311" t="s">
        <v>3068</v>
      </c>
      <c r="G162" s="311" t="s">
        <v>57</v>
      </c>
      <c r="H162" s="311" t="s">
        <v>3069</v>
      </c>
      <c r="I162" s="311" t="s">
        <v>57</v>
      </c>
      <c r="J162" s="311" t="s">
        <v>3070</v>
      </c>
      <c r="K162" s="311" t="s">
        <v>57</v>
      </c>
      <c r="L162" s="312">
        <v>449.82</v>
      </c>
      <c r="M162" s="311" t="s">
        <v>3051</v>
      </c>
      <c r="N162" s="312">
        <v>1441387.39693527</v>
      </c>
      <c r="O162" s="313" t="s">
        <v>3071</v>
      </c>
    </row>
    <row r="163" ht="26.1" customHeight="1" spans="1:15">
      <c r="A163" s="308" t="s">
        <v>1195</v>
      </c>
      <c r="B163" s="309" t="s">
        <v>83</v>
      </c>
      <c r="C163" s="309" t="s">
        <v>1196</v>
      </c>
      <c r="D163" s="309" t="s">
        <v>2466</v>
      </c>
      <c r="E163" s="310" t="s">
        <v>123</v>
      </c>
      <c r="F163" s="311" t="s">
        <v>3072</v>
      </c>
      <c r="G163" s="311" t="s">
        <v>57</v>
      </c>
      <c r="H163" s="311" t="s">
        <v>3073</v>
      </c>
      <c r="I163" s="311" t="s">
        <v>57</v>
      </c>
      <c r="J163" s="311" t="s">
        <v>3074</v>
      </c>
      <c r="K163" s="311" t="s">
        <v>57</v>
      </c>
      <c r="L163" s="312">
        <v>438.328631474238</v>
      </c>
      <c r="M163" s="311" t="s">
        <v>3051</v>
      </c>
      <c r="N163" s="312">
        <v>1441825.72556675</v>
      </c>
      <c r="O163" s="313" t="s">
        <v>3075</v>
      </c>
    </row>
    <row r="164" ht="24" customHeight="1" spans="1:15">
      <c r="A164" s="308" t="s">
        <v>1159</v>
      </c>
      <c r="B164" s="309" t="s">
        <v>83</v>
      </c>
      <c r="C164" s="309" t="s">
        <v>1160</v>
      </c>
      <c r="D164" s="309" t="s">
        <v>2450</v>
      </c>
      <c r="E164" s="310" t="s">
        <v>502</v>
      </c>
      <c r="F164" s="311" t="s">
        <v>3076</v>
      </c>
      <c r="G164" s="311" t="s">
        <v>57</v>
      </c>
      <c r="H164" s="311" t="s">
        <v>2593</v>
      </c>
      <c r="I164" s="311" t="s">
        <v>57</v>
      </c>
      <c r="J164" s="311" t="s">
        <v>3077</v>
      </c>
      <c r="K164" s="311" t="s">
        <v>57</v>
      </c>
      <c r="L164" s="312">
        <v>436.714851733529</v>
      </c>
      <c r="M164" s="311" t="s">
        <v>3051</v>
      </c>
      <c r="N164" s="312">
        <v>1442262.44041848</v>
      </c>
      <c r="O164" s="313" t="s">
        <v>3078</v>
      </c>
    </row>
    <row r="165" ht="24" customHeight="1" spans="1:15">
      <c r="A165" s="308" t="s">
        <v>1344</v>
      </c>
      <c r="B165" s="309" t="s">
        <v>94</v>
      </c>
      <c r="C165" s="309" t="s">
        <v>1345</v>
      </c>
      <c r="D165" s="309" t="s">
        <v>2466</v>
      </c>
      <c r="E165" s="310" t="s">
        <v>471</v>
      </c>
      <c r="F165" s="311" t="s">
        <v>3079</v>
      </c>
      <c r="G165" s="311" t="s">
        <v>57</v>
      </c>
      <c r="H165" s="311" t="s">
        <v>3080</v>
      </c>
      <c r="I165" s="311" t="s">
        <v>57</v>
      </c>
      <c r="J165" s="311" t="s">
        <v>3081</v>
      </c>
      <c r="K165" s="311" t="s">
        <v>57</v>
      </c>
      <c r="L165" s="312">
        <v>406.4657364</v>
      </c>
      <c r="M165" s="311" t="s">
        <v>3051</v>
      </c>
      <c r="N165" s="312">
        <v>1442668.90615488</v>
      </c>
      <c r="O165" s="313" t="s">
        <v>3082</v>
      </c>
    </row>
    <row r="166" ht="26.1" customHeight="1" spans="1:15">
      <c r="A166" s="308" t="s">
        <v>722</v>
      </c>
      <c r="B166" s="309" t="s">
        <v>94</v>
      </c>
      <c r="C166" s="309" t="s">
        <v>723</v>
      </c>
      <c r="D166" s="309" t="s">
        <v>2450</v>
      </c>
      <c r="E166" s="310" t="s">
        <v>502</v>
      </c>
      <c r="F166" s="311" t="s">
        <v>3083</v>
      </c>
      <c r="G166" s="311" t="s">
        <v>57</v>
      </c>
      <c r="H166" s="311" t="s">
        <v>2598</v>
      </c>
      <c r="I166" s="311" t="s">
        <v>57</v>
      </c>
      <c r="J166" s="311" t="s">
        <v>3084</v>
      </c>
      <c r="K166" s="311" t="s">
        <v>57</v>
      </c>
      <c r="L166" s="312">
        <v>404.867456</v>
      </c>
      <c r="M166" s="311" t="s">
        <v>3051</v>
      </c>
      <c r="N166" s="312">
        <v>1443073.77361088</v>
      </c>
      <c r="O166" s="313" t="s">
        <v>3085</v>
      </c>
    </row>
    <row r="167" ht="39" customHeight="1" spans="1:15">
      <c r="A167" s="308" t="s">
        <v>899</v>
      </c>
      <c r="B167" s="309" t="s">
        <v>83</v>
      </c>
      <c r="C167" s="309" t="s">
        <v>900</v>
      </c>
      <c r="D167" s="309" t="s">
        <v>2447</v>
      </c>
      <c r="E167" s="310" t="s">
        <v>822</v>
      </c>
      <c r="F167" s="311" t="s">
        <v>3086</v>
      </c>
      <c r="G167" s="311" t="s">
        <v>57</v>
      </c>
      <c r="H167" s="311" t="s">
        <v>3087</v>
      </c>
      <c r="I167" s="311" t="s">
        <v>57</v>
      </c>
      <c r="J167" s="311" t="s">
        <v>3088</v>
      </c>
      <c r="K167" s="311" t="s">
        <v>57</v>
      </c>
      <c r="L167" s="312">
        <v>404.8088</v>
      </c>
      <c r="M167" s="311" t="s">
        <v>3051</v>
      </c>
      <c r="N167" s="312">
        <v>1443478.58241088</v>
      </c>
      <c r="O167" s="313" t="s">
        <v>3089</v>
      </c>
    </row>
    <row r="168" ht="51.95" customHeight="1" spans="1:15">
      <c r="A168" s="308" t="s">
        <v>1140</v>
      </c>
      <c r="B168" s="309" t="s">
        <v>60</v>
      </c>
      <c r="C168" s="309" t="s">
        <v>1141</v>
      </c>
      <c r="D168" s="309" t="s">
        <v>2466</v>
      </c>
      <c r="E168" s="310" t="s">
        <v>62</v>
      </c>
      <c r="F168" s="311" t="s">
        <v>3090</v>
      </c>
      <c r="G168" s="311" t="s">
        <v>57</v>
      </c>
      <c r="H168" s="311" t="s">
        <v>3033</v>
      </c>
      <c r="I168" s="311" t="s">
        <v>57</v>
      </c>
      <c r="J168" s="311" t="s">
        <v>3091</v>
      </c>
      <c r="K168" s="311" t="s">
        <v>57</v>
      </c>
      <c r="L168" s="312">
        <v>394.38364</v>
      </c>
      <c r="M168" s="311" t="s">
        <v>3051</v>
      </c>
      <c r="N168" s="312">
        <v>1443872.96605088</v>
      </c>
      <c r="O168" s="313" t="s">
        <v>3092</v>
      </c>
    </row>
    <row r="169" ht="26.1" customHeight="1" spans="1:15">
      <c r="A169" s="308" t="s">
        <v>990</v>
      </c>
      <c r="B169" s="309" t="s">
        <v>991</v>
      </c>
      <c r="C169" s="309" t="s">
        <v>992</v>
      </c>
      <c r="D169" s="309" t="s">
        <v>2466</v>
      </c>
      <c r="E169" s="310" t="s">
        <v>103</v>
      </c>
      <c r="F169" s="311" t="s">
        <v>3093</v>
      </c>
      <c r="G169" s="311" t="s">
        <v>57</v>
      </c>
      <c r="H169" s="311" t="s">
        <v>3094</v>
      </c>
      <c r="I169" s="311" t="s">
        <v>57</v>
      </c>
      <c r="J169" s="311" t="s">
        <v>3095</v>
      </c>
      <c r="K169" s="311" t="s">
        <v>57</v>
      </c>
      <c r="L169" s="312">
        <v>392.7783046</v>
      </c>
      <c r="M169" s="311" t="s">
        <v>3051</v>
      </c>
      <c r="N169" s="312">
        <v>1444265.74435548</v>
      </c>
      <c r="O169" s="313" t="s">
        <v>3096</v>
      </c>
    </row>
    <row r="170" ht="39" customHeight="1" spans="1:15">
      <c r="A170" s="308" t="s">
        <v>1520</v>
      </c>
      <c r="B170" s="309" t="s">
        <v>83</v>
      </c>
      <c r="C170" s="309" t="s">
        <v>1521</v>
      </c>
      <c r="D170" s="309" t="s">
        <v>3097</v>
      </c>
      <c r="E170" s="310" t="s">
        <v>103</v>
      </c>
      <c r="F170" s="311" t="s">
        <v>3098</v>
      </c>
      <c r="G170" s="311" t="s">
        <v>57</v>
      </c>
      <c r="H170" s="311" t="s">
        <v>3099</v>
      </c>
      <c r="I170" s="311" t="s">
        <v>57</v>
      </c>
      <c r="J170" s="311" t="s">
        <v>3100</v>
      </c>
      <c r="K170" s="311" t="s">
        <v>57</v>
      </c>
      <c r="L170" s="312">
        <v>370.97683361652</v>
      </c>
      <c r="M170" s="311" t="s">
        <v>3051</v>
      </c>
      <c r="N170" s="312">
        <v>1444636.7211891</v>
      </c>
      <c r="O170" s="313" t="s">
        <v>3101</v>
      </c>
    </row>
    <row r="171" ht="26.1" customHeight="1" spans="1:15">
      <c r="A171" s="308" t="s">
        <v>1027</v>
      </c>
      <c r="B171" s="309" t="s">
        <v>83</v>
      </c>
      <c r="C171" s="309" t="s">
        <v>1028</v>
      </c>
      <c r="D171" s="309" t="s">
        <v>2466</v>
      </c>
      <c r="E171" s="310" t="s">
        <v>103</v>
      </c>
      <c r="F171" s="311" t="s">
        <v>3102</v>
      </c>
      <c r="G171" s="311" t="s">
        <v>57</v>
      </c>
      <c r="H171" s="311" t="s">
        <v>3103</v>
      </c>
      <c r="I171" s="311" t="s">
        <v>57</v>
      </c>
      <c r="J171" s="311" t="s">
        <v>3104</v>
      </c>
      <c r="K171" s="311" t="s">
        <v>57</v>
      </c>
      <c r="L171" s="312">
        <v>368.928</v>
      </c>
      <c r="M171" s="311" t="s">
        <v>3051</v>
      </c>
      <c r="N171" s="312">
        <v>1445005.6491891</v>
      </c>
      <c r="O171" s="313" t="s">
        <v>3105</v>
      </c>
    </row>
    <row r="172" ht="24" customHeight="1" spans="1:15">
      <c r="A172" s="308" t="s">
        <v>1115</v>
      </c>
      <c r="B172" s="309" t="s">
        <v>101</v>
      </c>
      <c r="C172" s="309" t="s">
        <v>1116</v>
      </c>
      <c r="D172" s="309" t="s">
        <v>2466</v>
      </c>
      <c r="E172" s="310" t="s">
        <v>103</v>
      </c>
      <c r="F172" s="311" t="s">
        <v>2868</v>
      </c>
      <c r="G172" s="311" t="s">
        <v>57</v>
      </c>
      <c r="H172" s="311" t="s">
        <v>2408</v>
      </c>
      <c r="I172" s="311" t="s">
        <v>57</v>
      </c>
      <c r="J172" s="311" t="s">
        <v>2408</v>
      </c>
      <c r="K172" s="311" t="s">
        <v>57</v>
      </c>
      <c r="L172" s="312">
        <v>368.01</v>
      </c>
      <c r="M172" s="311" t="s">
        <v>3051</v>
      </c>
      <c r="N172" s="312">
        <v>1445373.6591891</v>
      </c>
      <c r="O172" s="313" t="s">
        <v>3106</v>
      </c>
    </row>
    <row r="173" ht="39" customHeight="1" spans="1:15">
      <c r="A173" s="308" t="s">
        <v>810</v>
      </c>
      <c r="B173" s="309" t="s">
        <v>83</v>
      </c>
      <c r="C173" s="309" t="s">
        <v>811</v>
      </c>
      <c r="D173" s="309" t="s">
        <v>2466</v>
      </c>
      <c r="E173" s="310" t="s">
        <v>103</v>
      </c>
      <c r="F173" s="311" t="s">
        <v>3107</v>
      </c>
      <c r="G173" s="311" t="s">
        <v>57</v>
      </c>
      <c r="H173" s="311" t="s">
        <v>3108</v>
      </c>
      <c r="I173" s="311" t="s">
        <v>57</v>
      </c>
      <c r="J173" s="311" t="s">
        <v>3109</v>
      </c>
      <c r="K173" s="311" t="s">
        <v>57</v>
      </c>
      <c r="L173" s="312">
        <v>365.078142733133</v>
      </c>
      <c r="M173" s="311" t="s">
        <v>3051</v>
      </c>
      <c r="N173" s="312">
        <v>1445738.73733183</v>
      </c>
      <c r="O173" s="313" t="s">
        <v>3110</v>
      </c>
    </row>
    <row r="174" ht="24" customHeight="1" spans="1:15">
      <c r="A174" s="308" t="s">
        <v>1366</v>
      </c>
      <c r="B174" s="309" t="s">
        <v>83</v>
      </c>
      <c r="C174" s="309" t="s">
        <v>1367</v>
      </c>
      <c r="D174" s="309" t="s">
        <v>2450</v>
      </c>
      <c r="E174" s="310" t="s">
        <v>502</v>
      </c>
      <c r="F174" s="311" t="s">
        <v>3111</v>
      </c>
      <c r="G174" s="311" t="s">
        <v>57</v>
      </c>
      <c r="H174" s="311" t="s">
        <v>3112</v>
      </c>
      <c r="I174" s="311" t="s">
        <v>57</v>
      </c>
      <c r="J174" s="311" t="s">
        <v>3113</v>
      </c>
      <c r="K174" s="311" t="s">
        <v>57</v>
      </c>
      <c r="L174" s="312">
        <v>349.2123828046</v>
      </c>
      <c r="M174" s="311" t="s">
        <v>3114</v>
      </c>
      <c r="N174" s="312">
        <v>1446087.94971463</v>
      </c>
      <c r="O174" s="313" t="s">
        <v>3115</v>
      </c>
    </row>
    <row r="175" ht="51.95" customHeight="1" spans="1:15">
      <c r="A175" s="308" t="s">
        <v>1138</v>
      </c>
      <c r="B175" s="309" t="s">
        <v>60</v>
      </c>
      <c r="C175" s="309" t="s">
        <v>1139</v>
      </c>
      <c r="D175" s="309" t="s">
        <v>2466</v>
      </c>
      <c r="E175" s="310" t="s">
        <v>62</v>
      </c>
      <c r="F175" s="311" t="s">
        <v>3090</v>
      </c>
      <c r="G175" s="311" t="s">
        <v>57</v>
      </c>
      <c r="H175" s="311" t="s">
        <v>3116</v>
      </c>
      <c r="I175" s="311" t="s">
        <v>57</v>
      </c>
      <c r="J175" s="311" t="s">
        <v>3117</v>
      </c>
      <c r="K175" s="311" t="s">
        <v>57</v>
      </c>
      <c r="L175" s="312">
        <v>339.82116</v>
      </c>
      <c r="M175" s="311" t="s">
        <v>3114</v>
      </c>
      <c r="N175" s="312">
        <v>1446427.77087463</v>
      </c>
      <c r="O175" s="313" t="s">
        <v>3118</v>
      </c>
    </row>
    <row r="176" ht="26.1" customHeight="1" spans="1:15">
      <c r="A176" s="308" t="s">
        <v>953</v>
      </c>
      <c r="B176" s="309" t="s">
        <v>94</v>
      </c>
      <c r="C176" s="309" t="s">
        <v>954</v>
      </c>
      <c r="D176" s="309" t="s">
        <v>2466</v>
      </c>
      <c r="E176" s="310" t="s">
        <v>103</v>
      </c>
      <c r="F176" s="311" t="s">
        <v>3119</v>
      </c>
      <c r="G176" s="311" t="s">
        <v>57</v>
      </c>
      <c r="H176" s="311" t="s">
        <v>3120</v>
      </c>
      <c r="I176" s="311" t="s">
        <v>57</v>
      </c>
      <c r="J176" s="311" t="s">
        <v>3121</v>
      </c>
      <c r="K176" s="311" t="s">
        <v>57</v>
      </c>
      <c r="L176" s="312">
        <v>339.3624</v>
      </c>
      <c r="M176" s="311" t="s">
        <v>3114</v>
      </c>
      <c r="N176" s="312">
        <v>1446767.13327463</v>
      </c>
      <c r="O176" s="313" t="s">
        <v>3122</v>
      </c>
    </row>
    <row r="177" ht="39" customHeight="1" spans="1:15">
      <c r="A177" s="308" t="s">
        <v>940</v>
      </c>
      <c r="B177" s="309" t="s">
        <v>83</v>
      </c>
      <c r="C177" s="309" t="s">
        <v>941</v>
      </c>
      <c r="D177" s="309" t="s">
        <v>2466</v>
      </c>
      <c r="E177" s="310" t="s">
        <v>942</v>
      </c>
      <c r="F177" s="311" t="s">
        <v>2702</v>
      </c>
      <c r="G177" s="311" t="s">
        <v>57</v>
      </c>
      <c r="H177" s="311" t="s">
        <v>3123</v>
      </c>
      <c r="I177" s="311" t="s">
        <v>57</v>
      </c>
      <c r="J177" s="311" t="s">
        <v>3124</v>
      </c>
      <c r="K177" s="311" t="s">
        <v>57</v>
      </c>
      <c r="L177" s="312">
        <v>335.8642</v>
      </c>
      <c r="M177" s="311" t="s">
        <v>3114</v>
      </c>
      <c r="N177" s="312">
        <v>1447102.99747463</v>
      </c>
      <c r="O177" s="313" t="s">
        <v>3125</v>
      </c>
    </row>
    <row r="178" ht="26.1" customHeight="1" spans="1:15">
      <c r="A178" s="308" t="s">
        <v>975</v>
      </c>
      <c r="B178" s="309" t="s">
        <v>94</v>
      </c>
      <c r="C178" s="309" t="s">
        <v>976</v>
      </c>
      <c r="D178" s="309" t="s">
        <v>2466</v>
      </c>
      <c r="E178" s="310" t="s">
        <v>123</v>
      </c>
      <c r="F178" s="311" t="s">
        <v>3126</v>
      </c>
      <c r="G178" s="311" t="s">
        <v>57</v>
      </c>
      <c r="H178" s="311" t="s">
        <v>3127</v>
      </c>
      <c r="I178" s="311" t="s">
        <v>57</v>
      </c>
      <c r="J178" s="311" t="s">
        <v>3128</v>
      </c>
      <c r="K178" s="311" t="s">
        <v>57</v>
      </c>
      <c r="L178" s="312">
        <v>334.86404679</v>
      </c>
      <c r="M178" s="311" t="s">
        <v>3114</v>
      </c>
      <c r="N178" s="312">
        <v>1447437.86152142</v>
      </c>
      <c r="O178" s="313" t="s">
        <v>3129</v>
      </c>
    </row>
    <row r="179" ht="24" customHeight="1" spans="1:15">
      <c r="A179" s="308" t="s">
        <v>100</v>
      </c>
      <c r="B179" s="309" t="s">
        <v>101</v>
      </c>
      <c r="C179" s="309" t="s">
        <v>102</v>
      </c>
      <c r="D179" s="309" t="s">
        <v>2466</v>
      </c>
      <c r="E179" s="310" t="s">
        <v>103</v>
      </c>
      <c r="F179" s="311" t="s">
        <v>3130</v>
      </c>
      <c r="G179" s="311" t="s">
        <v>57</v>
      </c>
      <c r="H179" s="311" t="s">
        <v>2411</v>
      </c>
      <c r="I179" s="311" t="s">
        <v>57</v>
      </c>
      <c r="J179" s="311" t="s">
        <v>2412</v>
      </c>
      <c r="K179" s="311" t="s">
        <v>57</v>
      </c>
      <c r="L179" s="312">
        <v>331.2</v>
      </c>
      <c r="M179" s="311" t="s">
        <v>3114</v>
      </c>
      <c r="N179" s="312">
        <v>1447769.06152142</v>
      </c>
      <c r="O179" s="313" t="s">
        <v>3131</v>
      </c>
    </row>
    <row r="180" ht="26.1" customHeight="1" spans="1:15">
      <c r="A180" s="308" t="s">
        <v>1636</v>
      </c>
      <c r="B180" s="309" t="s">
        <v>83</v>
      </c>
      <c r="C180" s="309" t="s">
        <v>1637</v>
      </c>
      <c r="D180" s="309" t="s">
        <v>2447</v>
      </c>
      <c r="E180" s="310" t="s">
        <v>471</v>
      </c>
      <c r="F180" s="311" t="s">
        <v>3132</v>
      </c>
      <c r="G180" s="311" t="s">
        <v>57</v>
      </c>
      <c r="H180" s="311" t="s">
        <v>3133</v>
      </c>
      <c r="I180" s="311" t="s">
        <v>57</v>
      </c>
      <c r="J180" s="311" t="s">
        <v>3134</v>
      </c>
      <c r="K180" s="311" t="s">
        <v>57</v>
      </c>
      <c r="L180" s="312">
        <v>329.595</v>
      </c>
      <c r="M180" s="311" t="s">
        <v>3114</v>
      </c>
      <c r="N180" s="312">
        <v>1448098.65652142</v>
      </c>
      <c r="O180" s="313" t="s">
        <v>3135</v>
      </c>
    </row>
    <row r="181" ht="26.1" customHeight="1" spans="1:15">
      <c r="A181" s="308" t="s">
        <v>1088</v>
      </c>
      <c r="B181" s="309" t="s">
        <v>83</v>
      </c>
      <c r="C181" s="309" t="s">
        <v>1089</v>
      </c>
      <c r="D181" s="309" t="s">
        <v>2466</v>
      </c>
      <c r="E181" s="310" t="s">
        <v>103</v>
      </c>
      <c r="F181" s="311" t="s">
        <v>3136</v>
      </c>
      <c r="G181" s="311" t="s">
        <v>57</v>
      </c>
      <c r="H181" s="311" t="s">
        <v>3137</v>
      </c>
      <c r="I181" s="311" t="s">
        <v>57</v>
      </c>
      <c r="J181" s="311" t="s">
        <v>3138</v>
      </c>
      <c r="K181" s="311" t="s">
        <v>57</v>
      </c>
      <c r="L181" s="312">
        <v>320.610334044</v>
      </c>
      <c r="M181" s="311" t="s">
        <v>3114</v>
      </c>
      <c r="N181" s="312">
        <v>1448419.26685547</v>
      </c>
      <c r="O181" s="313" t="s">
        <v>3139</v>
      </c>
    </row>
    <row r="182" ht="26.1" customHeight="1" spans="1:15">
      <c r="A182" s="308" t="s">
        <v>1007</v>
      </c>
      <c r="B182" s="309" t="s">
        <v>83</v>
      </c>
      <c r="C182" s="309" t="s">
        <v>1008</v>
      </c>
      <c r="D182" s="309" t="s">
        <v>2466</v>
      </c>
      <c r="E182" s="310" t="s">
        <v>103</v>
      </c>
      <c r="F182" s="311" t="s">
        <v>3140</v>
      </c>
      <c r="G182" s="311" t="s">
        <v>57</v>
      </c>
      <c r="H182" s="311" t="s">
        <v>3141</v>
      </c>
      <c r="I182" s="311" t="s">
        <v>57</v>
      </c>
      <c r="J182" s="311" t="s">
        <v>3142</v>
      </c>
      <c r="K182" s="311" t="s">
        <v>57</v>
      </c>
      <c r="L182" s="312">
        <v>318</v>
      </c>
      <c r="M182" s="311" t="s">
        <v>3114</v>
      </c>
      <c r="N182" s="312">
        <v>1448737.26685547</v>
      </c>
      <c r="O182" s="313" t="s">
        <v>3143</v>
      </c>
    </row>
    <row r="183" ht="39" customHeight="1" spans="1:15">
      <c r="A183" s="308" t="s">
        <v>993</v>
      </c>
      <c r="B183" s="309" t="s">
        <v>83</v>
      </c>
      <c r="C183" s="309" t="s">
        <v>994</v>
      </c>
      <c r="D183" s="309" t="s">
        <v>2466</v>
      </c>
      <c r="E183" s="310" t="s">
        <v>103</v>
      </c>
      <c r="F183" s="311" t="s">
        <v>3144</v>
      </c>
      <c r="G183" s="311" t="s">
        <v>57</v>
      </c>
      <c r="H183" s="311" t="s">
        <v>3145</v>
      </c>
      <c r="I183" s="311" t="s">
        <v>57</v>
      </c>
      <c r="J183" s="311" t="s">
        <v>3146</v>
      </c>
      <c r="K183" s="311" t="s">
        <v>57</v>
      </c>
      <c r="L183" s="312">
        <v>315.05743</v>
      </c>
      <c r="M183" s="311" t="s">
        <v>3114</v>
      </c>
      <c r="N183" s="312">
        <v>1449052.32428547</v>
      </c>
      <c r="O183" s="313" t="s">
        <v>3147</v>
      </c>
    </row>
    <row r="184" ht="39" customHeight="1" spans="1:15">
      <c r="A184" s="308" t="s">
        <v>909</v>
      </c>
      <c r="B184" s="309" t="s">
        <v>83</v>
      </c>
      <c r="C184" s="309" t="s">
        <v>910</v>
      </c>
      <c r="D184" s="309" t="s">
        <v>2466</v>
      </c>
      <c r="E184" s="310" t="s">
        <v>286</v>
      </c>
      <c r="F184" s="311" t="s">
        <v>3148</v>
      </c>
      <c r="G184" s="311" t="s">
        <v>57</v>
      </c>
      <c r="H184" s="311" t="s">
        <v>3149</v>
      </c>
      <c r="I184" s="311" t="s">
        <v>57</v>
      </c>
      <c r="J184" s="311" t="s">
        <v>3150</v>
      </c>
      <c r="K184" s="311" t="s">
        <v>57</v>
      </c>
      <c r="L184" s="312">
        <v>313.29963</v>
      </c>
      <c r="M184" s="311" t="s">
        <v>3114</v>
      </c>
      <c r="N184" s="312">
        <v>1449365.62391547</v>
      </c>
      <c r="O184" s="313" t="s">
        <v>3151</v>
      </c>
    </row>
    <row r="185" ht="26.1" customHeight="1" spans="1:15">
      <c r="A185" s="308" t="s">
        <v>897</v>
      </c>
      <c r="B185" s="309" t="s">
        <v>83</v>
      </c>
      <c r="C185" s="309" t="s">
        <v>898</v>
      </c>
      <c r="D185" s="309" t="s">
        <v>2466</v>
      </c>
      <c r="E185" s="310" t="s">
        <v>286</v>
      </c>
      <c r="F185" s="311" t="s">
        <v>3152</v>
      </c>
      <c r="G185" s="311" t="s">
        <v>57</v>
      </c>
      <c r="H185" s="311" t="s">
        <v>3153</v>
      </c>
      <c r="I185" s="311" t="s">
        <v>57</v>
      </c>
      <c r="J185" s="311" t="s">
        <v>3154</v>
      </c>
      <c r="K185" s="311" t="s">
        <v>57</v>
      </c>
      <c r="L185" s="312">
        <v>299.114112</v>
      </c>
      <c r="M185" s="311" t="s">
        <v>3114</v>
      </c>
      <c r="N185" s="312">
        <v>1449664.73802747</v>
      </c>
      <c r="O185" s="313" t="s">
        <v>3155</v>
      </c>
    </row>
    <row r="186" ht="26.1" customHeight="1" spans="1:15">
      <c r="A186" s="308" t="s">
        <v>1462</v>
      </c>
      <c r="B186" s="309" t="s">
        <v>83</v>
      </c>
      <c r="C186" s="309" t="s">
        <v>1463</v>
      </c>
      <c r="D186" s="309" t="s">
        <v>2466</v>
      </c>
      <c r="E186" s="310" t="s">
        <v>471</v>
      </c>
      <c r="F186" s="311" t="s">
        <v>2707</v>
      </c>
      <c r="G186" s="311" t="s">
        <v>57</v>
      </c>
      <c r="H186" s="311" t="s">
        <v>3156</v>
      </c>
      <c r="I186" s="311" t="s">
        <v>57</v>
      </c>
      <c r="J186" s="311" t="s">
        <v>3157</v>
      </c>
      <c r="K186" s="311" t="s">
        <v>57</v>
      </c>
      <c r="L186" s="312">
        <v>284.874</v>
      </c>
      <c r="M186" s="311" t="s">
        <v>3114</v>
      </c>
      <c r="N186" s="312">
        <v>1449949.61202747</v>
      </c>
      <c r="O186" s="313" t="s">
        <v>3158</v>
      </c>
    </row>
    <row r="187" ht="26.1" customHeight="1" spans="1:15">
      <c r="A187" s="308" t="s">
        <v>1124</v>
      </c>
      <c r="B187" s="309" t="s">
        <v>83</v>
      </c>
      <c r="C187" s="309" t="s">
        <v>1125</v>
      </c>
      <c r="D187" s="309" t="s">
        <v>2466</v>
      </c>
      <c r="E187" s="310" t="s">
        <v>103</v>
      </c>
      <c r="F187" s="311" t="s">
        <v>3159</v>
      </c>
      <c r="G187" s="311" t="s">
        <v>57</v>
      </c>
      <c r="H187" s="311" t="s">
        <v>2201</v>
      </c>
      <c r="I187" s="311" t="s">
        <v>57</v>
      </c>
      <c r="J187" s="311" t="s">
        <v>3160</v>
      </c>
      <c r="K187" s="311" t="s">
        <v>57</v>
      </c>
      <c r="L187" s="312">
        <v>275.3494128</v>
      </c>
      <c r="M187" s="311" t="s">
        <v>3114</v>
      </c>
      <c r="N187" s="312">
        <v>1450224.96144027</v>
      </c>
      <c r="O187" s="313" t="s">
        <v>3161</v>
      </c>
    </row>
    <row r="188" ht="39" customHeight="1" spans="1:15">
      <c r="A188" s="308" t="s">
        <v>744</v>
      </c>
      <c r="B188" s="309" t="s">
        <v>94</v>
      </c>
      <c r="C188" s="309" t="s">
        <v>745</v>
      </c>
      <c r="D188" s="309" t="s">
        <v>2466</v>
      </c>
      <c r="E188" s="310" t="s">
        <v>103</v>
      </c>
      <c r="F188" s="311" t="s">
        <v>3162</v>
      </c>
      <c r="G188" s="311" t="s">
        <v>57</v>
      </c>
      <c r="H188" s="311" t="s">
        <v>3163</v>
      </c>
      <c r="I188" s="311" t="s">
        <v>57</v>
      </c>
      <c r="J188" s="311" t="s">
        <v>3164</v>
      </c>
      <c r="K188" s="311" t="s">
        <v>57</v>
      </c>
      <c r="L188" s="312">
        <v>267.908256</v>
      </c>
      <c r="M188" s="311" t="s">
        <v>3114</v>
      </c>
      <c r="N188" s="312">
        <v>1450492.86969627</v>
      </c>
      <c r="O188" s="313" t="s">
        <v>3165</v>
      </c>
    </row>
    <row r="189" ht="26.1" customHeight="1" spans="1:15">
      <c r="A189" s="308" t="s">
        <v>790</v>
      </c>
      <c r="B189" s="309" t="s">
        <v>83</v>
      </c>
      <c r="C189" s="309" t="s">
        <v>791</v>
      </c>
      <c r="D189" s="309" t="s">
        <v>2466</v>
      </c>
      <c r="E189" s="310" t="s">
        <v>123</v>
      </c>
      <c r="F189" s="311" t="s">
        <v>3166</v>
      </c>
      <c r="G189" s="311" t="s">
        <v>57</v>
      </c>
      <c r="H189" s="311" t="s">
        <v>3167</v>
      </c>
      <c r="I189" s="311" t="s">
        <v>57</v>
      </c>
      <c r="J189" s="311" t="s">
        <v>3168</v>
      </c>
      <c r="K189" s="311" t="s">
        <v>57</v>
      </c>
      <c r="L189" s="312">
        <v>261.929851297344</v>
      </c>
      <c r="M189" s="311" t="s">
        <v>3114</v>
      </c>
      <c r="N189" s="312">
        <v>1450754.79954756</v>
      </c>
      <c r="O189" s="313" t="s">
        <v>3169</v>
      </c>
    </row>
    <row r="190" ht="26.1" customHeight="1" spans="1:15">
      <c r="A190" s="308" t="s">
        <v>774</v>
      </c>
      <c r="B190" s="309" t="s">
        <v>94</v>
      </c>
      <c r="C190" s="309" t="s">
        <v>775</v>
      </c>
      <c r="D190" s="309" t="s">
        <v>2466</v>
      </c>
      <c r="E190" s="310" t="s">
        <v>103</v>
      </c>
      <c r="F190" s="311" t="s">
        <v>3170</v>
      </c>
      <c r="G190" s="311" t="s">
        <v>57</v>
      </c>
      <c r="H190" s="311" t="s">
        <v>3171</v>
      </c>
      <c r="I190" s="311" t="s">
        <v>57</v>
      </c>
      <c r="J190" s="311" t="s">
        <v>3172</v>
      </c>
      <c r="K190" s="311" t="s">
        <v>57</v>
      </c>
      <c r="L190" s="312">
        <v>257.64</v>
      </c>
      <c r="M190" s="311" t="s">
        <v>3114</v>
      </c>
      <c r="N190" s="312">
        <v>1451012.43954756</v>
      </c>
      <c r="O190" s="313" t="s">
        <v>3173</v>
      </c>
    </row>
    <row r="191" ht="26.1" customHeight="1" spans="1:15">
      <c r="A191" s="308" t="s">
        <v>676</v>
      </c>
      <c r="B191" s="309" t="s">
        <v>94</v>
      </c>
      <c r="C191" s="309" t="s">
        <v>677</v>
      </c>
      <c r="D191" s="309" t="s">
        <v>2450</v>
      </c>
      <c r="E191" s="310" t="s">
        <v>502</v>
      </c>
      <c r="F191" s="311" t="s">
        <v>3174</v>
      </c>
      <c r="G191" s="311" t="s">
        <v>57</v>
      </c>
      <c r="H191" s="311" t="s">
        <v>2598</v>
      </c>
      <c r="I191" s="311" t="s">
        <v>57</v>
      </c>
      <c r="J191" s="311" t="s">
        <v>3175</v>
      </c>
      <c r="K191" s="311" t="s">
        <v>57</v>
      </c>
      <c r="L191" s="312">
        <v>256.745216</v>
      </c>
      <c r="M191" s="311" t="s">
        <v>3114</v>
      </c>
      <c r="N191" s="312">
        <v>1451269.18476356</v>
      </c>
      <c r="O191" s="313" t="s">
        <v>3176</v>
      </c>
    </row>
    <row r="192" ht="26.1" customHeight="1" spans="1:15">
      <c r="A192" s="308" t="s">
        <v>577</v>
      </c>
      <c r="B192" s="309" t="s">
        <v>539</v>
      </c>
      <c r="C192" s="309" t="s">
        <v>578</v>
      </c>
      <c r="D192" s="309" t="s">
        <v>2466</v>
      </c>
      <c r="E192" s="310" t="s">
        <v>186</v>
      </c>
      <c r="F192" s="311" t="s">
        <v>3177</v>
      </c>
      <c r="G192" s="311" t="s">
        <v>57</v>
      </c>
      <c r="H192" s="311" t="s">
        <v>3178</v>
      </c>
      <c r="I192" s="311" t="s">
        <v>57</v>
      </c>
      <c r="J192" s="311" t="s">
        <v>3179</v>
      </c>
      <c r="K192" s="311" t="s">
        <v>57</v>
      </c>
      <c r="L192" s="312">
        <v>253.92</v>
      </c>
      <c r="M192" s="311" t="s">
        <v>3114</v>
      </c>
      <c r="N192" s="312">
        <v>1451523.10476356</v>
      </c>
      <c r="O192" s="313" t="s">
        <v>3180</v>
      </c>
    </row>
    <row r="193" ht="26.1" customHeight="1" spans="1:15">
      <c r="A193" s="308" t="s">
        <v>1241</v>
      </c>
      <c r="B193" s="309" t="s">
        <v>83</v>
      </c>
      <c r="C193" s="309" t="s">
        <v>1242</v>
      </c>
      <c r="D193" s="309" t="s">
        <v>2466</v>
      </c>
      <c r="E193" s="310" t="s">
        <v>502</v>
      </c>
      <c r="F193" s="311" t="s">
        <v>3181</v>
      </c>
      <c r="G193" s="311" t="s">
        <v>57</v>
      </c>
      <c r="H193" s="311" t="s">
        <v>3182</v>
      </c>
      <c r="I193" s="311" t="s">
        <v>57</v>
      </c>
      <c r="J193" s="311" t="s">
        <v>3183</v>
      </c>
      <c r="K193" s="311" t="s">
        <v>57</v>
      </c>
      <c r="L193" s="312">
        <v>245.2364604</v>
      </c>
      <c r="M193" s="311" t="s">
        <v>3114</v>
      </c>
      <c r="N193" s="312">
        <v>1451768.34122396</v>
      </c>
      <c r="O193" s="313" t="s">
        <v>3184</v>
      </c>
    </row>
    <row r="194" ht="26.1" customHeight="1" spans="1:15">
      <c r="A194" s="308" t="s">
        <v>856</v>
      </c>
      <c r="B194" s="309" t="s">
        <v>857</v>
      </c>
      <c r="C194" s="309" t="s">
        <v>858</v>
      </c>
      <c r="D194" s="309" t="s">
        <v>2447</v>
      </c>
      <c r="E194" s="310" t="s">
        <v>502</v>
      </c>
      <c r="F194" s="311" t="s">
        <v>3016</v>
      </c>
      <c r="G194" s="311" t="s">
        <v>3185</v>
      </c>
      <c r="H194" s="311" t="s">
        <v>3186</v>
      </c>
      <c r="I194" s="311" t="s">
        <v>3187</v>
      </c>
      <c r="J194" s="311" t="s">
        <v>3188</v>
      </c>
      <c r="K194" s="311" t="s">
        <v>2437</v>
      </c>
      <c r="L194" s="312">
        <v>236.21972</v>
      </c>
      <c r="M194" s="311" t="s">
        <v>3114</v>
      </c>
      <c r="N194" s="312">
        <v>1452004.56094396</v>
      </c>
      <c r="O194" s="313" t="s">
        <v>3189</v>
      </c>
    </row>
    <row r="195" ht="26.1" customHeight="1" spans="1:15">
      <c r="A195" s="308" t="s">
        <v>885</v>
      </c>
      <c r="B195" s="309" t="s">
        <v>83</v>
      </c>
      <c r="C195" s="309" t="s">
        <v>886</v>
      </c>
      <c r="D195" s="309" t="s">
        <v>2466</v>
      </c>
      <c r="E195" s="310" t="s">
        <v>69</v>
      </c>
      <c r="F195" s="311" t="s">
        <v>2989</v>
      </c>
      <c r="G195" s="311" t="s">
        <v>57</v>
      </c>
      <c r="H195" s="311" t="s">
        <v>3190</v>
      </c>
      <c r="I195" s="311" t="s">
        <v>57</v>
      </c>
      <c r="J195" s="311" t="s">
        <v>3191</v>
      </c>
      <c r="K195" s="311" t="s">
        <v>57</v>
      </c>
      <c r="L195" s="312">
        <v>234.74</v>
      </c>
      <c r="M195" s="311" t="s">
        <v>3114</v>
      </c>
      <c r="N195" s="312">
        <v>1452239.30094396</v>
      </c>
      <c r="O195" s="313" t="s">
        <v>3192</v>
      </c>
    </row>
    <row r="196" ht="24" customHeight="1" spans="1:15">
      <c r="A196" s="308" t="s">
        <v>763</v>
      </c>
      <c r="B196" s="309" t="s">
        <v>101</v>
      </c>
      <c r="C196" s="309" t="s">
        <v>764</v>
      </c>
      <c r="D196" s="309" t="s">
        <v>2450</v>
      </c>
      <c r="E196" s="310" t="s">
        <v>502</v>
      </c>
      <c r="F196" s="311" t="s">
        <v>3193</v>
      </c>
      <c r="G196" s="311" t="s">
        <v>57</v>
      </c>
      <c r="H196" s="311" t="s">
        <v>3194</v>
      </c>
      <c r="I196" s="311" t="s">
        <v>57</v>
      </c>
      <c r="J196" s="311" t="s">
        <v>3195</v>
      </c>
      <c r="K196" s="311" t="s">
        <v>57</v>
      </c>
      <c r="L196" s="312">
        <v>230.20231878</v>
      </c>
      <c r="M196" s="311" t="s">
        <v>3114</v>
      </c>
      <c r="N196" s="312">
        <v>1452469.50326274</v>
      </c>
      <c r="O196" s="313" t="s">
        <v>3196</v>
      </c>
    </row>
    <row r="197" ht="24" customHeight="1" spans="1:15">
      <c r="A197" s="308" t="s">
        <v>1086</v>
      </c>
      <c r="B197" s="309" t="s">
        <v>83</v>
      </c>
      <c r="C197" s="309" t="s">
        <v>1087</v>
      </c>
      <c r="D197" s="309" t="s">
        <v>2466</v>
      </c>
      <c r="E197" s="310" t="s">
        <v>167</v>
      </c>
      <c r="F197" s="311" t="s">
        <v>3197</v>
      </c>
      <c r="G197" s="311" t="s">
        <v>57</v>
      </c>
      <c r="H197" s="311" t="s">
        <v>2131</v>
      </c>
      <c r="I197" s="311" t="s">
        <v>57</v>
      </c>
      <c r="J197" s="311" t="s">
        <v>3198</v>
      </c>
      <c r="K197" s="311" t="s">
        <v>57</v>
      </c>
      <c r="L197" s="312">
        <v>212.57375244</v>
      </c>
      <c r="M197" s="311" t="s">
        <v>3199</v>
      </c>
      <c r="N197" s="312">
        <v>1452682.07701518</v>
      </c>
      <c r="O197" s="313" t="s">
        <v>3200</v>
      </c>
    </row>
    <row r="198" ht="24" customHeight="1" spans="1:15">
      <c r="A198" s="308" t="s">
        <v>1106</v>
      </c>
      <c r="B198" s="309" t="s">
        <v>83</v>
      </c>
      <c r="C198" s="309" t="s">
        <v>1107</v>
      </c>
      <c r="D198" s="309" t="s">
        <v>2466</v>
      </c>
      <c r="E198" s="310" t="s">
        <v>827</v>
      </c>
      <c r="F198" s="311" t="s">
        <v>3201</v>
      </c>
      <c r="G198" s="311" t="s">
        <v>57</v>
      </c>
      <c r="H198" s="311" t="s">
        <v>3202</v>
      </c>
      <c r="I198" s="311" t="s">
        <v>57</v>
      </c>
      <c r="J198" s="311" t="s">
        <v>3203</v>
      </c>
      <c r="K198" s="311" t="s">
        <v>57</v>
      </c>
      <c r="L198" s="312">
        <v>211.199116128</v>
      </c>
      <c r="M198" s="311" t="s">
        <v>3199</v>
      </c>
      <c r="N198" s="312">
        <v>1452893.27613131</v>
      </c>
      <c r="O198" s="313" t="s">
        <v>3204</v>
      </c>
    </row>
    <row r="199" ht="26.1" customHeight="1" spans="1:15">
      <c r="A199" s="308" t="s">
        <v>848</v>
      </c>
      <c r="B199" s="309" t="s">
        <v>83</v>
      </c>
      <c r="C199" s="309" t="s">
        <v>849</v>
      </c>
      <c r="D199" s="309" t="s">
        <v>2466</v>
      </c>
      <c r="E199" s="310" t="s">
        <v>103</v>
      </c>
      <c r="F199" s="311" t="s">
        <v>2884</v>
      </c>
      <c r="G199" s="311" t="s">
        <v>57</v>
      </c>
      <c r="H199" s="311" t="s">
        <v>3205</v>
      </c>
      <c r="I199" s="311" t="s">
        <v>57</v>
      </c>
      <c r="J199" s="311" t="s">
        <v>3206</v>
      </c>
      <c r="K199" s="311" t="s">
        <v>57</v>
      </c>
      <c r="L199" s="312">
        <v>202.4</v>
      </c>
      <c r="M199" s="311" t="s">
        <v>3199</v>
      </c>
      <c r="N199" s="312">
        <v>1453095.67613131</v>
      </c>
      <c r="O199" s="313" t="s">
        <v>3207</v>
      </c>
    </row>
    <row r="200" ht="26.1" customHeight="1" spans="1:15">
      <c r="A200" s="308" t="s">
        <v>674</v>
      </c>
      <c r="B200" s="309" t="s">
        <v>94</v>
      </c>
      <c r="C200" s="309" t="s">
        <v>675</v>
      </c>
      <c r="D200" s="309" t="s">
        <v>2466</v>
      </c>
      <c r="E200" s="310" t="s">
        <v>103</v>
      </c>
      <c r="F200" s="311" t="s">
        <v>3208</v>
      </c>
      <c r="G200" s="311" t="s">
        <v>57</v>
      </c>
      <c r="H200" s="311" t="s">
        <v>3209</v>
      </c>
      <c r="I200" s="311" t="s">
        <v>57</v>
      </c>
      <c r="J200" s="311" t="s">
        <v>3210</v>
      </c>
      <c r="K200" s="311" t="s">
        <v>57</v>
      </c>
      <c r="L200" s="312">
        <v>198.197636</v>
      </c>
      <c r="M200" s="311" t="s">
        <v>3199</v>
      </c>
      <c r="N200" s="312">
        <v>1453293.87376731</v>
      </c>
      <c r="O200" s="313" t="s">
        <v>3211</v>
      </c>
    </row>
    <row r="201" ht="39" customHeight="1" spans="1:15">
      <c r="A201" s="308" t="s">
        <v>918</v>
      </c>
      <c r="B201" s="309" t="s">
        <v>83</v>
      </c>
      <c r="C201" s="309" t="s">
        <v>919</v>
      </c>
      <c r="D201" s="309" t="s">
        <v>2466</v>
      </c>
      <c r="E201" s="310" t="s">
        <v>286</v>
      </c>
      <c r="F201" s="311" t="s">
        <v>3212</v>
      </c>
      <c r="G201" s="311" t="s">
        <v>57</v>
      </c>
      <c r="H201" s="311" t="s">
        <v>3213</v>
      </c>
      <c r="I201" s="311" t="s">
        <v>57</v>
      </c>
      <c r="J201" s="311" t="s">
        <v>3214</v>
      </c>
      <c r="K201" s="311" t="s">
        <v>57</v>
      </c>
      <c r="L201" s="312">
        <v>197.436204</v>
      </c>
      <c r="M201" s="311" t="s">
        <v>3199</v>
      </c>
      <c r="N201" s="312">
        <v>1453491.30997131</v>
      </c>
      <c r="O201" s="313" t="s">
        <v>3215</v>
      </c>
    </row>
    <row r="202" ht="26.1" customHeight="1" spans="1:15">
      <c r="A202" s="308" t="s">
        <v>1630</v>
      </c>
      <c r="B202" s="309" t="s">
        <v>83</v>
      </c>
      <c r="C202" s="309" t="s">
        <v>1631</v>
      </c>
      <c r="D202" s="309" t="s">
        <v>2447</v>
      </c>
      <c r="E202" s="310" t="s">
        <v>471</v>
      </c>
      <c r="F202" s="311" t="s">
        <v>3068</v>
      </c>
      <c r="G202" s="311" t="s">
        <v>57</v>
      </c>
      <c r="H202" s="311" t="s">
        <v>3216</v>
      </c>
      <c r="I202" s="311" t="s">
        <v>57</v>
      </c>
      <c r="J202" s="311" t="s">
        <v>3217</v>
      </c>
      <c r="K202" s="311" t="s">
        <v>57</v>
      </c>
      <c r="L202" s="312">
        <v>197.092</v>
      </c>
      <c r="M202" s="311" t="s">
        <v>3199</v>
      </c>
      <c r="N202" s="312">
        <v>1453688.40197131</v>
      </c>
      <c r="O202" s="313" t="s">
        <v>3218</v>
      </c>
    </row>
    <row r="203" ht="26.1" customHeight="1" spans="1:15">
      <c r="A203" s="308" t="s">
        <v>947</v>
      </c>
      <c r="B203" s="309" t="s">
        <v>83</v>
      </c>
      <c r="C203" s="309" t="s">
        <v>948</v>
      </c>
      <c r="D203" s="309" t="s">
        <v>2466</v>
      </c>
      <c r="E203" s="310" t="s">
        <v>167</v>
      </c>
      <c r="F203" s="311" t="s">
        <v>3219</v>
      </c>
      <c r="G203" s="311" t="s">
        <v>57</v>
      </c>
      <c r="H203" s="311" t="s">
        <v>3220</v>
      </c>
      <c r="I203" s="311" t="s">
        <v>57</v>
      </c>
      <c r="J203" s="311" t="s">
        <v>3221</v>
      </c>
      <c r="K203" s="311" t="s">
        <v>57</v>
      </c>
      <c r="L203" s="312">
        <v>193.875</v>
      </c>
      <c r="M203" s="311" t="s">
        <v>3199</v>
      </c>
      <c r="N203" s="312">
        <v>1453882.27697131</v>
      </c>
      <c r="O203" s="313" t="s">
        <v>3222</v>
      </c>
    </row>
    <row r="204" ht="24" customHeight="1" spans="1:15">
      <c r="A204" s="308" t="s">
        <v>911</v>
      </c>
      <c r="B204" s="309" t="s">
        <v>83</v>
      </c>
      <c r="C204" s="309" t="s">
        <v>912</v>
      </c>
      <c r="D204" s="309" t="s">
        <v>2466</v>
      </c>
      <c r="E204" s="310" t="s">
        <v>913</v>
      </c>
      <c r="F204" s="311" t="s">
        <v>3223</v>
      </c>
      <c r="G204" s="311" t="s">
        <v>57</v>
      </c>
      <c r="H204" s="311" t="s">
        <v>3224</v>
      </c>
      <c r="I204" s="311" t="s">
        <v>57</v>
      </c>
      <c r="J204" s="311" t="s">
        <v>3225</v>
      </c>
      <c r="K204" s="311" t="s">
        <v>57</v>
      </c>
      <c r="L204" s="312">
        <v>188.8771575</v>
      </c>
      <c r="M204" s="311" t="s">
        <v>3199</v>
      </c>
      <c r="N204" s="312">
        <v>1454071.15412881</v>
      </c>
      <c r="O204" s="313" t="s">
        <v>3226</v>
      </c>
    </row>
    <row r="205" ht="26.1" customHeight="1" spans="1:15">
      <c r="A205" s="308" t="s">
        <v>1410</v>
      </c>
      <c r="B205" s="309" t="s">
        <v>83</v>
      </c>
      <c r="C205" s="309" t="s">
        <v>1411</v>
      </c>
      <c r="D205" s="309" t="s">
        <v>2450</v>
      </c>
      <c r="E205" s="310" t="s">
        <v>502</v>
      </c>
      <c r="F205" s="311" t="s">
        <v>3227</v>
      </c>
      <c r="G205" s="311" t="s">
        <v>57</v>
      </c>
      <c r="H205" s="311" t="s">
        <v>3228</v>
      </c>
      <c r="I205" s="311" t="s">
        <v>57</v>
      </c>
      <c r="J205" s="311" t="s">
        <v>3229</v>
      </c>
      <c r="K205" s="311" t="s">
        <v>57</v>
      </c>
      <c r="L205" s="312">
        <v>165.75003104</v>
      </c>
      <c r="M205" s="311" t="s">
        <v>3199</v>
      </c>
      <c r="N205" s="312">
        <v>1454236.90415985</v>
      </c>
      <c r="O205" s="313" t="s">
        <v>3230</v>
      </c>
    </row>
    <row r="206" ht="26.1" customHeight="1" spans="1:15">
      <c r="A206" s="308" t="s">
        <v>1470</v>
      </c>
      <c r="B206" s="309" t="s">
        <v>83</v>
      </c>
      <c r="C206" s="309" t="s">
        <v>1471</v>
      </c>
      <c r="D206" s="309" t="s">
        <v>2447</v>
      </c>
      <c r="E206" s="310" t="s">
        <v>471</v>
      </c>
      <c r="F206" s="311" t="s">
        <v>3231</v>
      </c>
      <c r="G206" s="311" t="s">
        <v>57</v>
      </c>
      <c r="H206" s="311" t="s">
        <v>3232</v>
      </c>
      <c r="I206" s="311" t="s">
        <v>57</v>
      </c>
      <c r="J206" s="311" t="s">
        <v>3233</v>
      </c>
      <c r="K206" s="311" t="s">
        <v>57</v>
      </c>
      <c r="L206" s="312">
        <v>156.70375</v>
      </c>
      <c r="M206" s="311" t="s">
        <v>3199</v>
      </c>
      <c r="N206" s="312">
        <v>1454393.60790985</v>
      </c>
      <c r="O206" s="313" t="s">
        <v>3234</v>
      </c>
    </row>
    <row r="207" ht="26.1" customHeight="1" spans="1:15">
      <c r="A207" s="308" t="s">
        <v>1543</v>
      </c>
      <c r="B207" s="309" t="s">
        <v>94</v>
      </c>
      <c r="C207" s="309" t="s">
        <v>1544</v>
      </c>
      <c r="D207" s="309" t="s">
        <v>2450</v>
      </c>
      <c r="E207" s="310" t="s">
        <v>502</v>
      </c>
      <c r="F207" s="311" t="s">
        <v>3235</v>
      </c>
      <c r="G207" s="311" t="s">
        <v>57</v>
      </c>
      <c r="H207" s="311" t="s">
        <v>2598</v>
      </c>
      <c r="I207" s="311" t="s">
        <v>57</v>
      </c>
      <c r="J207" s="311" t="s">
        <v>3236</v>
      </c>
      <c r="K207" s="311" t="s">
        <v>57</v>
      </c>
      <c r="L207" s="312">
        <v>156.21958912</v>
      </c>
      <c r="M207" s="311" t="s">
        <v>3199</v>
      </c>
      <c r="N207" s="312">
        <v>1454549.82749897</v>
      </c>
      <c r="O207" s="313" t="s">
        <v>3237</v>
      </c>
    </row>
    <row r="208" ht="39" customHeight="1" spans="1:15">
      <c r="A208" s="308" t="s">
        <v>1504</v>
      </c>
      <c r="B208" s="309" t="s">
        <v>83</v>
      </c>
      <c r="C208" s="309" t="s">
        <v>1505</v>
      </c>
      <c r="D208" s="309" t="s">
        <v>2447</v>
      </c>
      <c r="E208" s="310" t="s">
        <v>103</v>
      </c>
      <c r="F208" s="311" t="s">
        <v>3238</v>
      </c>
      <c r="G208" s="311" t="s">
        <v>57</v>
      </c>
      <c r="H208" s="311" t="s">
        <v>3239</v>
      </c>
      <c r="I208" s="311" t="s">
        <v>57</v>
      </c>
      <c r="J208" s="311" t="s">
        <v>3240</v>
      </c>
      <c r="K208" s="311" t="s">
        <v>57</v>
      </c>
      <c r="L208" s="312">
        <v>155.226460464781</v>
      </c>
      <c r="M208" s="311" t="s">
        <v>3199</v>
      </c>
      <c r="N208" s="312">
        <v>1454705.05395944</v>
      </c>
      <c r="O208" s="313" t="s">
        <v>3241</v>
      </c>
    </row>
    <row r="209" ht="26.1" customHeight="1" spans="1:15">
      <c r="A209" s="308" t="s">
        <v>670</v>
      </c>
      <c r="B209" s="309" t="s">
        <v>94</v>
      </c>
      <c r="C209" s="309" t="s">
        <v>671</v>
      </c>
      <c r="D209" s="309" t="s">
        <v>2466</v>
      </c>
      <c r="E209" s="310" t="s">
        <v>103</v>
      </c>
      <c r="F209" s="311" t="s">
        <v>3242</v>
      </c>
      <c r="G209" s="311" t="s">
        <v>57</v>
      </c>
      <c r="H209" s="311" t="s">
        <v>3243</v>
      </c>
      <c r="I209" s="311" t="s">
        <v>57</v>
      </c>
      <c r="J209" s="311" t="s">
        <v>3244</v>
      </c>
      <c r="K209" s="311" t="s">
        <v>57</v>
      </c>
      <c r="L209" s="312">
        <v>153.6206</v>
      </c>
      <c r="M209" s="311" t="s">
        <v>3199</v>
      </c>
      <c r="N209" s="312">
        <v>1454858.67455944</v>
      </c>
      <c r="O209" s="313" t="s">
        <v>3245</v>
      </c>
    </row>
    <row r="210" ht="26.1" customHeight="1" spans="1:15">
      <c r="A210" s="308" t="s">
        <v>555</v>
      </c>
      <c r="B210" s="309" t="s">
        <v>539</v>
      </c>
      <c r="C210" s="309" t="s">
        <v>556</v>
      </c>
      <c r="D210" s="309" t="s">
        <v>2466</v>
      </c>
      <c r="E210" s="310" t="s">
        <v>88</v>
      </c>
      <c r="F210" s="311" t="s">
        <v>2868</v>
      </c>
      <c r="G210" s="311" t="s">
        <v>57</v>
      </c>
      <c r="H210" s="311" t="s">
        <v>3246</v>
      </c>
      <c r="I210" s="311" t="s">
        <v>57</v>
      </c>
      <c r="J210" s="311" t="s">
        <v>3246</v>
      </c>
      <c r="K210" s="311" t="s">
        <v>57</v>
      </c>
      <c r="L210" s="312">
        <v>152.76</v>
      </c>
      <c r="M210" s="311" t="s">
        <v>3199</v>
      </c>
      <c r="N210" s="312">
        <v>1455011.43455944</v>
      </c>
      <c r="O210" s="313" t="s">
        <v>3247</v>
      </c>
    </row>
    <row r="211" ht="24" customHeight="1" spans="1:15">
      <c r="A211" s="308" t="s">
        <v>1386</v>
      </c>
      <c r="B211" s="309" t="s">
        <v>83</v>
      </c>
      <c r="C211" s="309" t="s">
        <v>1387</v>
      </c>
      <c r="D211" s="309" t="s">
        <v>2450</v>
      </c>
      <c r="E211" s="310" t="s">
        <v>502</v>
      </c>
      <c r="F211" s="311" t="s">
        <v>3248</v>
      </c>
      <c r="G211" s="311" t="s">
        <v>57</v>
      </c>
      <c r="H211" s="311" t="s">
        <v>3249</v>
      </c>
      <c r="I211" s="311" t="s">
        <v>57</v>
      </c>
      <c r="J211" s="311" t="s">
        <v>3250</v>
      </c>
      <c r="K211" s="311" t="s">
        <v>57</v>
      </c>
      <c r="L211" s="312">
        <v>151.5721351086</v>
      </c>
      <c r="M211" s="311" t="s">
        <v>3199</v>
      </c>
      <c r="N211" s="312">
        <v>1455163.00669455</v>
      </c>
      <c r="O211" s="313" t="s">
        <v>3251</v>
      </c>
    </row>
    <row r="212" ht="26.1" customHeight="1" spans="1:15">
      <c r="A212" s="308" t="s">
        <v>734</v>
      </c>
      <c r="B212" s="309" t="s">
        <v>94</v>
      </c>
      <c r="C212" s="309" t="s">
        <v>735</v>
      </c>
      <c r="D212" s="309" t="s">
        <v>2466</v>
      </c>
      <c r="E212" s="310" t="s">
        <v>103</v>
      </c>
      <c r="F212" s="311" t="s">
        <v>3252</v>
      </c>
      <c r="G212" s="311" t="s">
        <v>57</v>
      </c>
      <c r="H212" s="311" t="s">
        <v>3253</v>
      </c>
      <c r="I212" s="311" t="s">
        <v>57</v>
      </c>
      <c r="J212" s="311" t="s">
        <v>3254</v>
      </c>
      <c r="K212" s="311" t="s">
        <v>57</v>
      </c>
      <c r="L212" s="312">
        <v>147.974904</v>
      </c>
      <c r="M212" s="311" t="s">
        <v>3199</v>
      </c>
      <c r="N212" s="312">
        <v>1455310.98159855</v>
      </c>
      <c r="O212" s="313" t="s">
        <v>3255</v>
      </c>
    </row>
    <row r="213" ht="39" customHeight="1" spans="1:15">
      <c r="A213" s="308" t="s">
        <v>702</v>
      </c>
      <c r="B213" s="309" t="s">
        <v>94</v>
      </c>
      <c r="C213" s="309" t="s">
        <v>703</v>
      </c>
      <c r="D213" s="309" t="s">
        <v>2466</v>
      </c>
      <c r="E213" s="310" t="s">
        <v>167</v>
      </c>
      <c r="F213" s="311" t="s">
        <v>3256</v>
      </c>
      <c r="G213" s="311" t="s">
        <v>57</v>
      </c>
      <c r="H213" s="311" t="s">
        <v>3257</v>
      </c>
      <c r="I213" s="311" t="s">
        <v>57</v>
      </c>
      <c r="J213" s="311" t="s">
        <v>3258</v>
      </c>
      <c r="K213" s="311" t="s">
        <v>57</v>
      </c>
      <c r="L213" s="312">
        <v>138.321792</v>
      </c>
      <c r="M213" s="311" t="s">
        <v>3199</v>
      </c>
      <c r="N213" s="312">
        <v>1455449.30339055</v>
      </c>
      <c r="O213" s="313" t="s">
        <v>3259</v>
      </c>
    </row>
    <row r="214" ht="39" customHeight="1" spans="1:15">
      <c r="A214" s="308" t="s">
        <v>1604</v>
      </c>
      <c r="B214" s="309" t="s">
        <v>83</v>
      </c>
      <c r="C214" s="309" t="s">
        <v>1605</v>
      </c>
      <c r="D214" s="309" t="s">
        <v>2466</v>
      </c>
      <c r="E214" s="310" t="s">
        <v>103</v>
      </c>
      <c r="F214" s="311" t="s">
        <v>2868</v>
      </c>
      <c r="G214" s="311" t="s">
        <v>57</v>
      </c>
      <c r="H214" s="311" t="s">
        <v>3260</v>
      </c>
      <c r="I214" s="311" t="s">
        <v>57</v>
      </c>
      <c r="J214" s="311" t="s">
        <v>3260</v>
      </c>
      <c r="K214" s="311" t="s">
        <v>57</v>
      </c>
      <c r="L214" s="312">
        <v>135.64</v>
      </c>
      <c r="M214" s="311" t="s">
        <v>3199</v>
      </c>
      <c r="N214" s="312">
        <v>1455584.94339055</v>
      </c>
      <c r="O214" s="313" t="s">
        <v>3261</v>
      </c>
    </row>
    <row r="215" ht="26.1" customHeight="1" spans="1:15">
      <c r="A215" s="308" t="s">
        <v>1460</v>
      </c>
      <c r="B215" s="309" t="s">
        <v>83</v>
      </c>
      <c r="C215" s="309" t="s">
        <v>1461</v>
      </c>
      <c r="D215" s="309" t="s">
        <v>2447</v>
      </c>
      <c r="E215" s="310" t="s">
        <v>471</v>
      </c>
      <c r="F215" s="311" t="s">
        <v>2832</v>
      </c>
      <c r="G215" s="311" t="s">
        <v>57</v>
      </c>
      <c r="H215" s="311" t="s">
        <v>3156</v>
      </c>
      <c r="I215" s="311" t="s">
        <v>57</v>
      </c>
      <c r="J215" s="311" t="s">
        <v>3262</v>
      </c>
      <c r="K215" s="311" t="s">
        <v>57</v>
      </c>
      <c r="L215" s="312">
        <v>132.72</v>
      </c>
      <c r="M215" s="311" t="s">
        <v>3199</v>
      </c>
      <c r="N215" s="312">
        <v>1455717.66339055</v>
      </c>
      <c r="O215" s="313" t="s">
        <v>3263</v>
      </c>
    </row>
    <row r="216" ht="26.1" customHeight="1" spans="1:15">
      <c r="A216" s="308" t="s">
        <v>1257</v>
      </c>
      <c r="B216" s="309" t="s">
        <v>83</v>
      </c>
      <c r="C216" s="309" t="s">
        <v>1258</v>
      </c>
      <c r="D216" s="309" t="s">
        <v>3264</v>
      </c>
      <c r="E216" s="310" t="s">
        <v>1259</v>
      </c>
      <c r="F216" s="311" t="s">
        <v>3265</v>
      </c>
      <c r="G216" s="311" t="s">
        <v>57</v>
      </c>
      <c r="H216" s="311" t="s">
        <v>3266</v>
      </c>
      <c r="I216" s="311" t="s">
        <v>57</v>
      </c>
      <c r="J216" s="311" t="s">
        <v>3267</v>
      </c>
      <c r="K216" s="311" t="s">
        <v>57</v>
      </c>
      <c r="L216" s="312">
        <v>128.791099102164</v>
      </c>
      <c r="M216" s="311" t="s">
        <v>3199</v>
      </c>
      <c r="N216" s="312">
        <v>1455846.45448965</v>
      </c>
      <c r="O216" s="313" t="s">
        <v>3268</v>
      </c>
    </row>
    <row r="217" ht="26.1" customHeight="1" spans="1:15">
      <c r="A217" s="308" t="s">
        <v>588</v>
      </c>
      <c r="B217" s="309" t="s">
        <v>539</v>
      </c>
      <c r="C217" s="309" t="s">
        <v>589</v>
      </c>
      <c r="D217" s="309" t="s">
        <v>2466</v>
      </c>
      <c r="E217" s="310" t="s">
        <v>88</v>
      </c>
      <c r="F217" s="311" t="s">
        <v>2868</v>
      </c>
      <c r="G217" s="311" t="s">
        <v>57</v>
      </c>
      <c r="H217" s="311" t="s">
        <v>3269</v>
      </c>
      <c r="I217" s="311" t="s">
        <v>57</v>
      </c>
      <c r="J217" s="311" t="s">
        <v>3269</v>
      </c>
      <c r="K217" s="311" t="s">
        <v>57</v>
      </c>
      <c r="L217" s="312">
        <v>125.08</v>
      </c>
      <c r="M217" s="311" t="s">
        <v>3199</v>
      </c>
      <c r="N217" s="312">
        <v>1455971.53448965</v>
      </c>
      <c r="O217" s="313" t="s">
        <v>3270</v>
      </c>
    </row>
    <row r="218" ht="24" customHeight="1" spans="1:15">
      <c r="A218" s="308" t="s">
        <v>1426</v>
      </c>
      <c r="B218" s="309" t="s">
        <v>83</v>
      </c>
      <c r="C218" s="309" t="s">
        <v>1427</v>
      </c>
      <c r="D218" s="309" t="s">
        <v>2450</v>
      </c>
      <c r="E218" s="310" t="s">
        <v>502</v>
      </c>
      <c r="F218" s="311" t="s">
        <v>3271</v>
      </c>
      <c r="G218" s="311" t="s">
        <v>57</v>
      </c>
      <c r="H218" s="311" t="s">
        <v>3272</v>
      </c>
      <c r="I218" s="311" t="s">
        <v>57</v>
      </c>
      <c r="J218" s="311" t="s">
        <v>3273</v>
      </c>
      <c r="K218" s="311" t="s">
        <v>57</v>
      </c>
      <c r="L218" s="312">
        <v>124.83666162</v>
      </c>
      <c r="M218" s="311" t="s">
        <v>3199</v>
      </c>
      <c r="N218" s="312">
        <v>1456096.37115127</v>
      </c>
      <c r="O218" s="313" t="s">
        <v>3270</v>
      </c>
    </row>
    <row r="219" ht="26.1" customHeight="1" spans="1:15">
      <c r="A219" s="308" t="s">
        <v>1278</v>
      </c>
      <c r="B219" s="309" t="s">
        <v>94</v>
      </c>
      <c r="C219" s="309" t="s">
        <v>1279</v>
      </c>
      <c r="D219" s="309" t="s">
        <v>2447</v>
      </c>
      <c r="E219" s="310" t="s">
        <v>103</v>
      </c>
      <c r="F219" s="311" t="s">
        <v>3274</v>
      </c>
      <c r="G219" s="311" t="s">
        <v>57</v>
      </c>
      <c r="H219" s="311" t="s">
        <v>3275</v>
      </c>
      <c r="I219" s="311" t="s">
        <v>57</v>
      </c>
      <c r="J219" s="311" t="s">
        <v>3276</v>
      </c>
      <c r="K219" s="311" t="s">
        <v>57</v>
      </c>
      <c r="L219" s="312">
        <v>123.853423209208</v>
      </c>
      <c r="M219" s="311" t="s">
        <v>3199</v>
      </c>
      <c r="N219" s="312">
        <v>1456220.22457448</v>
      </c>
      <c r="O219" s="313" t="s">
        <v>3277</v>
      </c>
    </row>
    <row r="220" ht="26.1" customHeight="1" spans="1:15">
      <c r="A220" s="308" t="s">
        <v>571</v>
      </c>
      <c r="B220" s="309" t="s">
        <v>539</v>
      </c>
      <c r="C220" s="309" t="s">
        <v>572</v>
      </c>
      <c r="D220" s="309" t="s">
        <v>2466</v>
      </c>
      <c r="E220" s="310" t="s">
        <v>88</v>
      </c>
      <c r="F220" s="311" t="s">
        <v>2868</v>
      </c>
      <c r="G220" s="311" t="s">
        <v>57</v>
      </c>
      <c r="H220" s="311" t="s">
        <v>3278</v>
      </c>
      <c r="I220" s="311" t="s">
        <v>57</v>
      </c>
      <c r="J220" s="311" t="s">
        <v>3278</v>
      </c>
      <c r="K220" s="311" t="s">
        <v>57</v>
      </c>
      <c r="L220" s="312">
        <v>115.01</v>
      </c>
      <c r="M220" s="311" t="s">
        <v>3199</v>
      </c>
      <c r="N220" s="312">
        <v>1456335.23457448</v>
      </c>
      <c r="O220" s="313" t="s">
        <v>3279</v>
      </c>
    </row>
    <row r="221" ht="26.1" customHeight="1" spans="1:15">
      <c r="A221" s="308" t="s">
        <v>780</v>
      </c>
      <c r="B221" s="309" t="s">
        <v>94</v>
      </c>
      <c r="C221" s="309" t="s">
        <v>781</v>
      </c>
      <c r="D221" s="309" t="s">
        <v>2450</v>
      </c>
      <c r="E221" s="310" t="s">
        <v>502</v>
      </c>
      <c r="F221" s="311" t="s">
        <v>3280</v>
      </c>
      <c r="G221" s="311" t="s">
        <v>57</v>
      </c>
      <c r="H221" s="311" t="s">
        <v>2336</v>
      </c>
      <c r="I221" s="311" t="s">
        <v>57</v>
      </c>
      <c r="J221" s="311" t="s">
        <v>3281</v>
      </c>
      <c r="K221" s="311" t="s">
        <v>57</v>
      </c>
      <c r="L221" s="312">
        <v>110.172096</v>
      </c>
      <c r="M221" s="311" t="s">
        <v>3199</v>
      </c>
      <c r="N221" s="312">
        <v>1456445.40667048</v>
      </c>
      <c r="O221" s="313" t="s">
        <v>3282</v>
      </c>
    </row>
    <row r="222" ht="26.1" customHeight="1" spans="1:15">
      <c r="A222" s="308" t="s">
        <v>575</v>
      </c>
      <c r="B222" s="309" t="s">
        <v>539</v>
      </c>
      <c r="C222" s="309" t="s">
        <v>576</v>
      </c>
      <c r="D222" s="309" t="s">
        <v>2466</v>
      </c>
      <c r="E222" s="310" t="s">
        <v>88</v>
      </c>
      <c r="F222" s="311" t="s">
        <v>2868</v>
      </c>
      <c r="G222" s="311" t="s">
        <v>57</v>
      </c>
      <c r="H222" s="311" t="s">
        <v>3283</v>
      </c>
      <c r="I222" s="311" t="s">
        <v>57</v>
      </c>
      <c r="J222" s="311" t="s">
        <v>3283</v>
      </c>
      <c r="K222" s="311" t="s">
        <v>57</v>
      </c>
      <c r="L222" s="312">
        <v>106.23</v>
      </c>
      <c r="M222" s="311" t="s">
        <v>3199</v>
      </c>
      <c r="N222" s="312">
        <v>1456551.63667048</v>
      </c>
      <c r="O222" s="313" t="s">
        <v>3284</v>
      </c>
    </row>
    <row r="223" ht="26.1" customHeight="1" spans="1:15">
      <c r="A223" s="308" t="s">
        <v>1039</v>
      </c>
      <c r="B223" s="309" t="s">
        <v>83</v>
      </c>
      <c r="C223" s="309" t="s">
        <v>1040</v>
      </c>
      <c r="D223" s="309" t="s">
        <v>2466</v>
      </c>
      <c r="E223" s="310" t="s">
        <v>286</v>
      </c>
      <c r="F223" s="311" t="s">
        <v>3170</v>
      </c>
      <c r="G223" s="311" t="s">
        <v>57</v>
      </c>
      <c r="H223" s="311" t="s">
        <v>3285</v>
      </c>
      <c r="I223" s="311" t="s">
        <v>57</v>
      </c>
      <c r="J223" s="311" t="s">
        <v>3286</v>
      </c>
      <c r="K223" s="311" t="s">
        <v>57</v>
      </c>
      <c r="L223" s="312">
        <v>102.96</v>
      </c>
      <c r="M223" s="311" t="s">
        <v>3199</v>
      </c>
      <c r="N223" s="312">
        <v>1456654.59667048</v>
      </c>
      <c r="O223" s="313" t="s">
        <v>3284</v>
      </c>
    </row>
    <row r="224" ht="39" customHeight="1" spans="1:15">
      <c r="A224" s="308" t="s">
        <v>861</v>
      </c>
      <c r="B224" s="309" t="s">
        <v>94</v>
      </c>
      <c r="C224" s="309" t="s">
        <v>862</v>
      </c>
      <c r="D224" s="309" t="s">
        <v>2466</v>
      </c>
      <c r="E224" s="310" t="s">
        <v>103</v>
      </c>
      <c r="F224" s="311" t="s">
        <v>3287</v>
      </c>
      <c r="G224" s="311" t="s">
        <v>57</v>
      </c>
      <c r="H224" s="311" t="s">
        <v>3288</v>
      </c>
      <c r="I224" s="311" t="s">
        <v>57</v>
      </c>
      <c r="J224" s="311" t="s">
        <v>3289</v>
      </c>
      <c r="K224" s="311" t="s">
        <v>57</v>
      </c>
      <c r="L224" s="312">
        <v>100.1616</v>
      </c>
      <c r="M224" s="311" t="s">
        <v>3199</v>
      </c>
      <c r="N224" s="312">
        <v>1456754.75827048</v>
      </c>
      <c r="O224" s="313" t="s">
        <v>3290</v>
      </c>
    </row>
    <row r="225" ht="26.1" customHeight="1" spans="1:15">
      <c r="A225" s="308" t="s">
        <v>528</v>
      </c>
      <c r="B225" s="309" t="s">
        <v>83</v>
      </c>
      <c r="C225" s="309" t="s">
        <v>529</v>
      </c>
      <c r="D225" s="309" t="s">
        <v>2466</v>
      </c>
      <c r="E225" s="310" t="s">
        <v>286</v>
      </c>
      <c r="F225" s="311" t="s">
        <v>3291</v>
      </c>
      <c r="G225" s="311" t="s">
        <v>57</v>
      </c>
      <c r="H225" s="311" t="s">
        <v>3292</v>
      </c>
      <c r="I225" s="311" t="s">
        <v>57</v>
      </c>
      <c r="J225" s="311" t="s">
        <v>3293</v>
      </c>
      <c r="K225" s="311" t="s">
        <v>57</v>
      </c>
      <c r="L225" s="312">
        <v>95.4253059</v>
      </c>
      <c r="M225" s="311" t="s">
        <v>3199</v>
      </c>
      <c r="N225" s="312">
        <v>1456850.18357638</v>
      </c>
      <c r="O225" s="313" t="s">
        <v>3294</v>
      </c>
    </row>
    <row r="226" ht="39" customHeight="1" spans="1:15">
      <c r="A226" s="308" t="s">
        <v>557</v>
      </c>
      <c r="B226" s="309" t="s">
        <v>539</v>
      </c>
      <c r="C226" s="309" t="s">
        <v>558</v>
      </c>
      <c r="D226" s="309" t="s">
        <v>2466</v>
      </c>
      <c r="E226" s="310" t="s">
        <v>186</v>
      </c>
      <c r="F226" s="311" t="s">
        <v>3295</v>
      </c>
      <c r="G226" s="311" t="s">
        <v>57</v>
      </c>
      <c r="H226" s="311" t="s">
        <v>3296</v>
      </c>
      <c r="I226" s="311" t="s">
        <v>57</v>
      </c>
      <c r="J226" s="311" t="s">
        <v>3297</v>
      </c>
      <c r="K226" s="311" t="s">
        <v>57</v>
      </c>
      <c r="L226" s="312">
        <v>92.79</v>
      </c>
      <c r="M226" s="311" t="s">
        <v>3199</v>
      </c>
      <c r="N226" s="312">
        <v>1456942.97357638</v>
      </c>
      <c r="O226" s="313" t="s">
        <v>3294</v>
      </c>
    </row>
    <row r="227" ht="26.1" customHeight="1" spans="1:15">
      <c r="A227" s="308" t="s">
        <v>830</v>
      </c>
      <c r="B227" s="309" t="s">
        <v>83</v>
      </c>
      <c r="C227" s="309" t="s">
        <v>831</v>
      </c>
      <c r="D227" s="309" t="s">
        <v>2466</v>
      </c>
      <c r="E227" s="310" t="s">
        <v>167</v>
      </c>
      <c r="F227" s="311" t="s">
        <v>3298</v>
      </c>
      <c r="G227" s="311" t="s">
        <v>57</v>
      </c>
      <c r="H227" s="311" t="s">
        <v>3299</v>
      </c>
      <c r="I227" s="311" t="s">
        <v>57</v>
      </c>
      <c r="J227" s="311" t="s">
        <v>3300</v>
      </c>
      <c r="K227" s="311" t="s">
        <v>57</v>
      </c>
      <c r="L227" s="312">
        <v>92.440229</v>
      </c>
      <c r="M227" s="311" t="s">
        <v>3199</v>
      </c>
      <c r="N227" s="312">
        <v>1457035.41380538</v>
      </c>
      <c r="O227" s="313" t="s">
        <v>3301</v>
      </c>
    </row>
    <row r="228" ht="26.1" customHeight="1" spans="1:15">
      <c r="A228" s="308" t="s">
        <v>724</v>
      </c>
      <c r="B228" s="309" t="s">
        <v>94</v>
      </c>
      <c r="C228" s="309" t="s">
        <v>725</v>
      </c>
      <c r="D228" s="309" t="s">
        <v>2466</v>
      </c>
      <c r="E228" s="310" t="s">
        <v>69</v>
      </c>
      <c r="F228" s="311" t="s">
        <v>3302</v>
      </c>
      <c r="G228" s="311" t="s">
        <v>57</v>
      </c>
      <c r="H228" s="311" t="s">
        <v>3303</v>
      </c>
      <c r="I228" s="311" t="s">
        <v>57</v>
      </c>
      <c r="J228" s="311" t="s">
        <v>3304</v>
      </c>
      <c r="K228" s="311" t="s">
        <v>57</v>
      </c>
      <c r="L228" s="312">
        <v>89.398344</v>
      </c>
      <c r="M228" s="311" t="s">
        <v>3199</v>
      </c>
      <c r="N228" s="312">
        <v>1457124.81214938</v>
      </c>
      <c r="O228" s="313" t="s">
        <v>3301</v>
      </c>
    </row>
    <row r="229" ht="39" customHeight="1" spans="1:15">
      <c r="A229" s="308" t="s">
        <v>742</v>
      </c>
      <c r="B229" s="309" t="s">
        <v>94</v>
      </c>
      <c r="C229" s="309" t="s">
        <v>743</v>
      </c>
      <c r="D229" s="309" t="s">
        <v>2466</v>
      </c>
      <c r="E229" s="310" t="s">
        <v>103</v>
      </c>
      <c r="F229" s="311" t="s">
        <v>3305</v>
      </c>
      <c r="G229" s="311" t="s">
        <v>57</v>
      </c>
      <c r="H229" s="311" t="s">
        <v>3306</v>
      </c>
      <c r="I229" s="311" t="s">
        <v>57</v>
      </c>
      <c r="J229" s="311" t="s">
        <v>3307</v>
      </c>
      <c r="K229" s="311" t="s">
        <v>57</v>
      </c>
      <c r="L229" s="312">
        <v>87.02988</v>
      </c>
      <c r="M229" s="311" t="s">
        <v>3199</v>
      </c>
      <c r="N229" s="312">
        <v>1457211.84202938</v>
      </c>
      <c r="O229" s="313" t="s">
        <v>3308</v>
      </c>
    </row>
    <row r="230" ht="24" customHeight="1" spans="1:15">
      <c r="A230" s="308" t="s">
        <v>1284</v>
      </c>
      <c r="B230" s="309" t="s">
        <v>94</v>
      </c>
      <c r="C230" s="309" t="s">
        <v>1285</v>
      </c>
      <c r="D230" s="309" t="s">
        <v>2466</v>
      </c>
      <c r="E230" s="310" t="s">
        <v>827</v>
      </c>
      <c r="F230" s="311" t="s">
        <v>3309</v>
      </c>
      <c r="G230" s="311" t="s">
        <v>57</v>
      </c>
      <c r="H230" s="311" t="s">
        <v>3310</v>
      </c>
      <c r="I230" s="311" t="s">
        <v>57</v>
      </c>
      <c r="J230" s="311" t="s">
        <v>3311</v>
      </c>
      <c r="K230" s="311" t="s">
        <v>57</v>
      </c>
      <c r="L230" s="312">
        <v>81.809</v>
      </c>
      <c r="M230" s="311" t="s">
        <v>3199</v>
      </c>
      <c r="N230" s="312">
        <v>1457293.65102938</v>
      </c>
      <c r="O230" s="313" t="s">
        <v>3312</v>
      </c>
    </row>
    <row r="231" ht="39" customHeight="1" spans="1:15">
      <c r="A231" s="308" t="s">
        <v>1642</v>
      </c>
      <c r="B231" s="309" t="s">
        <v>94</v>
      </c>
      <c r="C231" s="309" t="s">
        <v>1643</v>
      </c>
      <c r="D231" s="309" t="s">
        <v>2466</v>
      </c>
      <c r="E231" s="310" t="s">
        <v>167</v>
      </c>
      <c r="F231" s="311" t="s">
        <v>3313</v>
      </c>
      <c r="G231" s="311" t="s">
        <v>57</v>
      </c>
      <c r="H231" s="311" t="s">
        <v>3314</v>
      </c>
      <c r="I231" s="311" t="s">
        <v>57</v>
      </c>
      <c r="J231" s="311" t="s">
        <v>3315</v>
      </c>
      <c r="K231" s="311" t="s">
        <v>57</v>
      </c>
      <c r="L231" s="312">
        <v>79.98768855</v>
      </c>
      <c r="M231" s="311" t="s">
        <v>3199</v>
      </c>
      <c r="N231" s="312">
        <v>1457373.63871793</v>
      </c>
      <c r="O231" s="313" t="s">
        <v>3312</v>
      </c>
    </row>
    <row r="232" ht="24" customHeight="1" spans="1:15">
      <c r="A232" s="308" t="s">
        <v>1221</v>
      </c>
      <c r="B232" s="309" t="s">
        <v>83</v>
      </c>
      <c r="C232" s="309" t="s">
        <v>1222</v>
      </c>
      <c r="D232" s="309" t="s">
        <v>2450</v>
      </c>
      <c r="E232" s="310" t="s">
        <v>502</v>
      </c>
      <c r="F232" s="311" t="s">
        <v>3316</v>
      </c>
      <c r="G232" s="311" t="s">
        <v>57</v>
      </c>
      <c r="H232" s="311" t="s">
        <v>3317</v>
      </c>
      <c r="I232" s="311" t="s">
        <v>57</v>
      </c>
      <c r="J232" s="311" t="s">
        <v>3318</v>
      </c>
      <c r="K232" s="311" t="s">
        <v>57</v>
      </c>
      <c r="L232" s="312">
        <v>79.031132416</v>
      </c>
      <c r="M232" s="311" t="s">
        <v>3199</v>
      </c>
      <c r="N232" s="312">
        <v>1457452.66985034</v>
      </c>
      <c r="O232" s="313" t="s">
        <v>3319</v>
      </c>
    </row>
    <row r="233" ht="39" customHeight="1" spans="1:15">
      <c r="A233" s="308" t="s">
        <v>634</v>
      </c>
      <c r="B233" s="309" t="s">
        <v>94</v>
      </c>
      <c r="C233" s="309" t="s">
        <v>635</v>
      </c>
      <c r="D233" s="309" t="s">
        <v>2466</v>
      </c>
      <c r="E233" s="310" t="s">
        <v>103</v>
      </c>
      <c r="F233" s="311" t="s">
        <v>3320</v>
      </c>
      <c r="G233" s="311" t="s">
        <v>57</v>
      </c>
      <c r="H233" s="311" t="s">
        <v>3321</v>
      </c>
      <c r="I233" s="311" t="s">
        <v>57</v>
      </c>
      <c r="J233" s="311" t="s">
        <v>3322</v>
      </c>
      <c r="K233" s="311" t="s">
        <v>57</v>
      </c>
      <c r="L233" s="312">
        <v>75.397448</v>
      </c>
      <c r="M233" s="311" t="s">
        <v>3199</v>
      </c>
      <c r="N233" s="312">
        <v>1457528.06729834</v>
      </c>
      <c r="O233" s="313" t="s">
        <v>3319</v>
      </c>
    </row>
    <row r="234" ht="26.1" customHeight="1" spans="1:15">
      <c r="A234" s="308" t="s">
        <v>1596</v>
      </c>
      <c r="B234" s="309" t="s">
        <v>83</v>
      </c>
      <c r="C234" s="309" t="s">
        <v>1597</v>
      </c>
      <c r="D234" s="309" t="s">
        <v>2466</v>
      </c>
      <c r="E234" s="310" t="s">
        <v>123</v>
      </c>
      <c r="F234" s="311" t="s">
        <v>3323</v>
      </c>
      <c r="G234" s="311" t="s">
        <v>57</v>
      </c>
      <c r="H234" s="311" t="s">
        <v>3324</v>
      </c>
      <c r="I234" s="311" t="s">
        <v>57</v>
      </c>
      <c r="J234" s="311" t="s">
        <v>3325</v>
      </c>
      <c r="K234" s="311" t="s">
        <v>57</v>
      </c>
      <c r="L234" s="312">
        <v>73.413438696</v>
      </c>
      <c r="M234" s="311" t="s">
        <v>3199</v>
      </c>
      <c r="N234" s="312">
        <v>1457601.48073704</v>
      </c>
      <c r="O234" s="313" t="s">
        <v>3326</v>
      </c>
    </row>
    <row r="235" ht="26.1" customHeight="1" spans="1:15">
      <c r="A235" s="308" t="s">
        <v>1280</v>
      </c>
      <c r="B235" s="309" t="s">
        <v>94</v>
      </c>
      <c r="C235" s="309" t="s">
        <v>1281</v>
      </c>
      <c r="D235" s="309" t="s">
        <v>2450</v>
      </c>
      <c r="E235" s="310" t="s">
        <v>502</v>
      </c>
      <c r="F235" s="311" t="s">
        <v>3327</v>
      </c>
      <c r="G235" s="311" t="s">
        <v>57</v>
      </c>
      <c r="H235" s="311" t="s">
        <v>2598</v>
      </c>
      <c r="I235" s="311" t="s">
        <v>57</v>
      </c>
      <c r="J235" s="311" t="s">
        <v>3328</v>
      </c>
      <c r="K235" s="311" t="s">
        <v>57</v>
      </c>
      <c r="L235" s="312">
        <v>71.904</v>
      </c>
      <c r="M235" s="311" t="s">
        <v>3329</v>
      </c>
      <c r="N235" s="312">
        <v>1457673.38473704</v>
      </c>
      <c r="O235" s="313" t="s">
        <v>3326</v>
      </c>
    </row>
    <row r="236" ht="26.1" customHeight="1" spans="1:15">
      <c r="A236" s="308" t="s">
        <v>879</v>
      </c>
      <c r="B236" s="309" t="s">
        <v>857</v>
      </c>
      <c r="C236" s="309" t="s">
        <v>880</v>
      </c>
      <c r="D236" s="309" t="s">
        <v>2466</v>
      </c>
      <c r="E236" s="310" t="s">
        <v>88</v>
      </c>
      <c r="F236" s="311" t="s">
        <v>2989</v>
      </c>
      <c r="G236" s="311" t="s">
        <v>57</v>
      </c>
      <c r="H236" s="311" t="s">
        <v>3330</v>
      </c>
      <c r="I236" s="311" t="s">
        <v>57</v>
      </c>
      <c r="J236" s="311" t="s">
        <v>3331</v>
      </c>
      <c r="K236" s="311" t="s">
        <v>57</v>
      </c>
      <c r="L236" s="312">
        <v>71.8652</v>
      </c>
      <c r="M236" s="311" t="s">
        <v>3329</v>
      </c>
      <c r="N236" s="312">
        <v>1457745.24993704</v>
      </c>
      <c r="O236" s="313" t="s">
        <v>3332</v>
      </c>
    </row>
    <row r="237" ht="65.1" customHeight="1" spans="1:15">
      <c r="A237" s="308" t="s">
        <v>538</v>
      </c>
      <c r="B237" s="309" t="s">
        <v>539</v>
      </c>
      <c r="C237" s="309" t="s">
        <v>540</v>
      </c>
      <c r="D237" s="309" t="s">
        <v>2466</v>
      </c>
      <c r="E237" s="310" t="s">
        <v>88</v>
      </c>
      <c r="F237" s="311" t="s">
        <v>2868</v>
      </c>
      <c r="G237" s="311" t="s">
        <v>57</v>
      </c>
      <c r="H237" s="311" t="s">
        <v>3333</v>
      </c>
      <c r="I237" s="311" t="s">
        <v>57</v>
      </c>
      <c r="J237" s="311" t="s">
        <v>3333</v>
      </c>
      <c r="K237" s="311" t="s">
        <v>57</v>
      </c>
      <c r="L237" s="312">
        <v>70.75</v>
      </c>
      <c r="M237" s="311" t="s">
        <v>3329</v>
      </c>
      <c r="N237" s="312">
        <v>1457815.99993704</v>
      </c>
      <c r="O237" s="313" t="s">
        <v>3332</v>
      </c>
    </row>
    <row r="238" ht="39" customHeight="1" spans="1:15">
      <c r="A238" s="308" t="s">
        <v>1255</v>
      </c>
      <c r="B238" s="309" t="s">
        <v>83</v>
      </c>
      <c r="C238" s="309" t="s">
        <v>1256</v>
      </c>
      <c r="D238" s="309" t="s">
        <v>3097</v>
      </c>
      <c r="E238" s="310" t="s">
        <v>103</v>
      </c>
      <c r="F238" s="311" t="s">
        <v>3334</v>
      </c>
      <c r="G238" s="311" t="s">
        <v>57</v>
      </c>
      <c r="H238" s="311" t="s">
        <v>3335</v>
      </c>
      <c r="I238" s="311" t="s">
        <v>57</v>
      </c>
      <c r="J238" s="311" t="s">
        <v>3336</v>
      </c>
      <c r="K238" s="311" t="s">
        <v>57</v>
      </c>
      <c r="L238" s="312">
        <v>70.5841794069128</v>
      </c>
      <c r="M238" s="311" t="s">
        <v>3329</v>
      </c>
      <c r="N238" s="312">
        <v>1457886.58411645</v>
      </c>
      <c r="O238" s="313" t="s">
        <v>3337</v>
      </c>
    </row>
    <row r="239" ht="39" customHeight="1" spans="1:15">
      <c r="A239" s="308" t="s">
        <v>541</v>
      </c>
      <c r="B239" s="309" t="s">
        <v>539</v>
      </c>
      <c r="C239" s="309" t="s">
        <v>542</v>
      </c>
      <c r="D239" s="309" t="s">
        <v>2466</v>
      </c>
      <c r="E239" s="310" t="s">
        <v>88</v>
      </c>
      <c r="F239" s="311" t="s">
        <v>2868</v>
      </c>
      <c r="G239" s="311" t="s">
        <v>57</v>
      </c>
      <c r="H239" s="311" t="s">
        <v>3338</v>
      </c>
      <c r="I239" s="311" t="s">
        <v>57</v>
      </c>
      <c r="J239" s="311" t="s">
        <v>3338</v>
      </c>
      <c r="K239" s="311" t="s">
        <v>57</v>
      </c>
      <c r="L239" s="312">
        <v>68.48</v>
      </c>
      <c r="M239" s="311" t="s">
        <v>3329</v>
      </c>
      <c r="N239" s="312">
        <v>1457955.06411645</v>
      </c>
      <c r="O239" s="313" t="s">
        <v>3337</v>
      </c>
    </row>
    <row r="240" ht="26.1" customHeight="1" spans="1:15">
      <c r="A240" s="308" t="s">
        <v>1237</v>
      </c>
      <c r="B240" s="309" t="s">
        <v>83</v>
      </c>
      <c r="C240" s="309" t="s">
        <v>1238</v>
      </c>
      <c r="D240" s="309" t="s">
        <v>2466</v>
      </c>
      <c r="E240" s="310" t="s">
        <v>502</v>
      </c>
      <c r="F240" s="311" t="s">
        <v>3181</v>
      </c>
      <c r="G240" s="311" t="s">
        <v>57</v>
      </c>
      <c r="H240" s="311" t="s">
        <v>3339</v>
      </c>
      <c r="I240" s="311" t="s">
        <v>57</v>
      </c>
      <c r="J240" s="311" t="s">
        <v>3340</v>
      </c>
      <c r="K240" s="311" t="s">
        <v>57</v>
      </c>
      <c r="L240" s="312">
        <v>67.5288804</v>
      </c>
      <c r="M240" s="311" t="s">
        <v>3329</v>
      </c>
      <c r="N240" s="312">
        <v>1458022.59299685</v>
      </c>
      <c r="O240" s="313" t="s">
        <v>3341</v>
      </c>
    </row>
    <row r="241" ht="26.1" customHeight="1" spans="1:15">
      <c r="A241" s="308" t="s">
        <v>1045</v>
      </c>
      <c r="B241" s="309" t="s">
        <v>83</v>
      </c>
      <c r="C241" s="309" t="s">
        <v>1046</v>
      </c>
      <c r="D241" s="309" t="s">
        <v>2466</v>
      </c>
      <c r="E241" s="310" t="s">
        <v>103</v>
      </c>
      <c r="F241" s="311" t="s">
        <v>3342</v>
      </c>
      <c r="G241" s="311" t="s">
        <v>57</v>
      </c>
      <c r="H241" s="311" t="s">
        <v>3343</v>
      </c>
      <c r="I241" s="311" t="s">
        <v>57</v>
      </c>
      <c r="J241" s="311" t="s">
        <v>3344</v>
      </c>
      <c r="K241" s="311" t="s">
        <v>57</v>
      </c>
      <c r="L241" s="312">
        <v>64.61292</v>
      </c>
      <c r="M241" s="311" t="s">
        <v>3329</v>
      </c>
      <c r="N241" s="312">
        <v>1458087.20591685</v>
      </c>
      <c r="O241" s="313" t="s">
        <v>3341</v>
      </c>
    </row>
    <row r="242" ht="26.1" customHeight="1" spans="1:15">
      <c r="A242" s="308" t="s">
        <v>712</v>
      </c>
      <c r="B242" s="309" t="s">
        <v>94</v>
      </c>
      <c r="C242" s="309" t="s">
        <v>713</v>
      </c>
      <c r="D242" s="309" t="s">
        <v>2450</v>
      </c>
      <c r="E242" s="310" t="s">
        <v>502</v>
      </c>
      <c r="F242" s="311" t="s">
        <v>3345</v>
      </c>
      <c r="G242" s="311" t="s">
        <v>57</v>
      </c>
      <c r="H242" s="311" t="s">
        <v>2698</v>
      </c>
      <c r="I242" s="311" t="s">
        <v>57</v>
      </c>
      <c r="J242" s="311" t="s">
        <v>3346</v>
      </c>
      <c r="K242" s="311" t="s">
        <v>57</v>
      </c>
      <c r="L242" s="312">
        <v>63.817152</v>
      </c>
      <c r="M242" s="311" t="s">
        <v>3329</v>
      </c>
      <c r="N242" s="312">
        <v>1458151.02306885</v>
      </c>
      <c r="O242" s="313" t="s">
        <v>3347</v>
      </c>
    </row>
    <row r="243" ht="39" customHeight="1" spans="1:15">
      <c r="A243" s="308" t="s">
        <v>690</v>
      </c>
      <c r="B243" s="309" t="s">
        <v>94</v>
      </c>
      <c r="C243" s="309" t="s">
        <v>691</v>
      </c>
      <c r="D243" s="309" t="s">
        <v>2466</v>
      </c>
      <c r="E243" s="310" t="s">
        <v>103</v>
      </c>
      <c r="F243" s="311" t="s">
        <v>3305</v>
      </c>
      <c r="G243" s="311" t="s">
        <v>57</v>
      </c>
      <c r="H243" s="311" t="s">
        <v>3348</v>
      </c>
      <c r="I243" s="311" t="s">
        <v>57</v>
      </c>
      <c r="J243" s="311" t="s">
        <v>3349</v>
      </c>
      <c r="K243" s="311" t="s">
        <v>57</v>
      </c>
      <c r="L243" s="312">
        <v>62.522376</v>
      </c>
      <c r="M243" s="311" t="s">
        <v>3329</v>
      </c>
      <c r="N243" s="312">
        <v>1458213.54544485</v>
      </c>
      <c r="O243" s="313" t="s">
        <v>3347</v>
      </c>
    </row>
    <row r="244" ht="24" customHeight="1" spans="1:15">
      <c r="A244" s="308" t="s">
        <v>1442</v>
      </c>
      <c r="B244" s="309" t="s">
        <v>83</v>
      </c>
      <c r="C244" s="309" t="s">
        <v>1443</v>
      </c>
      <c r="D244" s="309" t="s">
        <v>2450</v>
      </c>
      <c r="E244" s="310" t="s">
        <v>502</v>
      </c>
      <c r="F244" s="311" t="s">
        <v>3350</v>
      </c>
      <c r="G244" s="311" t="s">
        <v>57</v>
      </c>
      <c r="H244" s="311" t="s">
        <v>2473</v>
      </c>
      <c r="I244" s="311" t="s">
        <v>57</v>
      </c>
      <c r="J244" s="311" t="s">
        <v>3351</v>
      </c>
      <c r="K244" s="311" t="s">
        <v>57</v>
      </c>
      <c r="L244" s="312">
        <v>61.365523990615</v>
      </c>
      <c r="M244" s="311" t="s">
        <v>3329</v>
      </c>
      <c r="N244" s="312">
        <v>1458274.91096884</v>
      </c>
      <c r="O244" s="313" t="s">
        <v>3347</v>
      </c>
    </row>
    <row r="245" ht="39" customHeight="1" spans="1:15">
      <c r="A245" s="308" t="s">
        <v>1268</v>
      </c>
      <c r="B245" s="309" t="s">
        <v>83</v>
      </c>
      <c r="C245" s="309" t="s">
        <v>1269</v>
      </c>
      <c r="D245" s="309" t="s">
        <v>3097</v>
      </c>
      <c r="E245" s="310" t="s">
        <v>103</v>
      </c>
      <c r="F245" s="311" t="s">
        <v>3352</v>
      </c>
      <c r="G245" s="311" t="s">
        <v>57</v>
      </c>
      <c r="H245" s="311" t="s">
        <v>3353</v>
      </c>
      <c r="I245" s="311" t="s">
        <v>57</v>
      </c>
      <c r="J245" s="311" t="s">
        <v>3354</v>
      </c>
      <c r="K245" s="311" t="s">
        <v>57</v>
      </c>
      <c r="L245" s="312">
        <v>54.4962929368324</v>
      </c>
      <c r="M245" s="311" t="s">
        <v>3329</v>
      </c>
      <c r="N245" s="312">
        <v>1458329.40726177</v>
      </c>
      <c r="O245" s="313" t="s">
        <v>3355</v>
      </c>
    </row>
    <row r="246" ht="26.1" customHeight="1" spans="1:15">
      <c r="A246" s="308" t="s">
        <v>1005</v>
      </c>
      <c r="B246" s="309" t="s">
        <v>83</v>
      </c>
      <c r="C246" s="309" t="s">
        <v>1006</v>
      </c>
      <c r="D246" s="309" t="s">
        <v>2466</v>
      </c>
      <c r="E246" s="310" t="s">
        <v>103</v>
      </c>
      <c r="F246" s="311" t="s">
        <v>3356</v>
      </c>
      <c r="G246" s="311" t="s">
        <v>57</v>
      </c>
      <c r="H246" s="311" t="s">
        <v>2253</v>
      </c>
      <c r="I246" s="311" t="s">
        <v>57</v>
      </c>
      <c r="J246" s="311" t="s">
        <v>3357</v>
      </c>
      <c r="K246" s="311" t="s">
        <v>57</v>
      </c>
      <c r="L246" s="312">
        <v>52.8715</v>
      </c>
      <c r="M246" s="311" t="s">
        <v>3329</v>
      </c>
      <c r="N246" s="312">
        <v>1458382.27876177</v>
      </c>
      <c r="O246" s="313" t="s">
        <v>3355</v>
      </c>
    </row>
    <row r="247" ht="26.1" customHeight="1" spans="1:15">
      <c r="A247" s="308" t="s">
        <v>738</v>
      </c>
      <c r="B247" s="309" t="s">
        <v>94</v>
      </c>
      <c r="C247" s="309" t="s">
        <v>739</v>
      </c>
      <c r="D247" s="309" t="s">
        <v>2466</v>
      </c>
      <c r="E247" s="310" t="s">
        <v>103</v>
      </c>
      <c r="F247" s="311" t="s">
        <v>3358</v>
      </c>
      <c r="G247" s="311" t="s">
        <v>57</v>
      </c>
      <c r="H247" s="311" t="s">
        <v>3359</v>
      </c>
      <c r="I247" s="311" t="s">
        <v>57</v>
      </c>
      <c r="J247" s="311" t="s">
        <v>3360</v>
      </c>
      <c r="K247" s="311" t="s">
        <v>57</v>
      </c>
      <c r="L247" s="312">
        <v>52.662848</v>
      </c>
      <c r="M247" s="311" t="s">
        <v>3329</v>
      </c>
      <c r="N247" s="312">
        <v>1458434.94160977</v>
      </c>
      <c r="O247" s="313" t="s">
        <v>3355</v>
      </c>
    </row>
    <row r="248" ht="24" customHeight="1" spans="1:15">
      <c r="A248" s="308" t="s">
        <v>1640</v>
      </c>
      <c r="B248" s="309" t="s">
        <v>94</v>
      </c>
      <c r="C248" s="309" t="s">
        <v>1641</v>
      </c>
      <c r="D248" s="309" t="s">
        <v>2466</v>
      </c>
      <c r="E248" s="310" t="s">
        <v>167</v>
      </c>
      <c r="F248" s="311" t="s">
        <v>3361</v>
      </c>
      <c r="G248" s="311" t="s">
        <v>57</v>
      </c>
      <c r="H248" s="311" t="s">
        <v>3362</v>
      </c>
      <c r="I248" s="311" t="s">
        <v>57</v>
      </c>
      <c r="J248" s="311" t="s">
        <v>3363</v>
      </c>
      <c r="K248" s="311" t="s">
        <v>57</v>
      </c>
      <c r="L248" s="312">
        <v>50.9402994</v>
      </c>
      <c r="M248" s="311" t="s">
        <v>3329</v>
      </c>
      <c r="N248" s="312">
        <v>1458485.88190917</v>
      </c>
      <c r="O248" s="313" t="s">
        <v>3364</v>
      </c>
    </row>
    <row r="249" ht="65.1" customHeight="1" spans="1:15">
      <c r="A249" s="308" t="s">
        <v>583</v>
      </c>
      <c r="B249" s="309" t="s">
        <v>539</v>
      </c>
      <c r="C249" s="309" t="s">
        <v>584</v>
      </c>
      <c r="D249" s="309" t="s">
        <v>2466</v>
      </c>
      <c r="E249" s="310" t="s">
        <v>585</v>
      </c>
      <c r="F249" s="311" t="s">
        <v>3365</v>
      </c>
      <c r="G249" s="311" t="s">
        <v>57</v>
      </c>
      <c r="H249" s="311" t="s">
        <v>3366</v>
      </c>
      <c r="I249" s="311" t="s">
        <v>57</v>
      </c>
      <c r="J249" s="311" t="s">
        <v>3367</v>
      </c>
      <c r="K249" s="311" t="s">
        <v>57</v>
      </c>
      <c r="L249" s="312">
        <v>49.76</v>
      </c>
      <c r="M249" s="311" t="s">
        <v>3329</v>
      </c>
      <c r="N249" s="312">
        <v>1458535.64190917</v>
      </c>
      <c r="O249" s="313" t="s">
        <v>3364</v>
      </c>
    </row>
    <row r="250" ht="26.1" customHeight="1" spans="1:15">
      <c r="A250" s="308" t="s">
        <v>642</v>
      </c>
      <c r="B250" s="309" t="s">
        <v>94</v>
      </c>
      <c r="C250" s="309" t="s">
        <v>643</v>
      </c>
      <c r="D250" s="309" t="s">
        <v>2466</v>
      </c>
      <c r="E250" s="310" t="s">
        <v>103</v>
      </c>
      <c r="F250" s="311" t="s">
        <v>3368</v>
      </c>
      <c r="G250" s="311" t="s">
        <v>57</v>
      </c>
      <c r="H250" s="311" t="s">
        <v>3369</v>
      </c>
      <c r="I250" s="311" t="s">
        <v>57</v>
      </c>
      <c r="J250" s="311" t="s">
        <v>3370</v>
      </c>
      <c r="K250" s="311" t="s">
        <v>57</v>
      </c>
      <c r="L250" s="312">
        <v>48.096608</v>
      </c>
      <c r="M250" s="311" t="s">
        <v>3329</v>
      </c>
      <c r="N250" s="312">
        <v>1458583.73851717</v>
      </c>
      <c r="O250" s="313" t="s">
        <v>3364</v>
      </c>
    </row>
    <row r="251" ht="26.1" customHeight="1" spans="1:15">
      <c r="A251" s="308" t="s">
        <v>620</v>
      </c>
      <c r="B251" s="309" t="s">
        <v>94</v>
      </c>
      <c r="C251" s="309" t="s">
        <v>621</v>
      </c>
      <c r="D251" s="309" t="s">
        <v>2466</v>
      </c>
      <c r="E251" s="310" t="s">
        <v>103</v>
      </c>
      <c r="F251" s="311" t="s">
        <v>3371</v>
      </c>
      <c r="G251" s="311" t="s">
        <v>57</v>
      </c>
      <c r="H251" s="311" t="s">
        <v>3372</v>
      </c>
      <c r="I251" s="311" t="s">
        <v>57</v>
      </c>
      <c r="J251" s="311" t="s">
        <v>3373</v>
      </c>
      <c r="K251" s="311" t="s">
        <v>57</v>
      </c>
      <c r="L251" s="312">
        <v>47.864712</v>
      </c>
      <c r="M251" s="311" t="s">
        <v>3329</v>
      </c>
      <c r="N251" s="312">
        <v>1458631.60322917</v>
      </c>
      <c r="O251" s="313" t="s">
        <v>3374</v>
      </c>
    </row>
    <row r="252" ht="24" customHeight="1" spans="1:15">
      <c r="A252" s="308" t="s">
        <v>1322</v>
      </c>
      <c r="B252" s="309" t="s">
        <v>83</v>
      </c>
      <c r="C252" s="309" t="s">
        <v>1323</v>
      </c>
      <c r="D252" s="309" t="s">
        <v>2450</v>
      </c>
      <c r="E252" s="310" t="s">
        <v>502</v>
      </c>
      <c r="F252" s="311" t="s">
        <v>3375</v>
      </c>
      <c r="G252" s="311" t="s">
        <v>57</v>
      </c>
      <c r="H252" s="311" t="s">
        <v>3376</v>
      </c>
      <c r="I252" s="311" t="s">
        <v>57</v>
      </c>
      <c r="J252" s="311" t="s">
        <v>3377</v>
      </c>
      <c r="K252" s="311" t="s">
        <v>57</v>
      </c>
      <c r="L252" s="312">
        <v>46.4242177653191</v>
      </c>
      <c r="M252" s="311" t="s">
        <v>3329</v>
      </c>
      <c r="N252" s="312">
        <v>1458678.02744694</v>
      </c>
      <c r="O252" s="313" t="s">
        <v>3374</v>
      </c>
    </row>
    <row r="253" ht="24" customHeight="1" spans="1:15">
      <c r="A253" s="308" t="s">
        <v>846</v>
      </c>
      <c r="B253" s="309" t="s">
        <v>83</v>
      </c>
      <c r="C253" s="309" t="s">
        <v>847</v>
      </c>
      <c r="D253" s="309" t="s">
        <v>2466</v>
      </c>
      <c r="E253" s="310" t="s">
        <v>103</v>
      </c>
      <c r="F253" s="311" t="s">
        <v>3378</v>
      </c>
      <c r="G253" s="311" t="s">
        <v>57</v>
      </c>
      <c r="H253" s="311" t="s">
        <v>3379</v>
      </c>
      <c r="I253" s="311" t="s">
        <v>57</v>
      </c>
      <c r="J253" s="311" t="s">
        <v>3380</v>
      </c>
      <c r="K253" s="311" t="s">
        <v>57</v>
      </c>
      <c r="L253" s="312">
        <v>46.330980256</v>
      </c>
      <c r="M253" s="311" t="s">
        <v>3329</v>
      </c>
      <c r="N253" s="312">
        <v>1458724.35842719</v>
      </c>
      <c r="O253" s="313" t="s">
        <v>3374</v>
      </c>
    </row>
    <row r="254" ht="65.1" customHeight="1" spans="1:15">
      <c r="A254" s="308" t="s">
        <v>1616</v>
      </c>
      <c r="B254" s="309" t="s">
        <v>83</v>
      </c>
      <c r="C254" s="309" t="s">
        <v>1617</v>
      </c>
      <c r="D254" s="309" t="s">
        <v>3097</v>
      </c>
      <c r="E254" s="310" t="s">
        <v>103</v>
      </c>
      <c r="F254" s="311" t="s">
        <v>3381</v>
      </c>
      <c r="G254" s="311" t="s">
        <v>57</v>
      </c>
      <c r="H254" s="311" t="s">
        <v>3382</v>
      </c>
      <c r="I254" s="311" t="s">
        <v>57</v>
      </c>
      <c r="J254" s="311" t="s">
        <v>3383</v>
      </c>
      <c r="K254" s="311" t="s">
        <v>57</v>
      </c>
      <c r="L254" s="312">
        <v>46.1440984682304</v>
      </c>
      <c r="M254" s="311" t="s">
        <v>3329</v>
      </c>
      <c r="N254" s="312">
        <v>1458770.50252566</v>
      </c>
      <c r="O254" s="313" t="s">
        <v>3384</v>
      </c>
    </row>
    <row r="255" ht="26.1" customHeight="1" spans="1:15">
      <c r="A255" s="308" t="s">
        <v>567</v>
      </c>
      <c r="B255" s="309" t="s">
        <v>539</v>
      </c>
      <c r="C255" s="309" t="s">
        <v>568</v>
      </c>
      <c r="D255" s="309" t="s">
        <v>2466</v>
      </c>
      <c r="E255" s="310" t="s">
        <v>88</v>
      </c>
      <c r="F255" s="311" t="s">
        <v>2868</v>
      </c>
      <c r="G255" s="311" t="s">
        <v>57</v>
      </c>
      <c r="H255" s="311" t="s">
        <v>3385</v>
      </c>
      <c r="I255" s="311" t="s">
        <v>57</v>
      </c>
      <c r="J255" s="311" t="s">
        <v>3385</v>
      </c>
      <c r="K255" s="311" t="s">
        <v>57</v>
      </c>
      <c r="L255" s="312">
        <v>43.05</v>
      </c>
      <c r="M255" s="311" t="s">
        <v>3329</v>
      </c>
      <c r="N255" s="312">
        <v>1458813.55252566</v>
      </c>
      <c r="O255" s="313" t="s">
        <v>3384</v>
      </c>
    </row>
    <row r="256" ht="24" customHeight="1" spans="1:15">
      <c r="A256" s="308" t="s">
        <v>1233</v>
      </c>
      <c r="B256" s="309" t="s">
        <v>83</v>
      </c>
      <c r="C256" s="309" t="s">
        <v>1234</v>
      </c>
      <c r="D256" s="309" t="s">
        <v>2450</v>
      </c>
      <c r="E256" s="310" t="s">
        <v>502</v>
      </c>
      <c r="F256" s="311" t="s">
        <v>3386</v>
      </c>
      <c r="G256" s="311" t="s">
        <v>57</v>
      </c>
      <c r="H256" s="311" t="s">
        <v>2593</v>
      </c>
      <c r="I256" s="311" t="s">
        <v>57</v>
      </c>
      <c r="J256" s="311" t="s">
        <v>3387</v>
      </c>
      <c r="K256" s="311" t="s">
        <v>57</v>
      </c>
      <c r="L256" s="312">
        <v>42.88525894984</v>
      </c>
      <c r="M256" s="311" t="s">
        <v>3329</v>
      </c>
      <c r="N256" s="312">
        <v>1458856.43778461</v>
      </c>
      <c r="O256" s="313" t="s">
        <v>3384</v>
      </c>
    </row>
    <row r="257" ht="26.1" customHeight="1" spans="1:15">
      <c r="A257" s="308" t="s">
        <v>706</v>
      </c>
      <c r="B257" s="309" t="s">
        <v>94</v>
      </c>
      <c r="C257" s="309" t="s">
        <v>707</v>
      </c>
      <c r="D257" s="309" t="s">
        <v>2466</v>
      </c>
      <c r="E257" s="310" t="s">
        <v>286</v>
      </c>
      <c r="F257" s="311" t="s">
        <v>3388</v>
      </c>
      <c r="G257" s="311" t="s">
        <v>57</v>
      </c>
      <c r="H257" s="311" t="s">
        <v>3389</v>
      </c>
      <c r="I257" s="311" t="s">
        <v>57</v>
      </c>
      <c r="J257" s="311" t="s">
        <v>3390</v>
      </c>
      <c r="K257" s="311" t="s">
        <v>57</v>
      </c>
      <c r="L257" s="312">
        <v>39.9777015876</v>
      </c>
      <c r="M257" s="311" t="s">
        <v>3329</v>
      </c>
      <c r="N257" s="312">
        <v>1458896.4154862</v>
      </c>
      <c r="O257" s="313" t="s">
        <v>3391</v>
      </c>
    </row>
    <row r="258" ht="26.1" customHeight="1" spans="1:15">
      <c r="A258" s="308" t="s">
        <v>1402</v>
      </c>
      <c r="B258" s="309" t="s">
        <v>83</v>
      </c>
      <c r="C258" s="309" t="s">
        <v>1403</v>
      </c>
      <c r="D258" s="309" t="s">
        <v>2450</v>
      </c>
      <c r="E258" s="310" t="s">
        <v>502</v>
      </c>
      <c r="F258" s="311" t="s">
        <v>3392</v>
      </c>
      <c r="G258" s="311" t="s">
        <v>57</v>
      </c>
      <c r="H258" s="311" t="s">
        <v>3393</v>
      </c>
      <c r="I258" s="311" t="s">
        <v>57</v>
      </c>
      <c r="J258" s="311" t="s">
        <v>3394</v>
      </c>
      <c r="K258" s="311" t="s">
        <v>57</v>
      </c>
      <c r="L258" s="312">
        <v>38.80913102946</v>
      </c>
      <c r="M258" s="311" t="s">
        <v>3329</v>
      </c>
      <c r="N258" s="312">
        <v>1458935.22461723</v>
      </c>
      <c r="O258" s="313" t="s">
        <v>3391</v>
      </c>
    </row>
    <row r="259" ht="51.95" customHeight="1" spans="1:15">
      <c r="A259" s="308" t="s">
        <v>1534</v>
      </c>
      <c r="B259" s="309" t="s">
        <v>83</v>
      </c>
      <c r="C259" s="309" t="s">
        <v>1535</v>
      </c>
      <c r="D259" s="309" t="s">
        <v>2447</v>
      </c>
      <c r="E259" s="310" t="s">
        <v>103</v>
      </c>
      <c r="F259" s="311" t="s">
        <v>3395</v>
      </c>
      <c r="G259" s="311" t="s">
        <v>57</v>
      </c>
      <c r="H259" s="311" t="s">
        <v>3396</v>
      </c>
      <c r="I259" s="311" t="s">
        <v>57</v>
      </c>
      <c r="J259" s="311" t="s">
        <v>3397</v>
      </c>
      <c r="K259" s="311" t="s">
        <v>57</v>
      </c>
      <c r="L259" s="312">
        <v>38.6504428602936</v>
      </c>
      <c r="M259" s="311" t="s">
        <v>3329</v>
      </c>
      <c r="N259" s="312">
        <v>1458973.87506009</v>
      </c>
      <c r="O259" s="313" t="s">
        <v>3391</v>
      </c>
    </row>
    <row r="260" ht="26.1" customHeight="1" spans="1:15">
      <c r="A260" s="308" t="s">
        <v>622</v>
      </c>
      <c r="B260" s="309" t="s">
        <v>94</v>
      </c>
      <c r="C260" s="309" t="s">
        <v>623</v>
      </c>
      <c r="D260" s="309" t="s">
        <v>2466</v>
      </c>
      <c r="E260" s="310" t="s">
        <v>103</v>
      </c>
      <c r="F260" s="311" t="s">
        <v>3358</v>
      </c>
      <c r="G260" s="311" t="s">
        <v>57</v>
      </c>
      <c r="H260" s="311" t="s">
        <v>3398</v>
      </c>
      <c r="I260" s="311" t="s">
        <v>57</v>
      </c>
      <c r="J260" s="311" t="s">
        <v>3399</v>
      </c>
      <c r="K260" s="311" t="s">
        <v>57</v>
      </c>
      <c r="L260" s="312">
        <v>37.42816</v>
      </c>
      <c r="M260" s="311" t="s">
        <v>3329</v>
      </c>
      <c r="N260" s="312">
        <v>1459011.30322009</v>
      </c>
      <c r="O260" s="313" t="s">
        <v>3391</v>
      </c>
    </row>
    <row r="261" ht="39" customHeight="1" spans="1:15">
      <c r="A261" s="308" t="s">
        <v>1245</v>
      </c>
      <c r="B261" s="309" t="s">
        <v>94</v>
      </c>
      <c r="C261" s="309" t="s">
        <v>1246</v>
      </c>
      <c r="D261" s="309" t="s">
        <v>2466</v>
      </c>
      <c r="E261" s="310" t="s">
        <v>167</v>
      </c>
      <c r="F261" s="311" t="s">
        <v>3400</v>
      </c>
      <c r="G261" s="311" t="s">
        <v>57</v>
      </c>
      <c r="H261" s="311" t="s">
        <v>3401</v>
      </c>
      <c r="I261" s="311" t="s">
        <v>57</v>
      </c>
      <c r="J261" s="311" t="s">
        <v>3402</v>
      </c>
      <c r="K261" s="311" t="s">
        <v>57</v>
      </c>
      <c r="L261" s="312">
        <v>35.7598393611264</v>
      </c>
      <c r="M261" s="311" t="s">
        <v>3329</v>
      </c>
      <c r="N261" s="312">
        <v>1459047.06305945</v>
      </c>
      <c r="O261" s="313" t="s">
        <v>3403</v>
      </c>
    </row>
    <row r="262" ht="26.1" customHeight="1" spans="1:15">
      <c r="A262" s="308" t="s">
        <v>844</v>
      </c>
      <c r="B262" s="309" t="s">
        <v>83</v>
      </c>
      <c r="C262" s="309" t="s">
        <v>845</v>
      </c>
      <c r="D262" s="309" t="s">
        <v>2466</v>
      </c>
      <c r="E262" s="310" t="s">
        <v>103</v>
      </c>
      <c r="F262" s="311" t="s">
        <v>3404</v>
      </c>
      <c r="G262" s="311" t="s">
        <v>57</v>
      </c>
      <c r="H262" s="311" t="s">
        <v>3405</v>
      </c>
      <c r="I262" s="311" t="s">
        <v>57</v>
      </c>
      <c r="J262" s="311" t="s">
        <v>3406</v>
      </c>
      <c r="K262" s="311" t="s">
        <v>57</v>
      </c>
      <c r="L262" s="312">
        <v>35.382776</v>
      </c>
      <c r="M262" s="311" t="s">
        <v>3329</v>
      </c>
      <c r="N262" s="312">
        <v>1459082.44583545</v>
      </c>
      <c r="O262" s="313" t="s">
        <v>3403</v>
      </c>
    </row>
    <row r="263" ht="39" customHeight="1" spans="1:15">
      <c r="A263" s="308" t="s">
        <v>1644</v>
      </c>
      <c r="B263" s="309" t="s">
        <v>94</v>
      </c>
      <c r="C263" s="309" t="s">
        <v>1645</v>
      </c>
      <c r="D263" s="309" t="s">
        <v>2466</v>
      </c>
      <c r="E263" s="310" t="s">
        <v>167</v>
      </c>
      <c r="F263" s="311" t="s">
        <v>3407</v>
      </c>
      <c r="G263" s="311" t="s">
        <v>57</v>
      </c>
      <c r="H263" s="311" t="s">
        <v>3408</v>
      </c>
      <c r="I263" s="311" t="s">
        <v>57</v>
      </c>
      <c r="J263" s="311" t="s">
        <v>3409</v>
      </c>
      <c r="K263" s="311" t="s">
        <v>57</v>
      </c>
      <c r="L263" s="312">
        <v>34.50970386</v>
      </c>
      <c r="M263" s="311" t="s">
        <v>3329</v>
      </c>
      <c r="N263" s="312">
        <v>1459116.95553931</v>
      </c>
      <c r="O263" s="313" t="s">
        <v>3403</v>
      </c>
    </row>
    <row r="264" ht="24" customHeight="1" spans="1:15">
      <c r="A264" s="308" t="s">
        <v>1414</v>
      </c>
      <c r="B264" s="309" t="s">
        <v>83</v>
      </c>
      <c r="C264" s="309" t="s">
        <v>1415</v>
      </c>
      <c r="D264" s="309" t="s">
        <v>2450</v>
      </c>
      <c r="E264" s="310" t="s">
        <v>502</v>
      </c>
      <c r="F264" s="311" t="s">
        <v>3410</v>
      </c>
      <c r="G264" s="311" t="s">
        <v>57</v>
      </c>
      <c r="H264" s="311" t="s">
        <v>3411</v>
      </c>
      <c r="I264" s="311" t="s">
        <v>57</v>
      </c>
      <c r="J264" s="311" t="s">
        <v>3412</v>
      </c>
      <c r="K264" s="311" t="s">
        <v>57</v>
      </c>
      <c r="L264" s="312">
        <v>34.36546517448</v>
      </c>
      <c r="M264" s="311" t="s">
        <v>3329</v>
      </c>
      <c r="N264" s="312">
        <v>1459151.32100449</v>
      </c>
      <c r="O264" s="313" t="s">
        <v>3403</v>
      </c>
    </row>
    <row r="265" ht="24" customHeight="1" spans="1:15">
      <c r="A265" s="308" t="s">
        <v>986</v>
      </c>
      <c r="B265" s="309" t="s">
        <v>83</v>
      </c>
      <c r="C265" s="309" t="s">
        <v>987</v>
      </c>
      <c r="D265" s="309" t="s">
        <v>2466</v>
      </c>
      <c r="E265" s="310" t="s">
        <v>103</v>
      </c>
      <c r="F265" s="311" t="s">
        <v>3413</v>
      </c>
      <c r="G265" s="311" t="s">
        <v>57</v>
      </c>
      <c r="H265" s="311" t="s">
        <v>3414</v>
      </c>
      <c r="I265" s="311" t="s">
        <v>57</v>
      </c>
      <c r="J265" s="311" t="s">
        <v>3415</v>
      </c>
      <c r="K265" s="311" t="s">
        <v>57</v>
      </c>
      <c r="L265" s="312">
        <v>33.130395</v>
      </c>
      <c r="M265" s="311" t="s">
        <v>3329</v>
      </c>
      <c r="N265" s="312">
        <v>1459184.45139949</v>
      </c>
      <c r="O265" s="313" t="s">
        <v>3416</v>
      </c>
    </row>
    <row r="266" ht="26.1" customHeight="1" spans="1:15">
      <c r="A266" s="308" t="s">
        <v>646</v>
      </c>
      <c r="B266" s="309" t="s">
        <v>94</v>
      </c>
      <c r="C266" s="309" t="s">
        <v>647</v>
      </c>
      <c r="D266" s="309" t="s">
        <v>2466</v>
      </c>
      <c r="E266" s="310" t="s">
        <v>103</v>
      </c>
      <c r="F266" s="311" t="s">
        <v>3417</v>
      </c>
      <c r="G266" s="311" t="s">
        <v>57</v>
      </c>
      <c r="H266" s="311" t="s">
        <v>3418</v>
      </c>
      <c r="I266" s="311" t="s">
        <v>57</v>
      </c>
      <c r="J266" s="311" t="s">
        <v>3419</v>
      </c>
      <c r="K266" s="311" t="s">
        <v>57</v>
      </c>
      <c r="L266" s="312">
        <v>31.664388</v>
      </c>
      <c r="M266" s="311" t="s">
        <v>3329</v>
      </c>
      <c r="N266" s="312">
        <v>1459216.11578749</v>
      </c>
      <c r="O266" s="313" t="s">
        <v>3416</v>
      </c>
    </row>
    <row r="267" ht="39" customHeight="1" spans="1:15">
      <c r="A267" s="308" t="s">
        <v>573</v>
      </c>
      <c r="B267" s="309" t="s">
        <v>539</v>
      </c>
      <c r="C267" s="309" t="s">
        <v>574</v>
      </c>
      <c r="D267" s="309" t="s">
        <v>2466</v>
      </c>
      <c r="E267" s="310" t="s">
        <v>88</v>
      </c>
      <c r="F267" s="311" t="s">
        <v>2823</v>
      </c>
      <c r="G267" s="311" t="s">
        <v>57</v>
      </c>
      <c r="H267" s="311" t="s">
        <v>3420</v>
      </c>
      <c r="I267" s="311" t="s">
        <v>57</v>
      </c>
      <c r="J267" s="311" t="s">
        <v>3421</v>
      </c>
      <c r="K267" s="311" t="s">
        <v>57</v>
      </c>
      <c r="L267" s="312">
        <v>30.24</v>
      </c>
      <c r="M267" s="311" t="s">
        <v>3329</v>
      </c>
      <c r="N267" s="312">
        <v>1459246.35578749</v>
      </c>
      <c r="O267" s="313" t="s">
        <v>3416</v>
      </c>
    </row>
    <row r="268" ht="24" customHeight="1" spans="1:15">
      <c r="A268" s="308" t="s">
        <v>1098</v>
      </c>
      <c r="B268" s="309" t="s">
        <v>83</v>
      </c>
      <c r="C268" s="309" t="s">
        <v>1099</v>
      </c>
      <c r="D268" s="309" t="s">
        <v>2466</v>
      </c>
      <c r="E268" s="310" t="s">
        <v>827</v>
      </c>
      <c r="F268" s="311" t="s">
        <v>3422</v>
      </c>
      <c r="G268" s="311" t="s">
        <v>57</v>
      </c>
      <c r="H268" s="311" t="s">
        <v>3423</v>
      </c>
      <c r="I268" s="311" t="s">
        <v>57</v>
      </c>
      <c r="J268" s="311" t="s">
        <v>3424</v>
      </c>
      <c r="K268" s="311" t="s">
        <v>57</v>
      </c>
      <c r="L268" s="312">
        <v>30.018881116224</v>
      </c>
      <c r="M268" s="311" t="s">
        <v>3329</v>
      </c>
      <c r="N268" s="312">
        <v>1459276.3746686</v>
      </c>
      <c r="O268" s="313" t="s">
        <v>3416</v>
      </c>
    </row>
    <row r="269" ht="24" customHeight="1" spans="1:15">
      <c r="A269" s="308" t="s">
        <v>688</v>
      </c>
      <c r="B269" s="309" t="s">
        <v>94</v>
      </c>
      <c r="C269" s="309" t="s">
        <v>689</v>
      </c>
      <c r="D269" s="309" t="s">
        <v>2466</v>
      </c>
      <c r="E269" s="310" t="s">
        <v>103</v>
      </c>
      <c r="F269" s="311" t="s">
        <v>3425</v>
      </c>
      <c r="G269" s="311" t="s">
        <v>57</v>
      </c>
      <c r="H269" s="311" t="s">
        <v>3426</v>
      </c>
      <c r="I269" s="311" t="s">
        <v>57</v>
      </c>
      <c r="J269" s="311" t="s">
        <v>3427</v>
      </c>
      <c r="K269" s="311" t="s">
        <v>57</v>
      </c>
      <c r="L269" s="312">
        <v>29.769936</v>
      </c>
      <c r="M269" s="311" t="s">
        <v>3329</v>
      </c>
      <c r="N269" s="312">
        <v>1459306.1446046</v>
      </c>
      <c r="O269" s="313" t="s">
        <v>3416</v>
      </c>
    </row>
    <row r="270" ht="26.1" customHeight="1" spans="1:15">
      <c r="A270" s="308" t="s">
        <v>1638</v>
      </c>
      <c r="B270" s="309" t="s">
        <v>94</v>
      </c>
      <c r="C270" s="309" t="s">
        <v>1639</v>
      </c>
      <c r="D270" s="309" t="s">
        <v>2466</v>
      </c>
      <c r="E270" s="310" t="s">
        <v>167</v>
      </c>
      <c r="F270" s="311" t="s">
        <v>3428</v>
      </c>
      <c r="G270" s="311" t="s">
        <v>57</v>
      </c>
      <c r="H270" s="311" t="s">
        <v>3429</v>
      </c>
      <c r="I270" s="311" t="s">
        <v>57</v>
      </c>
      <c r="J270" s="311" t="s">
        <v>3430</v>
      </c>
      <c r="K270" s="311" t="s">
        <v>57</v>
      </c>
      <c r="L270" s="312">
        <v>29.280418554</v>
      </c>
      <c r="M270" s="311" t="s">
        <v>3329</v>
      </c>
      <c r="N270" s="312">
        <v>1459335.42502316</v>
      </c>
      <c r="O270" s="313" t="s">
        <v>3431</v>
      </c>
    </row>
    <row r="271" ht="26.1" customHeight="1" spans="1:15">
      <c r="A271" s="308" t="s">
        <v>852</v>
      </c>
      <c r="B271" s="309" t="s">
        <v>83</v>
      </c>
      <c r="C271" s="309" t="s">
        <v>853</v>
      </c>
      <c r="D271" s="309" t="s">
        <v>2466</v>
      </c>
      <c r="E271" s="310" t="s">
        <v>103</v>
      </c>
      <c r="F271" s="311" t="s">
        <v>3016</v>
      </c>
      <c r="G271" s="311" t="s">
        <v>57</v>
      </c>
      <c r="H271" s="311" t="s">
        <v>3432</v>
      </c>
      <c r="I271" s="311" t="s">
        <v>57</v>
      </c>
      <c r="J271" s="311" t="s">
        <v>3433</v>
      </c>
      <c r="K271" s="311" t="s">
        <v>57</v>
      </c>
      <c r="L271" s="312">
        <v>29.172</v>
      </c>
      <c r="M271" s="311" t="s">
        <v>3329</v>
      </c>
      <c r="N271" s="312">
        <v>1459364.59702316</v>
      </c>
      <c r="O271" s="313" t="s">
        <v>3431</v>
      </c>
    </row>
    <row r="272" ht="24" customHeight="1" spans="1:15">
      <c r="A272" s="308" t="s">
        <v>1001</v>
      </c>
      <c r="B272" s="309" t="s">
        <v>83</v>
      </c>
      <c r="C272" s="309" t="s">
        <v>1002</v>
      </c>
      <c r="D272" s="309" t="s">
        <v>2466</v>
      </c>
      <c r="E272" s="310" t="s">
        <v>103</v>
      </c>
      <c r="F272" s="311" t="s">
        <v>3434</v>
      </c>
      <c r="G272" s="311" t="s">
        <v>57</v>
      </c>
      <c r="H272" s="311" t="s">
        <v>3435</v>
      </c>
      <c r="I272" s="311" t="s">
        <v>57</v>
      </c>
      <c r="J272" s="311" t="s">
        <v>3436</v>
      </c>
      <c r="K272" s="311" t="s">
        <v>57</v>
      </c>
      <c r="L272" s="312">
        <v>28.56051</v>
      </c>
      <c r="M272" s="311" t="s">
        <v>3329</v>
      </c>
      <c r="N272" s="312">
        <v>1459393.15753316</v>
      </c>
      <c r="O272" s="313" t="s">
        <v>3431</v>
      </c>
    </row>
    <row r="273" ht="26.1" customHeight="1" spans="1:15">
      <c r="A273" s="308" t="s">
        <v>660</v>
      </c>
      <c r="B273" s="309" t="s">
        <v>94</v>
      </c>
      <c r="C273" s="309" t="s">
        <v>661</v>
      </c>
      <c r="D273" s="309" t="s">
        <v>2466</v>
      </c>
      <c r="E273" s="310" t="s">
        <v>103</v>
      </c>
      <c r="F273" s="311" t="s">
        <v>3305</v>
      </c>
      <c r="G273" s="311" t="s">
        <v>57</v>
      </c>
      <c r="H273" s="311" t="s">
        <v>3437</v>
      </c>
      <c r="I273" s="311" t="s">
        <v>57</v>
      </c>
      <c r="J273" s="311" t="s">
        <v>3438</v>
      </c>
      <c r="K273" s="311" t="s">
        <v>57</v>
      </c>
      <c r="L273" s="312">
        <v>28.55076</v>
      </c>
      <c r="M273" s="311" t="s">
        <v>3329</v>
      </c>
      <c r="N273" s="312">
        <v>1459421.70829316</v>
      </c>
      <c r="O273" s="313" t="s">
        <v>3431</v>
      </c>
    </row>
    <row r="274" ht="26.1" customHeight="1" spans="1:15">
      <c r="A274" s="308" t="s">
        <v>1652</v>
      </c>
      <c r="B274" s="309" t="s">
        <v>94</v>
      </c>
      <c r="C274" s="309" t="s">
        <v>1653</v>
      </c>
      <c r="D274" s="309" t="s">
        <v>2466</v>
      </c>
      <c r="E274" s="310" t="s">
        <v>167</v>
      </c>
      <c r="F274" s="311" t="s">
        <v>3428</v>
      </c>
      <c r="G274" s="311" t="s">
        <v>57</v>
      </c>
      <c r="H274" s="311" t="s">
        <v>3439</v>
      </c>
      <c r="I274" s="311" t="s">
        <v>57</v>
      </c>
      <c r="J274" s="311" t="s">
        <v>3440</v>
      </c>
      <c r="K274" s="311" t="s">
        <v>57</v>
      </c>
      <c r="L274" s="312">
        <v>27.724328994</v>
      </c>
      <c r="M274" s="311" t="s">
        <v>3329</v>
      </c>
      <c r="N274" s="312">
        <v>1459449.43262215</v>
      </c>
      <c r="O274" s="313" t="s">
        <v>3431</v>
      </c>
    </row>
    <row r="275" ht="24" customHeight="1" spans="1:15">
      <c r="A275" s="308" t="s">
        <v>1658</v>
      </c>
      <c r="B275" s="309" t="s">
        <v>94</v>
      </c>
      <c r="C275" s="309" t="s">
        <v>1659</v>
      </c>
      <c r="D275" s="309" t="s">
        <v>2466</v>
      </c>
      <c r="E275" s="310" t="s">
        <v>167</v>
      </c>
      <c r="F275" s="311" t="s">
        <v>3441</v>
      </c>
      <c r="G275" s="311" t="s">
        <v>57</v>
      </c>
      <c r="H275" s="311" t="s">
        <v>3442</v>
      </c>
      <c r="I275" s="311" t="s">
        <v>57</v>
      </c>
      <c r="J275" s="311" t="s">
        <v>3443</v>
      </c>
      <c r="K275" s="311" t="s">
        <v>57</v>
      </c>
      <c r="L275" s="312">
        <v>27.1867638</v>
      </c>
      <c r="M275" s="311" t="s">
        <v>3329</v>
      </c>
      <c r="N275" s="312">
        <v>1459476.61938595</v>
      </c>
      <c r="O275" s="313" t="s">
        <v>3444</v>
      </c>
    </row>
    <row r="276" ht="24" customHeight="1" spans="1:15">
      <c r="A276" s="308" t="s">
        <v>1654</v>
      </c>
      <c r="B276" s="309" t="s">
        <v>94</v>
      </c>
      <c r="C276" s="309" t="s">
        <v>1655</v>
      </c>
      <c r="D276" s="309" t="s">
        <v>2466</v>
      </c>
      <c r="E276" s="310" t="s">
        <v>167</v>
      </c>
      <c r="F276" s="311" t="s">
        <v>3441</v>
      </c>
      <c r="G276" s="311" t="s">
        <v>57</v>
      </c>
      <c r="H276" s="311" t="s">
        <v>3442</v>
      </c>
      <c r="I276" s="311" t="s">
        <v>57</v>
      </c>
      <c r="J276" s="311" t="s">
        <v>3443</v>
      </c>
      <c r="K276" s="311" t="s">
        <v>57</v>
      </c>
      <c r="L276" s="312">
        <v>27.1867638</v>
      </c>
      <c r="M276" s="311" t="s">
        <v>3329</v>
      </c>
      <c r="N276" s="312">
        <v>1459503.80614975</v>
      </c>
      <c r="O276" s="313" t="s">
        <v>3444</v>
      </c>
    </row>
    <row r="277" ht="26.1" customHeight="1" spans="1:15">
      <c r="A277" s="308" t="s">
        <v>1646</v>
      </c>
      <c r="B277" s="309" t="s">
        <v>94</v>
      </c>
      <c r="C277" s="309" t="s">
        <v>1647</v>
      </c>
      <c r="D277" s="309" t="s">
        <v>2466</v>
      </c>
      <c r="E277" s="310" t="s">
        <v>167</v>
      </c>
      <c r="F277" s="311" t="s">
        <v>3428</v>
      </c>
      <c r="G277" s="311" t="s">
        <v>57</v>
      </c>
      <c r="H277" s="311" t="s">
        <v>3445</v>
      </c>
      <c r="I277" s="311" t="s">
        <v>57</v>
      </c>
      <c r="J277" s="311" t="s">
        <v>3446</v>
      </c>
      <c r="K277" s="311" t="s">
        <v>57</v>
      </c>
      <c r="L277" s="312">
        <v>27.10189317</v>
      </c>
      <c r="M277" s="311" t="s">
        <v>3329</v>
      </c>
      <c r="N277" s="312">
        <v>1459530.90804292</v>
      </c>
      <c r="O277" s="313" t="s">
        <v>3444</v>
      </c>
    </row>
    <row r="278" ht="51.95" customHeight="1" spans="1:15">
      <c r="A278" s="308" t="s">
        <v>1648</v>
      </c>
      <c r="B278" s="309" t="s">
        <v>94</v>
      </c>
      <c r="C278" s="309" t="s">
        <v>1649</v>
      </c>
      <c r="D278" s="309" t="s">
        <v>2466</v>
      </c>
      <c r="E278" s="310" t="s">
        <v>167</v>
      </c>
      <c r="F278" s="311" t="s">
        <v>3447</v>
      </c>
      <c r="G278" s="311" t="s">
        <v>57</v>
      </c>
      <c r="H278" s="311" t="s">
        <v>3448</v>
      </c>
      <c r="I278" s="311" t="s">
        <v>57</v>
      </c>
      <c r="J278" s="311" t="s">
        <v>3449</v>
      </c>
      <c r="K278" s="311" t="s">
        <v>57</v>
      </c>
      <c r="L278" s="312">
        <v>26.917737984</v>
      </c>
      <c r="M278" s="311" t="s">
        <v>3329</v>
      </c>
      <c r="N278" s="312">
        <v>1459557.8257809</v>
      </c>
      <c r="O278" s="313" t="s">
        <v>3444</v>
      </c>
    </row>
    <row r="279" ht="26.1" customHeight="1" spans="1:15">
      <c r="A279" s="308" t="s">
        <v>1490</v>
      </c>
      <c r="B279" s="309" t="s">
        <v>83</v>
      </c>
      <c r="C279" s="309" t="s">
        <v>1491</v>
      </c>
      <c r="D279" s="309" t="s">
        <v>3097</v>
      </c>
      <c r="E279" s="310" t="s">
        <v>103</v>
      </c>
      <c r="F279" s="311" t="s">
        <v>3450</v>
      </c>
      <c r="G279" s="311" t="s">
        <v>57</v>
      </c>
      <c r="H279" s="311" t="s">
        <v>3451</v>
      </c>
      <c r="I279" s="311" t="s">
        <v>57</v>
      </c>
      <c r="J279" s="311" t="s">
        <v>3452</v>
      </c>
      <c r="K279" s="311" t="s">
        <v>57</v>
      </c>
      <c r="L279" s="312">
        <v>25.4524260893328</v>
      </c>
      <c r="M279" s="311" t="s">
        <v>3329</v>
      </c>
      <c r="N279" s="312">
        <v>1459583.27820699</v>
      </c>
      <c r="O279" s="313" t="s">
        <v>3444</v>
      </c>
    </row>
    <row r="280" ht="26.1" customHeight="1" spans="1:15">
      <c r="A280" s="308" t="s">
        <v>1634</v>
      </c>
      <c r="B280" s="309" t="s">
        <v>83</v>
      </c>
      <c r="C280" s="309" t="s">
        <v>1635</v>
      </c>
      <c r="D280" s="309" t="s">
        <v>2447</v>
      </c>
      <c r="E280" s="310" t="s">
        <v>471</v>
      </c>
      <c r="F280" s="311" t="s">
        <v>3132</v>
      </c>
      <c r="G280" s="311" t="s">
        <v>57</v>
      </c>
      <c r="H280" s="311" t="s">
        <v>3453</v>
      </c>
      <c r="I280" s="311" t="s">
        <v>57</v>
      </c>
      <c r="J280" s="311" t="s">
        <v>3454</v>
      </c>
      <c r="K280" s="311" t="s">
        <v>57</v>
      </c>
      <c r="L280" s="312">
        <v>23.905</v>
      </c>
      <c r="M280" s="311" t="s">
        <v>3329</v>
      </c>
      <c r="N280" s="312">
        <v>1459607.18320699</v>
      </c>
      <c r="O280" s="313" t="s">
        <v>3444</v>
      </c>
    </row>
    <row r="281" ht="26.1" customHeight="1" spans="1:15">
      <c r="A281" s="308" t="s">
        <v>700</v>
      </c>
      <c r="B281" s="309" t="s">
        <v>94</v>
      </c>
      <c r="C281" s="309" t="s">
        <v>701</v>
      </c>
      <c r="D281" s="309" t="s">
        <v>2466</v>
      </c>
      <c r="E281" s="310" t="s">
        <v>103</v>
      </c>
      <c r="F281" s="311" t="s">
        <v>3417</v>
      </c>
      <c r="G281" s="311" t="s">
        <v>57</v>
      </c>
      <c r="H281" s="311" t="s">
        <v>3455</v>
      </c>
      <c r="I281" s="311" t="s">
        <v>57</v>
      </c>
      <c r="J281" s="311" t="s">
        <v>3456</v>
      </c>
      <c r="K281" s="311" t="s">
        <v>57</v>
      </c>
      <c r="L281" s="312">
        <v>21.036876</v>
      </c>
      <c r="M281" s="311" t="s">
        <v>3329</v>
      </c>
      <c r="N281" s="312">
        <v>1459628.22008299</v>
      </c>
      <c r="O281" s="313" t="s">
        <v>3457</v>
      </c>
    </row>
    <row r="282" ht="39" customHeight="1" spans="1:15">
      <c r="A282" s="308" t="s">
        <v>865</v>
      </c>
      <c r="B282" s="309" t="s">
        <v>94</v>
      </c>
      <c r="C282" s="309" t="s">
        <v>866</v>
      </c>
      <c r="D282" s="309" t="s">
        <v>2447</v>
      </c>
      <c r="E282" s="310" t="s">
        <v>103</v>
      </c>
      <c r="F282" s="311" t="s">
        <v>3458</v>
      </c>
      <c r="G282" s="311" t="s">
        <v>57</v>
      </c>
      <c r="H282" s="311" t="s">
        <v>3459</v>
      </c>
      <c r="I282" s="311" t="s">
        <v>57</v>
      </c>
      <c r="J282" s="311" t="s">
        <v>3460</v>
      </c>
      <c r="K282" s="311" t="s">
        <v>57</v>
      </c>
      <c r="L282" s="312">
        <v>19.6316736</v>
      </c>
      <c r="M282" s="311" t="s">
        <v>3329</v>
      </c>
      <c r="N282" s="312">
        <v>1459647.85175659</v>
      </c>
      <c r="O282" s="313" t="s">
        <v>3457</v>
      </c>
    </row>
    <row r="283" ht="26.1" customHeight="1" spans="1:15">
      <c r="A283" s="308" t="s">
        <v>551</v>
      </c>
      <c r="B283" s="309" t="s">
        <v>539</v>
      </c>
      <c r="C283" s="309" t="s">
        <v>552</v>
      </c>
      <c r="D283" s="309" t="s">
        <v>2466</v>
      </c>
      <c r="E283" s="310" t="s">
        <v>88</v>
      </c>
      <c r="F283" s="311" t="s">
        <v>3365</v>
      </c>
      <c r="G283" s="311" t="s">
        <v>57</v>
      </c>
      <c r="H283" s="311" t="s">
        <v>3461</v>
      </c>
      <c r="I283" s="311" t="s">
        <v>57</v>
      </c>
      <c r="J283" s="311" t="s">
        <v>3462</v>
      </c>
      <c r="K283" s="311" t="s">
        <v>57</v>
      </c>
      <c r="L283" s="312">
        <v>19.18</v>
      </c>
      <c r="M283" s="311" t="s">
        <v>3329</v>
      </c>
      <c r="N283" s="312">
        <v>1459667.03175659</v>
      </c>
      <c r="O283" s="313" t="s">
        <v>3457</v>
      </c>
    </row>
    <row r="284" ht="26.1" customHeight="1" spans="1:15">
      <c r="A284" s="308" t="s">
        <v>658</v>
      </c>
      <c r="B284" s="309" t="s">
        <v>94</v>
      </c>
      <c r="C284" s="309" t="s">
        <v>659</v>
      </c>
      <c r="D284" s="309" t="s">
        <v>2466</v>
      </c>
      <c r="E284" s="310" t="s">
        <v>103</v>
      </c>
      <c r="F284" s="311" t="s">
        <v>3463</v>
      </c>
      <c r="G284" s="311" t="s">
        <v>57</v>
      </c>
      <c r="H284" s="311" t="s">
        <v>3464</v>
      </c>
      <c r="I284" s="311" t="s">
        <v>57</v>
      </c>
      <c r="J284" s="311" t="s">
        <v>3465</v>
      </c>
      <c r="K284" s="311" t="s">
        <v>57</v>
      </c>
      <c r="L284" s="312">
        <v>19.103616</v>
      </c>
      <c r="M284" s="311" t="s">
        <v>3329</v>
      </c>
      <c r="N284" s="312">
        <v>1459686.13537259</v>
      </c>
      <c r="O284" s="313" t="s">
        <v>3457</v>
      </c>
    </row>
    <row r="285" ht="39" customHeight="1" spans="1:15">
      <c r="A285" s="308" t="s">
        <v>594</v>
      </c>
      <c r="B285" s="309" t="s">
        <v>539</v>
      </c>
      <c r="C285" s="309" t="s">
        <v>595</v>
      </c>
      <c r="D285" s="309" t="s">
        <v>2466</v>
      </c>
      <c r="E285" s="310" t="s">
        <v>88</v>
      </c>
      <c r="F285" s="311" t="s">
        <v>3130</v>
      </c>
      <c r="G285" s="311" t="s">
        <v>57</v>
      </c>
      <c r="H285" s="311" t="s">
        <v>3466</v>
      </c>
      <c r="I285" s="311" t="s">
        <v>57</v>
      </c>
      <c r="J285" s="311" t="s">
        <v>3467</v>
      </c>
      <c r="K285" s="311" t="s">
        <v>57</v>
      </c>
      <c r="L285" s="312">
        <v>18.72</v>
      </c>
      <c r="M285" s="311" t="s">
        <v>3329</v>
      </c>
      <c r="N285" s="312">
        <v>1459704.85537259</v>
      </c>
      <c r="O285" s="313" t="s">
        <v>3457</v>
      </c>
    </row>
    <row r="286" ht="26.1" customHeight="1" spans="1:15">
      <c r="A286" s="308" t="s">
        <v>698</v>
      </c>
      <c r="B286" s="309" t="s">
        <v>94</v>
      </c>
      <c r="C286" s="309" t="s">
        <v>699</v>
      </c>
      <c r="D286" s="309" t="s">
        <v>2466</v>
      </c>
      <c r="E286" s="310" t="s">
        <v>103</v>
      </c>
      <c r="F286" s="311" t="s">
        <v>3468</v>
      </c>
      <c r="G286" s="311" t="s">
        <v>57</v>
      </c>
      <c r="H286" s="311" t="s">
        <v>3469</v>
      </c>
      <c r="I286" s="311" t="s">
        <v>57</v>
      </c>
      <c r="J286" s="311" t="s">
        <v>3470</v>
      </c>
      <c r="K286" s="311" t="s">
        <v>57</v>
      </c>
      <c r="L286" s="312">
        <v>18.495932</v>
      </c>
      <c r="M286" s="311" t="s">
        <v>3329</v>
      </c>
      <c r="N286" s="312">
        <v>1459723.35130459</v>
      </c>
      <c r="O286" s="313" t="s">
        <v>3457</v>
      </c>
    </row>
    <row r="287" ht="24" customHeight="1" spans="1:15">
      <c r="A287" s="308" t="s">
        <v>1340</v>
      </c>
      <c r="B287" s="309" t="s">
        <v>83</v>
      </c>
      <c r="C287" s="309" t="s">
        <v>1341</v>
      </c>
      <c r="D287" s="309" t="s">
        <v>2466</v>
      </c>
      <c r="E287" s="310" t="s">
        <v>827</v>
      </c>
      <c r="F287" s="311" t="s">
        <v>3471</v>
      </c>
      <c r="G287" s="311" t="s">
        <v>57</v>
      </c>
      <c r="H287" s="311" t="s">
        <v>3310</v>
      </c>
      <c r="I287" s="311" t="s">
        <v>57</v>
      </c>
      <c r="J287" s="311" t="s">
        <v>3472</v>
      </c>
      <c r="K287" s="311" t="s">
        <v>57</v>
      </c>
      <c r="L287" s="312">
        <v>18.000326882304</v>
      </c>
      <c r="M287" s="311" t="s">
        <v>3329</v>
      </c>
      <c r="N287" s="312">
        <v>1459741.35163148</v>
      </c>
      <c r="O287" s="313" t="s">
        <v>3457</v>
      </c>
    </row>
    <row r="288" ht="26.1" customHeight="1" spans="1:15">
      <c r="A288" s="308" t="s">
        <v>825</v>
      </c>
      <c r="B288" s="309" t="s">
        <v>83</v>
      </c>
      <c r="C288" s="309" t="s">
        <v>826</v>
      </c>
      <c r="D288" s="309" t="s">
        <v>2466</v>
      </c>
      <c r="E288" s="310" t="s">
        <v>827</v>
      </c>
      <c r="F288" s="311" t="s">
        <v>3473</v>
      </c>
      <c r="G288" s="311" t="s">
        <v>57</v>
      </c>
      <c r="H288" s="311" t="s">
        <v>3474</v>
      </c>
      <c r="I288" s="311" t="s">
        <v>57</v>
      </c>
      <c r="J288" s="311" t="s">
        <v>3475</v>
      </c>
      <c r="K288" s="311" t="s">
        <v>57</v>
      </c>
      <c r="L288" s="312">
        <v>17.7377918004</v>
      </c>
      <c r="M288" s="311" t="s">
        <v>3329</v>
      </c>
      <c r="N288" s="312">
        <v>1459759.08942328</v>
      </c>
      <c r="O288" s="313" t="s">
        <v>3476</v>
      </c>
    </row>
    <row r="289" ht="26.1" customHeight="1" spans="1:15">
      <c r="A289" s="308" t="s">
        <v>1231</v>
      </c>
      <c r="B289" s="309" t="s">
        <v>83</v>
      </c>
      <c r="C289" s="309" t="s">
        <v>1232</v>
      </c>
      <c r="D289" s="309" t="s">
        <v>2466</v>
      </c>
      <c r="E289" s="310" t="s">
        <v>502</v>
      </c>
      <c r="F289" s="311" t="s">
        <v>3477</v>
      </c>
      <c r="G289" s="311" t="s">
        <v>57</v>
      </c>
      <c r="H289" s="311" t="s">
        <v>3137</v>
      </c>
      <c r="I289" s="311" t="s">
        <v>57</v>
      </c>
      <c r="J289" s="311" t="s">
        <v>3478</v>
      </c>
      <c r="K289" s="311" t="s">
        <v>57</v>
      </c>
      <c r="L289" s="312">
        <v>17.011764</v>
      </c>
      <c r="M289" s="311" t="s">
        <v>3329</v>
      </c>
      <c r="N289" s="312">
        <v>1459776.10118728</v>
      </c>
      <c r="O289" s="313" t="s">
        <v>3476</v>
      </c>
    </row>
    <row r="290" ht="24" customHeight="1" spans="1:15">
      <c r="A290" s="308" t="s">
        <v>1568</v>
      </c>
      <c r="B290" s="309" t="s">
        <v>539</v>
      </c>
      <c r="C290" s="309" t="s">
        <v>1569</v>
      </c>
      <c r="D290" s="309" t="s">
        <v>2466</v>
      </c>
      <c r="E290" s="310" t="s">
        <v>1565</v>
      </c>
      <c r="F290" s="311" t="s">
        <v>3479</v>
      </c>
      <c r="G290" s="311" t="s">
        <v>57</v>
      </c>
      <c r="H290" s="311" t="s">
        <v>3480</v>
      </c>
      <c r="I290" s="311" t="s">
        <v>57</v>
      </c>
      <c r="J290" s="311" t="s">
        <v>3481</v>
      </c>
      <c r="K290" s="311" t="s">
        <v>57</v>
      </c>
      <c r="L290" s="312">
        <v>16.3552</v>
      </c>
      <c r="M290" s="311" t="s">
        <v>3329</v>
      </c>
      <c r="N290" s="312">
        <v>1459792.45638728</v>
      </c>
      <c r="O290" s="313" t="s">
        <v>3476</v>
      </c>
    </row>
    <row r="291" ht="24" customHeight="1" spans="1:15">
      <c r="A291" s="308" t="s">
        <v>1104</v>
      </c>
      <c r="B291" s="309" t="s">
        <v>83</v>
      </c>
      <c r="C291" s="309" t="s">
        <v>1105</v>
      </c>
      <c r="D291" s="309" t="s">
        <v>2466</v>
      </c>
      <c r="E291" s="310" t="s">
        <v>827</v>
      </c>
      <c r="F291" s="311" t="s">
        <v>3482</v>
      </c>
      <c r="G291" s="311" t="s">
        <v>57</v>
      </c>
      <c r="H291" s="311" t="s">
        <v>3483</v>
      </c>
      <c r="I291" s="311" t="s">
        <v>57</v>
      </c>
      <c r="J291" s="311" t="s">
        <v>3484</v>
      </c>
      <c r="K291" s="311" t="s">
        <v>57</v>
      </c>
      <c r="L291" s="312">
        <v>15.83166787488</v>
      </c>
      <c r="M291" s="311" t="s">
        <v>3329</v>
      </c>
      <c r="N291" s="312">
        <v>1459808.28805515</v>
      </c>
      <c r="O291" s="313" t="s">
        <v>3476</v>
      </c>
    </row>
    <row r="292" ht="26.1" customHeight="1" spans="1:15">
      <c r="A292" s="308" t="s">
        <v>1538</v>
      </c>
      <c r="B292" s="309" t="s">
        <v>83</v>
      </c>
      <c r="C292" s="309" t="s">
        <v>1539</v>
      </c>
      <c r="D292" s="309" t="s">
        <v>2466</v>
      </c>
      <c r="E292" s="310" t="s">
        <v>913</v>
      </c>
      <c r="F292" s="311" t="s">
        <v>3485</v>
      </c>
      <c r="G292" s="311" t="s">
        <v>57</v>
      </c>
      <c r="H292" s="311" t="s">
        <v>3486</v>
      </c>
      <c r="I292" s="311" t="s">
        <v>57</v>
      </c>
      <c r="J292" s="311" t="s">
        <v>3487</v>
      </c>
      <c r="K292" s="311" t="s">
        <v>57</v>
      </c>
      <c r="L292" s="312">
        <v>15.398</v>
      </c>
      <c r="M292" s="311" t="s">
        <v>3329</v>
      </c>
      <c r="N292" s="312">
        <v>1459823.68605515</v>
      </c>
      <c r="O292" s="313" t="s">
        <v>3476</v>
      </c>
    </row>
    <row r="293" ht="24" customHeight="1" spans="1:15">
      <c r="A293" s="308" t="s">
        <v>714</v>
      </c>
      <c r="B293" s="309" t="s">
        <v>94</v>
      </c>
      <c r="C293" s="309" t="s">
        <v>715</v>
      </c>
      <c r="D293" s="309" t="s">
        <v>2466</v>
      </c>
      <c r="E293" s="310" t="s">
        <v>103</v>
      </c>
      <c r="F293" s="311" t="s">
        <v>3425</v>
      </c>
      <c r="G293" s="311" t="s">
        <v>57</v>
      </c>
      <c r="H293" s="311" t="s">
        <v>3488</v>
      </c>
      <c r="I293" s="311" t="s">
        <v>57</v>
      </c>
      <c r="J293" s="311" t="s">
        <v>3489</v>
      </c>
      <c r="K293" s="311" t="s">
        <v>57</v>
      </c>
      <c r="L293" s="312">
        <v>15.181152</v>
      </c>
      <c r="M293" s="311" t="s">
        <v>3329</v>
      </c>
      <c r="N293" s="312">
        <v>1459838.86720715</v>
      </c>
      <c r="O293" s="313" t="s">
        <v>3476</v>
      </c>
    </row>
    <row r="294" ht="26.1" customHeight="1" spans="1:15">
      <c r="A294" s="308" t="s">
        <v>1650</v>
      </c>
      <c r="B294" s="309" t="s">
        <v>94</v>
      </c>
      <c r="C294" s="309" t="s">
        <v>1651</v>
      </c>
      <c r="D294" s="309" t="s">
        <v>2466</v>
      </c>
      <c r="E294" s="310" t="s">
        <v>167</v>
      </c>
      <c r="F294" s="311" t="s">
        <v>3361</v>
      </c>
      <c r="G294" s="311" t="s">
        <v>57</v>
      </c>
      <c r="H294" s="311" t="s">
        <v>3490</v>
      </c>
      <c r="I294" s="311" t="s">
        <v>57</v>
      </c>
      <c r="J294" s="311" t="s">
        <v>3491</v>
      </c>
      <c r="K294" s="311" t="s">
        <v>57</v>
      </c>
      <c r="L294" s="312">
        <v>15.1038999</v>
      </c>
      <c r="M294" s="311" t="s">
        <v>3329</v>
      </c>
      <c r="N294" s="312">
        <v>1459853.97110705</v>
      </c>
      <c r="O294" s="313" t="s">
        <v>3476</v>
      </c>
    </row>
    <row r="295" ht="39" customHeight="1" spans="1:15">
      <c r="A295" s="308" t="s">
        <v>1626</v>
      </c>
      <c r="B295" s="309" t="s">
        <v>83</v>
      </c>
      <c r="C295" s="309" t="s">
        <v>1627</v>
      </c>
      <c r="D295" s="309" t="s">
        <v>3097</v>
      </c>
      <c r="E295" s="310" t="s">
        <v>103</v>
      </c>
      <c r="F295" s="311" t="s">
        <v>3492</v>
      </c>
      <c r="G295" s="311" t="s">
        <v>57</v>
      </c>
      <c r="H295" s="311" t="s">
        <v>3493</v>
      </c>
      <c r="I295" s="311" t="s">
        <v>57</v>
      </c>
      <c r="J295" s="311" t="s">
        <v>3494</v>
      </c>
      <c r="K295" s="311" t="s">
        <v>57</v>
      </c>
      <c r="L295" s="312">
        <v>14.0410045428329</v>
      </c>
      <c r="M295" s="311" t="s">
        <v>3329</v>
      </c>
      <c r="N295" s="312">
        <v>1459868.01211159</v>
      </c>
      <c r="O295" s="313" t="s">
        <v>3476</v>
      </c>
    </row>
    <row r="296" ht="26.1" customHeight="1" spans="1:15">
      <c r="A296" s="308" t="s">
        <v>1219</v>
      </c>
      <c r="B296" s="309" t="s">
        <v>83</v>
      </c>
      <c r="C296" s="309" t="s">
        <v>1220</v>
      </c>
      <c r="D296" s="309" t="s">
        <v>2466</v>
      </c>
      <c r="E296" s="310" t="s">
        <v>502</v>
      </c>
      <c r="F296" s="311" t="s">
        <v>2879</v>
      </c>
      <c r="G296" s="311" t="s">
        <v>57</v>
      </c>
      <c r="H296" s="311" t="s">
        <v>2430</v>
      </c>
      <c r="I296" s="311" t="s">
        <v>57</v>
      </c>
      <c r="J296" s="311" t="s">
        <v>3495</v>
      </c>
      <c r="K296" s="311" t="s">
        <v>57</v>
      </c>
      <c r="L296" s="312">
        <v>13.7702853280264</v>
      </c>
      <c r="M296" s="311" t="s">
        <v>3329</v>
      </c>
      <c r="N296" s="312">
        <v>1459881.78239692</v>
      </c>
      <c r="O296" s="313" t="s">
        <v>3476</v>
      </c>
    </row>
    <row r="297" ht="65.1" customHeight="1" spans="1:15">
      <c r="A297" s="308" t="s">
        <v>1536</v>
      </c>
      <c r="B297" s="309" t="s">
        <v>83</v>
      </c>
      <c r="C297" s="309" t="s">
        <v>1537</v>
      </c>
      <c r="D297" s="309" t="s">
        <v>2447</v>
      </c>
      <c r="E297" s="310" t="s">
        <v>103</v>
      </c>
      <c r="F297" s="311" t="s">
        <v>3496</v>
      </c>
      <c r="G297" s="311" t="s">
        <v>57</v>
      </c>
      <c r="H297" s="311" t="s">
        <v>3497</v>
      </c>
      <c r="I297" s="311" t="s">
        <v>57</v>
      </c>
      <c r="J297" s="311" t="s">
        <v>3498</v>
      </c>
      <c r="K297" s="311" t="s">
        <v>57</v>
      </c>
      <c r="L297" s="312">
        <v>12.4246710788032</v>
      </c>
      <c r="M297" s="311" t="s">
        <v>3329</v>
      </c>
      <c r="N297" s="312">
        <v>1459894.207068</v>
      </c>
      <c r="O297" s="313" t="s">
        <v>3476</v>
      </c>
    </row>
    <row r="298" ht="26.1" customHeight="1" spans="1:15">
      <c r="A298" s="308" t="s">
        <v>710</v>
      </c>
      <c r="B298" s="309" t="s">
        <v>94</v>
      </c>
      <c r="C298" s="309" t="s">
        <v>711</v>
      </c>
      <c r="D298" s="309" t="s">
        <v>2466</v>
      </c>
      <c r="E298" s="310" t="s">
        <v>103</v>
      </c>
      <c r="F298" s="311" t="s">
        <v>3371</v>
      </c>
      <c r="G298" s="311" t="s">
        <v>57</v>
      </c>
      <c r="H298" s="311" t="s">
        <v>3499</v>
      </c>
      <c r="I298" s="311" t="s">
        <v>57</v>
      </c>
      <c r="J298" s="311" t="s">
        <v>3500</v>
      </c>
      <c r="K298" s="311" t="s">
        <v>57</v>
      </c>
      <c r="L298" s="312">
        <v>12.177984</v>
      </c>
      <c r="M298" s="311" t="s">
        <v>3329</v>
      </c>
      <c r="N298" s="312">
        <v>1459906.385052</v>
      </c>
      <c r="O298" s="313" t="s">
        <v>3501</v>
      </c>
    </row>
    <row r="299" ht="24" customHeight="1" spans="1:15">
      <c r="A299" s="308" t="s">
        <v>704</v>
      </c>
      <c r="B299" s="309" t="s">
        <v>94</v>
      </c>
      <c r="C299" s="309" t="s">
        <v>705</v>
      </c>
      <c r="D299" s="309" t="s">
        <v>2466</v>
      </c>
      <c r="E299" s="310" t="s">
        <v>103</v>
      </c>
      <c r="F299" s="311" t="s">
        <v>3502</v>
      </c>
      <c r="G299" s="311" t="s">
        <v>57</v>
      </c>
      <c r="H299" s="311" t="s">
        <v>3503</v>
      </c>
      <c r="I299" s="311" t="s">
        <v>57</v>
      </c>
      <c r="J299" s="311" t="s">
        <v>3504</v>
      </c>
      <c r="K299" s="311" t="s">
        <v>57</v>
      </c>
      <c r="L299" s="312">
        <v>11.741184</v>
      </c>
      <c r="M299" s="311" t="s">
        <v>3329</v>
      </c>
      <c r="N299" s="312">
        <v>1459918.126236</v>
      </c>
      <c r="O299" s="313" t="s">
        <v>3501</v>
      </c>
    </row>
    <row r="300" ht="26.1" customHeight="1" spans="1:15">
      <c r="A300" s="308" t="s">
        <v>684</v>
      </c>
      <c r="B300" s="309" t="s">
        <v>94</v>
      </c>
      <c r="C300" s="309" t="s">
        <v>685</v>
      </c>
      <c r="D300" s="309" t="s">
        <v>2466</v>
      </c>
      <c r="E300" s="310" t="s">
        <v>103</v>
      </c>
      <c r="F300" s="311" t="s">
        <v>3368</v>
      </c>
      <c r="G300" s="311" t="s">
        <v>57</v>
      </c>
      <c r="H300" s="311" t="s">
        <v>3505</v>
      </c>
      <c r="I300" s="311" t="s">
        <v>57</v>
      </c>
      <c r="J300" s="311" t="s">
        <v>3506</v>
      </c>
      <c r="K300" s="311" t="s">
        <v>57</v>
      </c>
      <c r="L300" s="312">
        <v>11.7096</v>
      </c>
      <c r="M300" s="311" t="s">
        <v>3329</v>
      </c>
      <c r="N300" s="312">
        <v>1459929.835836</v>
      </c>
      <c r="O300" s="313" t="s">
        <v>3501</v>
      </c>
    </row>
    <row r="301" ht="39" customHeight="1" spans="1:15">
      <c r="A301" s="308" t="s">
        <v>547</v>
      </c>
      <c r="B301" s="309" t="s">
        <v>539</v>
      </c>
      <c r="C301" s="309" t="s">
        <v>548</v>
      </c>
      <c r="D301" s="309" t="s">
        <v>2466</v>
      </c>
      <c r="E301" s="310" t="s">
        <v>88</v>
      </c>
      <c r="F301" s="311" t="s">
        <v>2868</v>
      </c>
      <c r="G301" s="311" t="s">
        <v>57</v>
      </c>
      <c r="H301" s="311" t="s">
        <v>3507</v>
      </c>
      <c r="I301" s="311" t="s">
        <v>57</v>
      </c>
      <c r="J301" s="311" t="s">
        <v>3507</v>
      </c>
      <c r="K301" s="311" t="s">
        <v>57</v>
      </c>
      <c r="L301" s="312">
        <v>11.61</v>
      </c>
      <c r="M301" s="311" t="s">
        <v>3329</v>
      </c>
      <c r="N301" s="312">
        <v>1459941.445836</v>
      </c>
      <c r="O301" s="313" t="s">
        <v>3501</v>
      </c>
    </row>
    <row r="302" ht="26.1" customHeight="1" spans="1:15">
      <c r="A302" s="308" t="s">
        <v>1229</v>
      </c>
      <c r="B302" s="309" t="s">
        <v>83</v>
      </c>
      <c r="C302" s="309" t="s">
        <v>1230</v>
      </c>
      <c r="D302" s="309" t="s">
        <v>2466</v>
      </c>
      <c r="E302" s="310" t="s">
        <v>502</v>
      </c>
      <c r="F302" s="311" t="s">
        <v>3477</v>
      </c>
      <c r="G302" s="311" t="s">
        <v>57</v>
      </c>
      <c r="H302" s="311" t="s">
        <v>3508</v>
      </c>
      <c r="I302" s="311" t="s">
        <v>57</v>
      </c>
      <c r="J302" s="311" t="s">
        <v>3509</v>
      </c>
      <c r="K302" s="311" t="s">
        <v>57</v>
      </c>
      <c r="L302" s="312">
        <v>11.59893</v>
      </c>
      <c r="M302" s="311" t="s">
        <v>3329</v>
      </c>
      <c r="N302" s="312">
        <v>1459953.044766</v>
      </c>
      <c r="O302" s="313" t="s">
        <v>3501</v>
      </c>
    </row>
    <row r="303" ht="26.1" customHeight="1" spans="1:15">
      <c r="A303" s="308" t="s">
        <v>748</v>
      </c>
      <c r="B303" s="309" t="s">
        <v>94</v>
      </c>
      <c r="C303" s="309" t="s">
        <v>749</v>
      </c>
      <c r="D303" s="309" t="s">
        <v>2466</v>
      </c>
      <c r="E303" s="310" t="s">
        <v>103</v>
      </c>
      <c r="F303" s="311" t="s">
        <v>3358</v>
      </c>
      <c r="G303" s="311" t="s">
        <v>57</v>
      </c>
      <c r="H303" s="311" t="s">
        <v>2568</v>
      </c>
      <c r="I303" s="311" t="s">
        <v>57</v>
      </c>
      <c r="J303" s="311" t="s">
        <v>3510</v>
      </c>
      <c r="K303" s="311" t="s">
        <v>57</v>
      </c>
      <c r="L303" s="312">
        <v>11.319</v>
      </c>
      <c r="M303" s="311" t="s">
        <v>3329</v>
      </c>
      <c r="N303" s="312">
        <v>1459964.363766</v>
      </c>
      <c r="O303" s="313" t="s">
        <v>3501</v>
      </c>
    </row>
    <row r="304" ht="26.1" customHeight="1" spans="1:15">
      <c r="A304" s="308" t="s">
        <v>682</v>
      </c>
      <c r="B304" s="309" t="s">
        <v>94</v>
      </c>
      <c r="C304" s="309" t="s">
        <v>683</v>
      </c>
      <c r="D304" s="309" t="s">
        <v>2466</v>
      </c>
      <c r="E304" s="310" t="s">
        <v>103</v>
      </c>
      <c r="F304" s="311" t="s">
        <v>3511</v>
      </c>
      <c r="G304" s="311" t="s">
        <v>57</v>
      </c>
      <c r="H304" s="311" t="s">
        <v>3512</v>
      </c>
      <c r="I304" s="311" t="s">
        <v>57</v>
      </c>
      <c r="J304" s="311" t="s">
        <v>3513</v>
      </c>
      <c r="K304" s="311" t="s">
        <v>57</v>
      </c>
      <c r="L304" s="312">
        <v>11.09752</v>
      </c>
      <c r="M304" s="311" t="s">
        <v>3329</v>
      </c>
      <c r="N304" s="312">
        <v>1459975.461286</v>
      </c>
      <c r="O304" s="313" t="s">
        <v>3501</v>
      </c>
    </row>
    <row r="305" ht="26.1" customHeight="1" spans="1:15">
      <c r="A305" s="308" t="s">
        <v>1276</v>
      </c>
      <c r="B305" s="309" t="s">
        <v>94</v>
      </c>
      <c r="C305" s="309" t="s">
        <v>1277</v>
      </c>
      <c r="D305" s="309" t="s">
        <v>2466</v>
      </c>
      <c r="E305" s="310" t="s">
        <v>827</v>
      </c>
      <c r="F305" s="311" t="s">
        <v>3514</v>
      </c>
      <c r="G305" s="311" t="s">
        <v>57</v>
      </c>
      <c r="H305" s="311" t="s">
        <v>3515</v>
      </c>
      <c r="I305" s="311" t="s">
        <v>57</v>
      </c>
      <c r="J305" s="311" t="s">
        <v>3516</v>
      </c>
      <c r="K305" s="311" t="s">
        <v>57</v>
      </c>
      <c r="L305" s="312">
        <v>10.5088776408</v>
      </c>
      <c r="M305" s="311" t="s">
        <v>3329</v>
      </c>
      <c r="N305" s="312">
        <v>1459985.97016364</v>
      </c>
      <c r="O305" s="313" t="s">
        <v>3501</v>
      </c>
    </row>
    <row r="306" ht="24" customHeight="1" spans="1:15">
      <c r="A306" s="308" t="s">
        <v>736</v>
      </c>
      <c r="B306" s="309" t="s">
        <v>94</v>
      </c>
      <c r="C306" s="309" t="s">
        <v>737</v>
      </c>
      <c r="D306" s="309" t="s">
        <v>2466</v>
      </c>
      <c r="E306" s="310" t="s">
        <v>103</v>
      </c>
      <c r="F306" s="311" t="s">
        <v>3358</v>
      </c>
      <c r="G306" s="311" t="s">
        <v>57</v>
      </c>
      <c r="H306" s="311" t="s">
        <v>3517</v>
      </c>
      <c r="I306" s="311" t="s">
        <v>57</v>
      </c>
      <c r="J306" s="311" t="s">
        <v>3518</v>
      </c>
      <c r="K306" s="311" t="s">
        <v>57</v>
      </c>
      <c r="L306" s="312">
        <v>10.284512</v>
      </c>
      <c r="M306" s="311" t="s">
        <v>3329</v>
      </c>
      <c r="N306" s="312">
        <v>1459996.25467564</v>
      </c>
      <c r="O306" s="313" t="s">
        <v>3501</v>
      </c>
    </row>
    <row r="307" ht="26.1" customHeight="1" spans="1:15">
      <c r="A307" s="308" t="s">
        <v>668</v>
      </c>
      <c r="B307" s="309" t="s">
        <v>94</v>
      </c>
      <c r="C307" s="309" t="s">
        <v>669</v>
      </c>
      <c r="D307" s="309" t="s">
        <v>2466</v>
      </c>
      <c r="E307" s="310" t="s">
        <v>103</v>
      </c>
      <c r="F307" s="311" t="s">
        <v>3519</v>
      </c>
      <c r="G307" s="311" t="s">
        <v>57</v>
      </c>
      <c r="H307" s="311" t="s">
        <v>3520</v>
      </c>
      <c r="I307" s="311" t="s">
        <v>57</v>
      </c>
      <c r="J307" s="311" t="s">
        <v>3521</v>
      </c>
      <c r="K307" s="311" t="s">
        <v>57</v>
      </c>
      <c r="L307" s="312">
        <v>10.170132</v>
      </c>
      <c r="M307" s="311" t="s">
        <v>3329</v>
      </c>
      <c r="N307" s="312">
        <v>1460006.42480764</v>
      </c>
      <c r="O307" s="313" t="s">
        <v>3501</v>
      </c>
    </row>
    <row r="308" ht="26.1" customHeight="1" spans="1:15">
      <c r="A308" s="308" t="s">
        <v>664</v>
      </c>
      <c r="B308" s="309" t="s">
        <v>94</v>
      </c>
      <c r="C308" s="309" t="s">
        <v>665</v>
      </c>
      <c r="D308" s="309" t="s">
        <v>2466</v>
      </c>
      <c r="E308" s="310" t="s">
        <v>103</v>
      </c>
      <c r="F308" s="311" t="s">
        <v>3417</v>
      </c>
      <c r="G308" s="311" t="s">
        <v>57</v>
      </c>
      <c r="H308" s="311" t="s">
        <v>3522</v>
      </c>
      <c r="I308" s="311" t="s">
        <v>57</v>
      </c>
      <c r="J308" s="311" t="s">
        <v>3523</v>
      </c>
      <c r="K308" s="311" t="s">
        <v>57</v>
      </c>
      <c r="L308" s="312">
        <v>9.743944</v>
      </c>
      <c r="M308" s="311" t="s">
        <v>3329</v>
      </c>
      <c r="N308" s="312">
        <v>1460016.16875164</v>
      </c>
      <c r="O308" s="313" t="s">
        <v>3501</v>
      </c>
    </row>
    <row r="309" ht="26.1" customHeight="1" spans="1:15">
      <c r="A309" s="308" t="s">
        <v>708</v>
      </c>
      <c r="B309" s="309" t="s">
        <v>94</v>
      </c>
      <c r="C309" s="309" t="s">
        <v>709</v>
      </c>
      <c r="D309" s="309" t="s">
        <v>2466</v>
      </c>
      <c r="E309" s="310" t="s">
        <v>103</v>
      </c>
      <c r="F309" s="311" t="s">
        <v>3524</v>
      </c>
      <c r="G309" s="311" t="s">
        <v>57</v>
      </c>
      <c r="H309" s="311" t="s">
        <v>3525</v>
      </c>
      <c r="I309" s="311" t="s">
        <v>57</v>
      </c>
      <c r="J309" s="311" t="s">
        <v>3526</v>
      </c>
      <c r="K309" s="311" t="s">
        <v>57</v>
      </c>
      <c r="L309" s="312">
        <v>8.742188</v>
      </c>
      <c r="M309" s="311" t="s">
        <v>3329</v>
      </c>
      <c r="N309" s="312">
        <v>1460024.91093964</v>
      </c>
      <c r="O309" s="313" t="s">
        <v>3501</v>
      </c>
    </row>
    <row r="310" ht="24" customHeight="1" spans="1:15">
      <c r="A310" s="308" t="s">
        <v>581</v>
      </c>
      <c r="B310" s="309" t="s">
        <v>539</v>
      </c>
      <c r="C310" s="309" t="s">
        <v>582</v>
      </c>
      <c r="D310" s="309" t="s">
        <v>2466</v>
      </c>
      <c r="E310" s="310" t="s">
        <v>88</v>
      </c>
      <c r="F310" s="311" t="s">
        <v>2868</v>
      </c>
      <c r="G310" s="311" t="s">
        <v>57</v>
      </c>
      <c r="H310" s="311" t="s">
        <v>2815</v>
      </c>
      <c r="I310" s="311" t="s">
        <v>57</v>
      </c>
      <c r="J310" s="311" t="s">
        <v>2815</v>
      </c>
      <c r="K310" s="311" t="s">
        <v>57</v>
      </c>
      <c r="L310" s="312">
        <v>8.72</v>
      </c>
      <c r="M310" s="311" t="s">
        <v>3329</v>
      </c>
      <c r="N310" s="312">
        <v>1460033.63093964</v>
      </c>
      <c r="O310" s="313" t="s">
        <v>3501</v>
      </c>
    </row>
    <row r="311" ht="26.1" customHeight="1" spans="1:15">
      <c r="A311" s="308" t="s">
        <v>590</v>
      </c>
      <c r="B311" s="309" t="s">
        <v>539</v>
      </c>
      <c r="C311" s="309" t="s">
        <v>591</v>
      </c>
      <c r="D311" s="309" t="s">
        <v>2466</v>
      </c>
      <c r="E311" s="310" t="s">
        <v>88</v>
      </c>
      <c r="F311" s="311" t="s">
        <v>3130</v>
      </c>
      <c r="G311" s="311" t="s">
        <v>57</v>
      </c>
      <c r="H311" s="311" t="s">
        <v>3527</v>
      </c>
      <c r="I311" s="311" t="s">
        <v>57</v>
      </c>
      <c r="J311" s="311" t="s">
        <v>3528</v>
      </c>
      <c r="K311" s="311" t="s">
        <v>57</v>
      </c>
      <c r="L311" s="312">
        <v>8.64</v>
      </c>
      <c r="M311" s="311" t="s">
        <v>3329</v>
      </c>
      <c r="N311" s="312">
        <v>1460042.27093964</v>
      </c>
      <c r="O311" s="313" t="s">
        <v>3501</v>
      </c>
    </row>
    <row r="312" ht="26.1" customHeight="1" spans="1:15">
      <c r="A312" s="308" t="s">
        <v>730</v>
      </c>
      <c r="B312" s="309" t="s">
        <v>94</v>
      </c>
      <c r="C312" s="309" t="s">
        <v>731</v>
      </c>
      <c r="D312" s="309" t="s">
        <v>2466</v>
      </c>
      <c r="E312" s="310" t="s">
        <v>103</v>
      </c>
      <c r="F312" s="311" t="s">
        <v>3529</v>
      </c>
      <c r="G312" s="311" t="s">
        <v>57</v>
      </c>
      <c r="H312" s="311" t="s">
        <v>3530</v>
      </c>
      <c r="I312" s="311" t="s">
        <v>57</v>
      </c>
      <c r="J312" s="311" t="s">
        <v>3531</v>
      </c>
      <c r="K312" s="311" t="s">
        <v>57</v>
      </c>
      <c r="L312" s="312">
        <v>8.484448</v>
      </c>
      <c r="M312" s="311" t="s">
        <v>3329</v>
      </c>
      <c r="N312" s="312">
        <v>1460050.75538764</v>
      </c>
      <c r="O312" s="313" t="s">
        <v>3532</v>
      </c>
    </row>
    <row r="313" ht="24" customHeight="1" spans="1:15">
      <c r="A313" s="308" t="s">
        <v>680</v>
      </c>
      <c r="B313" s="309" t="s">
        <v>94</v>
      </c>
      <c r="C313" s="309" t="s">
        <v>681</v>
      </c>
      <c r="D313" s="309" t="s">
        <v>2466</v>
      </c>
      <c r="E313" s="310" t="s">
        <v>103</v>
      </c>
      <c r="F313" s="311" t="s">
        <v>3533</v>
      </c>
      <c r="G313" s="311" t="s">
        <v>57</v>
      </c>
      <c r="H313" s="311" t="s">
        <v>3534</v>
      </c>
      <c r="I313" s="311" t="s">
        <v>57</v>
      </c>
      <c r="J313" s="311" t="s">
        <v>3535</v>
      </c>
      <c r="K313" s="311" t="s">
        <v>57</v>
      </c>
      <c r="L313" s="312">
        <v>8.120532</v>
      </c>
      <c r="M313" s="311" t="s">
        <v>3329</v>
      </c>
      <c r="N313" s="312">
        <v>1460058.87591964</v>
      </c>
      <c r="O313" s="313" t="s">
        <v>3532</v>
      </c>
    </row>
    <row r="314" ht="24" customHeight="1" spans="1:15">
      <c r="A314" s="308" t="s">
        <v>1656</v>
      </c>
      <c r="B314" s="309" t="s">
        <v>94</v>
      </c>
      <c r="C314" s="309" t="s">
        <v>1657</v>
      </c>
      <c r="D314" s="309" t="s">
        <v>2466</v>
      </c>
      <c r="E314" s="310" t="s">
        <v>167</v>
      </c>
      <c r="F314" s="311" t="s">
        <v>3536</v>
      </c>
      <c r="G314" s="311" t="s">
        <v>57</v>
      </c>
      <c r="H314" s="311" t="s">
        <v>3537</v>
      </c>
      <c r="I314" s="311" t="s">
        <v>57</v>
      </c>
      <c r="J314" s="311" t="s">
        <v>3538</v>
      </c>
      <c r="K314" s="311" t="s">
        <v>57</v>
      </c>
      <c r="L314" s="312">
        <v>7.447775412</v>
      </c>
      <c r="M314" s="311" t="s">
        <v>3329</v>
      </c>
      <c r="N314" s="312">
        <v>1460066.32369505</v>
      </c>
      <c r="O314" s="313" t="s">
        <v>3532</v>
      </c>
    </row>
    <row r="315" ht="24" customHeight="1" spans="1:15">
      <c r="A315" s="308" t="s">
        <v>903</v>
      </c>
      <c r="B315" s="309" t="s">
        <v>83</v>
      </c>
      <c r="C315" s="309" t="s">
        <v>904</v>
      </c>
      <c r="D315" s="309" t="s">
        <v>2466</v>
      </c>
      <c r="E315" s="310" t="s">
        <v>103</v>
      </c>
      <c r="F315" s="311" t="s">
        <v>3539</v>
      </c>
      <c r="G315" s="311" t="s">
        <v>57</v>
      </c>
      <c r="H315" s="311" t="s">
        <v>3540</v>
      </c>
      <c r="I315" s="311" t="s">
        <v>57</v>
      </c>
      <c r="J315" s="311" t="s">
        <v>3541</v>
      </c>
      <c r="K315" s="311" t="s">
        <v>57</v>
      </c>
      <c r="L315" s="312">
        <v>7.20104</v>
      </c>
      <c r="M315" s="311" t="s">
        <v>3329</v>
      </c>
      <c r="N315" s="312">
        <v>1460073.52473505</v>
      </c>
      <c r="O315" s="313" t="s">
        <v>3532</v>
      </c>
    </row>
    <row r="316" ht="24" customHeight="1" spans="1:15">
      <c r="A316" s="308" t="s">
        <v>672</v>
      </c>
      <c r="B316" s="309" t="s">
        <v>94</v>
      </c>
      <c r="C316" s="309" t="s">
        <v>673</v>
      </c>
      <c r="D316" s="309" t="s">
        <v>2466</v>
      </c>
      <c r="E316" s="310" t="s">
        <v>103</v>
      </c>
      <c r="F316" s="311" t="s">
        <v>3542</v>
      </c>
      <c r="G316" s="311" t="s">
        <v>57</v>
      </c>
      <c r="H316" s="311" t="s">
        <v>3543</v>
      </c>
      <c r="I316" s="311" t="s">
        <v>57</v>
      </c>
      <c r="J316" s="311" t="s">
        <v>3544</v>
      </c>
      <c r="K316" s="311" t="s">
        <v>57</v>
      </c>
      <c r="L316" s="312">
        <v>6.794284</v>
      </c>
      <c r="M316" s="311" t="s">
        <v>3329</v>
      </c>
      <c r="N316" s="312">
        <v>1460080.31901905</v>
      </c>
      <c r="O316" s="313" t="s">
        <v>3532</v>
      </c>
    </row>
    <row r="317" ht="51.95" customHeight="1" spans="1:15">
      <c r="A317" s="308" t="s">
        <v>1314</v>
      </c>
      <c r="B317" s="309" t="s">
        <v>83</v>
      </c>
      <c r="C317" s="309" t="s">
        <v>1315</v>
      </c>
      <c r="D317" s="309" t="s">
        <v>3097</v>
      </c>
      <c r="E317" s="310" t="s">
        <v>103</v>
      </c>
      <c r="F317" s="311" t="s">
        <v>3545</v>
      </c>
      <c r="G317" s="311" t="s">
        <v>57</v>
      </c>
      <c r="H317" s="311" t="s">
        <v>3546</v>
      </c>
      <c r="I317" s="311" t="s">
        <v>57</v>
      </c>
      <c r="J317" s="311" t="s">
        <v>3547</v>
      </c>
      <c r="K317" s="311" t="s">
        <v>57</v>
      </c>
      <c r="L317" s="312">
        <v>6.57613145880052</v>
      </c>
      <c r="M317" s="311" t="s">
        <v>3329</v>
      </c>
      <c r="N317" s="312">
        <v>1460086.89515051</v>
      </c>
      <c r="O317" s="313" t="s">
        <v>3532</v>
      </c>
    </row>
    <row r="318" ht="24" customHeight="1" spans="1:15">
      <c r="A318" s="308" t="s">
        <v>1559</v>
      </c>
      <c r="B318" s="309" t="s">
        <v>539</v>
      </c>
      <c r="C318" s="309" t="s">
        <v>1560</v>
      </c>
      <c r="D318" s="309" t="s">
        <v>2466</v>
      </c>
      <c r="E318" s="310" t="s">
        <v>123</v>
      </c>
      <c r="F318" s="311" t="s">
        <v>3548</v>
      </c>
      <c r="G318" s="311" t="s">
        <v>57</v>
      </c>
      <c r="H318" s="311" t="s">
        <v>3549</v>
      </c>
      <c r="I318" s="311" t="s">
        <v>57</v>
      </c>
      <c r="J318" s="311" t="s">
        <v>2181</v>
      </c>
      <c r="K318" s="311" t="s">
        <v>57</v>
      </c>
      <c r="L318" s="312">
        <v>6.336576</v>
      </c>
      <c r="M318" s="311" t="s">
        <v>3329</v>
      </c>
      <c r="N318" s="312">
        <v>1460093.23172651</v>
      </c>
      <c r="O318" s="313" t="s">
        <v>3532</v>
      </c>
    </row>
    <row r="319" ht="24" customHeight="1" spans="1:15">
      <c r="A319" s="308" t="s">
        <v>592</v>
      </c>
      <c r="B319" s="309" t="s">
        <v>539</v>
      </c>
      <c r="C319" s="309" t="s">
        <v>593</v>
      </c>
      <c r="D319" s="309" t="s">
        <v>2466</v>
      </c>
      <c r="E319" s="310" t="s">
        <v>88</v>
      </c>
      <c r="F319" s="311" t="s">
        <v>2868</v>
      </c>
      <c r="G319" s="311" t="s">
        <v>57</v>
      </c>
      <c r="H319" s="311" t="s">
        <v>3550</v>
      </c>
      <c r="I319" s="311" t="s">
        <v>57</v>
      </c>
      <c r="J319" s="311" t="s">
        <v>3550</v>
      </c>
      <c r="K319" s="311" t="s">
        <v>57</v>
      </c>
      <c r="L319" s="312">
        <v>6.32</v>
      </c>
      <c r="M319" s="311" t="s">
        <v>3329</v>
      </c>
      <c r="N319" s="312">
        <v>1460099.55172651</v>
      </c>
      <c r="O319" s="313" t="s">
        <v>3532</v>
      </c>
    </row>
    <row r="320" ht="26.1" customHeight="1" spans="1:15">
      <c r="A320" s="308" t="s">
        <v>1338</v>
      </c>
      <c r="B320" s="309" t="s">
        <v>83</v>
      </c>
      <c r="C320" s="309" t="s">
        <v>1339</v>
      </c>
      <c r="D320" s="309" t="s">
        <v>3097</v>
      </c>
      <c r="E320" s="310" t="s">
        <v>103</v>
      </c>
      <c r="F320" s="311" t="s">
        <v>3551</v>
      </c>
      <c r="G320" s="311" t="s">
        <v>57</v>
      </c>
      <c r="H320" s="311" t="s">
        <v>3552</v>
      </c>
      <c r="I320" s="311" t="s">
        <v>57</v>
      </c>
      <c r="J320" s="311" t="s">
        <v>3553</v>
      </c>
      <c r="K320" s="311" t="s">
        <v>57</v>
      </c>
      <c r="L320" s="312">
        <v>6.19941588380997</v>
      </c>
      <c r="M320" s="311" t="s">
        <v>3329</v>
      </c>
      <c r="N320" s="312">
        <v>1460105.7511424</v>
      </c>
      <c r="O320" s="313" t="s">
        <v>3532</v>
      </c>
    </row>
    <row r="321" ht="24" customHeight="1" spans="1:15">
      <c r="A321" s="308" t="s">
        <v>1570</v>
      </c>
      <c r="B321" s="309" t="s">
        <v>539</v>
      </c>
      <c r="C321" s="309" t="s">
        <v>1571</v>
      </c>
      <c r="D321" s="309" t="s">
        <v>2466</v>
      </c>
      <c r="E321" s="310" t="s">
        <v>123</v>
      </c>
      <c r="F321" s="311" t="s">
        <v>3554</v>
      </c>
      <c r="G321" s="311" t="s">
        <v>57</v>
      </c>
      <c r="H321" s="311" t="s">
        <v>3555</v>
      </c>
      <c r="I321" s="311" t="s">
        <v>57</v>
      </c>
      <c r="J321" s="311" t="s">
        <v>3556</v>
      </c>
      <c r="K321" s="311" t="s">
        <v>57</v>
      </c>
      <c r="L321" s="312">
        <v>5.4526392</v>
      </c>
      <c r="M321" s="311" t="s">
        <v>3329</v>
      </c>
      <c r="N321" s="312">
        <v>1460111.2037816</v>
      </c>
      <c r="O321" s="313" t="s">
        <v>3532</v>
      </c>
    </row>
    <row r="322" ht="24" customHeight="1" spans="1:15">
      <c r="A322" s="308" t="s">
        <v>1270</v>
      </c>
      <c r="B322" s="309" t="s">
        <v>94</v>
      </c>
      <c r="C322" s="309" t="s">
        <v>1271</v>
      </c>
      <c r="D322" s="309" t="s">
        <v>2466</v>
      </c>
      <c r="E322" s="310" t="s">
        <v>827</v>
      </c>
      <c r="F322" s="311" t="s">
        <v>3557</v>
      </c>
      <c r="G322" s="311" t="s">
        <v>57</v>
      </c>
      <c r="H322" s="311" t="s">
        <v>3420</v>
      </c>
      <c r="I322" s="311" t="s">
        <v>57</v>
      </c>
      <c r="J322" s="311" t="s">
        <v>3558</v>
      </c>
      <c r="K322" s="311" t="s">
        <v>57</v>
      </c>
      <c r="L322" s="312">
        <v>5.31695178</v>
      </c>
      <c r="M322" s="311" t="s">
        <v>3329</v>
      </c>
      <c r="N322" s="312">
        <v>1460116.52073338</v>
      </c>
      <c r="O322" s="313" t="s">
        <v>3532</v>
      </c>
    </row>
    <row r="323" ht="24" customHeight="1" spans="1:15">
      <c r="A323" s="308" t="s">
        <v>1557</v>
      </c>
      <c r="B323" s="309" t="s">
        <v>539</v>
      </c>
      <c r="C323" s="309" t="s">
        <v>1558</v>
      </c>
      <c r="D323" s="309" t="s">
        <v>2466</v>
      </c>
      <c r="E323" s="310" t="s">
        <v>123</v>
      </c>
      <c r="F323" s="311" t="s">
        <v>3554</v>
      </c>
      <c r="G323" s="311" t="s">
        <v>57</v>
      </c>
      <c r="H323" s="311" t="s">
        <v>3559</v>
      </c>
      <c r="I323" s="311" t="s">
        <v>57</v>
      </c>
      <c r="J323" s="311" t="s">
        <v>3560</v>
      </c>
      <c r="K323" s="311" t="s">
        <v>57</v>
      </c>
      <c r="L323" s="312">
        <v>5.2564536</v>
      </c>
      <c r="M323" s="311" t="s">
        <v>3329</v>
      </c>
      <c r="N323" s="312">
        <v>1460121.77718698</v>
      </c>
      <c r="O323" s="313" t="s">
        <v>3532</v>
      </c>
    </row>
    <row r="324" ht="24" customHeight="1" spans="1:15">
      <c r="A324" s="308" t="s">
        <v>1282</v>
      </c>
      <c r="B324" s="309" t="s">
        <v>94</v>
      </c>
      <c r="C324" s="309" t="s">
        <v>1283</v>
      </c>
      <c r="D324" s="309" t="s">
        <v>2466</v>
      </c>
      <c r="E324" s="310" t="s">
        <v>103</v>
      </c>
      <c r="F324" s="311" t="s">
        <v>3561</v>
      </c>
      <c r="G324" s="311" t="s">
        <v>57</v>
      </c>
      <c r="H324" s="311" t="s">
        <v>3562</v>
      </c>
      <c r="I324" s="311" t="s">
        <v>57</v>
      </c>
      <c r="J324" s="311" t="s">
        <v>3563</v>
      </c>
      <c r="K324" s="311" t="s">
        <v>57</v>
      </c>
      <c r="L324" s="312">
        <v>5.1259656</v>
      </c>
      <c r="M324" s="311" t="s">
        <v>3329</v>
      </c>
      <c r="N324" s="312">
        <v>1460126.90315258</v>
      </c>
      <c r="O324" s="313" t="s">
        <v>3532</v>
      </c>
    </row>
    <row r="325" ht="26.1" customHeight="1" spans="1:15">
      <c r="A325" s="308" t="s">
        <v>579</v>
      </c>
      <c r="B325" s="309" t="s">
        <v>539</v>
      </c>
      <c r="C325" s="309" t="s">
        <v>580</v>
      </c>
      <c r="D325" s="309" t="s">
        <v>2466</v>
      </c>
      <c r="E325" s="310" t="s">
        <v>88</v>
      </c>
      <c r="F325" s="311" t="s">
        <v>3130</v>
      </c>
      <c r="G325" s="311" t="s">
        <v>57</v>
      </c>
      <c r="H325" s="311" t="s">
        <v>2669</v>
      </c>
      <c r="I325" s="311" t="s">
        <v>57</v>
      </c>
      <c r="J325" s="311" t="s">
        <v>3564</v>
      </c>
      <c r="K325" s="311" t="s">
        <v>57</v>
      </c>
      <c r="L325" s="312">
        <v>5.1</v>
      </c>
      <c r="M325" s="311" t="s">
        <v>3329</v>
      </c>
      <c r="N325" s="312">
        <v>1460132.00315258</v>
      </c>
      <c r="O325" s="313" t="s">
        <v>3532</v>
      </c>
    </row>
    <row r="326" ht="24" customHeight="1" spans="1:15">
      <c r="A326" s="308" t="s">
        <v>654</v>
      </c>
      <c r="B326" s="309" t="s">
        <v>94</v>
      </c>
      <c r="C326" s="309" t="s">
        <v>655</v>
      </c>
      <c r="D326" s="309" t="s">
        <v>2466</v>
      </c>
      <c r="E326" s="310" t="s">
        <v>103</v>
      </c>
      <c r="F326" s="311" t="s">
        <v>3425</v>
      </c>
      <c r="G326" s="311" t="s">
        <v>57</v>
      </c>
      <c r="H326" s="311" t="s">
        <v>3565</v>
      </c>
      <c r="I326" s="311" t="s">
        <v>57</v>
      </c>
      <c r="J326" s="311" t="s">
        <v>3566</v>
      </c>
      <c r="K326" s="311" t="s">
        <v>57</v>
      </c>
      <c r="L326" s="312">
        <v>5.000688</v>
      </c>
      <c r="M326" s="311" t="s">
        <v>3329</v>
      </c>
      <c r="N326" s="312">
        <v>1460137.00384058</v>
      </c>
      <c r="O326" s="313" t="s">
        <v>3532</v>
      </c>
    </row>
    <row r="327" ht="26.1" customHeight="1" spans="1:15">
      <c r="A327" s="308" t="s">
        <v>640</v>
      </c>
      <c r="B327" s="309" t="s">
        <v>94</v>
      </c>
      <c r="C327" s="309" t="s">
        <v>641</v>
      </c>
      <c r="D327" s="309" t="s">
        <v>2466</v>
      </c>
      <c r="E327" s="310" t="s">
        <v>103</v>
      </c>
      <c r="F327" s="311" t="s">
        <v>3567</v>
      </c>
      <c r="G327" s="311" t="s">
        <v>57</v>
      </c>
      <c r="H327" s="311" t="s">
        <v>2468</v>
      </c>
      <c r="I327" s="311" t="s">
        <v>57</v>
      </c>
      <c r="J327" s="311" t="s">
        <v>3568</v>
      </c>
      <c r="K327" s="311" t="s">
        <v>57</v>
      </c>
      <c r="L327" s="312">
        <v>4.765348</v>
      </c>
      <c r="M327" s="311" t="s">
        <v>3329</v>
      </c>
      <c r="N327" s="312">
        <v>1460141.76918858</v>
      </c>
      <c r="O327" s="313" t="s">
        <v>3532</v>
      </c>
    </row>
    <row r="328" ht="26.1" customHeight="1" spans="1:15">
      <c r="A328" s="308" t="s">
        <v>628</v>
      </c>
      <c r="B328" s="309" t="s">
        <v>94</v>
      </c>
      <c r="C328" s="309" t="s">
        <v>629</v>
      </c>
      <c r="D328" s="309" t="s">
        <v>2466</v>
      </c>
      <c r="E328" s="310" t="s">
        <v>103</v>
      </c>
      <c r="F328" s="311" t="s">
        <v>3463</v>
      </c>
      <c r="G328" s="311" t="s">
        <v>57</v>
      </c>
      <c r="H328" s="311" t="s">
        <v>3569</v>
      </c>
      <c r="I328" s="311" t="s">
        <v>57</v>
      </c>
      <c r="J328" s="311" t="s">
        <v>3570</v>
      </c>
      <c r="K328" s="311" t="s">
        <v>57</v>
      </c>
      <c r="L328" s="312">
        <v>4.746336</v>
      </c>
      <c r="M328" s="311" t="s">
        <v>3329</v>
      </c>
      <c r="N328" s="312">
        <v>1460146.51552458</v>
      </c>
      <c r="O328" s="313" t="s">
        <v>3532</v>
      </c>
    </row>
    <row r="329" ht="24" customHeight="1" spans="1:15">
      <c r="A329" s="308" t="s">
        <v>740</v>
      </c>
      <c r="B329" s="309" t="s">
        <v>94</v>
      </c>
      <c r="C329" s="309" t="s">
        <v>741</v>
      </c>
      <c r="D329" s="309" t="s">
        <v>2466</v>
      </c>
      <c r="E329" s="310" t="s">
        <v>103</v>
      </c>
      <c r="F329" s="311" t="s">
        <v>3571</v>
      </c>
      <c r="G329" s="311" t="s">
        <v>57</v>
      </c>
      <c r="H329" s="311" t="s">
        <v>3572</v>
      </c>
      <c r="I329" s="311" t="s">
        <v>57</v>
      </c>
      <c r="J329" s="311" t="s">
        <v>3573</v>
      </c>
      <c r="K329" s="311" t="s">
        <v>57</v>
      </c>
      <c r="L329" s="312">
        <v>4.34805</v>
      </c>
      <c r="M329" s="311" t="s">
        <v>3329</v>
      </c>
      <c r="N329" s="312">
        <v>1460150.86357458</v>
      </c>
      <c r="O329" s="313" t="s">
        <v>3532</v>
      </c>
    </row>
    <row r="330" ht="24" customHeight="1" spans="1:15">
      <c r="A330" s="308" t="s">
        <v>656</v>
      </c>
      <c r="B330" s="309" t="s">
        <v>94</v>
      </c>
      <c r="C330" s="309" t="s">
        <v>657</v>
      </c>
      <c r="D330" s="309" t="s">
        <v>2466</v>
      </c>
      <c r="E330" s="310" t="s">
        <v>103</v>
      </c>
      <c r="F330" s="311" t="s">
        <v>3371</v>
      </c>
      <c r="G330" s="311" t="s">
        <v>57</v>
      </c>
      <c r="H330" s="311" t="s">
        <v>3574</v>
      </c>
      <c r="I330" s="311" t="s">
        <v>57</v>
      </c>
      <c r="J330" s="311" t="s">
        <v>3575</v>
      </c>
      <c r="K330" s="311" t="s">
        <v>57</v>
      </c>
      <c r="L330" s="312">
        <v>4.25334</v>
      </c>
      <c r="M330" s="311" t="s">
        <v>3329</v>
      </c>
      <c r="N330" s="312">
        <v>1460155.11691458</v>
      </c>
      <c r="O330" s="313" t="s">
        <v>3532</v>
      </c>
    </row>
    <row r="331" ht="39" customHeight="1" spans="1:15">
      <c r="A331" s="308" t="s">
        <v>543</v>
      </c>
      <c r="B331" s="309" t="s">
        <v>539</v>
      </c>
      <c r="C331" s="309" t="s">
        <v>544</v>
      </c>
      <c r="D331" s="309" t="s">
        <v>2466</v>
      </c>
      <c r="E331" s="310" t="s">
        <v>88</v>
      </c>
      <c r="F331" s="311" t="s">
        <v>2868</v>
      </c>
      <c r="G331" s="311" t="s">
        <v>57</v>
      </c>
      <c r="H331" s="311" t="s">
        <v>3575</v>
      </c>
      <c r="I331" s="311" t="s">
        <v>57</v>
      </c>
      <c r="J331" s="311" t="s">
        <v>3575</v>
      </c>
      <c r="K331" s="311" t="s">
        <v>57</v>
      </c>
      <c r="L331" s="312">
        <v>4.25</v>
      </c>
      <c r="M331" s="311" t="s">
        <v>3329</v>
      </c>
      <c r="N331" s="312">
        <v>1460159.36691458</v>
      </c>
      <c r="O331" s="313" t="s">
        <v>3532</v>
      </c>
    </row>
    <row r="332" ht="26.1" customHeight="1" spans="1:15">
      <c r="A332" s="308" t="s">
        <v>638</v>
      </c>
      <c r="B332" s="309" t="s">
        <v>94</v>
      </c>
      <c r="C332" s="309" t="s">
        <v>639</v>
      </c>
      <c r="D332" s="309" t="s">
        <v>2466</v>
      </c>
      <c r="E332" s="310" t="s">
        <v>103</v>
      </c>
      <c r="F332" s="311" t="s">
        <v>3305</v>
      </c>
      <c r="G332" s="311" t="s">
        <v>57</v>
      </c>
      <c r="H332" s="311" t="s">
        <v>3576</v>
      </c>
      <c r="I332" s="311" t="s">
        <v>57</v>
      </c>
      <c r="J332" s="311" t="s">
        <v>3577</v>
      </c>
      <c r="K332" s="311" t="s">
        <v>57</v>
      </c>
      <c r="L332" s="312">
        <v>4.139688</v>
      </c>
      <c r="M332" s="311" t="s">
        <v>3329</v>
      </c>
      <c r="N332" s="312">
        <v>1460163.50660258</v>
      </c>
      <c r="O332" s="313" t="s">
        <v>3532</v>
      </c>
    </row>
    <row r="333" ht="26.1" customHeight="1" spans="1:15">
      <c r="A333" s="308" t="s">
        <v>650</v>
      </c>
      <c r="B333" s="309" t="s">
        <v>94</v>
      </c>
      <c r="C333" s="309" t="s">
        <v>651</v>
      </c>
      <c r="D333" s="309" t="s">
        <v>2466</v>
      </c>
      <c r="E333" s="310" t="s">
        <v>103</v>
      </c>
      <c r="F333" s="311" t="s">
        <v>3305</v>
      </c>
      <c r="G333" s="311" t="s">
        <v>57</v>
      </c>
      <c r="H333" s="311" t="s">
        <v>3578</v>
      </c>
      <c r="I333" s="311" t="s">
        <v>57</v>
      </c>
      <c r="J333" s="311" t="s">
        <v>3579</v>
      </c>
      <c r="K333" s="311" t="s">
        <v>57</v>
      </c>
      <c r="L333" s="312">
        <v>4.050144</v>
      </c>
      <c r="M333" s="311" t="s">
        <v>3329</v>
      </c>
      <c r="N333" s="312">
        <v>1460167.55674658</v>
      </c>
      <c r="O333" s="313" t="s">
        <v>3532</v>
      </c>
    </row>
    <row r="334" ht="26.1" customHeight="1" spans="1:15">
      <c r="A334" s="308" t="s">
        <v>732</v>
      </c>
      <c r="B334" s="309" t="s">
        <v>94</v>
      </c>
      <c r="C334" s="309" t="s">
        <v>733</v>
      </c>
      <c r="D334" s="309" t="s">
        <v>2466</v>
      </c>
      <c r="E334" s="310" t="s">
        <v>103</v>
      </c>
      <c r="F334" s="311" t="s">
        <v>3417</v>
      </c>
      <c r="G334" s="311" t="s">
        <v>57</v>
      </c>
      <c r="H334" s="311" t="s">
        <v>3580</v>
      </c>
      <c r="I334" s="311" t="s">
        <v>57</v>
      </c>
      <c r="J334" s="311" t="s">
        <v>1957</v>
      </c>
      <c r="K334" s="311" t="s">
        <v>57</v>
      </c>
      <c r="L334" s="312">
        <v>3.998008</v>
      </c>
      <c r="M334" s="311" t="s">
        <v>3329</v>
      </c>
      <c r="N334" s="312">
        <v>1460171.55475458</v>
      </c>
      <c r="O334" s="313" t="s">
        <v>3532</v>
      </c>
    </row>
    <row r="335" ht="24" customHeight="1" spans="1:15">
      <c r="A335" s="308" t="s">
        <v>1394</v>
      </c>
      <c r="B335" s="309" t="s">
        <v>83</v>
      </c>
      <c r="C335" s="309" t="s">
        <v>1395</v>
      </c>
      <c r="D335" s="309" t="s">
        <v>2450</v>
      </c>
      <c r="E335" s="310" t="s">
        <v>502</v>
      </c>
      <c r="F335" s="311" t="s">
        <v>3581</v>
      </c>
      <c r="G335" s="311" t="s">
        <v>57</v>
      </c>
      <c r="H335" s="311" t="s">
        <v>3582</v>
      </c>
      <c r="I335" s="311" t="s">
        <v>57</v>
      </c>
      <c r="J335" s="311" t="s">
        <v>3583</v>
      </c>
      <c r="K335" s="311" t="s">
        <v>57</v>
      </c>
      <c r="L335" s="312">
        <v>3.776953133322</v>
      </c>
      <c r="M335" s="311" t="s">
        <v>3329</v>
      </c>
      <c r="N335" s="312">
        <v>1460175.33170771</v>
      </c>
      <c r="O335" s="313" t="s">
        <v>3532</v>
      </c>
    </row>
    <row r="336" ht="24" customHeight="1" spans="1:15">
      <c r="A336" s="308" t="s">
        <v>850</v>
      </c>
      <c r="B336" s="309" t="s">
        <v>101</v>
      </c>
      <c r="C336" s="309" t="s">
        <v>851</v>
      </c>
      <c r="D336" s="309" t="s">
        <v>2466</v>
      </c>
      <c r="E336" s="310" t="s">
        <v>502</v>
      </c>
      <c r="F336" s="311" t="s">
        <v>3584</v>
      </c>
      <c r="G336" s="311" t="s">
        <v>57</v>
      </c>
      <c r="H336" s="311" t="s">
        <v>3585</v>
      </c>
      <c r="I336" s="311" t="s">
        <v>57</v>
      </c>
      <c r="J336" s="311" t="s">
        <v>3586</v>
      </c>
      <c r="K336" s="311" t="s">
        <v>57</v>
      </c>
      <c r="L336" s="312">
        <v>3.68676</v>
      </c>
      <c r="M336" s="311" t="s">
        <v>3329</v>
      </c>
      <c r="N336" s="312">
        <v>1460179.01846771</v>
      </c>
      <c r="O336" s="313" t="s">
        <v>3532</v>
      </c>
    </row>
    <row r="337" ht="26.1" customHeight="1" spans="1:15">
      <c r="A337" s="308" t="s">
        <v>1672</v>
      </c>
      <c r="B337" s="309" t="s">
        <v>83</v>
      </c>
      <c r="C337" s="309" t="s">
        <v>1673</v>
      </c>
      <c r="D337" s="309" t="s">
        <v>3097</v>
      </c>
      <c r="E337" s="310" t="s">
        <v>103</v>
      </c>
      <c r="F337" s="311" t="s">
        <v>3587</v>
      </c>
      <c r="G337" s="311" t="s">
        <v>57</v>
      </c>
      <c r="H337" s="311" t="s">
        <v>3588</v>
      </c>
      <c r="I337" s="311" t="s">
        <v>57</v>
      </c>
      <c r="J337" s="311" t="s">
        <v>3589</v>
      </c>
      <c r="K337" s="311" t="s">
        <v>57</v>
      </c>
      <c r="L337" s="312">
        <v>3.52719603941881</v>
      </c>
      <c r="M337" s="311" t="s">
        <v>3329</v>
      </c>
      <c r="N337" s="312">
        <v>1460182.54566375</v>
      </c>
      <c r="O337" s="313" t="s">
        <v>3532</v>
      </c>
    </row>
    <row r="338" ht="24" customHeight="1" spans="1:15">
      <c r="A338" s="308" t="s">
        <v>696</v>
      </c>
      <c r="B338" s="309" t="s">
        <v>94</v>
      </c>
      <c r="C338" s="309" t="s">
        <v>697</v>
      </c>
      <c r="D338" s="309" t="s">
        <v>2466</v>
      </c>
      <c r="E338" s="310" t="s">
        <v>103</v>
      </c>
      <c r="F338" s="311" t="s">
        <v>3590</v>
      </c>
      <c r="G338" s="311" t="s">
        <v>57</v>
      </c>
      <c r="H338" s="311" t="s">
        <v>3591</v>
      </c>
      <c r="I338" s="311" t="s">
        <v>57</v>
      </c>
      <c r="J338" s="311" t="s">
        <v>3592</v>
      </c>
      <c r="K338" s="311" t="s">
        <v>57</v>
      </c>
      <c r="L338" s="312">
        <v>3.446688</v>
      </c>
      <c r="M338" s="311" t="s">
        <v>3329</v>
      </c>
      <c r="N338" s="312">
        <v>1460185.99235175</v>
      </c>
      <c r="O338" s="313" t="s">
        <v>3532</v>
      </c>
    </row>
    <row r="339" ht="39" customHeight="1" spans="1:15">
      <c r="A339" s="308" t="s">
        <v>686</v>
      </c>
      <c r="B339" s="309" t="s">
        <v>94</v>
      </c>
      <c r="C339" s="309" t="s">
        <v>687</v>
      </c>
      <c r="D339" s="309" t="s">
        <v>2466</v>
      </c>
      <c r="E339" s="310" t="s">
        <v>103</v>
      </c>
      <c r="F339" s="311" t="s">
        <v>3417</v>
      </c>
      <c r="G339" s="311" t="s">
        <v>57</v>
      </c>
      <c r="H339" s="311" t="s">
        <v>3593</v>
      </c>
      <c r="I339" s="311" t="s">
        <v>57</v>
      </c>
      <c r="J339" s="311" t="s">
        <v>1972</v>
      </c>
      <c r="K339" s="311" t="s">
        <v>57</v>
      </c>
      <c r="L339" s="312">
        <v>3.3957</v>
      </c>
      <c r="M339" s="311" t="s">
        <v>3329</v>
      </c>
      <c r="N339" s="312">
        <v>1460189.38805175</v>
      </c>
      <c r="O339" s="313" t="s">
        <v>3532</v>
      </c>
    </row>
    <row r="340" ht="26.1" customHeight="1" spans="1:15">
      <c r="A340" s="308" t="s">
        <v>532</v>
      </c>
      <c r="B340" s="309" t="s">
        <v>83</v>
      </c>
      <c r="C340" s="309" t="s">
        <v>533</v>
      </c>
      <c r="D340" s="309" t="s">
        <v>2466</v>
      </c>
      <c r="E340" s="310" t="s">
        <v>167</v>
      </c>
      <c r="F340" s="311" t="s">
        <v>3594</v>
      </c>
      <c r="G340" s="311" t="s">
        <v>57</v>
      </c>
      <c r="H340" s="311" t="s">
        <v>3595</v>
      </c>
      <c r="I340" s="311" t="s">
        <v>57</v>
      </c>
      <c r="J340" s="311" t="s">
        <v>3596</v>
      </c>
      <c r="K340" s="311" t="s">
        <v>57</v>
      </c>
      <c r="L340" s="312">
        <v>3.0855688</v>
      </c>
      <c r="M340" s="311" t="s">
        <v>3329</v>
      </c>
      <c r="N340" s="312">
        <v>1460192.47362055</v>
      </c>
      <c r="O340" s="313" t="s">
        <v>3597</v>
      </c>
    </row>
    <row r="341" ht="26.1" customHeight="1" spans="1:15">
      <c r="A341" s="308" t="s">
        <v>750</v>
      </c>
      <c r="B341" s="309" t="s">
        <v>94</v>
      </c>
      <c r="C341" s="309" t="s">
        <v>751</v>
      </c>
      <c r="D341" s="309" t="s">
        <v>2466</v>
      </c>
      <c r="E341" s="310" t="s">
        <v>103</v>
      </c>
      <c r="F341" s="311" t="s">
        <v>3598</v>
      </c>
      <c r="G341" s="311" t="s">
        <v>57</v>
      </c>
      <c r="H341" s="311" t="s">
        <v>2297</v>
      </c>
      <c r="I341" s="311" t="s">
        <v>57</v>
      </c>
      <c r="J341" s="311" t="s">
        <v>3120</v>
      </c>
      <c r="K341" s="311" t="s">
        <v>57</v>
      </c>
      <c r="L341" s="312">
        <v>2.97654</v>
      </c>
      <c r="M341" s="311" t="s">
        <v>3329</v>
      </c>
      <c r="N341" s="312">
        <v>1460195.45016055</v>
      </c>
      <c r="O341" s="313" t="s">
        <v>3597</v>
      </c>
    </row>
    <row r="342" ht="26.1" customHeight="1" spans="1:15">
      <c r="A342" s="308" t="s">
        <v>662</v>
      </c>
      <c r="B342" s="309" t="s">
        <v>94</v>
      </c>
      <c r="C342" s="309" t="s">
        <v>663</v>
      </c>
      <c r="D342" s="309" t="s">
        <v>2466</v>
      </c>
      <c r="E342" s="310" t="s">
        <v>103</v>
      </c>
      <c r="F342" s="311" t="s">
        <v>3463</v>
      </c>
      <c r="G342" s="311" t="s">
        <v>57</v>
      </c>
      <c r="H342" s="311" t="s">
        <v>3599</v>
      </c>
      <c r="I342" s="311" t="s">
        <v>57</v>
      </c>
      <c r="J342" s="311" t="s">
        <v>3120</v>
      </c>
      <c r="K342" s="311" t="s">
        <v>57</v>
      </c>
      <c r="L342" s="312">
        <v>2.976288</v>
      </c>
      <c r="M342" s="311" t="s">
        <v>3329</v>
      </c>
      <c r="N342" s="312">
        <v>1460198.42644855</v>
      </c>
      <c r="O342" s="313" t="s">
        <v>3597</v>
      </c>
    </row>
    <row r="343" ht="24" customHeight="1" spans="1:15">
      <c r="A343" s="308" t="s">
        <v>624</v>
      </c>
      <c r="B343" s="309" t="s">
        <v>94</v>
      </c>
      <c r="C343" s="309" t="s">
        <v>625</v>
      </c>
      <c r="D343" s="309" t="s">
        <v>2466</v>
      </c>
      <c r="E343" s="310" t="s">
        <v>103</v>
      </c>
      <c r="F343" s="311" t="s">
        <v>3305</v>
      </c>
      <c r="G343" s="311" t="s">
        <v>57</v>
      </c>
      <c r="H343" s="311" t="s">
        <v>3600</v>
      </c>
      <c r="I343" s="311" t="s">
        <v>57</v>
      </c>
      <c r="J343" s="311" t="s">
        <v>3601</v>
      </c>
      <c r="K343" s="311" t="s">
        <v>57</v>
      </c>
      <c r="L343" s="312">
        <v>2.734536</v>
      </c>
      <c r="M343" s="311" t="s">
        <v>3329</v>
      </c>
      <c r="N343" s="312">
        <v>1460201.16098455</v>
      </c>
      <c r="O343" s="313" t="s">
        <v>3597</v>
      </c>
    </row>
    <row r="344" ht="24" customHeight="1" spans="1:15">
      <c r="A344" s="308" t="s">
        <v>842</v>
      </c>
      <c r="B344" s="309" t="s">
        <v>101</v>
      </c>
      <c r="C344" s="309" t="s">
        <v>843</v>
      </c>
      <c r="D344" s="309" t="s">
        <v>2466</v>
      </c>
      <c r="E344" s="310" t="s">
        <v>502</v>
      </c>
      <c r="F344" s="311" t="s">
        <v>3602</v>
      </c>
      <c r="G344" s="311" t="s">
        <v>57</v>
      </c>
      <c r="H344" s="311" t="s">
        <v>2145</v>
      </c>
      <c r="I344" s="311" t="s">
        <v>57</v>
      </c>
      <c r="J344" s="311" t="s">
        <v>3603</v>
      </c>
      <c r="K344" s="311" t="s">
        <v>57</v>
      </c>
      <c r="L344" s="312">
        <v>2.6376</v>
      </c>
      <c r="M344" s="311" t="s">
        <v>3329</v>
      </c>
      <c r="N344" s="312">
        <v>1460203.79858455</v>
      </c>
      <c r="O344" s="313" t="s">
        <v>3597</v>
      </c>
    </row>
    <row r="345" ht="26.1" customHeight="1" spans="1:15">
      <c r="A345" s="308" t="s">
        <v>1472</v>
      </c>
      <c r="B345" s="309" t="s">
        <v>83</v>
      </c>
      <c r="C345" s="309" t="s">
        <v>1473</v>
      </c>
      <c r="D345" s="309" t="s">
        <v>2447</v>
      </c>
      <c r="E345" s="310" t="s">
        <v>471</v>
      </c>
      <c r="F345" s="311" t="s">
        <v>3231</v>
      </c>
      <c r="G345" s="311" t="s">
        <v>57</v>
      </c>
      <c r="H345" s="311" t="s">
        <v>3527</v>
      </c>
      <c r="I345" s="311" t="s">
        <v>57</v>
      </c>
      <c r="J345" s="311" t="s">
        <v>3604</v>
      </c>
      <c r="K345" s="311" t="s">
        <v>57</v>
      </c>
      <c r="L345" s="312">
        <v>2.52</v>
      </c>
      <c r="M345" s="311" t="s">
        <v>3329</v>
      </c>
      <c r="N345" s="312">
        <v>1460206.31858455</v>
      </c>
      <c r="O345" s="313" t="s">
        <v>3597</v>
      </c>
    </row>
    <row r="346" ht="24" customHeight="1" spans="1:15">
      <c r="A346" s="308" t="s">
        <v>746</v>
      </c>
      <c r="B346" s="309" t="s">
        <v>94</v>
      </c>
      <c r="C346" s="309" t="s">
        <v>747</v>
      </c>
      <c r="D346" s="309" t="s">
        <v>2466</v>
      </c>
      <c r="E346" s="310" t="s">
        <v>103</v>
      </c>
      <c r="F346" s="311" t="s">
        <v>3524</v>
      </c>
      <c r="G346" s="311" t="s">
        <v>57</v>
      </c>
      <c r="H346" s="311" t="s">
        <v>3605</v>
      </c>
      <c r="I346" s="311" t="s">
        <v>57</v>
      </c>
      <c r="J346" s="311" t="s">
        <v>3606</v>
      </c>
      <c r="K346" s="311" t="s">
        <v>57</v>
      </c>
      <c r="L346" s="312">
        <v>2.5039</v>
      </c>
      <c r="M346" s="311" t="s">
        <v>3329</v>
      </c>
      <c r="N346" s="312">
        <v>1460208.82248455</v>
      </c>
      <c r="O346" s="313" t="s">
        <v>3597</v>
      </c>
    </row>
    <row r="347" ht="24" customHeight="1" spans="1:15">
      <c r="A347" s="308" t="s">
        <v>630</v>
      </c>
      <c r="B347" s="309" t="s">
        <v>94</v>
      </c>
      <c r="C347" s="309" t="s">
        <v>631</v>
      </c>
      <c r="D347" s="309" t="s">
        <v>2466</v>
      </c>
      <c r="E347" s="310" t="s">
        <v>103</v>
      </c>
      <c r="F347" s="311" t="s">
        <v>3305</v>
      </c>
      <c r="G347" s="311" t="s">
        <v>57</v>
      </c>
      <c r="H347" s="311" t="s">
        <v>3607</v>
      </c>
      <c r="I347" s="311" t="s">
        <v>57</v>
      </c>
      <c r="J347" s="311" t="s">
        <v>3608</v>
      </c>
      <c r="K347" s="311" t="s">
        <v>57</v>
      </c>
      <c r="L347" s="312">
        <v>2.47968</v>
      </c>
      <c r="M347" s="311" t="s">
        <v>3329</v>
      </c>
      <c r="N347" s="312">
        <v>1460211.30216455</v>
      </c>
      <c r="O347" s="313" t="s">
        <v>3597</v>
      </c>
    </row>
    <row r="348" ht="26.1" customHeight="1" spans="1:15">
      <c r="A348" s="308" t="s">
        <v>644</v>
      </c>
      <c r="B348" s="309" t="s">
        <v>94</v>
      </c>
      <c r="C348" s="309" t="s">
        <v>645</v>
      </c>
      <c r="D348" s="309" t="s">
        <v>2466</v>
      </c>
      <c r="E348" s="310" t="s">
        <v>103</v>
      </c>
      <c r="F348" s="311" t="s">
        <v>3417</v>
      </c>
      <c r="G348" s="311" t="s">
        <v>57</v>
      </c>
      <c r="H348" s="311" t="s">
        <v>3609</v>
      </c>
      <c r="I348" s="311" t="s">
        <v>57</v>
      </c>
      <c r="J348" s="311" t="s">
        <v>3610</v>
      </c>
      <c r="K348" s="311" t="s">
        <v>57</v>
      </c>
      <c r="L348" s="312">
        <v>2.23636</v>
      </c>
      <c r="M348" s="311" t="s">
        <v>3329</v>
      </c>
      <c r="N348" s="312">
        <v>1460213.53852455</v>
      </c>
      <c r="O348" s="313" t="s">
        <v>3597</v>
      </c>
    </row>
    <row r="349" ht="26.1" customHeight="1" spans="1:15">
      <c r="A349" s="308" t="s">
        <v>1594</v>
      </c>
      <c r="B349" s="309" t="s">
        <v>83</v>
      </c>
      <c r="C349" s="309" t="s">
        <v>1595</v>
      </c>
      <c r="D349" s="309" t="s">
        <v>2466</v>
      </c>
      <c r="E349" s="310" t="s">
        <v>167</v>
      </c>
      <c r="F349" s="311" t="s">
        <v>3611</v>
      </c>
      <c r="G349" s="311" t="s">
        <v>57</v>
      </c>
      <c r="H349" s="311" t="s">
        <v>3612</v>
      </c>
      <c r="I349" s="311" t="s">
        <v>57</v>
      </c>
      <c r="J349" s="311" t="s">
        <v>3613</v>
      </c>
      <c r="K349" s="311" t="s">
        <v>57</v>
      </c>
      <c r="L349" s="312">
        <v>2.1000655872</v>
      </c>
      <c r="M349" s="311" t="s">
        <v>3329</v>
      </c>
      <c r="N349" s="312">
        <v>1460215.63859014</v>
      </c>
      <c r="O349" s="313" t="s">
        <v>3597</v>
      </c>
    </row>
    <row r="350" ht="39" customHeight="1" spans="1:15">
      <c r="A350" s="308" t="s">
        <v>636</v>
      </c>
      <c r="B350" s="309" t="s">
        <v>94</v>
      </c>
      <c r="C350" s="309" t="s">
        <v>637</v>
      </c>
      <c r="D350" s="309" t="s">
        <v>2466</v>
      </c>
      <c r="E350" s="310" t="s">
        <v>103</v>
      </c>
      <c r="F350" s="311" t="s">
        <v>3463</v>
      </c>
      <c r="G350" s="311" t="s">
        <v>57</v>
      </c>
      <c r="H350" s="311" t="s">
        <v>3614</v>
      </c>
      <c r="I350" s="311" t="s">
        <v>57</v>
      </c>
      <c r="J350" s="311" t="s">
        <v>3615</v>
      </c>
      <c r="K350" s="311" t="s">
        <v>57</v>
      </c>
      <c r="L350" s="312">
        <v>2.05632</v>
      </c>
      <c r="M350" s="311" t="s">
        <v>3329</v>
      </c>
      <c r="N350" s="312">
        <v>1460217.69491014</v>
      </c>
      <c r="O350" s="313" t="s">
        <v>3597</v>
      </c>
    </row>
    <row r="351" ht="26.1" customHeight="1" spans="1:15">
      <c r="A351" s="308" t="s">
        <v>666</v>
      </c>
      <c r="B351" s="309" t="s">
        <v>94</v>
      </c>
      <c r="C351" s="309" t="s">
        <v>667</v>
      </c>
      <c r="D351" s="309" t="s">
        <v>2466</v>
      </c>
      <c r="E351" s="310" t="s">
        <v>103</v>
      </c>
      <c r="F351" s="311" t="s">
        <v>3616</v>
      </c>
      <c r="G351" s="311" t="s">
        <v>57</v>
      </c>
      <c r="H351" s="311" t="s">
        <v>3617</v>
      </c>
      <c r="I351" s="311" t="s">
        <v>57</v>
      </c>
      <c r="J351" s="311" t="s">
        <v>2747</v>
      </c>
      <c r="K351" s="311" t="s">
        <v>57</v>
      </c>
      <c r="L351" s="312">
        <v>1.950984</v>
      </c>
      <c r="M351" s="311" t="s">
        <v>3329</v>
      </c>
      <c r="N351" s="312">
        <v>1460219.64589414</v>
      </c>
      <c r="O351" s="313" t="s">
        <v>3597</v>
      </c>
    </row>
    <row r="352" ht="26.1" customHeight="1" spans="1:15">
      <c r="A352" s="308" t="s">
        <v>726</v>
      </c>
      <c r="B352" s="309" t="s">
        <v>94</v>
      </c>
      <c r="C352" s="309" t="s">
        <v>727</v>
      </c>
      <c r="D352" s="309" t="s">
        <v>2466</v>
      </c>
      <c r="E352" s="310" t="s">
        <v>103</v>
      </c>
      <c r="F352" s="311" t="s">
        <v>3618</v>
      </c>
      <c r="G352" s="311" t="s">
        <v>57</v>
      </c>
      <c r="H352" s="311" t="s">
        <v>3619</v>
      </c>
      <c r="I352" s="311" t="s">
        <v>57</v>
      </c>
      <c r="J352" s="311" t="s">
        <v>2522</v>
      </c>
      <c r="K352" s="311" t="s">
        <v>57</v>
      </c>
      <c r="L352" s="312">
        <v>1.925084</v>
      </c>
      <c r="M352" s="311" t="s">
        <v>3329</v>
      </c>
      <c r="N352" s="312">
        <v>1460221.57097814</v>
      </c>
      <c r="O352" s="313" t="s">
        <v>3597</v>
      </c>
    </row>
    <row r="353" ht="24" customHeight="1" spans="1:15">
      <c r="A353" s="308" t="s">
        <v>678</v>
      </c>
      <c r="B353" s="309" t="s">
        <v>94</v>
      </c>
      <c r="C353" s="309" t="s">
        <v>679</v>
      </c>
      <c r="D353" s="309" t="s">
        <v>2466</v>
      </c>
      <c r="E353" s="310" t="s">
        <v>103</v>
      </c>
      <c r="F353" s="311" t="s">
        <v>3305</v>
      </c>
      <c r="G353" s="311" t="s">
        <v>57</v>
      </c>
      <c r="H353" s="311" t="s">
        <v>3620</v>
      </c>
      <c r="I353" s="311" t="s">
        <v>57</v>
      </c>
      <c r="J353" s="311" t="s">
        <v>2578</v>
      </c>
      <c r="K353" s="311" t="s">
        <v>57</v>
      </c>
      <c r="L353" s="312">
        <v>1.866648</v>
      </c>
      <c r="M353" s="311" t="s">
        <v>3329</v>
      </c>
      <c r="N353" s="312">
        <v>1460223.43762614</v>
      </c>
      <c r="O353" s="313" t="s">
        <v>3597</v>
      </c>
    </row>
    <row r="354" ht="24" customHeight="1" spans="1:15">
      <c r="A354" s="308" t="s">
        <v>718</v>
      </c>
      <c r="B354" s="309" t="s">
        <v>94</v>
      </c>
      <c r="C354" s="309" t="s">
        <v>719</v>
      </c>
      <c r="D354" s="309" t="s">
        <v>2466</v>
      </c>
      <c r="E354" s="310" t="s">
        <v>103</v>
      </c>
      <c r="F354" s="311" t="s">
        <v>3621</v>
      </c>
      <c r="G354" s="311" t="s">
        <v>57</v>
      </c>
      <c r="H354" s="311" t="s">
        <v>3622</v>
      </c>
      <c r="I354" s="311" t="s">
        <v>57</v>
      </c>
      <c r="J354" s="311" t="s">
        <v>3623</v>
      </c>
      <c r="K354" s="311" t="s">
        <v>57</v>
      </c>
      <c r="L354" s="312">
        <v>1.8124652</v>
      </c>
      <c r="M354" s="311" t="s">
        <v>3329</v>
      </c>
      <c r="N354" s="312">
        <v>1460225.25009134</v>
      </c>
      <c r="O354" s="313" t="s">
        <v>3597</v>
      </c>
    </row>
    <row r="355" ht="39" customHeight="1" spans="1:15">
      <c r="A355" s="308" t="s">
        <v>1189</v>
      </c>
      <c r="B355" s="309" t="s">
        <v>94</v>
      </c>
      <c r="C355" s="309" t="s">
        <v>1190</v>
      </c>
      <c r="D355" s="309" t="s">
        <v>2450</v>
      </c>
      <c r="E355" s="310" t="s">
        <v>502</v>
      </c>
      <c r="F355" s="311" t="s">
        <v>3624</v>
      </c>
      <c r="G355" s="311" t="s">
        <v>57</v>
      </c>
      <c r="H355" s="311" t="s">
        <v>2598</v>
      </c>
      <c r="I355" s="311" t="s">
        <v>57</v>
      </c>
      <c r="J355" s="311" t="s">
        <v>3625</v>
      </c>
      <c r="K355" s="311" t="s">
        <v>57</v>
      </c>
      <c r="L355" s="312">
        <v>1.7234022624</v>
      </c>
      <c r="M355" s="311" t="s">
        <v>3329</v>
      </c>
      <c r="N355" s="312">
        <v>1460226.9734936</v>
      </c>
      <c r="O355" s="313" t="s">
        <v>3597</v>
      </c>
    </row>
    <row r="356" ht="24" customHeight="1" spans="1:15">
      <c r="A356" s="308" t="s">
        <v>530</v>
      </c>
      <c r="B356" s="309" t="s">
        <v>83</v>
      </c>
      <c r="C356" s="309" t="s">
        <v>531</v>
      </c>
      <c r="D356" s="309" t="s">
        <v>2466</v>
      </c>
      <c r="E356" s="310" t="s">
        <v>167</v>
      </c>
      <c r="F356" s="311" t="s">
        <v>3626</v>
      </c>
      <c r="G356" s="311" t="s">
        <v>57</v>
      </c>
      <c r="H356" s="311" t="s">
        <v>3627</v>
      </c>
      <c r="I356" s="311" t="s">
        <v>57</v>
      </c>
      <c r="J356" s="311" t="s">
        <v>3628</v>
      </c>
      <c r="K356" s="311" t="s">
        <v>57</v>
      </c>
      <c r="L356" s="312">
        <v>1.59216435</v>
      </c>
      <c r="M356" s="311" t="s">
        <v>3329</v>
      </c>
      <c r="N356" s="312">
        <v>1460228.56565795</v>
      </c>
      <c r="O356" s="313" t="s">
        <v>3597</v>
      </c>
    </row>
    <row r="357" ht="24" customHeight="1" spans="1:15">
      <c r="A357" s="308" t="s">
        <v>632</v>
      </c>
      <c r="B357" s="309" t="s">
        <v>94</v>
      </c>
      <c r="C357" s="309" t="s">
        <v>633</v>
      </c>
      <c r="D357" s="309" t="s">
        <v>2466</v>
      </c>
      <c r="E357" s="310" t="s">
        <v>103</v>
      </c>
      <c r="F357" s="311" t="s">
        <v>3629</v>
      </c>
      <c r="G357" s="311" t="s">
        <v>57</v>
      </c>
      <c r="H357" s="311" t="s">
        <v>3630</v>
      </c>
      <c r="I357" s="311" t="s">
        <v>57</v>
      </c>
      <c r="J357" s="311" t="s">
        <v>3631</v>
      </c>
      <c r="K357" s="311" t="s">
        <v>57</v>
      </c>
      <c r="L357" s="312">
        <v>1.55486268</v>
      </c>
      <c r="M357" s="311" t="s">
        <v>3329</v>
      </c>
      <c r="N357" s="312">
        <v>1460230.12052063</v>
      </c>
      <c r="O357" s="313" t="s">
        <v>3597</v>
      </c>
    </row>
    <row r="358" ht="39" customHeight="1" spans="1:15">
      <c r="A358" s="308" t="s">
        <v>1606</v>
      </c>
      <c r="B358" s="309" t="s">
        <v>83</v>
      </c>
      <c r="C358" s="309" t="s">
        <v>1607</v>
      </c>
      <c r="D358" s="309" t="s">
        <v>2466</v>
      </c>
      <c r="E358" s="310" t="s">
        <v>103</v>
      </c>
      <c r="F358" s="311" t="s">
        <v>2823</v>
      </c>
      <c r="G358" s="311" t="s">
        <v>57</v>
      </c>
      <c r="H358" s="311" t="s">
        <v>3339</v>
      </c>
      <c r="I358" s="311" t="s">
        <v>57</v>
      </c>
      <c r="J358" s="311" t="s">
        <v>2010</v>
      </c>
      <c r="K358" s="311" t="s">
        <v>57</v>
      </c>
      <c r="L358" s="312">
        <v>1.52</v>
      </c>
      <c r="M358" s="311" t="s">
        <v>3329</v>
      </c>
      <c r="N358" s="312">
        <v>1460231.64052063</v>
      </c>
      <c r="O358" s="313" t="s">
        <v>3597</v>
      </c>
    </row>
    <row r="359" ht="26.1" customHeight="1" spans="1:15">
      <c r="A359" s="308" t="s">
        <v>545</v>
      </c>
      <c r="B359" s="309" t="s">
        <v>539</v>
      </c>
      <c r="C359" s="309" t="s">
        <v>546</v>
      </c>
      <c r="D359" s="309" t="s">
        <v>2466</v>
      </c>
      <c r="E359" s="310" t="s">
        <v>88</v>
      </c>
      <c r="F359" s="311" t="s">
        <v>2868</v>
      </c>
      <c r="G359" s="311" t="s">
        <v>57</v>
      </c>
      <c r="H359" s="311" t="s">
        <v>3266</v>
      </c>
      <c r="I359" s="311" t="s">
        <v>57</v>
      </c>
      <c r="J359" s="311" t="s">
        <v>3266</v>
      </c>
      <c r="K359" s="311" t="s">
        <v>57</v>
      </c>
      <c r="L359" s="312">
        <v>1.42</v>
      </c>
      <c r="M359" s="311" t="s">
        <v>3329</v>
      </c>
      <c r="N359" s="312">
        <v>1460233.06052063</v>
      </c>
      <c r="O359" s="313" t="s">
        <v>3597</v>
      </c>
    </row>
    <row r="360" ht="26.1" customHeight="1" spans="1:15">
      <c r="A360" s="308" t="s">
        <v>1274</v>
      </c>
      <c r="B360" s="309" t="s">
        <v>94</v>
      </c>
      <c r="C360" s="309" t="s">
        <v>1275</v>
      </c>
      <c r="D360" s="309" t="s">
        <v>2466</v>
      </c>
      <c r="E360" s="310" t="s">
        <v>167</v>
      </c>
      <c r="F360" s="311" t="s">
        <v>3632</v>
      </c>
      <c r="G360" s="311" t="s">
        <v>57</v>
      </c>
      <c r="H360" s="311" t="s">
        <v>3633</v>
      </c>
      <c r="I360" s="311" t="s">
        <v>57</v>
      </c>
      <c r="J360" s="311" t="s">
        <v>3634</v>
      </c>
      <c r="K360" s="311" t="s">
        <v>57</v>
      </c>
      <c r="L360" s="312">
        <v>1.368950247</v>
      </c>
      <c r="M360" s="311" t="s">
        <v>3329</v>
      </c>
      <c r="N360" s="312">
        <v>1460234.42947088</v>
      </c>
      <c r="O360" s="313" t="s">
        <v>3597</v>
      </c>
    </row>
    <row r="361" ht="26.1" customHeight="1" spans="1:15">
      <c r="A361" s="308" t="s">
        <v>569</v>
      </c>
      <c r="B361" s="309" t="s">
        <v>539</v>
      </c>
      <c r="C361" s="309" t="s">
        <v>570</v>
      </c>
      <c r="D361" s="309" t="s">
        <v>2466</v>
      </c>
      <c r="E361" s="310" t="s">
        <v>88</v>
      </c>
      <c r="F361" s="311" t="s">
        <v>2868</v>
      </c>
      <c r="G361" s="311" t="s">
        <v>57</v>
      </c>
      <c r="H361" s="311" t="s">
        <v>2024</v>
      </c>
      <c r="I361" s="311" t="s">
        <v>57</v>
      </c>
      <c r="J361" s="311" t="s">
        <v>2024</v>
      </c>
      <c r="K361" s="311" t="s">
        <v>57</v>
      </c>
      <c r="L361" s="312">
        <v>1.31</v>
      </c>
      <c r="M361" s="311" t="s">
        <v>3329</v>
      </c>
      <c r="N361" s="312">
        <v>1460235.73947088</v>
      </c>
      <c r="O361" s="313" t="s">
        <v>3597</v>
      </c>
    </row>
    <row r="362" ht="24" customHeight="1" spans="1:15">
      <c r="A362" s="308" t="s">
        <v>1100</v>
      </c>
      <c r="B362" s="309" t="s">
        <v>83</v>
      </c>
      <c r="C362" s="309" t="s">
        <v>1101</v>
      </c>
      <c r="D362" s="309" t="s">
        <v>2466</v>
      </c>
      <c r="E362" s="310" t="s">
        <v>827</v>
      </c>
      <c r="F362" s="311" t="s">
        <v>3635</v>
      </c>
      <c r="G362" s="311" t="s">
        <v>57</v>
      </c>
      <c r="H362" s="311" t="s">
        <v>3636</v>
      </c>
      <c r="I362" s="311" t="s">
        <v>57</v>
      </c>
      <c r="J362" s="311" t="s">
        <v>2028</v>
      </c>
      <c r="K362" s="311" t="s">
        <v>57</v>
      </c>
      <c r="L362" s="312">
        <v>1.26054985056</v>
      </c>
      <c r="M362" s="311" t="s">
        <v>3329</v>
      </c>
      <c r="N362" s="312">
        <v>1460237.00002073</v>
      </c>
      <c r="O362" s="313" t="s">
        <v>3597</v>
      </c>
    </row>
    <row r="363" ht="39" customHeight="1" spans="1:15">
      <c r="A363" s="308" t="s">
        <v>559</v>
      </c>
      <c r="B363" s="309" t="s">
        <v>539</v>
      </c>
      <c r="C363" s="309" t="s">
        <v>560</v>
      </c>
      <c r="D363" s="309" t="s">
        <v>2466</v>
      </c>
      <c r="E363" s="310" t="s">
        <v>88</v>
      </c>
      <c r="F363" s="311" t="s">
        <v>2868</v>
      </c>
      <c r="G363" s="311" t="s">
        <v>57</v>
      </c>
      <c r="H363" s="311" t="s">
        <v>3637</v>
      </c>
      <c r="I363" s="311" t="s">
        <v>57</v>
      </c>
      <c r="J363" s="311" t="s">
        <v>3637</v>
      </c>
      <c r="K363" s="311" t="s">
        <v>57</v>
      </c>
      <c r="L363" s="312">
        <v>1.21</v>
      </c>
      <c r="M363" s="311" t="s">
        <v>3329</v>
      </c>
      <c r="N363" s="312">
        <v>1460238.21002073</v>
      </c>
      <c r="O363" s="313" t="s">
        <v>3597</v>
      </c>
    </row>
    <row r="364" ht="24" customHeight="1" spans="1:15">
      <c r="A364" s="308" t="s">
        <v>716</v>
      </c>
      <c r="B364" s="309" t="s">
        <v>94</v>
      </c>
      <c r="C364" s="309" t="s">
        <v>717</v>
      </c>
      <c r="D364" s="309" t="s">
        <v>2466</v>
      </c>
      <c r="E364" s="310" t="s">
        <v>103</v>
      </c>
      <c r="F364" s="311" t="s">
        <v>3358</v>
      </c>
      <c r="G364" s="311" t="s">
        <v>57</v>
      </c>
      <c r="H364" s="311" t="s">
        <v>3638</v>
      </c>
      <c r="I364" s="311" t="s">
        <v>57</v>
      </c>
      <c r="J364" s="311" t="s">
        <v>3639</v>
      </c>
      <c r="K364" s="311" t="s">
        <v>57</v>
      </c>
      <c r="L364" s="312">
        <v>1.177176</v>
      </c>
      <c r="M364" s="311" t="s">
        <v>3329</v>
      </c>
      <c r="N364" s="312">
        <v>1460239.38719673</v>
      </c>
      <c r="O364" s="313" t="s">
        <v>3597</v>
      </c>
    </row>
    <row r="365" ht="39" customHeight="1" spans="1:15">
      <c r="A365" s="308" t="s">
        <v>1272</v>
      </c>
      <c r="B365" s="309" t="s">
        <v>94</v>
      </c>
      <c r="C365" s="309" t="s">
        <v>1273</v>
      </c>
      <c r="D365" s="309" t="s">
        <v>2447</v>
      </c>
      <c r="E365" s="310" t="s">
        <v>103</v>
      </c>
      <c r="F365" s="311" t="s">
        <v>3640</v>
      </c>
      <c r="G365" s="311" t="s">
        <v>57</v>
      </c>
      <c r="H365" s="311" t="s">
        <v>3641</v>
      </c>
      <c r="I365" s="311" t="s">
        <v>57</v>
      </c>
      <c r="J365" s="311" t="s">
        <v>3508</v>
      </c>
      <c r="K365" s="311" t="s">
        <v>57</v>
      </c>
      <c r="L365" s="312">
        <v>1.0531594460772</v>
      </c>
      <c r="M365" s="311" t="s">
        <v>3329</v>
      </c>
      <c r="N365" s="312">
        <v>1460240.44035617</v>
      </c>
      <c r="O365" s="313" t="s">
        <v>3597</v>
      </c>
    </row>
    <row r="366" ht="51.95" customHeight="1" spans="1:15">
      <c r="A366" s="308" t="s">
        <v>1316</v>
      </c>
      <c r="B366" s="309" t="s">
        <v>83</v>
      </c>
      <c r="C366" s="309" t="s">
        <v>1317</v>
      </c>
      <c r="D366" s="309" t="s">
        <v>3097</v>
      </c>
      <c r="E366" s="310" t="s">
        <v>103</v>
      </c>
      <c r="F366" s="311" t="s">
        <v>3642</v>
      </c>
      <c r="G366" s="311" t="s">
        <v>57</v>
      </c>
      <c r="H366" s="311" t="s">
        <v>3643</v>
      </c>
      <c r="I366" s="311" t="s">
        <v>57</v>
      </c>
      <c r="J366" s="311" t="s">
        <v>3644</v>
      </c>
      <c r="K366" s="311" t="s">
        <v>57</v>
      </c>
      <c r="L366" s="312">
        <v>0.972003278469924</v>
      </c>
      <c r="M366" s="311" t="s">
        <v>3329</v>
      </c>
      <c r="N366" s="312">
        <v>1460241.41235945</v>
      </c>
      <c r="O366" s="313" t="s">
        <v>3597</v>
      </c>
    </row>
    <row r="367" ht="39" customHeight="1" spans="1:15">
      <c r="A367" s="308" t="s">
        <v>1201</v>
      </c>
      <c r="B367" s="309" t="s">
        <v>83</v>
      </c>
      <c r="C367" s="309" t="s">
        <v>1202</v>
      </c>
      <c r="D367" s="309" t="s">
        <v>2466</v>
      </c>
      <c r="E367" s="310" t="s">
        <v>827</v>
      </c>
      <c r="F367" s="311" t="s">
        <v>3645</v>
      </c>
      <c r="G367" s="311" t="s">
        <v>57</v>
      </c>
      <c r="H367" s="311" t="s">
        <v>3646</v>
      </c>
      <c r="I367" s="311" t="s">
        <v>57</v>
      </c>
      <c r="J367" s="311" t="s">
        <v>3647</v>
      </c>
      <c r="K367" s="311" t="s">
        <v>57</v>
      </c>
      <c r="L367" s="312">
        <v>0.8527362102</v>
      </c>
      <c r="M367" s="311" t="s">
        <v>3329</v>
      </c>
      <c r="N367" s="312">
        <v>1460242.26509566</v>
      </c>
      <c r="O367" s="313" t="s">
        <v>3597</v>
      </c>
    </row>
    <row r="368" ht="26.1" customHeight="1" spans="1:15">
      <c r="A368" s="308" t="s">
        <v>1563</v>
      </c>
      <c r="B368" s="309" t="s">
        <v>539</v>
      </c>
      <c r="C368" s="309" t="s">
        <v>1564</v>
      </c>
      <c r="D368" s="309" t="s">
        <v>3264</v>
      </c>
      <c r="E368" s="310" t="s">
        <v>1565</v>
      </c>
      <c r="F368" s="311" t="s">
        <v>3648</v>
      </c>
      <c r="G368" s="311" t="s">
        <v>57</v>
      </c>
      <c r="H368" s="311" t="s">
        <v>3480</v>
      </c>
      <c r="I368" s="311" t="s">
        <v>57</v>
      </c>
      <c r="J368" s="311" t="s">
        <v>3649</v>
      </c>
      <c r="K368" s="311" t="s">
        <v>57</v>
      </c>
      <c r="L368" s="312">
        <v>0.81776</v>
      </c>
      <c r="M368" s="311" t="s">
        <v>3329</v>
      </c>
      <c r="N368" s="312">
        <v>1460243.08285566</v>
      </c>
      <c r="O368" s="313" t="s">
        <v>3597</v>
      </c>
    </row>
    <row r="369" ht="26.1" customHeight="1" spans="1:15">
      <c r="A369" s="308" t="s">
        <v>720</v>
      </c>
      <c r="B369" s="309" t="s">
        <v>94</v>
      </c>
      <c r="C369" s="309" t="s">
        <v>721</v>
      </c>
      <c r="D369" s="309" t="s">
        <v>2466</v>
      </c>
      <c r="E369" s="310" t="s">
        <v>103</v>
      </c>
      <c r="F369" s="311" t="s">
        <v>3650</v>
      </c>
      <c r="G369" s="311" t="s">
        <v>57</v>
      </c>
      <c r="H369" s="311" t="s">
        <v>3651</v>
      </c>
      <c r="I369" s="311" t="s">
        <v>57</v>
      </c>
      <c r="J369" s="311" t="s">
        <v>2092</v>
      </c>
      <c r="K369" s="311" t="s">
        <v>57</v>
      </c>
      <c r="L369" s="312">
        <v>0.76630316</v>
      </c>
      <c r="M369" s="311" t="s">
        <v>3329</v>
      </c>
      <c r="N369" s="312">
        <v>1460243.84915882</v>
      </c>
      <c r="O369" s="313" t="s">
        <v>3597</v>
      </c>
    </row>
    <row r="370" ht="39" customHeight="1" spans="1:15">
      <c r="A370" s="308" t="s">
        <v>553</v>
      </c>
      <c r="B370" s="309" t="s">
        <v>539</v>
      </c>
      <c r="C370" s="309" t="s">
        <v>554</v>
      </c>
      <c r="D370" s="309" t="s">
        <v>2466</v>
      </c>
      <c r="E370" s="310" t="s">
        <v>88</v>
      </c>
      <c r="F370" s="311" t="s">
        <v>2868</v>
      </c>
      <c r="G370" s="311" t="s">
        <v>57</v>
      </c>
      <c r="H370" s="311" t="s">
        <v>3652</v>
      </c>
      <c r="I370" s="311" t="s">
        <v>57</v>
      </c>
      <c r="J370" s="311" t="s">
        <v>3652</v>
      </c>
      <c r="K370" s="311" t="s">
        <v>57</v>
      </c>
      <c r="L370" s="312">
        <v>0.73</v>
      </c>
      <c r="M370" s="311" t="s">
        <v>3329</v>
      </c>
      <c r="N370" s="312">
        <v>1460244.57915882</v>
      </c>
      <c r="O370" s="313" t="s">
        <v>3597</v>
      </c>
    </row>
    <row r="371" ht="26.1" customHeight="1" spans="1:15">
      <c r="A371" s="308" t="s">
        <v>694</v>
      </c>
      <c r="B371" s="309" t="s">
        <v>94</v>
      </c>
      <c r="C371" s="309" t="s">
        <v>695</v>
      </c>
      <c r="D371" s="309" t="s">
        <v>2466</v>
      </c>
      <c r="E371" s="310" t="s">
        <v>103</v>
      </c>
      <c r="F371" s="311" t="s">
        <v>3358</v>
      </c>
      <c r="G371" s="311" t="s">
        <v>57</v>
      </c>
      <c r="H371" s="311" t="s">
        <v>2751</v>
      </c>
      <c r="I371" s="311" t="s">
        <v>57</v>
      </c>
      <c r="J371" s="311" t="s">
        <v>3653</v>
      </c>
      <c r="K371" s="311" t="s">
        <v>57</v>
      </c>
      <c r="L371" s="312">
        <v>0.688744</v>
      </c>
      <c r="M371" s="311" t="s">
        <v>3329</v>
      </c>
      <c r="N371" s="312">
        <v>1460245.26790282</v>
      </c>
      <c r="O371" s="313" t="s">
        <v>3597</v>
      </c>
    </row>
    <row r="372" ht="24" customHeight="1" spans="1:15">
      <c r="A372" s="308" t="s">
        <v>692</v>
      </c>
      <c r="B372" s="309" t="s">
        <v>94</v>
      </c>
      <c r="C372" s="309" t="s">
        <v>693</v>
      </c>
      <c r="D372" s="309" t="s">
        <v>2466</v>
      </c>
      <c r="E372" s="310" t="s">
        <v>103</v>
      </c>
      <c r="F372" s="311" t="s">
        <v>3463</v>
      </c>
      <c r="G372" s="311" t="s">
        <v>57</v>
      </c>
      <c r="H372" s="311" t="s">
        <v>3257</v>
      </c>
      <c r="I372" s="311" t="s">
        <v>57</v>
      </c>
      <c r="J372" s="311" t="s">
        <v>3654</v>
      </c>
      <c r="K372" s="311" t="s">
        <v>57</v>
      </c>
      <c r="L372" s="312">
        <v>0.678048</v>
      </c>
      <c r="M372" s="311" t="s">
        <v>3329</v>
      </c>
      <c r="N372" s="312">
        <v>1460245.94595082</v>
      </c>
      <c r="O372" s="313" t="s">
        <v>3597</v>
      </c>
    </row>
    <row r="373" ht="26.1" customHeight="1" spans="1:15">
      <c r="A373" s="308" t="s">
        <v>728</v>
      </c>
      <c r="B373" s="309" t="s">
        <v>94</v>
      </c>
      <c r="C373" s="309" t="s">
        <v>729</v>
      </c>
      <c r="D373" s="309" t="s">
        <v>2466</v>
      </c>
      <c r="E373" s="310" t="s">
        <v>103</v>
      </c>
      <c r="F373" s="311" t="s">
        <v>3655</v>
      </c>
      <c r="G373" s="311" t="s">
        <v>57</v>
      </c>
      <c r="H373" s="311" t="s">
        <v>3656</v>
      </c>
      <c r="I373" s="311" t="s">
        <v>57</v>
      </c>
      <c r="J373" s="311" t="s">
        <v>3657</v>
      </c>
      <c r="K373" s="311" t="s">
        <v>57</v>
      </c>
      <c r="L373" s="312">
        <v>0.6651456</v>
      </c>
      <c r="M373" s="311" t="s">
        <v>3329</v>
      </c>
      <c r="N373" s="312">
        <v>1460246.61109642</v>
      </c>
      <c r="O373" s="313" t="s">
        <v>3597</v>
      </c>
    </row>
    <row r="374" ht="39" customHeight="1" spans="1:15">
      <c r="A374" s="308" t="s">
        <v>1660</v>
      </c>
      <c r="B374" s="309" t="s">
        <v>94</v>
      </c>
      <c r="C374" s="309" t="s">
        <v>1661</v>
      </c>
      <c r="D374" s="309" t="s">
        <v>2447</v>
      </c>
      <c r="E374" s="310" t="s">
        <v>103</v>
      </c>
      <c r="F374" s="311" t="s">
        <v>3658</v>
      </c>
      <c r="G374" s="311" t="s">
        <v>57</v>
      </c>
      <c r="H374" s="311" t="s">
        <v>3659</v>
      </c>
      <c r="I374" s="311" t="s">
        <v>57</v>
      </c>
      <c r="J374" s="311" t="s">
        <v>3660</v>
      </c>
      <c r="K374" s="311" t="s">
        <v>57</v>
      </c>
      <c r="L374" s="312">
        <v>0.542746477476</v>
      </c>
      <c r="M374" s="311" t="s">
        <v>3329</v>
      </c>
      <c r="N374" s="312">
        <v>1460247.1538429</v>
      </c>
      <c r="O374" s="313" t="s">
        <v>3597</v>
      </c>
    </row>
    <row r="375" ht="24" customHeight="1" spans="1:15">
      <c r="A375" s="308" t="s">
        <v>626</v>
      </c>
      <c r="B375" s="309" t="s">
        <v>94</v>
      </c>
      <c r="C375" s="309" t="s">
        <v>627</v>
      </c>
      <c r="D375" s="309" t="s">
        <v>2466</v>
      </c>
      <c r="E375" s="310" t="s">
        <v>103</v>
      </c>
      <c r="F375" s="311" t="s">
        <v>3371</v>
      </c>
      <c r="G375" s="311" t="s">
        <v>57</v>
      </c>
      <c r="H375" s="311" t="s">
        <v>3182</v>
      </c>
      <c r="I375" s="311" t="s">
        <v>57</v>
      </c>
      <c r="J375" s="311" t="s">
        <v>2121</v>
      </c>
      <c r="K375" s="311" t="s">
        <v>57</v>
      </c>
      <c r="L375" s="312">
        <v>0.475272</v>
      </c>
      <c r="M375" s="311" t="s">
        <v>3329</v>
      </c>
      <c r="N375" s="312">
        <v>1460247.6291149</v>
      </c>
      <c r="O375" s="313" t="s">
        <v>3597</v>
      </c>
    </row>
    <row r="376" ht="24" customHeight="1" spans="1:15">
      <c r="A376" s="308" t="s">
        <v>1662</v>
      </c>
      <c r="B376" s="309" t="s">
        <v>94</v>
      </c>
      <c r="C376" s="309" t="s">
        <v>1663</v>
      </c>
      <c r="D376" s="309" t="s">
        <v>2466</v>
      </c>
      <c r="E376" s="310" t="s">
        <v>1259</v>
      </c>
      <c r="F376" s="311" t="s">
        <v>3661</v>
      </c>
      <c r="G376" s="311" t="s">
        <v>57</v>
      </c>
      <c r="H376" s="311" t="s">
        <v>3634</v>
      </c>
      <c r="I376" s="311" t="s">
        <v>57</v>
      </c>
      <c r="J376" s="311" t="s">
        <v>3662</v>
      </c>
      <c r="K376" s="311" t="s">
        <v>57</v>
      </c>
      <c r="L376" s="312">
        <v>0.345744</v>
      </c>
      <c r="M376" s="311" t="s">
        <v>3329</v>
      </c>
      <c r="N376" s="312">
        <v>1460247.9748589</v>
      </c>
      <c r="O376" s="313" t="s">
        <v>3597</v>
      </c>
    </row>
    <row r="377" ht="26.1" customHeight="1" spans="1:15">
      <c r="A377" s="308" t="s">
        <v>1561</v>
      </c>
      <c r="B377" s="309" t="s">
        <v>539</v>
      </c>
      <c r="C377" s="309" t="s">
        <v>1562</v>
      </c>
      <c r="D377" s="309" t="s">
        <v>3264</v>
      </c>
      <c r="E377" s="310" t="s">
        <v>123</v>
      </c>
      <c r="F377" s="311" t="s">
        <v>3663</v>
      </c>
      <c r="G377" s="311" t="s">
        <v>57</v>
      </c>
      <c r="H377" s="311" t="s">
        <v>3549</v>
      </c>
      <c r="I377" s="311" t="s">
        <v>57</v>
      </c>
      <c r="J377" s="311" t="s">
        <v>3664</v>
      </c>
      <c r="K377" s="311" t="s">
        <v>57</v>
      </c>
      <c r="L377" s="312">
        <v>0.3168288</v>
      </c>
      <c r="M377" s="311" t="s">
        <v>3329</v>
      </c>
      <c r="N377" s="312">
        <v>1460248.2916877</v>
      </c>
      <c r="O377" s="313" t="s">
        <v>3597</v>
      </c>
    </row>
    <row r="378" ht="24" customHeight="1" spans="1:15">
      <c r="A378" s="308" t="s">
        <v>652</v>
      </c>
      <c r="B378" s="309" t="s">
        <v>94</v>
      </c>
      <c r="C378" s="309" t="s">
        <v>653</v>
      </c>
      <c r="D378" s="309" t="s">
        <v>2466</v>
      </c>
      <c r="E378" s="310" t="s">
        <v>103</v>
      </c>
      <c r="F378" s="311" t="s">
        <v>3242</v>
      </c>
      <c r="G378" s="311" t="s">
        <v>57</v>
      </c>
      <c r="H378" s="311" t="s">
        <v>2297</v>
      </c>
      <c r="I378" s="311" t="s">
        <v>57</v>
      </c>
      <c r="J378" s="311" t="s">
        <v>3664</v>
      </c>
      <c r="K378" s="311" t="s">
        <v>57</v>
      </c>
      <c r="L378" s="312">
        <v>0.3163426</v>
      </c>
      <c r="M378" s="311" t="s">
        <v>3329</v>
      </c>
      <c r="N378" s="312">
        <v>1460248.6080303</v>
      </c>
      <c r="O378" s="313" t="s">
        <v>3597</v>
      </c>
    </row>
    <row r="379" ht="51.95" customHeight="1" spans="1:15">
      <c r="A379" s="308" t="s">
        <v>1555</v>
      </c>
      <c r="B379" s="309" t="s">
        <v>83</v>
      </c>
      <c r="C379" s="309" t="s">
        <v>1556</v>
      </c>
      <c r="D379" s="309" t="s">
        <v>3097</v>
      </c>
      <c r="E379" s="310" t="s">
        <v>103</v>
      </c>
      <c r="F379" s="311" t="s">
        <v>3665</v>
      </c>
      <c r="G379" s="311" t="s">
        <v>57</v>
      </c>
      <c r="H379" s="311" t="s">
        <v>3666</v>
      </c>
      <c r="I379" s="311" t="s">
        <v>57</v>
      </c>
      <c r="J379" s="311" t="s">
        <v>3667</v>
      </c>
      <c r="K379" s="311" t="s">
        <v>57</v>
      </c>
      <c r="L379" s="312">
        <v>0.29893092768</v>
      </c>
      <c r="M379" s="311" t="s">
        <v>3329</v>
      </c>
      <c r="N379" s="312">
        <v>1460248.90696123</v>
      </c>
      <c r="O379" s="313" t="s">
        <v>3597</v>
      </c>
    </row>
    <row r="380" ht="26.1" customHeight="1" spans="1:15">
      <c r="A380" s="308" t="s">
        <v>1572</v>
      </c>
      <c r="B380" s="309" t="s">
        <v>539</v>
      </c>
      <c r="C380" s="309" t="s">
        <v>1573</v>
      </c>
      <c r="D380" s="309" t="s">
        <v>3264</v>
      </c>
      <c r="E380" s="310" t="s">
        <v>123</v>
      </c>
      <c r="F380" s="311" t="s">
        <v>3668</v>
      </c>
      <c r="G380" s="311" t="s">
        <v>57</v>
      </c>
      <c r="H380" s="311" t="s">
        <v>3555</v>
      </c>
      <c r="I380" s="311" t="s">
        <v>57</v>
      </c>
      <c r="J380" s="311" t="s">
        <v>3669</v>
      </c>
      <c r="K380" s="311" t="s">
        <v>57</v>
      </c>
      <c r="L380" s="312">
        <v>0.27263196</v>
      </c>
      <c r="M380" s="311" t="s">
        <v>3329</v>
      </c>
      <c r="N380" s="312">
        <v>1460249.17959319</v>
      </c>
      <c r="O380" s="313" t="s">
        <v>3597</v>
      </c>
    </row>
    <row r="381" ht="26.1" customHeight="1" spans="1:15">
      <c r="A381" s="308" t="s">
        <v>1566</v>
      </c>
      <c r="B381" s="309" t="s">
        <v>539</v>
      </c>
      <c r="C381" s="309" t="s">
        <v>1567</v>
      </c>
      <c r="D381" s="309" t="s">
        <v>3264</v>
      </c>
      <c r="E381" s="310" t="s">
        <v>123</v>
      </c>
      <c r="F381" s="311" t="s">
        <v>3668</v>
      </c>
      <c r="G381" s="311" t="s">
        <v>57</v>
      </c>
      <c r="H381" s="311" t="s">
        <v>3559</v>
      </c>
      <c r="I381" s="311" t="s">
        <v>57</v>
      </c>
      <c r="J381" s="311" t="s">
        <v>3108</v>
      </c>
      <c r="K381" s="311" t="s">
        <v>57</v>
      </c>
      <c r="L381" s="312">
        <v>0.26282268</v>
      </c>
      <c r="M381" s="311" t="s">
        <v>3329</v>
      </c>
      <c r="N381" s="312">
        <v>1460249.44241587</v>
      </c>
      <c r="O381" s="313" t="s">
        <v>3597</v>
      </c>
    </row>
    <row r="382" ht="26.1" customHeight="1" spans="1:15">
      <c r="A382" s="314" t="s">
        <v>1576</v>
      </c>
      <c r="B382" s="315" t="s">
        <v>83</v>
      </c>
      <c r="C382" s="315" t="s">
        <v>1577</v>
      </c>
      <c r="D382" s="315" t="s">
        <v>2447</v>
      </c>
      <c r="E382" s="316" t="s">
        <v>471</v>
      </c>
      <c r="F382" s="317" t="s">
        <v>2823</v>
      </c>
      <c r="G382" s="317" t="s">
        <v>57</v>
      </c>
      <c r="H382" s="317" t="s">
        <v>2430</v>
      </c>
      <c r="I382" s="317" t="s">
        <v>57</v>
      </c>
      <c r="J382" s="317" t="s">
        <v>2369</v>
      </c>
      <c r="K382" s="317" t="s">
        <v>57</v>
      </c>
      <c r="L382" s="319">
        <v>0.04</v>
      </c>
      <c r="M382" s="317" t="s">
        <v>3329</v>
      </c>
      <c r="N382" s="319">
        <v>1460249.48241587</v>
      </c>
      <c r="O382" s="320" t="s">
        <v>3597</v>
      </c>
    </row>
    <row r="383" spans="1:14">
      <c r="A383" s="318"/>
      <c r="B383" s="318"/>
      <c r="C383" s="318"/>
      <c r="D383" s="318"/>
      <c r="E383" s="318"/>
      <c r="F383" s="318"/>
      <c r="G383" s="318"/>
      <c r="H383" s="318"/>
      <c r="I383" s="318"/>
      <c r="J383" s="318"/>
      <c r="K383" s="318"/>
      <c r="L383" s="318" t="s">
        <v>3670</v>
      </c>
      <c r="M383" s="318"/>
      <c r="N383" s="318"/>
    </row>
    <row r="384" spans="1:15">
      <c r="A384" s="318"/>
      <c r="B384" s="318"/>
      <c r="C384" s="318"/>
      <c r="D384" s="318"/>
      <c r="E384" s="318"/>
      <c r="F384" s="318"/>
      <c r="G384" s="318"/>
      <c r="H384" s="318"/>
      <c r="I384" s="318"/>
      <c r="J384" s="318"/>
      <c r="K384" s="318" t="s">
        <v>2447</v>
      </c>
      <c r="L384" s="318"/>
      <c r="M384" s="318"/>
      <c r="N384" s="318"/>
      <c r="O384" s="318" t="s">
        <v>3671</v>
      </c>
    </row>
    <row r="385" spans="1:15">
      <c r="A385" s="318"/>
      <c r="B385" s="318"/>
      <c r="C385" s="318"/>
      <c r="D385" s="318"/>
      <c r="E385" s="318"/>
      <c r="F385" s="318"/>
      <c r="G385" s="318"/>
      <c r="H385" s="318"/>
      <c r="I385" s="318"/>
      <c r="J385" s="318"/>
      <c r="K385" s="318" t="s">
        <v>3097</v>
      </c>
      <c r="L385" s="318"/>
      <c r="M385" s="318"/>
      <c r="N385" s="318"/>
      <c r="O385" s="318" t="s">
        <v>3672</v>
      </c>
    </row>
    <row r="386" spans="1:15">
      <c r="A386" s="318"/>
      <c r="B386" s="318"/>
      <c r="C386" s="318"/>
      <c r="D386" s="318"/>
      <c r="E386" s="318"/>
      <c r="F386" s="318"/>
      <c r="G386" s="318"/>
      <c r="H386" s="318"/>
      <c r="I386" s="318"/>
      <c r="J386" s="318"/>
      <c r="K386" s="318" t="s">
        <v>2450</v>
      </c>
      <c r="L386" s="318"/>
      <c r="M386" s="318"/>
      <c r="N386" s="318"/>
      <c r="O386" s="318" t="s">
        <v>3673</v>
      </c>
    </row>
    <row r="387" spans="1:15">
      <c r="A387" s="318"/>
      <c r="B387" s="318"/>
      <c r="C387" s="318"/>
      <c r="D387" s="318"/>
      <c r="E387" s="318"/>
      <c r="F387" s="318"/>
      <c r="G387" s="318"/>
      <c r="H387" s="318"/>
      <c r="I387" s="318"/>
      <c r="J387" s="318"/>
      <c r="K387" s="318" t="s">
        <v>2466</v>
      </c>
      <c r="L387" s="318"/>
      <c r="M387" s="318"/>
      <c r="N387" s="318"/>
      <c r="O387" s="318" t="s">
        <v>3674</v>
      </c>
    </row>
    <row r="388" spans="1:15">
      <c r="A388" s="318"/>
      <c r="B388" s="318"/>
      <c r="C388" s="318"/>
      <c r="D388" s="318"/>
      <c r="E388" s="318"/>
      <c r="F388" s="318"/>
      <c r="G388" s="318"/>
      <c r="H388" s="318"/>
      <c r="I388" s="318"/>
      <c r="J388" s="318"/>
      <c r="K388" s="318" t="s">
        <v>3675</v>
      </c>
      <c r="L388" s="318"/>
      <c r="M388" s="318"/>
      <c r="N388" s="318"/>
      <c r="O388" s="318" t="s">
        <v>3676</v>
      </c>
    </row>
    <row r="389" spans="1:15">
      <c r="A389" s="318"/>
      <c r="B389" s="318"/>
      <c r="C389" s="318"/>
      <c r="D389" s="318"/>
      <c r="E389" s="318"/>
      <c r="F389" s="318"/>
      <c r="G389" s="318"/>
      <c r="H389" s="318"/>
      <c r="I389" s="318"/>
      <c r="J389" s="318"/>
      <c r="K389" s="318" t="s">
        <v>3677</v>
      </c>
      <c r="L389" s="318"/>
      <c r="M389" s="318"/>
      <c r="N389" s="318"/>
      <c r="O389" s="318" t="s">
        <v>3676</v>
      </c>
    </row>
    <row r="390" spans="1:15">
      <c r="A390" s="318"/>
      <c r="B390" s="318"/>
      <c r="C390" s="318"/>
      <c r="D390" s="318"/>
      <c r="E390" s="318"/>
      <c r="F390" s="318"/>
      <c r="G390" s="318"/>
      <c r="H390" s="318"/>
      <c r="I390" s="318"/>
      <c r="J390" s="318"/>
      <c r="K390" s="318" t="s">
        <v>3678</v>
      </c>
      <c r="L390" s="318"/>
      <c r="M390" s="318"/>
      <c r="N390" s="318"/>
      <c r="O390" s="318" t="s">
        <v>3676</v>
      </c>
    </row>
    <row r="391" spans="1:15">
      <c r="A391" s="318"/>
      <c r="B391" s="318"/>
      <c r="C391" s="318"/>
      <c r="D391" s="318"/>
      <c r="E391" s="318"/>
      <c r="F391" s="318"/>
      <c r="G391" s="318"/>
      <c r="H391" s="318"/>
      <c r="I391" s="318"/>
      <c r="J391" s="318"/>
      <c r="K391" s="318" t="s">
        <v>3679</v>
      </c>
      <c r="L391" s="318"/>
      <c r="M391" s="318"/>
      <c r="N391" s="318"/>
      <c r="O391" s="318" t="s">
        <v>3676</v>
      </c>
    </row>
    <row r="392" spans="1:15">
      <c r="A392" s="318"/>
      <c r="B392" s="318"/>
      <c r="C392" s="318"/>
      <c r="D392" s="318"/>
      <c r="E392" s="318"/>
      <c r="F392" s="318"/>
      <c r="G392" s="318"/>
      <c r="H392" s="318"/>
      <c r="I392" s="318"/>
      <c r="J392" s="318"/>
      <c r="K392" s="318" t="s">
        <v>3680</v>
      </c>
      <c r="L392" s="318"/>
      <c r="M392" s="318"/>
      <c r="N392" s="318"/>
      <c r="O392" s="318" t="s">
        <v>3676</v>
      </c>
    </row>
    <row r="393" spans="1:15">
      <c r="A393" s="318"/>
      <c r="B393" s="318"/>
      <c r="C393" s="318"/>
      <c r="D393" s="318"/>
      <c r="E393" s="318"/>
      <c r="F393" s="318"/>
      <c r="G393" s="318"/>
      <c r="H393" s="318"/>
      <c r="I393" s="318"/>
      <c r="J393" s="318"/>
      <c r="K393" s="318" t="s">
        <v>3681</v>
      </c>
      <c r="L393" s="318"/>
      <c r="M393" s="318"/>
      <c r="N393" s="318"/>
      <c r="O393" s="318" t="s">
        <v>3676</v>
      </c>
    </row>
    <row r="394" spans="1:15">
      <c r="A394" s="318"/>
      <c r="B394" s="318"/>
      <c r="C394" s="318"/>
      <c r="D394" s="318"/>
      <c r="E394" s="318"/>
      <c r="F394" s="318"/>
      <c r="G394" s="318"/>
      <c r="H394" s="318"/>
      <c r="I394" s="318"/>
      <c r="J394" s="318"/>
      <c r="K394" s="318" t="s">
        <v>3264</v>
      </c>
      <c r="L394" s="318"/>
      <c r="M394" s="318"/>
      <c r="N394" s="318"/>
      <c r="O394" s="318" t="s">
        <v>3682</v>
      </c>
    </row>
    <row r="395" spans="1:15">
      <c r="A395" s="318"/>
      <c r="B395" s="318"/>
      <c r="C395" s="318"/>
      <c r="D395" s="318"/>
      <c r="E395" s="318"/>
      <c r="F395" s="318"/>
      <c r="G395" s="318"/>
      <c r="H395" s="318"/>
      <c r="I395" s="318"/>
      <c r="J395" s="318"/>
      <c r="K395" s="318" t="s">
        <v>3683</v>
      </c>
      <c r="L395" s="318"/>
      <c r="M395" s="318"/>
      <c r="N395" s="318"/>
      <c r="O395" s="318" t="s">
        <v>3676</v>
      </c>
    </row>
    <row r="396" spans="1:15">
      <c r="A396" s="321"/>
      <c r="B396" s="321"/>
      <c r="C396" s="321"/>
      <c r="D396" s="321"/>
      <c r="E396" s="321"/>
      <c r="F396" s="321"/>
      <c r="G396" s="321"/>
      <c r="H396" s="321"/>
      <c r="I396" s="321"/>
      <c r="J396" s="321"/>
      <c r="K396" s="321"/>
      <c r="L396" s="321"/>
      <c r="M396" s="321"/>
      <c r="N396" s="321"/>
      <c r="O396" s="321"/>
    </row>
    <row r="397" spans="1:15">
      <c r="A397" s="322"/>
      <c r="B397" s="322"/>
      <c r="C397" s="323"/>
      <c r="D397" s="322"/>
      <c r="E397" s="322"/>
      <c r="F397" s="322"/>
      <c r="G397" s="322"/>
      <c r="H397" s="322"/>
      <c r="I397" s="322"/>
      <c r="J397" s="322"/>
      <c r="K397" s="325" t="s">
        <v>483</v>
      </c>
      <c r="L397" s="322"/>
      <c r="M397" s="326">
        <v>1190513.95</v>
      </c>
      <c r="N397" s="322"/>
      <c r="O397" s="322"/>
    </row>
    <row r="398" spans="1:15">
      <c r="A398" s="322"/>
      <c r="B398" s="322"/>
      <c r="C398" s="323"/>
      <c r="D398" s="322"/>
      <c r="E398" s="322"/>
      <c r="F398" s="322"/>
      <c r="G398" s="322"/>
      <c r="H398" s="322"/>
      <c r="I398" s="322"/>
      <c r="J398" s="322"/>
      <c r="K398" s="325" t="s">
        <v>484</v>
      </c>
      <c r="L398" s="322"/>
      <c r="M398" s="326">
        <v>269750.57</v>
      </c>
      <c r="N398" s="322"/>
      <c r="O398" s="322"/>
    </row>
    <row r="399" spans="1:15">
      <c r="A399" s="322"/>
      <c r="B399" s="322"/>
      <c r="C399" s="323"/>
      <c r="D399" s="322"/>
      <c r="E399" s="322"/>
      <c r="F399" s="322"/>
      <c r="G399" s="322"/>
      <c r="H399" s="322"/>
      <c r="I399" s="322"/>
      <c r="J399" s="322"/>
      <c r="K399" s="325" t="s">
        <v>485</v>
      </c>
      <c r="L399" s="322"/>
      <c r="M399" s="326">
        <v>1460264.52</v>
      </c>
      <c r="N399" s="322"/>
      <c r="O399" s="322"/>
    </row>
    <row r="400" ht="60" customHeight="1" spans="1:15">
      <c r="A400" s="324"/>
      <c r="B400" s="324"/>
      <c r="C400" s="324"/>
      <c r="D400" s="324"/>
      <c r="E400" s="324"/>
      <c r="F400" s="324"/>
      <c r="G400" s="324"/>
      <c r="H400" s="324"/>
      <c r="I400" s="324"/>
      <c r="J400" s="324"/>
      <c r="K400" s="324"/>
      <c r="L400" s="324"/>
      <c r="M400" s="324"/>
      <c r="N400" s="324"/>
      <c r="O400" s="324"/>
    </row>
  </sheetData>
  <mergeCells count="41">
    <mergeCell ref="A11:O11"/>
    <mergeCell ref="A12:D12"/>
    <mergeCell ref="E12:I12"/>
    <mergeCell ref="A13:D13"/>
    <mergeCell ref="E13:I13"/>
    <mergeCell ref="A14:D14"/>
    <mergeCell ref="A15:D15"/>
    <mergeCell ref="K383:N383"/>
    <mergeCell ref="K384:M384"/>
    <mergeCell ref="K385:M385"/>
    <mergeCell ref="K386:M386"/>
    <mergeCell ref="K387:M387"/>
    <mergeCell ref="K388:M388"/>
    <mergeCell ref="K389:M389"/>
    <mergeCell ref="K390:M390"/>
    <mergeCell ref="K391:M391"/>
    <mergeCell ref="K392:M392"/>
    <mergeCell ref="K393:M393"/>
    <mergeCell ref="K394:M394"/>
    <mergeCell ref="K395:M395"/>
    <mergeCell ref="A397:B397"/>
    <mergeCell ref="K397:L397"/>
    <mergeCell ref="M397:O397"/>
    <mergeCell ref="A398:B398"/>
    <mergeCell ref="K398:L398"/>
    <mergeCell ref="M398:O398"/>
    <mergeCell ref="A399:B399"/>
    <mergeCell ref="K399:L399"/>
    <mergeCell ref="M399:O399"/>
    <mergeCell ref="A16:A17"/>
    <mergeCell ref="B16:B17"/>
    <mergeCell ref="C16:C17"/>
    <mergeCell ref="D16:D17"/>
    <mergeCell ref="F16:F17"/>
    <mergeCell ref="M16:M17"/>
    <mergeCell ref="N16:N17"/>
    <mergeCell ref="O16:O17"/>
    <mergeCell ref="P16:P17"/>
    <mergeCell ref="Q16:Q17"/>
    <mergeCell ref="A1:O10"/>
    <mergeCell ref="J12:O15"/>
  </mergeCells>
  <printOptions horizontalCentered="1"/>
  <pageMargins left="0.511811023622047" right="0.511811023622047" top="0.984251968503937" bottom="0.984251968503937" header="0.511811023622047" footer="0.511811023622047"/>
  <pageSetup paperSize="9" scale="32" fitToHeight="0" orientation="portrait"/>
  <headerFooter>
    <oddHeader>&amp;L &amp;C </oddHeader>
    <oddFooter>&amp;L &amp;C </oddFooter>
  </headerFooter>
  <rowBreaks count="3" manualBreakCount="3">
    <brk id="309" max="16" man="1"/>
    <brk id="379" max="16" man="1"/>
    <brk id="400" max="16383" man="1"/>
  </rowBreaks>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8"/>
  <sheetViews>
    <sheetView view="pageBreakPreview" zoomScale="60" zoomScaleNormal="100" workbookViewId="0">
      <selection activeCell="L12" sqref="L12"/>
    </sheetView>
  </sheetViews>
  <sheetFormatPr defaultColWidth="14.4285714285714" defaultRowHeight="15" customHeight="1"/>
  <cols>
    <col min="1" max="9" width="15.8571428571429" customWidth="1"/>
  </cols>
  <sheetData>
    <row r="1" spans="1:26">
      <c r="A1" s="161"/>
      <c r="B1" s="162"/>
      <c r="C1" s="162"/>
      <c r="D1" s="162"/>
      <c r="E1" s="162"/>
      <c r="F1" s="162"/>
      <c r="G1" s="162"/>
      <c r="H1" s="162"/>
      <c r="I1" s="218"/>
      <c r="J1" s="219"/>
      <c r="K1" s="219"/>
      <c r="L1" s="219"/>
      <c r="M1" s="219"/>
      <c r="N1" s="219"/>
      <c r="O1" s="219"/>
      <c r="P1" s="219"/>
      <c r="Q1" s="219"/>
      <c r="R1" s="219"/>
      <c r="S1" s="219"/>
      <c r="T1" s="219"/>
      <c r="U1" s="219"/>
      <c r="V1" s="219"/>
      <c r="W1" s="219"/>
      <c r="X1" s="219"/>
      <c r="Y1" s="219"/>
      <c r="Z1" s="219"/>
    </row>
    <row r="2" spans="1:26">
      <c r="A2" s="163"/>
      <c r="B2" s="164"/>
      <c r="C2" s="164"/>
      <c r="D2" s="164"/>
      <c r="E2" s="164"/>
      <c r="F2" s="164"/>
      <c r="G2" s="164"/>
      <c r="H2" s="164"/>
      <c r="I2" s="220"/>
      <c r="J2" s="219"/>
      <c r="K2" s="219"/>
      <c r="L2" s="219"/>
      <c r="M2" s="219"/>
      <c r="N2" s="219"/>
      <c r="O2" s="219"/>
      <c r="P2" s="219"/>
      <c r="Q2" s="219"/>
      <c r="R2" s="219"/>
      <c r="S2" s="219"/>
      <c r="T2" s="219"/>
      <c r="U2" s="219"/>
      <c r="V2" s="219"/>
      <c r="W2" s="219"/>
      <c r="X2" s="219"/>
      <c r="Y2" s="219"/>
      <c r="Z2" s="219"/>
    </row>
    <row r="3" spans="1:26">
      <c r="A3" s="163"/>
      <c r="B3" s="164"/>
      <c r="C3" s="164"/>
      <c r="D3" s="164"/>
      <c r="E3" s="164"/>
      <c r="F3" s="164"/>
      <c r="G3" s="164"/>
      <c r="H3" s="164"/>
      <c r="I3" s="220"/>
      <c r="J3" s="219"/>
      <c r="K3" s="219"/>
      <c r="L3" s="219"/>
      <c r="M3" s="219"/>
      <c r="N3" s="219"/>
      <c r="O3" s="219"/>
      <c r="P3" s="219"/>
      <c r="Q3" s="219"/>
      <c r="R3" s="219"/>
      <c r="S3" s="219"/>
      <c r="T3" s="219"/>
      <c r="U3" s="219"/>
      <c r="V3" s="219"/>
      <c r="W3" s="219"/>
      <c r="X3" s="219"/>
      <c r="Y3" s="219"/>
      <c r="Z3" s="219"/>
    </row>
    <row r="4" spans="1:26">
      <c r="A4" s="163"/>
      <c r="B4" s="164"/>
      <c r="C4" s="164"/>
      <c r="D4" s="164"/>
      <c r="E4" s="164"/>
      <c r="F4" s="164"/>
      <c r="G4" s="164"/>
      <c r="H4" s="164"/>
      <c r="I4" s="220"/>
      <c r="J4" s="219"/>
      <c r="K4" s="219"/>
      <c r="L4" s="219"/>
      <c r="M4" s="219"/>
      <c r="N4" s="219"/>
      <c r="O4" s="219"/>
      <c r="P4" s="219"/>
      <c r="Q4" s="219"/>
      <c r="R4" s="219"/>
      <c r="S4" s="219"/>
      <c r="T4" s="219"/>
      <c r="U4" s="219"/>
      <c r="V4" s="219"/>
      <c r="W4" s="219"/>
      <c r="X4" s="219"/>
      <c r="Y4" s="219"/>
      <c r="Z4" s="219"/>
    </row>
    <row r="5" spans="1:26">
      <c r="A5" s="163"/>
      <c r="B5" s="164"/>
      <c r="C5" s="164"/>
      <c r="D5" s="164"/>
      <c r="E5" s="164"/>
      <c r="F5" s="164"/>
      <c r="G5" s="164"/>
      <c r="H5" s="164"/>
      <c r="I5" s="220"/>
      <c r="J5" s="219"/>
      <c r="K5" s="219"/>
      <c r="L5" s="219"/>
      <c r="M5" s="219"/>
      <c r="N5" s="219"/>
      <c r="O5" s="219"/>
      <c r="P5" s="219"/>
      <c r="Q5" s="219"/>
      <c r="R5" s="219"/>
      <c r="S5" s="219"/>
      <c r="T5" s="219"/>
      <c r="U5" s="219"/>
      <c r="V5" s="219"/>
      <c r="W5" s="219"/>
      <c r="X5" s="219"/>
      <c r="Y5" s="219"/>
      <c r="Z5" s="219"/>
    </row>
    <row r="6" spans="1:26">
      <c r="A6" s="163"/>
      <c r="B6" s="164"/>
      <c r="C6" s="164"/>
      <c r="D6" s="164"/>
      <c r="E6" s="164"/>
      <c r="F6" s="164"/>
      <c r="G6" s="164"/>
      <c r="H6" s="164"/>
      <c r="I6" s="220"/>
      <c r="J6" s="219"/>
      <c r="K6" s="219"/>
      <c r="L6" s="219"/>
      <c r="M6" s="219"/>
      <c r="N6" s="219"/>
      <c r="O6" s="219"/>
      <c r="P6" s="219"/>
      <c r="Q6" s="219"/>
      <c r="R6" s="219"/>
      <c r="S6" s="219"/>
      <c r="T6" s="219"/>
      <c r="U6" s="219"/>
      <c r="V6" s="219"/>
      <c r="W6" s="219"/>
      <c r="X6" s="219"/>
      <c r="Y6" s="219"/>
      <c r="Z6" s="219"/>
    </row>
    <row r="7" spans="1:26">
      <c r="A7" s="163"/>
      <c r="B7" s="164"/>
      <c r="C7" s="164"/>
      <c r="D7" s="164"/>
      <c r="E7" s="164"/>
      <c r="F7" s="164"/>
      <c r="G7" s="164"/>
      <c r="H7" s="164"/>
      <c r="I7" s="220"/>
      <c r="J7" s="219"/>
      <c r="K7" s="219"/>
      <c r="L7" s="219"/>
      <c r="M7" s="219"/>
      <c r="N7" s="219"/>
      <c r="O7" s="219"/>
      <c r="P7" s="219"/>
      <c r="Q7" s="219"/>
      <c r="R7" s="219"/>
      <c r="S7" s="219"/>
      <c r="T7" s="219"/>
      <c r="U7" s="219"/>
      <c r="V7" s="219"/>
      <c r="W7" s="219"/>
      <c r="X7" s="219"/>
      <c r="Y7" s="219"/>
      <c r="Z7" s="219"/>
    </row>
    <row r="8" spans="1:26">
      <c r="A8" s="163"/>
      <c r="B8" s="164"/>
      <c r="C8" s="164"/>
      <c r="D8" s="164"/>
      <c r="E8" s="164"/>
      <c r="F8" s="164"/>
      <c r="G8" s="164"/>
      <c r="H8" s="164"/>
      <c r="I8" s="220"/>
      <c r="J8" s="219"/>
      <c r="K8" s="219"/>
      <c r="L8" s="219"/>
      <c r="M8" s="219"/>
      <c r="N8" s="219"/>
      <c r="O8" s="219"/>
      <c r="P8" s="219"/>
      <c r="Q8" s="219"/>
      <c r="R8" s="219"/>
      <c r="S8" s="219"/>
      <c r="T8" s="219"/>
      <c r="U8" s="219"/>
      <c r="V8" s="219"/>
      <c r="W8" s="219"/>
      <c r="X8" s="219"/>
      <c r="Y8" s="219"/>
      <c r="Z8" s="219"/>
    </row>
    <row r="9" spans="1:26">
      <c r="A9" s="163"/>
      <c r="B9" s="164"/>
      <c r="C9" s="164"/>
      <c r="D9" s="164"/>
      <c r="E9" s="164"/>
      <c r="F9" s="164"/>
      <c r="G9" s="164"/>
      <c r="H9" s="164"/>
      <c r="I9" s="220"/>
      <c r="J9" s="219"/>
      <c r="K9" s="219"/>
      <c r="L9" s="219"/>
      <c r="M9" s="219"/>
      <c r="N9" s="219"/>
      <c r="O9" s="219"/>
      <c r="P9" s="219"/>
      <c r="Q9" s="219"/>
      <c r="R9" s="219"/>
      <c r="S9" s="219"/>
      <c r="T9" s="219"/>
      <c r="U9" s="219"/>
      <c r="V9" s="219"/>
      <c r="W9" s="219"/>
      <c r="X9" s="219"/>
      <c r="Y9" s="219"/>
      <c r="Z9" s="219"/>
    </row>
    <row r="10" ht="15.75" spans="1:26">
      <c r="A10" s="165"/>
      <c r="B10" s="166"/>
      <c r="C10" s="166"/>
      <c r="D10" s="166"/>
      <c r="E10" s="166"/>
      <c r="F10" s="166"/>
      <c r="G10" s="166"/>
      <c r="H10" s="166"/>
      <c r="I10" s="221"/>
      <c r="J10" s="219"/>
      <c r="K10" s="219"/>
      <c r="L10" s="219"/>
      <c r="M10" s="219"/>
      <c r="N10" s="219"/>
      <c r="O10" s="219"/>
      <c r="P10" s="219"/>
      <c r="Q10" s="219"/>
      <c r="R10" s="219"/>
      <c r="S10" s="219"/>
      <c r="T10" s="219"/>
      <c r="U10" s="219"/>
      <c r="V10" s="219"/>
      <c r="W10" s="219"/>
      <c r="X10" s="219"/>
      <c r="Y10" s="219"/>
      <c r="Z10" s="219"/>
    </row>
    <row r="11" ht="19.5" customHeight="1" spans="1:26">
      <c r="A11" s="167" t="s">
        <v>3684</v>
      </c>
      <c r="B11" s="168"/>
      <c r="C11" s="168"/>
      <c r="D11" s="168"/>
      <c r="E11" s="168"/>
      <c r="F11" s="168"/>
      <c r="G11" s="168"/>
      <c r="H11" s="168"/>
      <c r="I11" s="222"/>
      <c r="J11" s="219"/>
      <c r="K11" s="219"/>
      <c r="L11" s="219"/>
      <c r="M11" s="219"/>
      <c r="N11" s="219"/>
      <c r="O11" s="219"/>
      <c r="P11" s="219"/>
      <c r="Q11" s="219"/>
      <c r="R11" s="219"/>
      <c r="S11" s="219"/>
      <c r="T11" s="219"/>
      <c r="U11" s="219"/>
      <c r="V11" s="219"/>
      <c r="W11" s="219"/>
      <c r="X11" s="219"/>
      <c r="Y11" s="219"/>
      <c r="Z11" s="219"/>
    </row>
    <row r="12" spans="1:26">
      <c r="A12" s="169" t="str">
        <f>Sintético!A12</f>
        <v>UFF- DIREITO II</v>
      </c>
      <c r="B12" s="170"/>
      <c r="C12" s="170"/>
      <c r="D12" s="171"/>
      <c r="E12" s="172" t="str">
        <f>Sintético!E12</f>
        <v>PROCESSO: 23069.164735/2025-38</v>
      </c>
      <c r="F12" s="170"/>
      <c r="G12" s="170"/>
      <c r="H12" s="170"/>
      <c r="I12" s="223"/>
      <c r="J12" s="219"/>
      <c r="K12" s="219"/>
      <c r="L12" s="219"/>
      <c r="M12" s="219"/>
      <c r="N12" s="219"/>
      <c r="O12" s="219"/>
      <c r="P12" s="219"/>
      <c r="Q12" s="219"/>
      <c r="R12" s="219"/>
      <c r="S12" s="219"/>
      <c r="T12" s="219"/>
      <c r="U12" s="219"/>
      <c r="V12" s="219"/>
      <c r="W12" s="219"/>
      <c r="X12" s="219"/>
      <c r="Y12" s="219"/>
      <c r="Z12" s="219"/>
    </row>
    <row r="13" spans="1:26">
      <c r="A13" s="173" t="str">
        <f>Sintético!A13</f>
        <v>LOCAL: RUA TIRADENTES, 17, INGÁ, NITERÓI/RJ, CEP 24210-510</v>
      </c>
      <c r="B13" s="174"/>
      <c r="C13" s="174"/>
      <c r="D13" s="175"/>
      <c r="E13" s="176" t="str">
        <f>Sintético!E13</f>
        <v>ARTs: ANEXADAS AO PROCESSO</v>
      </c>
      <c r="F13" s="174"/>
      <c r="G13" s="174"/>
      <c r="H13" s="174"/>
      <c r="I13" s="224"/>
      <c r="J13" s="219"/>
      <c r="K13" s="219"/>
      <c r="L13" s="219"/>
      <c r="M13" s="219"/>
      <c r="N13" s="219"/>
      <c r="O13" s="219"/>
      <c r="P13" s="219"/>
      <c r="Q13" s="219"/>
      <c r="R13" s="219"/>
      <c r="S13" s="219"/>
      <c r="T13" s="219"/>
      <c r="U13" s="219"/>
      <c r="V13" s="219"/>
      <c r="W13" s="219"/>
      <c r="X13" s="219"/>
      <c r="Y13" s="219"/>
      <c r="Z13" s="219"/>
    </row>
    <row r="14" ht="30.75" customHeight="1" spans="1:26">
      <c r="A14" s="177" t="str">
        <f>Sintético!A14</f>
        <v>NOME DA OBRA: RECUPERAÇÃO DO TELHADO DA FACULDADE DE DIREITO - CAMPUS II</v>
      </c>
      <c r="B14" s="178"/>
      <c r="C14" s="178"/>
      <c r="D14" s="179"/>
      <c r="E14" s="180" t="str">
        <f>Sintético!E14</f>
        <v>BDI</v>
      </c>
      <c r="F14" s="180" t="str">
        <f>Sintético!F14</f>
        <v>BDI DIF.</v>
      </c>
      <c r="G14" s="181" t="str">
        <f>Sintético!G14</f>
        <v>REGIME TRIBUTÁRIO</v>
      </c>
      <c r="H14" s="181" t="str">
        <f>Sintético!H14</f>
        <v>DATA-BASE</v>
      </c>
      <c r="I14" s="225" t="str">
        <f>Sintético!I14</f>
        <v>REVISÃO</v>
      </c>
      <c r="J14" s="219"/>
      <c r="K14" s="219"/>
      <c r="L14" s="219"/>
      <c r="M14" s="219"/>
      <c r="N14" s="219"/>
      <c r="O14" s="219"/>
      <c r="P14" s="219"/>
      <c r="Q14" s="219"/>
      <c r="R14" s="219"/>
      <c r="S14" s="219"/>
      <c r="T14" s="219"/>
      <c r="U14" s="219"/>
      <c r="V14" s="219"/>
      <c r="W14" s="219"/>
      <c r="X14" s="219"/>
      <c r="Y14" s="219"/>
      <c r="Z14" s="219"/>
    </row>
    <row r="15" ht="15.75" spans="1:26">
      <c r="A15" s="182" t="str">
        <f>Sintético!A15</f>
        <v>BASE DE DADOS: SINAPI, SICRO 3, SBC, EMOP e SCO (RJ)</v>
      </c>
      <c r="B15" s="183"/>
      <c r="C15" s="183"/>
      <c r="D15" s="184"/>
      <c r="E15" s="185">
        <f>Sintético!E15</f>
        <v>0.2267</v>
      </c>
      <c r="F15" s="185">
        <f>Sintético!F15</f>
        <v>0</v>
      </c>
      <c r="G15" s="186" t="str">
        <f>Sintético!G15</f>
        <v>NÃO DESONERADO</v>
      </c>
      <c r="H15" s="187">
        <f>Sintético!H15</f>
        <v>45778</v>
      </c>
      <c r="I15" s="226" t="str">
        <f>Sintético!I15</f>
        <v>R00</v>
      </c>
      <c r="J15" s="219"/>
      <c r="K15" s="219"/>
      <c r="L15" s="219"/>
      <c r="M15" s="219"/>
      <c r="N15" s="219"/>
      <c r="O15" s="219"/>
      <c r="P15" s="219"/>
      <c r="Q15" s="219"/>
      <c r="R15" s="219"/>
      <c r="S15" s="219"/>
      <c r="T15" s="219"/>
      <c r="U15" s="219"/>
      <c r="V15" s="219"/>
      <c r="W15" s="219"/>
      <c r="X15" s="219"/>
      <c r="Y15" s="219"/>
      <c r="Z15" s="219"/>
    </row>
    <row r="16" spans="1:26">
      <c r="A16" s="188"/>
      <c r="B16" s="189"/>
      <c r="C16" s="190"/>
      <c r="D16" s="190"/>
      <c r="E16" s="190"/>
      <c r="F16" s="190"/>
      <c r="G16" s="189"/>
      <c r="H16" s="189"/>
      <c r="I16" s="227"/>
      <c r="J16" s="219"/>
      <c r="K16" s="219"/>
      <c r="L16" s="219"/>
      <c r="M16" s="219"/>
      <c r="N16" s="219"/>
      <c r="O16" s="219"/>
      <c r="P16" s="219"/>
      <c r="Q16" s="219"/>
      <c r="R16" s="219"/>
      <c r="S16" s="219"/>
      <c r="T16" s="219"/>
      <c r="U16" s="219"/>
      <c r="V16" s="219"/>
      <c r="W16" s="219"/>
      <c r="X16" s="219"/>
      <c r="Y16" s="219"/>
      <c r="Z16" s="219"/>
    </row>
    <row r="17" spans="1:26">
      <c r="A17" s="191"/>
      <c r="B17" s="192"/>
      <c r="C17" s="192"/>
      <c r="D17" s="192"/>
      <c r="E17" s="193"/>
      <c r="F17" s="192"/>
      <c r="G17" s="192"/>
      <c r="H17" s="192"/>
      <c r="I17" s="228"/>
      <c r="J17" s="219"/>
      <c r="K17" s="219"/>
      <c r="L17" s="219"/>
      <c r="M17" s="219"/>
      <c r="N17" s="219"/>
      <c r="O17" s="219"/>
      <c r="P17" s="219"/>
      <c r="Q17" s="219"/>
      <c r="R17" s="219"/>
      <c r="S17" s="219"/>
      <c r="T17" s="219"/>
      <c r="U17" s="219"/>
      <c r="V17" s="219"/>
      <c r="W17" s="219"/>
      <c r="X17" s="219"/>
      <c r="Y17" s="219"/>
      <c r="Z17" s="219"/>
    </row>
    <row r="18" spans="1:26">
      <c r="A18" s="194"/>
      <c r="B18" s="195"/>
      <c r="C18" s="195"/>
      <c r="D18" s="195"/>
      <c r="E18" s="193"/>
      <c r="F18" s="195"/>
      <c r="G18" s="195"/>
      <c r="H18" s="195"/>
      <c r="I18" s="229"/>
      <c r="J18" s="219"/>
      <c r="K18" s="219"/>
      <c r="L18" s="219"/>
      <c r="M18" s="219"/>
      <c r="N18" s="219"/>
      <c r="O18" s="219"/>
      <c r="P18" s="219"/>
      <c r="Q18" s="219"/>
      <c r="R18" s="219"/>
      <c r="S18" s="219"/>
      <c r="T18" s="219"/>
      <c r="U18" s="219"/>
      <c r="V18" s="219"/>
      <c r="W18" s="219"/>
      <c r="X18" s="219"/>
      <c r="Y18" s="219"/>
      <c r="Z18" s="219"/>
    </row>
    <row r="19" spans="1:26">
      <c r="A19" s="194"/>
      <c r="B19" s="195"/>
      <c r="C19" s="195"/>
      <c r="D19" s="195"/>
      <c r="E19" s="193"/>
      <c r="F19" s="195"/>
      <c r="G19" s="195"/>
      <c r="H19" s="195"/>
      <c r="I19" s="229"/>
      <c r="J19" s="219"/>
      <c r="K19" s="219"/>
      <c r="L19" s="219"/>
      <c r="M19" s="219"/>
      <c r="N19" s="219"/>
      <c r="O19" s="219"/>
      <c r="P19" s="219"/>
      <c r="Q19" s="219"/>
      <c r="R19" s="219"/>
      <c r="S19" s="219"/>
      <c r="T19" s="219"/>
      <c r="U19" s="219"/>
      <c r="V19" s="219"/>
      <c r="W19" s="219"/>
      <c r="X19" s="219"/>
      <c r="Y19" s="219"/>
      <c r="Z19" s="219"/>
    </row>
    <row r="20" spans="1:26">
      <c r="A20" s="196"/>
      <c r="B20" s="197"/>
      <c r="C20" s="193"/>
      <c r="D20" s="193"/>
      <c r="E20" s="193"/>
      <c r="F20" s="193"/>
      <c r="G20" s="197"/>
      <c r="H20" s="197"/>
      <c r="I20" s="230"/>
      <c r="J20" s="219"/>
      <c r="K20" s="219"/>
      <c r="L20" s="219"/>
      <c r="M20" s="219"/>
      <c r="N20" s="219"/>
      <c r="O20" s="219"/>
      <c r="P20" s="219"/>
      <c r="Q20" s="219"/>
      <c r="R20" s="219"/>
      <c r="S20" s="219"/>
      <c r="T20" s="219"/>
      <c r="U20" s="219"/>
      <c r="V20" s="219"/>
      <c r="W20" s="219"/>
      <c r="X20" s="219"/>
      <c r="Y20" s="219"/>
      <c r="Z20" s="219"/>
    </row>
    <row r="21" spans="1:26">
      <c r="A21" s="198"/>
      <c r="B21" s="199"/>
      <c r="C21" s="199"/>
      <c r="D21" s="199"/>
      <c r="E21" s="193"/>
      <c r="F21" s="199"/>
      <c r="G21" s="199"/>
      <c r="H21" s="199"/>
      <c r="I21" s="231"/>
      <c r="J21" s="219"/>
      <c r="K21" s="219"/>
      <c r="L21" s="219"/>
      <c r="M21" s="219"/>
      <c r="N21" s="219"/>
      <c r="O21" s="219"/>
      <c r="P21" s="219"/>
      <c r="Q21" s="219"/>
      <c r="R21" s="219"/>
      <c r="S21" s="219"/>
      <c r="T21" s="219"/>
      <c r="U21" s="219"/>
      <c r="V21" s="219"/>
      <c r="W21" s="219"/>
      <c r="X21" s="219"/>
      <c r="Y21" s="219"/>
      <c r="Z21" s="219"/>
    </row>
    <row r="22" spans="1:26">
      <c r="A22" s="200"/>
      <c r="B22" s="201"/>
      <c r="C22" s="201"/>
      <c r="D22" s="201"/>
      <c r="E22" s="193"/>
      <c r="F22" s="201"/>
      <c r="G22" s="201"/>
      <c r="H22" s="201"/>
      <c r="I22" s="232"/>
      <c r="J22" s="219"/>
      <c r="K22" s="219"/>
      <c r="L22" s="219"/>
      <c r="M22" s="219"/>
      <c r="N22" s="219"/>
      <c r="O22" s="219"/>
      <c r="P22" s="219"/>
      <c r="Q22" s="219"/>
      <c r="R22" s="219"/>
      <c r="S22" s="219"/>
      <c r="T22" s="219"/>
      <c r="U22" s="219"/>
      <c r="V22" s="219"/>
      <c r="W22" s="219"/>
      <c r="X22" s="219"/>
      <c r="Y22" s="219"/>
      <c r="Z22" s="219"/>
    </row>
    <row r="23" spans="1:26">
      <c r="A23" s="198"/>
      <c r="B23" s="199"/>
      <c r="C23" s="199"/>
      <c r="D23" s="199"/>
      <c r="E23" s="193"/>
      <c r="F23" s="199"/>
      <c r="G23" s="199"/>
      <c r="H23" s="199"/>
      <c r="I23" s="231"/>
      <c r="J23" s="219"/>
      <c r="K23" s="219"/>
      <c r="L23" s="219"/>
      <c r="M23" s="219"/>
      <c r="N23" s="219"/>
      <c r="O23" s="219"/>
      <c r="P23" s="219"/>
      <c r="Q23" s="219"/>
      <c r="R23" s="219"/>
      <c r="S23" s="219"/>
      <c r="T23" s="219"/>
      <c r="U23" s="219"/>
      <c r="V23" s="219"/>
      <c r="W23" s="219"/>
      <c r="X23" s="219"/>
      <c r="Y23" s="219"/>
      <c r="Z23" s="219"/>
    </row>
    <row r="24" spans="1:26">
      <c r="A24" s="202"/>
      <c r="B24" s="203"/>
      <c r="C24" s="203"/>
      <c r="D24" s="203"/>
      <c r="E24" s="193"/>
      <c r="F24" s="203"/>
      <c r="G24" s="203"/>
      <c r="H24" s="203"/>
      <c r="I24" s="233"/>
      <c r="J24" s="219"/>
      <c r="K24" s="219"/>
      <c r="L24" s="219"/>
      <c r="M24" s="219"/>
      <c r="N24" s="219"/>
      <c r="O24" s="219"/>
      <c r="P24" s="219"/>
      <c r="Q24" s="219"/>
      <c r="R24" s="219"/>
      <c r="S24" s="219"/>
      <c r="T24" s="219"/>
      <c r="U24" s="219"/>
      <c r="V24" s="219"/>
      <c r="W24" s="219"/>
      <c r="X24" s="219"/>
      <c r="Y24" s="219"/>
      <c r="Z24" s="219"/>
    </row>
    <row r="25" spans="1:26">
      <c r="A25" s="204"/>
      <c r="B25" s="205"/>
      <c r="C25" s="205"/>
      <c r="D25" s="205"/>
      <c r="E25" s="193"/>
      <c r="F25" s="205"/>
      <c r="G25" s="205"/>
      <c r="H25" s="205"/>
      <c r="I25" s="234"/>
      <c r="J25" s="219"/>
      <c r="K25" s="219"/>
      <c r="L25" s="219"/>
      <c r="M25" s="219"/>
      <c r="N25" s="219"/>
      <c r="O25" s="219"/>
      <c r="P25" s="219"/>
      <c r="Q25" s="219"/>
      <c r="R25" s="219"/>
      <c r="S25" s="219"/>
      <c r="T25" s="219"/>
      <c r="U25" s="219"/>
      <c r="V25" s="219"/>
      <c r="W25" s="219"/>
      <c r="X25" s="219"/>
      <c r="Y25" s="219"/>
      <c r="Z25" s="219"/>
    </row>
    <row r="26" spans="1:26">
      <c r="A26" s="206"/>
      <c r="B26" s="207"/>
      <c r="C26" s="207"/>
      <c r="D26" s="207"/>
      <c r="E26" s="193"/>
      <c r="F26" s="207"/>
      <c r="G26" s="207"/>
      <c r="H26" s="207"/>
      <c r="I26" s="235"/>
      <c r="J26" s="219"/>
      <c r="K26" s="219"/>
      <c r="L26" s="219"/>
      <c r="M26" s="219"/>
      <c r="N26" s="219"/>
      <c r="O26" s="219"/>
      <c r="P26" s="219"/>
      <c r="Q26" s="219"/>
      <c r="R26" s="219"/>
      <c r="S26" s="219"/>
      <c r="T26" s="219"/>
      <c r="U26" s="219"/>
      <c r="V26" s="219"/>
      <c r="W26" s="219"/>
      <c r="X26" s="219"/>
      <c r="Y26" s="219"/>
      <c r="Z26" s="219"/>
    </row>
    <row r="27" spans="1:26">
      <c r="A27" s="206"/>
      <c r="B27" s="207"/>
      <c r="C27" s="207"/>
      <c r="D27" s="207"/>
      <c r="E27" s="193"/>
      <c r="F27" s="207"/>
      <c r="G27" s="207"/>
      <c r="H27" s="207"/>
      <c r="I27" s="235"/>
      <c r="J27" s="219"/>
      <c r="K27" s="219"/>
      <c r="L27" s="219"/>
      <c r="M27" s="219"/>
      <c r="N27" s="219"/>
      <c r="O27" s="219"/>
      <c r="P27" s="219"/>
      <c r="Q27" s="219"/>
      <c r="R27" s="219"/>
      <c r="S27" s="219"/>
      <c r="T27" s="219"/>
      <c r="U27" s="219"/>
      <c r="V27" s="219"/>
      <c r="W27" s="219"/>
      <c r="X27" s="219"/>
      <c r="Y27" s="219"/>
      <c r="Z27" s="219"/>
    </row>
    <row r="28" spans="1:26">
      <c r="A28" s="208"/>
      <c r="B28" s="197"/>
      <c r="C28" s="209"/>
      <c r="D28" s="209"/>
      <c r="E28" s="193"/>
      <c r="F28" s="210"/>
      <c r="G28" s="197"/>
      <c r="H28" s="209"/>
      <c r="I28" s="236"/>
      <c r="J28" s="219"/>
      <c r="K28" s="219"/>
      <c r="L28" s="219"/>
      <c r="M28" s="219"/>
      <c r="N28" s="219"/>
      <c r="O28" s="219"/>
      <c r="P28" s="219"/>
      <c r="Q28" s="219"/>
      <c r="R28" s="219"/>
      <c r="S28" s="219"/>
      <c r="T28" s="219"/>
      <c r="U28" s="219"/>
      <c r="V28" s="219"/>
      <c r="W28" s="219"/>
      <c r="X28" s="219"/>
      <c r="Y28" s="219"/>
      <c r="Z28" s="219"/>
    </row>
    <row r="29" spans="1:26">
      <c r="A29" s="208"/>
      <c r="B29" s="197"/>
      <c r="C29" s="209"/>
      <c r="D29" s="209"/>
      <c r="E29" s="193"/>
      <c r="F29" s="210"/>
      <c r="G29" s="197"/>
      <c r="H29" s="209"/>
      <c r="I29" s="236"/>
      <c r="J29" s="219"/>
      <c r="K29" s="219"/>
      <c r="L29" s="219"/>
      <c r="M29" s="219"/>
      <c r="N29" s="219"/>
      <c r="O29" s="219"/>
      <c r="P29" s="219"/>
      <c r="Q29" s="219"/>
      <c r="R29" s="219"/>
      <c r="S29" s="219"/>
      <c r="T29" s="219"/>
      <c r="U29" s="219"/>
      <c r="V29" s="219"/>
      <c r="W29" s="219"/>
      <c r="X29" s="219"/>
      <c r="Y29" s="219"/>
      <c r="Z29" s="219"/>
    </row>
    <row r="30" spans="1:26">
      <c r="A30" s="208"/>
      <c r="B30" s="197"/>
      <c r="C30" s="209"/>
      <c r="D30" s="209"/>
      <c r="E30" s="193"/>
      <c r="F30" s="210"/>
      <c r="G30" s="197"/>
      <c r="H30" s="209"/>
      <c r="I30" s="236"/>
      <c r="J30" s="219"/>
      <c r="K30" s="219"/>
      <c r="L30" s="219"/>
      <c r="M30" s="219"/>
      <c r="N30" s="219"/>
      <c r="O30" s="219"/>
      <c r="P30" s="219"/>
      <c r="Q30" s="219"/>
      <c r="R30" s="219"/>
      <c r="S30" s="219"/>
      <c r="T30" s="219"/>
      <c r="U30" s="219"/>
      <c r="V30" s="219"/>
      <c r="W30" s="219"/>
      <c r="X30" s="219"/>
      <c r="Y30" s="219"/>
      <c r="Z30" s="219"/>
    </row>
    <row r="31" spans="1:26">
      <c r="A31" s="208"/>
      <c r="B31" s="197"/>
      <c r="C31" s="209"/>
      <c r="D31" s="209"/>
      <c r="E31" s="193"/>
      <c r="F31" s="210"/>
      <c r="G31" s="197"/>
      <c r="H31" s="209"/>
      <c r="I31" s="236"/>
      <c r="J31" s="219"/>
      <c r="K31" s="219"/>
      <c r="L31" s="219"/>
      <c r="M31" s="219"/>
      <c r="N31" s="219"/>
      <c r="O31" s="219"/>
      <c r="P31" s="219"/>
      <c r="Q31" s="219"/>
      <c r="R31" s="219"/>
      <c r="S31" s="219"/>
      <c r="T31" s="219"/>
      <c r="U31" s="219"/>
      <c r="V31" s="219"/>
      <c r="W31" s="219"/>
      <c r="X31" s="219"/>
      <c r="Y31" s="219"/>
      <c r="Z31" s="219"/>
    </row>
    <row r="32" spans="1:26">
      <c r="A32" s="208"/>
      <c r="B32" s="197"/>
      <c r="C32" s="209"/>
      <c r="D32" s="209"/>
      <c r="E32" s="193"/>
      <c r="F32" s="210"/>
      <c r="G32" s="197"/>
      <c r="H32" s="209"/>
      <c r="I32" s="236"/>
      <c r="J32" s="219"/>
      <c r="K32" s="219"/>
      <c r="L32" s="219"/>
      <c r="M32" s="219"/>
      <c r="N32" s="219"/>
      <c r="O32" s="219"/>
      <c r="P32" s="219"/>
      <c r="Q32" s="219"/>
      <c r="R32" s="219"/>
      <c r="S32" s="219"/>
      <c r="T32" s="219"/>
      <c r="U32" s="219"/>
      <c r="V32" s="219"/>
      <c r="W32" s="219"/>
      <c r="X32" s="219"/>
      <c r="Y32" s="219"/>
      <c r="Z32" s="219"/>
    </row>
    <row r="33" spans="1:26">
      <c r="A33" s="208"/>
      <c r="B33" s="211"/>
      <c r="C33" s="209"/>
      <c r="D33" s="209"/>
      <c r="E33" s="193"/>
      <c r="F33" s="210"/>
      <c r="G33" s="211"/>
      <c r="H33" s="209"/>
      <c r="I33" s="236"/>
      <c r="J33" s="219"/>
      <c r="K33" s="219"/>
      <c r="L33" s="219"/>
      <c r="M33" s="219"/>
      <c r="N33" s="219"/>
      <c r="O33" s="219"/>
      <c r="P33" s="219"/>
      <c r="Q33" s="219"/>
      <c r="R33" s="219"/>
      <c r="S33" s="219"/>
      <c r="T33" s="219"/>
      <c r="U33" s="219"/>
      <c r="V33" s="219"/>
      <c r="W33" s="219"/>
      <c r="X33" s="219"/>
      <c r="Y33" s="219"/>
      <c r="Z33" s="219"/>
    </row>
    <row r="34" spans="1:26">
      <c r="A34" s="208"/>
      <c r="B34" s="197"/>
      <c r="C34" s="209"/>
      <c r="D34" s="209"/>
      <c r="E34" s="193"/>
      <c r="F34" s="210"/>
      <c r="G34" s="197"/>
      <c r="H34" s="209"/>
      <c r="I34" s="236"/>
      <c r="J34" s="219"/>
      <c r="K34" s="219"/>
      <c r="L34" s="219"/>
      <c r="M34" s="219"/>
      <c r="N34" s="219"/>
      <c r="O34" s="219"/>
      <c r="P34" s="219"/>
      <c r="Q34" s="219"/>
      <c r="R34" s="219"/>
      <c r="S34" s="219"/>
      <c r="T34" s="219"/>
      <c r="U34" s="219"/>
      <c r="V34" s="219"/>
      <c r="W34" s="219"/>
      <c r="X34" s="219"/>
      <c r="Y34" s="219"/>
      <c r="Z34" s="219"/>
    </row>
    <row r="35" spans="1:26">
      <c r="A35" s="208"/>
      <c r="B35" s="197"/>
      <c r="C35" s="209"/>
      <c r="D35" s="209"/>
      <c r="E35" s="193"/>
      <c r="F35" s="210"/>
      <c r="G35" s="197"/>
      <c r="H35" s="209"/>
      <c r="I35" s="236"/>
      <c r="J35" s="219"/>
      <c r="K35" s="219"/>
      <c r="L35" s="219"/>
      <c r="M35" s="219"/>
      <c r="N35" s="219"/>
      <c r="O35" s="219"/>
      <c r="P35" s="219"/>
      <c r="Q35" s="219"/>
      <c r="R35" s="219"/>
      <c r="S35" s="219"/>
      <c r="T35" s="219"/>
      <c r="U35" s="219"/>
      <c r="V35" s="219"/>
      <c r="W35" s="219"/>
      <c r="X35" s="219"/>
      <c r="Y35" s="219"/>
      <c r="Z35" s="219"/>
    </row>
    <row r="36" spans="1:26">
      <c r="A36" s="208"/>
      <c r="B36" s="197"/>
      <c r="C36" s="209"/>
      <c r="D36" s="209"/>
      <c r="E36" s="193"/>
      <c r="F36" s="210"/>
      <c r="G36" s="197"/>
      <c r="H36" s="209"/>
      <c r="I36" s="236"/>
      <c r="J36" s="219"/>
      <c r="K36" s="219"/>
      <c r="L36" s="219"/>
      <c r="M36" s="219"/>
      <c r="N36" s="219"/>
      <c r="O36" s="219"/>
      <c r="P36" s="219"/>
      <c r="Q36" s="219"/>
      <c r="R36" s="219"/>
      <c r="S36" s="219"/>
      <c r="T36" s="219"/>
      <c r="U36" s="219"/>
      <c r="V36" s="219"/>
      <c r="W36" s="219"/>
      <c r="X36" s="219"/>
      <c r="Y36" s="219"/>
      <c r="Z36" s="219"/>
    </row>
    <row r="37" spans="1:26">
      <c r="A37" s="212"/>
      <c r="B37" s="213"/>
      <c r="C37" s="214"/>
      <c r="D37" s="214"/>
      <c r="E37" s="193"/>
      <c r="F37" s="215"/>
      <c r="G37" s="213"/>
      <c r="H37" s="214"/>
      <c r="I37" s="237"/>
      <c r="J37" s="219"/>
      <c r="K37" s="219"/>
      <c r="L37" s="219"/>
      <c r="M37" s="219"/>
      <c r="N37" s="219"/>
      <c r="O37" s="219"/>
      <c r="P37" s="219"/>
      <c r="Q37" s="219"/>
      <c r="R37" s="219"/>
      <c r="S37" s="219"/>
      <c r="T37" s="219"/>
      <c r="U37" s="219"/>
      <c r="V37" s="219"/>
      <c r="W37" s="219"/>
      <c r="X37" s="219"/>
      <c r="Y37" s="219"/>
      <c r="Z37" s="219"/>
    </row>
    <row r="38" spans="1:26">
      <c r="A38" s="212"/>
      <c r="B38" s="197"/>
      <c r="C38" s="216"/>
      <c r="D38" s="216"/>
      <c r="E38" s="193"/>
      <c r="F38" s="215"/>
      <c r="G38" s="197"/>
      <c r="H38" s="217"/>
      <c r="I38" s="238"/>
      <c r="J38" s="219"/>
      <c r="K38" s="219"/>
      <c r="L38" s="219"/>
      <c r="M38" s="219"/>
      <c r="N38" s="219"/>
      <c r="O38" s="219"/>
      <c r="P38" s="219"/>
      <c r="Q38" s="219"/>
      <c r="R38" s="219"/>
      <c r="S38" s="219"/>
      <c r="T38" s="219"/>
      <c r="U38" s="219"/>
      <c r="V38" s="219"/>
      <c r="W38" s="219"/>
      <c r="X38" s="219"/>
      <c r="Y38" s="219"/>
      <c r="Z38" s="219"/>
    </row>
    <row r="39" spans="1:26">
      <c r="A39" s="206"/>
      <c r="B39" s="207"/>
      <c r="C39" s="216"/>
      <c r="D39" s="216"/>
      <c r="E39" s="193"/>
      <c r="F39" s="207"/>
      <c r="G39" s="207"/>
      <c r="H39" s="217"/>
      <c r="I39" s="238"/>
      <c r="J39" s="219"/>
      <c r="K39" s="219"/>
      <c r="L39" s="219"/>
      <c r="M39" s="219"/>
      <c r="N39" s="219"/>
      <c r="O39" s="219"/>
      <c r="P39" s="219"/>
      <c r="Q39" s="219"/>
      <c r="R39" s="219"/>
      <c r="S39" s="219"/>
      <c r="T39" s="219"/>
      <c r="U39" s="219"/>
      <c r="V39" s="219"/>
      <c r="W39" s="219"/>
      <c r="X39" s="219"/>
      <c r="Y39" s="219"/>
      <c r="Z39" s="219"/>
    </row>
    <row r="40" spans="1:26">
      <c r="A40" s="208"/>
      <c r="B40" s="197"/>
      <c r="C40" s="209"/>
      <c r="D40" s="209"/>
      <c r="E40" s="193"/>
      <c r="F40" s="210"/>
      <c r="G40" s="197"/>
      <c r="H40" s="209"/>
      <c r="I40" s="236"/>
      <c r="J40" s="219"/>
      <c r="K40" s="219"/>
      <c r="L40" s="219"/>
      <c r="M40" s="219"/>
      <c r="N40" s="219"/>
      <c r="O40" s="219"/>
      <c r="P40" s="219"/>
      <c r="Q40" s="219"/>
      <c r="R40" s="219"/>
      <c r="S40" s="219"/>
      <c r="T40" s="219"/>
      <c r="U40" s="219"/>
      <c r="V40" s="219"/>
      <c r="W40" s="219"/>
      <c r="X40" s="219"/>
      <c r="Y40" s="219"/>
      <c r="Z40" s="219"/>
    </row>
    <row r="41" spans="1:26">
      <c r="A41" s="208"/>
      <c r="B41" s="197"/>
      <c r="C41" s="209"/>
      <c r="D41" s="209"/>
      <c r="E41" s="193"/>
      <c r="F41" s="210"/>
      <c r="G41" s="197"/>
      <c r="H41" s="209"/>
      <c r="I41" s="236"/>
      <c r="J41" s="219"/>
      <c r="K41" s="219"/>
      <c r="L41" s="219"/>
      <c r="M41" s="219"/>
      <c r="N41" s="219"/>
      <c r="O41" s="219"/>
      <c r="P41" s="219"/>
      <c r="Q41" s="219"/>
      <c r="R41" s="219"/>
      <c r="S41" s="219"/>
      <c r="T41" s="219"/>
      <c r="U41" s="219"/>
      <c r="V41" s="219"/>
      <c r="W41" s="219"/>
      <c r="X41" s="219"/>
      <c r="Y41" s="219"/>
      <c r="Z41" s="219"/>
    </row>
    <row r="42" spans="1:26">
      <c r="A42" s="208"/>
      <c r="B42" s="197"/>
      <c r="C42" s="209"/>
      <c r="D42" s="209"/>
      <c r="E42" s="193"/>
      <c r="F42" s="210"/>
      <c r="G42" s="197"/>
      <c r="H42" s="209"/>
      <c r="I42" s="236"/>
      <c r="J42" s="219"/>
      <c r="K42" s="219"/>
      <c r="L42" s="219"/>
      <c r="M42" s="219"/>
      <c r="N42" s="219"/>
      <c r="O42" s="219"/>
      <c r="P42" s="219"/>
      <c r="Q42" s="219"/>
      <c r="R42" s="219"/>
      <c r="S42" s="219"/>
      <c r="T42" s="219"/>
      <c r="U42" s="219"/>
      <c r="V42" s="219"/>
      <c r="W42" s="219"/>
      <c r="X42" s="219"/>
      <c r="Y42" s="219"/>
      <c r="Z42" s="219"/>
    </row>
    <row r="43" spans="1:26">
      <c r="A43" s="208"/>
      <c r="B43" s="197"/>
      <c r="C43" s="209"/>
      <c r="D43" s="209"/>
      <c r="E43" s="193"/>
      <c r="F43" s="210"/>
      <c r="G43" s="197"/>
      <c r="H43" s="209"/>
      <c r="I43" s="236"/>
      <c r="J43" s="219"/>
      <c r="K43" s="219"/>
      <c r="L43" s="219"/>
      <c r="M43" s="219"/>
      <c r="N43" s="219"/>
      <c r="O43" s="219"/>
      <c r="P43" s="219"/>
      <c r="Q43" s="219"/>
      <c r="R43" s="219"/>
      <c r="S43" s="219"/>
      <c r="T43" s="219"/>
      <c r="U43" s="219"/>
      <c r="V43" s="219"/>
      <c r="W43" s="219"/>
      <c r="X43" s="219"/>
      <c r="Y43" s="219"/>
      <c r="Z43" s="219"/>
    </row>
    <row r="44" spans="1:26">
      <c r="A44" s="208"/>
      <c r="B44" s="197"/>
      <c r="C44" s="209"/>
      <c r="D44" s="209"/>
      <c r="E44" s="193"/>
      <c r="F44" s="210"/>
      <c r="G44" s="197"/>
      <c r="H44" s="209"/>
      <c r="I44" s="236"/>
      <c r="J44" s="219"/>
      <c r="K44" s="219"/>
      <c r="L44" s="219"/>
      <c r="M44" s="219"/>
      <c r="N44" s="219"/>
      <c r="O44" s="219"/>
      <c r="P44" s="219"/>
      <c r="Q44" s="219"/>
      <c r="R44" s="219"/>
      <c r="S44" s="219"/>
      <c r="T44" s="219"/>
      <c r="U44" s="219"/>
      <c r="V44" s="219"/>
      <c r="W44" s="219"/>
      <c r="X44" s="219"/>
      <c r="Y44" s="219"/>
      <c r="Z44" s="219"/>
    </row>
    <row r="45" spans="1:26">
      <c r="A45" s="208"/>
      <c r="B45" s="197"/>
      <c r="C45" s="209"/>
      <c r="D45" s="209"/>
      <c r="E45" s="193"/>
      <c r="F45" s="210"/>
      <c r="G45" s="197"/>
      <c r="H45" s="209"/>
      <c r="I45" s="236"/>
      <c r="J45" s="219"/>
      <c r="K45" s="219"/>
      <c r="L45" s="219"/>
      <c r="M45" s="219"/>
      <c r="N45" s="219"/>
      <c r="O45" s="219"/>
      <c r="P45" s="219"/>
      <c r="Q45" s="219"/>
      <c r="R45" s="219"/>
      <c r="S45" s="219"/>
      <c r="T45" s="219"/>
      <c r="U45" s="219"/>
      <c r="V45" s="219"/>
      <c r="W45" s="219"/>
      <c r="X45" s="219"/>
      <c r="Y45" s="219"/>
      <c r="Z45" s="219"/>
    </row>
    <row r="46" spans="1:26">
      <c r="A46" s="208"/>
      <c r="B46" s="197"/>
      <c r="C46" s="209"/>
      <c r="D46" s="209"/>
      <c r="E46" s="193"/>
      <c r="F46" s="210"/>
      <c r="G46" s="197"/>
      <c r="H46" s="209"/>
      <c r="I46" s="236"/>
      <c r="J46" s="219"/>
      <c r="K46" s="219"/>
      <c r="L46" s="219"/>
      <c r="M46" s="219"/>
      <c r="N46" s="219"/>
      <c r="O46" s="219"/>
      <c r="P46" s="219"/>
      <c r="Q46" s="219"/>
      <c r="R46" s="219"/>
      <c r="S46" s="219"/>
      <c r="T46" s="219"/>
      <c r="U46" s="219"/>
      <c r="V46" s="219"/>
      <c r="W46" s="219"/>
      <c r="X46" s="219"/>
      <c r="Y46" s="219"/>
      <c r="Z46" s="219"/>
    </row>
    <row r="47" spans="1:26">
      <c r="A47" s="208"/>
      <c r="B47" s="197"/>
      <c r="C47" s="209"/>
      <c r="D47" s="209"/>
      <c r="E47" s="193"/>
      <c r="F47" s="210"/>
      <c r="G47" s="197"/>
      <c r="H47" s="209"/>
      <c r="I47" s="236"/>
      <c r="J47" s="219"/>
      <c r="K47" s="219"/>
      <c r="L47" s="219"/>
      <c r="M47" s="219"/>
      <c r="N47" s="219"/>
      <c r="O47" s="219"/>
      <c r="P47" s="219"/>
      <c r="Q47" s="219"/>
      <c r="R47" s="219"/>
      <c r="S47" s="219"/>
      <c r="T47" s="219"/>
      <c r="U47" s="219"/>
      <c r="V47" s="219"/>
      <c r="W47" s="219"/>
      <c r="X47" s="219"/>
      <c r="Y47" s="219"/>
      <c r="Z47" s="219"/>
    </row>
    <row r="48" spans="1:26">
      <c r="A48" s="208"/>
      <c r="B48" s="197"/>
      <c r="C48" s="209"/>
      <c r="D48" s="209"/>
      <c r="E48" s="193"/>
      <c r="F48" s="210"/>
      <c r="G48" s="197"/>
      <c r="H48" s="209"/>
      <c r="I48" s="236"/>
      <c r="J48" s="219"/>
      <c r="K48" s="219"/>
      <c r="L48" s="219"/>
      <c r="M48" s="219"/>
      <c r="N48" s="219"/>
      <c r="O48" s="219"/>
      <c r="P48" s="219"/>
      <c r="Q48" s="219"/>
      <c r="R48" s="219"/>
      <c r="S48" s="219"/>
      <c r="T48" s="219"/>
      <c r="U48" s="219"/>
      <c r="V48" s="219"/>
      <c r="W48" s="219"/>
      <c r="X48" s="219"/>
      <c r="Y48" s="219"/>
      <c r="Z48" s="219"/>
    </row>
    <row r="49" spans="1:26">
      <c r="A49" s="208"/>
      <c r="B49" s="197"/>
      <c r="C49" s="209"/>
      <c r="D49" s="209"/>
      <c r="E49" s="193"/>
      <c r="F49" s="210"/>
      <c r="G49" s="197"/>
      <c r="H49" s="209"/>
      <c r="I49" s="236"/>
      <c r="J49" s="219"/>
      <c r="K49" s="219"/>
      <c r="L49" s="219"/>
      <c r="M49" s="219"/>
      <c r="N49" s="219"/>
      <c r="O49" s="219"/>
      <c r="P49" s="219"/>
      <c r="Q49" s="219"/>
      <c r="R49" s="219"/>
      <c r="S49" s="219"/>
      <c r="T49" s="219"/>
      <c r="U49" s="219"/>
      <c r="V49" s="219"/>
      <c r="W49" s="219"/>
      <c r="X49" s="219"/>
      <c r="Y49" s="219"/>
      <c r="Z49" s="219"/>
    </row>
    <row r="50" spans="1:26">
      <c r="A50" s="208"/>
      <c r="B50" s="207"/>
      <c r="C50" s="214"/>
      <c r="D50" s="214"/>
      <c r="E50" s="193"/>
      <c r="F50" s="210"/>
      <c r="G50" s="207"/>
      <c r="H50" s="214"/>
      <c r="I50" s="237"/>
      <c r="J50" s="219"/>
      <c r="K50" s="219"/>
      <c r="L50" s="219"/>
      <c r="M50" s="219"/>
      <c r="N50" s="219"/>
      <c r="O50" s="219"/>
      <c r="P50" s="219"/>
      <c r="Q50" s="219"/>
      <c r="R50" s="219"/>
      <c r="S50" s="219"/>
      <c r="T50" s="219"/>
      <c r="U50" s="219"/>
      <c r="V50" s="219"/>
      <c r="W50" s="219"/>
      <c r="X50" s="219"/>
      <c r="Y50" s="219"/>
      <c r="Z50" s="219"/>
    </row>
    <row r="51" spans="1:26">
      <c r="A51" s="212"/>
      <c r="B51" s="197"/>
      <c r="C51" s="216"/>
      <c r="D51" s="216"/>
      <c r="E51" s="193"/>
      <c r="F51" s="215"/>
      <c r="G51" s="197"/>
      <c r="H51" s="217"/>
      <c r="I51" s="238"/>
      <c r="J51" s="219"/>
      <c r="K51" s="219"/>
      <c r="L51" s="219"/>
      <c r="M51" s="219"/>
      <c r="N51" s="219"/>
      <c r="O51" s="219"/>
      <c r="P51" s="219"/>
      <c r="Q51" s="219"/>
      <c r="R51" s="219"/>
      <c r="S51" s="219"/>
      <c r="T51" s="219"/>
      <c r="U51" s="219"/>
      <c r="V51" s="219"/>
      <c r="W51" s="219"/>
      <c r="X51" s="219"/>
      <c r="Y51" s="219"/>
      <c r="Z51" s="219"/>
    </row>
    <row r="52" spans="1:26">
      <c r="A52" s="206"/>
      <c r="B52" s="207"/>
      <c r="C52" s="216"/>
      <c r="D52" s="216"/>
      <c r="E52" s="193"/>
      <c r="F52" s="207"/>
      <c r="G52" s="207"/>
      <c r="H52" s="217"/>
      <c r="I52" s="238"/>
      <c r="J52" s="219"/>
      <c r="K52" s="219"/>
      <c r="L52" s="219"/>
      <c r="M52" s="219"/>
      <c r="N52" s="219"/>
      <c r="O52" s="219"/>
      <c r="P52" s="219"/>
      <c r="Q52" s="219"/>
      <c r="R52" s="219"/>
      <c r="S52" s="219"/>
      <c r="T52" s="219"/>
      <c r="U52" s="219"/>
      <c r="V52" s="219"/>
      <c r="W52" s="219"/>
      <c r="X52" s="219"/>
      <c r="Y52" s="219"/>
      <c r="Z52" s="219"/>
    </row>
    <row r="53" spans="1:26">
      <c r="A53" s="208"/>
      <c r="B53" s="197"/>
      <c r="C53" s="209"/>
      <c r="D53" s="209"/>
      <c r="E53" s="193"/>
      <c r="F53" s="210"/>
      <c r="G53" s="197"/>
      <c r="H53" s="209"/>
      <c r="I53" s="236"/>
      <c r="J53" s="219"/>
      <c r="K53" s="219"/>
      <c r="L53" s="219"/>
      <c r="M53" s="219"/>
      <c r="N53" s="219"/>
      <c r="O53" s="219"/>
      <c r="P53" s="219"/>
      <c r="Q53" s="219"/>
      <c r="R53" s="219"/>
      <c r="S53" s="219"/>
      <c r="T53" s="219"/>
      <c r="U53" s="219"/>
      <c r="V53" s="219"/>
      <c r="W53" s="219"/>
      <c r="X53" s="219"/>
      <c r="Y53" s="219"/>
      <c r="Z53" s="219"/>
    </row>
    <row r="54" spans="1:26">
      <c r="A54" s="208"/>
      <c r="B54" s="197"/>
      <c r="C54" s="209"/>
      <c r="D54" s="209"/>
      <c r="E54" s="193"/>
      <c r="F54" s="210"/>
      <c r="G54" s="197"/>
      <c r="H54" s="209"/>
      <c r="I54" s="236"/>
      <c r="J54" s="219"/>
      <c r="K54" s="219"/>
      <c r="L54" s="219"/>
      <c r="M54" s="219"/>
      <c r="N54" s="219"/>
      <c r="O54" s="219"/>
      <c r="P54" s="219"/>
      <c r="Q54" s="219"/>
      <c r="R54" s="219"/>
      <c r="S54" s="219"/>
      <c r="T54" s="219"/>
      <c r="U54" s="219"/>
      <c r="V54" s="219"/>
      <c r="W54" s="219"/>
      <c r="X54" s="219"/>
      <c r="Y54" s="219"/>
      <c r="Z54" s="219"/>
    </row>
    <row r="55" spans="1:26">
      <c r="A55" s="208"/>
      <c r="B55" s="197"/>
      <c r="C55" s="209"/>
      <c r="D55" s="209"/>
      <c r="E55" s="193"/>
      <c r="F55" s="210"/>
      <c r="G55" s="197"/>
      <c r="H55" s="209"/>
      <c r="I55" s="236"/>
      <c r="J55" s="219"/>
      <c r="K55" s="219"/>
      <c r="L55" s="219"/>
      <c r="M55" s="219"/>
      <c r="N55" s="219"/>
      <c r="O55" s="219"/>
      <c r="P55" s="219"/>
      <c r="Q55" s="219"/>
      <c r="R55" s="219"/>
      <c r="S55" s="219"/>
      <c r="T55" s="219"/>
      <c r="U55" s="219"/>
      <c r="V55" s="219"/>
      <c r="W55" s="219"/>
      <c r="X55" s="219"/>
      <c r="Y55" s="219"/>
      <c r="Z55" s="219"/>
    </row>
    <row r="56" spans="1:26">
      <c r="A56" s="208"/>
      <c r="B56" s="197"/>
      <c r="C56" s="209"/>
      <c r="D56" s="209"/>
      <c r="E56" s="193"/>
      <c r="F56" s="210"/>
      <c r="G56" s="197"/>
      <c r="H56" s="209"/>
      <c r="I56" s="236"/>
      <c r="J56" s="219"/>
      <c r="K56" s="219"/>
      <c r="L56" s="219"/>
      <c r="M56" s="219"/>
      <c r="N56" s="219"/>
      <c r="O56" s="219"/>
      <c r="P56" s="219"/>
      <c r="Q56" s="219"/>
      <c r="R56" s="219"/>
      <c r="S56" s="219"/>
      <c r="T56" s="219"/>
      <c r="U56" s="219"/>
      <c r="V56" s="219"/>
      <c r="W56" s="219"/>
      <c r="X56" s="219"/>
      <c r="Y56" s="219"/>
      <c r="Z56" s="219"/>
    </row>
    <row r="57" spans="1:26">
      <c r="A57" s="208"/>
      <c r="B57" s="197"/>
      <c r="C57" s="209"/>
      <c r="D57" s="209"/>
      <c r="E57" s="193"/>
      <c r="F57" s="210"/>
      <c r="G57" s="197"/>
      <c r="H57" s="209"/>
      <c r="I57" s="236"/>
      <c r="J57" s="219"/>
      <c r="K57" s="219"/>
      <c r="L57" s="219"/>
      <c r="M57" s="219"/>
      <c r="N57" s="219"/>
      <c r="O57" s="219"/>
      <c r="P57" s="219"/>
      <c r="Q57" s="219"/>
      <c r="R57" s="219"/>
      <c r="S57" s="219"/>
      <c r="T57" s="219"/>
      <c r="U57" s="219"/>
      <c r="V57" s="219"/>
      <c r="W57" s="219"/>
      <c r="X57" s="219"/>
      <c r="Y57" s="219"/>
      <c r="Z57" s="219"/>
    </row>
    <row r="58" spans="1:26">
      <c r="A58" s="208"/>
      <c r="B58" s="207"/>
      <c r="C58" s="214"/>
      <c r="D58" s="214"/>
      <c r="E58" s="193"/>
      <c r="F58" s="210"/>
      <c r="G58" s="207"/>
      <c r="H58" s="214"/>
      <c r="I58" s="237"/>
      <c r="J58" s="219"/>
      <c r="K58" s="219"/>
      <c r="L58" s="219"/>
      <c r="M58" s="219"/>
      <c r="N58" s="219"/>
      <c r="O58" s="219"/>
      <c r="P58" s="219"/>
      <c r="Q58" s="219"/>
      <c r="R58" s="219"/>
      <c r="S58" s="219"/>
      <c r="T58" s="219"/>
      <c r="U58" s="219"/>
      <c r="V58" s="219"/>
      <c r="W58" s="219"/>
      <c r="X58" s="219"/>
      <c r="Y58" s="219"/>
      <c r="Z58" s="219"/>
    </row>
    <row r="59" spans="1:26">
      <c r="A59" s="212"/>
      <c r="B59" s="197"/>
      <c r="C59" s="216"/>
      <c r="D59" s="216"/>
      <c r="E59" s="193"/>
      <c r="F59" s="215"/>
      <c r="G59" s="197"/>
      <c r="H59" s="217"/>
      <c r="I59" s="238"/>
      <c r="J59" s="219"/>
      <c r="K59" s="219"/>
      <c r="L59" s="219"/>
      <c r="M59" s="219"/>
      <c r="N59" s="219"/>
      <c r="O59" s="219"/>
      <c r="P59" s="219"/>
      <c r="Q59" s="219"/>
      <c r="R59" s="219"/>
      <c r="S59" s="219"/>
      <c r="T59" s="219"/>
      <c r="U59" s="219"/>
      <c r="V59" s="219"/>
      <c r="W59" s="219"/>
      <c r="X59" s="219"/>
      <c r="Y59" s="219"/>
      <c r="Z59" s="219"/>
    </row>
    <row r="60" spans="1:26">
      <c r="A60" s="206"/>
      <c r="B60" s="164"/>
      <c r="C60" s="216"/>
      <c r="D60" s="216"/>
      <c r="E60" s="193"/>
      <c r="F60" s="207"/>
      <c r="G60" s="164"/>
      <c r="H60" s="217"/>
      <c r="I60" s="238"/>
      <c r="J60" s="219"/>
      <c r="K60" s="219"/>
      <c r="L60" s="219"/>
      <c r="M60" s="219"/>
      <c r="N60" s="219"/>
      <c r="O60" s="219"/>
      <c r="P60" s="219"/>
      <c r="Q60" s="219"/>
      <c r="R60" s="219"/>
      <c r="S60" s="219"/>
      <c r="T60" s="219"/>
      <c r="U60" s="219"/>
      <c r="V60" s="219"/>
      <c r="W60" s="219"/>
      <c r="X60" s="219"/>
      <c r="Y60" s="219"/>
      <c r="Z60" s="219"/>
    </row>
    <row r="61" spans="1:26">
      <c r="A61" s="208"/>
      <c r="B61" s="197"/>
      <c r="C61" s="209"/>
      <c r="D61" s="209"/>
      <c r="E61" s="193"/>
      <c r="F61" s="210"/>
      <c r="G61" s="197"/>
      <c r="H61" s="209"/>
      <c r="I61" s="236"/>
      <c r="J61" s="219"/>
      <c r="K61" s="219"/>
      <c r="L61" s="219"/>
      <c r="M61" s="219"/>
      <c r="N61" s="219"/>
      <c r="O61" s="219"/>
      <c r="P61" s="219"/>
      <c r="Q61" s="219"/>
      <c r="R61" s="219"/>
      <c r="S61" s="219"/>
      <c r="T61" s="219"/>
      <c r="U61" s="219"/>
      <c r="V61" s="219"/>
      <c r="W61" s="219"/>
      <c r="X61" s="219"/>
      <c r="Y61" s="219"/>
      <c r="Z61" s="219"/>
    </row>
    <row r="62" spans="1:26">
      <c r="A62" s="208"/>
      <c r="B62" s="197"/>
      <c r="C62" s="209"/>
      <c r="D62" s="209"/>
      <c r="E62" s="193"/>
      <c r="F62" s="210"/>
      <c r="G62" s="197"/>
      <c r="H62" s="209"/>
      <c r="I62" s="236"/>
      <c r="J62" s="219"/>
      <c r="K62" s="219"/>
      <c r="L62" s="219"/>
      <c r="M62" s="219"/>
      <c r="N62" s="219"/>
      <c r="O62" s="219"/>
      <c r="P62" s="219"/>
      <c r="Q62" s="219"/>
      <c r="R62" s="219"/>
      <c r="S62" s="219"/>
      <c r="T62" s="219"/>
      <c r="U62" s="219"/>
      <c r="V62" s="219"/>
      <c r="W62" s="219"/>
      <c r="X62" s="219"/>
      <c r="Y62" s="219"/>
      <c r="Z62" s="219"/>
    </row>
    <row r="63" spans="1:26">
      <c r="A63" s="212"/>
      <c r="B63" s="207"/>
      <c r="C63" s="214"/>
      <c r="D63" s="214"/>
      <c r="E63" s="193"/>
      <c r="F63" s="215"/>
      <c r="G63" s="207"/>
      <c r="H63" s="214"/>
      <c r="I63" s="237"/>
      <c r="J63" s="219"/>
      <c r="K63" s="219"/>
      <c r="L63" s="219"/>
      <c r="M63" s="219"/>
      <c r="N63" s="219"/>
      <c r="O63" s="219"/>
      <c r="P63" s="219"/>
      <c r="Q63" s="219"/>
      <c r="R63" s="219"/>
      <c r="S63" s="219"/>
      <c r="T63" s="219"/>
      <c r="U63" s="219"/>
      <c r="V63" s="219"/>
      <c r="W63" s="219"/>
      <c r="X63" s="219"/>
      <c r="Y63" s="219"/>
      <c r="Z63" s="219"/>
    </row>
    <row r="64" spans="1:26">
      <c r="A64" s="212"/>
      <c r="B64" s="197"/>
      <c r="C64" s="216"/>
      <c r="D64" s="216"/>
      <c r="E64" s="193"/>
      <c r="F64" s="215"/>
      <c r="G64" s="197"/>
      <c r="H64" s="217"/>
      <c r="I64" s="238"/>
      <c r="J64" s="219"/>
      <c r="K64" s="219"/>
      <c r="L64" s="219"/>
      <c r="M64" s="219"/>
      <c r="N64" s="219"/>
      <c r="O64" s="219"/>
      <c r="P64" s="219"/>
      <c r="Q64" s="219"/>
      <c r="R64" s="219"/>
      <c r="S64" s="219"/>
      <c r="T64" s="219"/>
      <c r="U64" s="219"/>
      <c r="V64" s="219"/>
      <c r="W64" s="219"/>
      <c r="X64" s="219"/>
      <c r="Y64" s="219"/>
      <c r="Z64" s="219"/>
    </row>
    <row r="65" spans="1:26">
      <c r="A65" s="212"/>
      <c r="B65" s="207"/>
      <c r="C65" s="239"/>
      <c r="D65" s="239"/>
      <c r="E65" s="193"/>
      <c r="F65" s="215"/>
      <c r="G65" s="207"/>
      <c r="H65" s="214"/>
      <c r="I65" s="248"/>
      <c r="J65" s="219"/>
      <c r="K65" s="219"/>
      <c r="L65" s="219"/>
      <c r="M65" s="219"/>
      <c r="N65" s="219"/>
      <c r="O65" s="219"/>
      <c r="P65" s="219"/>
      <c r="Q65" s="219"/>
      <c r="R65" s="219"/>
      <c r="S65" s="219"/>
      <c r="T65" s="219"/>
      <c r="U65" s="219"/>
      <c r="V65" s="219"/>
      <c r="W65" s="219"/>
      <c r="X65" s="219"/>
      <c r="Y65" s="219"/>
      <c r="Z65" s="219"/>
    </row>
    <row r="66" spans="1:26">
      <c r="A66" s="240"/>
      <c r="B66" s="241"/>
      <c r="C66" s="241"/>
      <c r="D66" s="241"/>
      <c r="E66" s="193"/>
      <c r="F66" s="241"/>
      <c r="G66" s="241"/>
      <c r="H66" s="241"/>
      <c r="I66" s="249"/>
      <c r="J66" s="219"/>
      <c r="K66" s="219"/>
      <c r="L66" s="219"/>
      <c r="M66" s="219"/>
      <c r="N66" s="219"/>
      <c r="O66" s="219"/>
      <c r="P66" s="219"/>
      <c r="Q66" s="219"/>
      <c r="R66" s="219"/>
      <c r="S66" s="219"/>
      <c r="T66" s="219"/>
      <c r="U66" s="219"/>
      <c r="V66" s="219"/>
      <c r="W66" s="219"/>
      <c r="X66" s="219"/>
      <c r="Y66" s="219"/>
      <c r="Z66" s="219"/>
    </row>
    <row r="67" spans="1:26">
      <c r="A67" s="242"/>
      <c r="B67" s="243"/>
      <c r="C67" s="243"/>
      <c r="D67" s="243"/>
      <c r="E67" s="193"/>
      <c r="F67" s="243"/>
      <c r="G67" s="243"/>
      <c r="H67" s="243"/>
      <c r="I67" s="250"/>
      <c r="J67" s="219"/>
      <c r="K67" s="219"/>
      <c r="L67" s="219"/>
      <c r="M67" s="219"/>
      <c r="N67" s="219"/>
      <c r="O67" s="219"/>
      <c r="P67" s="219"/>
      <c r="Q67" s="219"/>
      <c r="R67" s="219"/>
      <c r="S67" s="219"/>
      <c r="T67" s="219"/>
      <c r="U67" s="219"/>
      <c r="V67" s="219"/>
      <c r="W67" s="219"/>
      <c r="X67" s="219"/>
      <c r="Y67" s="219"/>
      <c r="Z67" s="219"/>
    </row>
    <row r="68" ht="15.75" spans="1:26">
      <c r="A68" s="244"/>
      <c r="B68" s="245"/>
      <c r="C68" s="245"/>
      <c r="D68" s="245"/>
      <c r="E68" s="245"/>
      <c r="F68" s="245"/>
      <c r="G68" s="246"/>
      <c r="H68" s="246"/>
      <c r="I68" s="251"/>
      <c r="J68" s="219"/>
      <c r="K68" s="219"/>
      <c r="L68" s="219"/>
      <c r="M68" s="219"/>
      <c r="N68" s="219"/>
      <c r="O68" s="219"/>
      <c r="P68" s="219"/>
      <c r="Q68" s="219"/>
      <c r="R68" s="219"/>
      <c r="S68" s="219"/>
      <c r="T68" s="219"/>
      <c r="U68" s="219"/>
      <c r="V68" s="219"/>
      <c r="W68" s="219"/>
      <c r="X68" s="219"/>
      <c r="Y68" s="219"/>
      <c r="Z68" s="219"/>
    </row>
    <row r="69" ht="15.75" customHeight="1" spans="1:26">
      <c r="A69" s="219"/>
      <c r="B69" s="247"/>
      <c r="C69" s="219"/>
      <c r="D69" s="219"/>
      <c r="E69" s="219"/>
      <c r="F69" s="219"/>
      <c r="G69" s="247"/>
      <c r="H69" s="247"/>
      <c r="I69" s="219"/>
      <c r="J69" s="219"/>
      <c r="K69" s="219"/>
      <c r="L69" s="219"/>
      <c r="M69" s="219"/>
      <c r="N69" s="219"/>
      <c r="O69" s="219"/>
      <c r="P69" s="219"/>
      <c r="Q69" s="219"/>
      <c r="R69" s="219"/>
      <c r="S69" s="219"/>
      <c r="T69" s="219"/>
      <c r="U69" s="219"/>
      <c r="V69" s="219"/>
      <c r="W69" s="219"/>
      <c r="X69" s="219"/>
      <c r="Y69" s="219"/>
      <c r="Z69" s="219"/>
    </row>
    <row r="70" ht="15.75" customHeight="1" spans="1:26">
      <c r="A70" s="219"/>
      <c r="B70" s="247"/>
      <c r="C70" s="219"/>
      <c r="D70" s="219"/>
      <c r="E70" s="219"/>
      <c r="F70" s="219"/>
      <c r="G70" s="247"/>
      <c r="H70" s="247"/>
      <c r="I70" s="219"/>
      <c r="J70" s="219"/>
      <c r="K70" s="219"/>
      <c r="L70" s="219"/>
      <c r="M70" s="219"/>
      <c r="N70" s="219"/>
      <c r="O70" s="219"/>
      <c r="P70" s="219"/>
      <c r="Q70" s="219"/>
      <c r="R70" s="219"/>
      <c r="S70" s="219"/>
      <c r="T70" s="219"/>
      <c r="U70" s="219"/>
      <c r="V70" s="219"/>
      <c r="W70" s="219"/>
      <c r="X70" s="219"/>
      <c r="Y70" s="219"/>
      <c r="Z70" s="219"/>
    </row>
    <row r="71" ht="15.75" customHeight="1" spans="1:26">
      <c r="A71" s="219"/>
      <c r="B71" s="247"/>
      <c r="C71" s="219"/>
      <c r="D71" s="219"/>
      <c r="E71" s="219"/>
      <c r="F71" s="219"/>
      <c r="G71" s="247"/>
      <c r="H71" s="247"/>
      <c r="I71" s="219"/>
      <c r="J71" s="219"/>
      <c r="K71" s="219"/>
      <c r="L71" s="219"/>
      <c r="M71" s="219"/>
      <c r="N71" s="219"/>
      <c r="O71" s="219"/>
      <c r="P71" s="219"/>
      <c r="Q71" s="219"/>
      <c r="R71" s="219"/>
      <c r="S71" s="219"/>
      <c r="T71" s="219"/>
      <c r="U71" s="219"/>
      <c r="V71" s="219"/>
      <c r="W71" s="219"/>
      <c r="X71" s="219"/>
      <c r="Y71" s="219"/>
      <c r="Z71" s="219"/>
    </row>
    <row r="72" ht="15.75" customHeight="1" spans="1:26">
      <c r="A72" s="219"/>
      <c r="B72" s="247"/>
      <c r="C72" s="219"/>
      <c r="D72" s="219"/>
      <c r="E72" s="219"/>
      <c r="F72" s="219"/>
      <c r="G72" s="247"/>
      <c r="H72" s="247"/>
      <c r="I72" s="219"/>
      <c r="J72" s="219"/>
      <c r="K72" s="219"/>
      <c r="L72" s="219"/>
      <c r="M72" s="219"/>
      <c r="N72" s="219"/>
      <c r="O72" s="219"/>
      <c r="P72" s="219"/>
      <c r="Q72" s="219"/>
      <c r="R72" s="219"/>
      <c r="S72" s="219"/>
      <c r="T72" s="219"/>
      <c r="U72" s="219"/>
      <c r="V72" s="219"/>
      <c r="W72" s="219"/>
      <c r="X72" s="219"/>
      <c r="Y72" s="219"/>
      <c r="Z72" s="219"/>
    </row>
    <row r="73" ht="15.75" customHeight="1" spans="1:26">
      <c r="A73" s="219"/>
      <c r="B73" s="247"/>
      <c r="C73" s="219"/>
      <c r="D73" s="219"/>
      <c r="E73" s="219"/>
      <c r="F73" s="219"/>
      <c r="G73" s="247"/>
      <c r="H73" s="247"/>
      <c r="I73" s="219"/>
      <c r="J73" s="219"/>
      <c r="K73" s="219"/>
      <c r="L73" s="219"/>
      <c r="M73" s="219"/>
      <c r="N73" s="219"/>
      <c r="O73" s="219"/>
      <c r="P73" s="219"/>
      <c r="Q73" s="219"/>
      <c r="R73" s="219"/>
      <c r="S73" s="219"/>
      <c r="T73" s="219"/>
      <c r="U73" s="219"/>
      <c r="V73" s="219"/>
      <c r="W73" s="219"/>
      <c r="X73" s="219"/>
      <c r="Y73" s="219"/>
      <c r="Z73" s="219"/>
    </row>
    <row r="74" ht="15.75" customHeight="1" spans="1:26">
      <c r="A74" s="219"/>
      <c r="B74" s="247"/>
      <c r="C74" s="219"/>
      <c r="D74" s="219"/>
      <c r="E74" s="219"/>
      <c r="F74" s="219"/>
      <c r="G74" s="247"/>
      <c r="H74" s="247"/>
      <c r="I74" s="219"/>
      <c r="J74" s="219"/>
      <c r="K74" s="219"/>
      <c r="L74" s="219"/>
      <c r="M74" s="219"/>
      <c r="N74" s="219"/>
      <c r="O74" s="219"/>
      <c r="P74" s="219"/>
      <c r="Q74" s="219"/>
      <c r="R74" s="219"/>
      <c r="S74" s="219"/>
      <c r="T74" s="219"/>
      <c r="U74" s="219"/>
      <c r="V74" s="219"/>
      <c r="W74" s="219"/>
      <c r="X74" s="219"/>
      <c r="Y74" s="219"/>
      <c r="Z74" s="219"/>
    </row>
    <row r="75" ht="15.75" customHeight="1" spans="1:26">
      <c r="A75" s="219"/>
      <c r="B75" s="247"/>
      <c r="C75" s="219"/>
      <c r="D75" s="219"/>
      <c r="E75" s="219"/>
      <c r="F75" s="219"/>
      <c r="G75" s="247"/>
      <c r="H75" s="247"/>
      <c r="I75" s="219"/>
      <c r="J75" s="219"/>
      <c r="K75" s="219"/>
      <c r="L75" s="219"/>
      <c r="M75" s="219"/>
      <c r="N75" s="219"/>
      <c r="O75" s="219"/>
      <c r="P75" s="219"/>
      <c r="Q75" s="219"/>
      <c r="R75" s="219"/>
      <c r="S75" s="219"/>
      <c r="T75" s="219"/>
      <c r="U75" s="219"/>
      <c r="V75" s="219"/>
      <c r="W75" s="219"/>
      <c r="X75" s="219"/>
      <c r="Y75" s="219"/>
      <c r="Z75" s="219"/>
    </row>
    <row r="76" ht="15.75" customHeight="1" spans="1:26">
      <c r="A76" s="219"/>
      <c r="B76" s="247"/>
      <c r="C76" s="219"/>
      <c r="D76" s="219"/>
      <c r="E76" s="219"/>
      <c r="F76" s="219"/>
      <c r="G76" s="247"/>
      <c r="H76" s="247"/>
      <c r="I76" s="219"/>
      <c r="J76" s="219"/>
      <c r="K76" s="219"/>
      <c r="L76" s="219"/>
      <c r="M76" s="219"/>
      <c r="N76" s="219"/>
      <c r="O76" s="219"/>
      <c r="P76" s="219"/>
      <c r="Q76" s="219"/>
      <c r="R76" s="219"/>
      <c r="S76" s="219"/>
      <c r="T76" s="219"/>
      <c r="U76" s="219"/>
      <c r="V76" s="219"/>
      <c r="W76" s="219"/>
      <c r="X76" s="219"/>
      <c r="Y76" s="219"/>
      <c r="Z76" s="219"/>
    </row>
    <row r="77" ht="15.75" customHeight="1" spans="1:26">
      <c r="A77" s="219"/>
      <c r="B77" s="247"/>
      <c r="C77" s="219"/>
      <c r="D77" s="219"/>
      <c r="E77" s="219"/>
      <c r="F77" s="219"/>
      <c r="G77" s="247"/>
      <c r="H77" s="247"/>
      <c r="I77" s="219"/>
      <c r="J77" s="219"/>
      <c r="K77" s="219"/>
      <c r="L77" s="219"/>
      <c r="M77" s="219"/>
      <c r="N77" s="219"/>
      <c r="O77" s="219"/>
      <c r="P77" s="219"/>
      <c r="Q77" s="219"/>
      <c r="R77" s="219"/>
      <c r="S77" s="219"/>
      <c r="T77" s="219"/>
      <c r="U77" s="219"/>
      <c r="V77" s="219"/>
      <c r="W77" s="219"/>
      <c r="X77" s="219"/>
      <c r="Y77" s="219"/>
      <c r="Z77" s="219"/>
    </row>
    <row r="78" ht="15.75" customHeight="1" spans="1:26">
      <c r="A78" s="219"/>
      <c r="B78" s="247"/>
      <c r="C78" s="219"/>
      <c r="D78" s="219"/>
      <c r="E78" s="219"/>
      <c r="F78" s="219"/>
      <c r="G78" s="247"/>
      <c r="H78" s="247"/>
      <c r="I78" s="219"/>
      <c r="J78" s="219"/>
      <c r="K78" s="219"/>
      <c r="L78" s="219"/>
      <c r="M78" s="219"/>
      <c r="N78" s="219"/>
      <c r="O78" s="219"/>
      <c r="P78" s="219"/>
      <c r="Q78" s="219"/>
      <c r="R78" s="219"/>
      <c r="S78" s="219"/>
      <c r="T78" s="219"/>
      <c r="U78" s="219"/>
      <c r="V78" s="219"/>
      <c r="W78" s="219"/>
      <c r="X78" s="219"/>
      <c r="Y78" s="219"/>
      <c r="Z78" s="219"/>
    </row>
    <row r="79" ht="15.75" customHeight="1" spans="1:26">
      <c r="A79" s="219"/>
      <c r="B79" s="247"/>
      <c r="C79" s="219"/>
      <c r="D79" s="219"/>
      <c r="E79" s="219"/>
      <c r="F79" s="219"/>
      <c r="G79" s="247"/>
      <c r="H79" s="247"/>
      <c r="I79" s="219"/>
      <c r="J79" s="219"/>
      <c r="K79" s="219"/>
      <c r="L79" s="219"/>
      <c r="M79" s="219"/>
      <c r="N79" s="219"/>
      <c r="O79" s="219"/>
      <c r="P79" s="219"/>
      <c r="Q79" s="219"/>
      <c r="R79" s="219"/>
      <c r="S79" s="219"/>
      <c r="T79" s="219"/>
      <c r="U79" s="219"/>
      <c r="V79" s="219"/>
      <c r="W79" s="219"/>
      <c r="X79" s="219"/>
      <c r="Y79" s="219"/>
      <c r="Z79" s="219"/>
    </row>
    <row r="80" ht="15.75" customHeight="1" spans="1:26">
      <c r="A80" s="219"/>
      <c r="B80" s="247"/>
      <c r="C80" s="219"/>
      <c r="D80" s="219"/>
      <c r="E80" s="219"/>
      <c r="F80" s="219"/>
      <c r="G80" s="247"/>
      <c r="H80" s="247"/>
      <c r="I80" s="219"/>
      <c r="J80" s="219"/>
      <c r="K80" s="219"/>
      <c r="L80" s="219"/>
      <c r="M80" s="219"/>
      <c r="N80" s="219"/>
      <c r="O80" s="219"/>
      <c r="P80" s="219"/>
      <c r="Q80" s="219"/>
      <c r="R80" s="219"/>
      <c r="S80" s="219"/>
      <c r="T80" s="219"/>
      <c r="U80" s="219"/>
      <c r="V80" s="219"/>
      <c r="W80" s="219"/>
      <c r="X80" s="219"/>
      <c r="Y80" s="219"/>
      <c r="Z80" s="219"/>
    </row>
    <row r="81" ht="15.75" customHeight="1" spans="1:26">
      <c r="A81" s="219"/>
      <c r="B81" s="247"/>
      <c r="C81" s="219"/>
      <c r="D81" s="219"/>
      <c r="E81" s="219"/>
      <c r="F81" s="219"/>
      <c r="G81" s="247"/>
      <c r="H81" s="247"/>
      <c r="I81" s="219"/>
      <c r="J81" s="219"/>
      <c r="K81" s="219"/>
      <c r="L81" s="219"/>
      <c r="M81" s="219"/>
      <c r="N81" s="219"/>
      <c r="O81" s="219"/>
      <c r="P81" s="219"/>
      <c r="Q81" s="219"/>
      <c r="R81" s="219"/>
      <c r="S81" s="219"/>
      <c r="T81" s="219"/>
      <c r="U81" s="219"/>
      <c r="V81" s="219"/>
      <c r="W81" s="219"/>
      <c r="X81" s="219"/>
      <c r="Y81" s="219"/>
      <c r="Z81" s="219"/>
    </row>
    <row r="82" ht="15.75" customHeight="1" spans="1:26">
      <c r="A82" s="219"/>
      <c r="B82" s="247"/>
      <c r="C82" s="219"/>
      <c r="D82" s="219"/>
      <c r="E82" s="219"/>
      <c r="F82" s="219"/>
      <c r="G82" s="247"/>
      <c r="H82" s="247"/>
      <c r="I82" s="219"/>
      <c r="J82" s="219"/>
      <c r="K82" s="219"/>
      <c r="L82" s="219"/>
      <c r="M82" s="219"/>
      <c r="N82" s="219"/>
      <c r="O82" s="219"/>
      <c r="P82" s="219"/>
      <c r="Q82" s="219"/>
      <c r="R82" s="219"/>
      <c r="S82" s="219"/>
      <c r="T82" s="219"/>
      <c r="U82" s="219"/>
      <c r="V82" s="219"/>
      <c r="W82" s="219"/>
      <c r="X82" s="219"/>
      <c r="Y82" s="219"/>
      <c r="Z82" s="219"/>
    </row>
    <row r="83" ht="15.75" customHeight="1" spans="1:26">
      <c r="A83" s="219"/>
      <c r="B83" s="247"/>
      <c r="C83" s="219"/>
      <c r="D83" s="219"/>
      <c r="E83" s="219"/>
      <c r="F83" s="219"/>
      <c r="G83" s="247"/>
      <c r="H83" s="247"/>
      <c r="I83" s="219"/>
      <c r="J83" s="219"/>
      <c r="K83" s="219"/>
      <c r="L83" s="219"/>
      <c r="M83" s="219"/>
      <c r="N83" s="219"/>
      <c r="O83" s="219"/>
      <c r="P83" s="219"/>
      <c r="Q83" s="219"/>
      <c r="R83" s="219"/>
      <c r="S83" s="219"/>
      <c r="T83" s="219"/>
      <c r="U83" s="219"/>
      <c r="V83" s="219"/>
      <c r="W83" s="219"/>
      <c r="X83" s="219"/>
      <c r="Y83" s="219"/>
      <c r="Z83" s="219"/>
    </row>
    <row r="84" ht="15.75" customHeight="1" spans="1:26">
      <c r="A84" s="219"/>
      <c r="B84" s="247"/>
      <c r="C84" s="219"/>
      <c r="D84" s="219"/>
      <c r="E84" s="219"/>
      <c r="F84" s="219"/>
      <c r="G84" s="247"/>
      <c r="H84" s="247"/>
      <c r="I84" s="219"/>
      <c r="J84" s="219"/>
      <c r="K84" s="219"/>
      <c r="L84" s="219"/>
      <c r="M84" s="219"/>
      <c r="N84" s="219"/>
      <c r="O84" s="219"/>
      <c r="P84" s="219"/>
      <c r="Q84" s="219"/>
      <c r="R84" s="219"/>
      <c r="S84" s="219"/>
      <c r="T84" s="219"/>
      <c r="U84" s="219"/>
      <c r="V84" s="219"/>
      <c r="W84" s="219"/>
      <c r="X84" s="219"/>
      <c r="Y84" s="219"/>
      <c r="Z84" s="219"/>
    </row>
    <row r="85" ht="15.75" customHeight="1" spans="1:26">
      <c r="A85" s="219"/>
      <c r="B85" s="247"/>
      <c r="C85" s="219"/>
      <c r="D85" s="219"/>
      <c r="E85" s="219"/>
      <c r="F85" s="219"/>
      <c r="G85" s="247"/>
      <c r="H85" s="247"/>
      <c r="I85" s="219"/>
      <c r="J85" s="219"/>
      <c r="K85" s="219"/>
      <c r="L85" s="219"/>
      <c r="M85" s="219"/>
      <c r="N85" s="219"/>
      <c r="O85" s="219"/>
      <c r="P85" s="219"/>
      <c r="Q85" s="219"/>
      <c r="R85" s="219"/>
      <c r="S85" s="219"/>
      <c r="T85" s="219"/>
      <c r="U85" s="219"/>
      <c r="V85" s="219"/>
      <c r="W85" s="219"/>
      <c r="X85" s="219"/>
      <c r="Y85" s="219"/>
      <c r="Z85" s="219"/>
    </row>
    <row r="86" ht="15.75" customHeight="1" spans="1:26">
      <c r="A86" s="219"/>
      <c r="B86" s="247"/>
      <c r="C86" s="219"/>
      <c r="D86" s="219"/>
      <c r="E86" s="219"/>
      <c r="F86" s="219"/>
      <c r="G86" s="247"/>
      <c r="H86" s="247"/>
      <c r="I86" s="219"/>
      <c r="J86" s="219"/>
      <c r="K86" s="219"/>
      <c r="L86" s="219"/>
      <c r="M86" s="219"/>
      <c r="N86" s="219"/>
      <c r="O86" s="219"/>
      <c r="P86" s="219"/>
      <c r="Q86" s="219"/>
      <c r="R86" s="219"/>
      <c r="S86" s="219"/>
      <c r="T86" s="219"/>
      <c r="U86" s="219"/>
      <c r="V86" s="219"/>
      <c r="W86" s="219"/>
      <c r="X86" s="219"/>
      <c r="Y86" s="219"/>
      <c r="Z86" s="219"/>
    </row>
    <row r="87" ht="15.75" customHeight="1" spans="1:26">
      <c r="A87" s="219"/>
      <c r="B87" s="247"/>
      <c r="C87" s="219"/>
      <c r="D87" s="219"/>
      <c r="E87" s="219"/>
      <c r="F87" s="219"/>
      <c r="G87" s="247"/>
      <c r="H87" s="247"/>
      <c r="I87" s="219"/>
      <c r="J87" s="219"/>
      <c r="K87" s="219"/>
      <c r="L87" s="219"/>
      <c r="M87" s="219"/>
      <c r="N87" s="219"/>
      <c r="O87" s="219"/>
      <c r="P87" s="219"/>
      <c r="Q87" s="219"/>
      <c r="R87" s="219"/>
      <c r="S87" s="219"/>
      <c r="T87" s="219"/>
      <c r="U87" s="219"/>
      <c r="V87" s="219"/>
      <c r="W87" s="219"/>
      <c r="X87" s="219"/>
      <c r="Y87" s="219"/>
      <c r="Z87" s="219"/>
    </row>
    <row r="88" ht="15.75" customHeight="1" spans="1:26">
      <c r="A88" s="219"/>
      <c r="B88" s="247"/>
      <c r="C88" s="219"/>
      <c r="D88" s="219"/>
      <c r="E88" s="219"/>
      <c r="F88" s="219"/>
      <c r="G88" s="247"/>
      <c r="H88" s="247"/>
      <c r="I88" s="219"/>
      <c r="J88" s="219"/>
      <c r="K88" s="219"/>
      <c r="L88" s="219"/>
      <c r="M88" s="219"/>
      <c r="N88" s="219"/>
      <c r="O88" s="219"/>
      <c r="P88" s="219"/>
      <c r="Q88" s="219"/>
      <c r="R88" s="219"/>
      <c r="S88" s="219"/>
      <c r="T88" s="219"/>
      <c r="U88" s="219"/>
      <c r="V88" s="219"/>
      <c r="W88" s="219"/>
      <c r="X88" s="219"/>
      <c r="Y88" s="219"/>
      <c r="Z88" s="219"/>
    </row>
    <row r="89" ht="15.75" customHeight="1" spans="1:26">
      <c r="A89" s="219"/>
      <c r="B89" s="247"/>
      <c r="C89" s="219"/>
      <c r="D89" s="219"/>
      <c r="E89" s="219"/>
      <c r="F89" s="219"/>
      <c r="G89" s="247"/>
      <c r="H89" s="247"/>
      <c r="I89" s="219"/>
      <c r="J89" s="219"/>
      <c r="K89" s="219"/>
      <c r="L89" s="219"/>
      <c r="M89" s="219"/>
      <c r="N89" s="219"/>
      <c r="O89" s="219"/>
      <c r="P89" s="219"/>
      <c r="Q89" s="219"/>
      <c r="R89" s="219"/>
      <c r="S89" s="219"/>
      <c r="T89" s="219"/>
      <c r="U89" s="219"/>
      <c r="V89" s="219"/>
      <c r="W89" s="219"/>
      <c r="X89" s="219"/>
      <c r="Y89" s="219"/>
      <c r="Z89" s="219"/>
    </row>
    <row r="90" ht="15.75" customHeight="1" spans="1:26">
      <c r="A90" s="219"/>
      <c r="B90" s="247"/>
      <c r="C90" s="219"/>
      <c r="D90" s="219"/>
      <c r="E90" s="219"/>
      <c r="F90" s="219"/>
      <c r="G90" s="247"/>
      <c r="H90" s="247"/>
      <c r="I90" s="219"/>
      <c r="J90" s="219"/>
      <c r="K90" s="219"/>
      <c r="L90" s="219"/>
      <c r="M90" s="219"/>
      <c r="N90" s="219"/>
      <c r="O90" s="219"/>
      <c r="P90" s="219"/>
      <c r="Q90" s="219"/>
      <c r="R90" s="219"/>
      <c r="S90" s="219"/>
      <c r="T90" s="219"/>
      <c r="U90" s="219"/>
      <c r="V90" s="219"/>
      <c r="W90" s="219"/>
      <c r="X90" s="219"/>
      <c r="Y90" s="219"/>
      <c r="Z90" s="219"/>
    </row>
    <row r="91" ht="15.75" customHeight="1" spans="1:26">
      <c r="A91" s="219"/>
      <c r="B91" s="247"/>
      <c r="C91" s="219"/>
      <c r="D91" s="219"/>
      <c r="E91" s="219"/>
      <c r="F91" s="219"/>
      <c r="G91" s="247"/>
      <c r="H91" s="247"/>
      <c r="I91" s="219"/>
      <c r="J91" s="219"/>
      <c r="K91" s="219"/>
      <c r="L91" s="219"/>
      <c r="M91" s="219"/>
      <c r="N91" s="219"/>
      <c r="O91" s="219"/>
      <c r="P91" s="219"/>
      <c r="Q91" s="219"/>
      <c r="R91" s="219"/>
      <c r="S91" s="219"/>
      <c r="T91" s="219"/>
      <c r="U91" s="219"/>
      <c r="V91" s="219"/>
      <c r="W91" s="219"/>
      <c r="X91" s="219"/>
      <c r="Y91" s="219"/>
      <c r="Z91" s="219"/>
    </row>
    <row r="92" ht="15.75" customHeight="1" spans="1:26">
      <c r="A92" s="219"/>
      <c r="B92" s="247"/>
      <c r="C92" s="219"/>
      <c r="D92" s="219"/>
      <c r="E92" s="219"/>
      <c r="F92" s="219"/>
      <c r="G92" s="247"/>
      <c r="H92" s="247"/>
      <c r="I92" s="219"/>
      <c r="J92" s="219"/>
      <c r="K92" s="219"/>
      <c r="L92" s="219"/>
      <c r="M92" s="219"/>
      <c r="N92" s="219"/>
      <c r="O92" s="219"/>
      <c r="P92" s="219"/>
      <c r="Q92" s="219"/>
      <c r="R92" s="219"/>
      <c r="S92" s="219"/>
      <c r="T92" s="219"/>
      <c r="U92" s="219"/>
      <c r="V92" s="219"/>
      <c r="W92" s="219"/>
      <c r="X92" s="219"/>
      <c r="Y92" s="219"/>
      <c r="Z92" s="219"/>
    </row>
    <row r="93" ht="15.75" customHeight="1" spans="1:26">
      <c r="A93" s="219"/>
      <c r="B93" s="247"/>
      <c r="C93" s="219"/>
      <c r="D93" s="219"/>
      <c r="E93" s="219"/>
      <c r="F93" s="219"/>
      <c r="G93" s="247"/>
      <c r="H93" s="247"/>
      <c r="I93" s="219"/>
      <c r="J93" s="219"/>
      <c r="K93" s="219"/>
      <c r="L93" s="219"/>
      <c r="M93" s="219"/>
      <c r="N93" s="219"/>
      <c r="O93" s="219"/>
      <c r="P93" s="219"/>
      <c r="Q93" s="219"/>
      <c r="R93" s="219"/>
      <c r="S93" s="219"/>
      <c r="T93" s="219"/>
      <c r="U93" s="219"/>
      <c r="V93" s="219"/>
      <c r="W93" s="219"/>
      <c r="X93" s="219"/>
      <c r="Y93" s="219"/>
      <c r="Z93" s="219"/>
    </row>
    <row r="94" ht="15.75" customHeight="1" spans="1:26">
      <c r="A94" s="219"/>
      <c r="B94" s="247"/>
      <c r="C94" s="219"/>
      <c r="D94" s="219"/>
      <c r="E94" s="219"/>
      <c r="F94" s="219"/>
      <c r="G94" s="247"/>
      <c r="H94" s="247"/>
      <c r="I94" s="219"/>
      <c r="J94" s="219"/>
      <c r="K94" s="219"/>
      <c r="L94" s="219"/>
      <c r="M94" s="219"/>
      <c r="N94" s="219"/>
      <c r="O94" s="219"/>
      <c r="P94" s="219"/>
      <c r="Q94" s="219"/>
      <c r="R94" s="219"/>
      <c r="S94" s="219"/>
      <c r="T94" s="219"/>
      <c r="U94" s="219"/>
      <c r="V94" s="219"/>
      <c r="W94" s="219"/>
      <c r="X94" s="219"/>
      <c r="Y94" s="219"/>
      <c r="Z94" s="219"/>
    </row>
    <row r="95" ht="15.75" customHeight="1" spans="1:26">
      <c r="A95" s="219"/>
      <c r="B95" s="247"/>
      <c r="C95" s="219"/>
      <c r="D95" s="219"/>
      <c r="E95" s="219"/>
      <c r="F95" s="219"/>
      <c r="G95" s="247"/>
      <c r="H95" s="247"/>
      <c r="I95" s="219"/>
      <c r="J95" s="219"/>
      <c r="K95" s="219"/>
      <c r="L95" s="219"/>
      <c r="M95" s="219"/>
      <c r="N95" s="219"/>
      <c r="O95" s="219"/>
      <c r="P95" s="219"/>
      <c r="Q95" s="219"/>
      <c r="R95" s="219"/>
      <c r="S95" s="219"/>
      <c r="T95" s="219"/>
      <c r="U95" s="219"/>
      <c r="V95" s="219"/>
      <c r="W95" s="219"/>
      <c r="X95" s="219"/>
      <c r="Y95" s="219"/>
      <c r="Z95" s="219"/>
    </row>
    <row r="96" ht="15.75" customHeight="1" spans="1:26">
      <c r="A96" s="219"/>
      <c r="B96" s="247"/>
      <c r="C96" s="219"/>
      <c r="D96" s="219"/>
      <c r="E96" s="219"/>
      <c r="F96" s="219"/>
      <c r="G96" s="247"/>
      <c r="H96" s="247"/>
      <c r="I96" s="219"/>
      <c r="J96" s="219"/>
      <c r="K96" s="219"/>
      <c r="L96" s="219"/>
      <c r="M96" s="219"/>
      <c r="N96" s="219"/>
      <c r="O96" s="219"/>
      <c r="P96" s="219"/>
      <c r="Q96" s="219"/>
      <c r="R96" s="219"/>
      <c r="S96" s="219"/>
      <c r="T96" s="219"/>
      <c r="U96" s="219"/>
      <c r="V96" s="219"/>
      <c r="W96" s="219"/>
      <c r="X96" s="219"/>
      <c r="Y96" s="219"/>
      <c r="Z96" s="219"/>
    </row>
    <row r="97" ht="15.75" customHeight="1" spans="1:26">
      <c r="A97" s="219"/>
      <c r="B97" s="247"/>
      <c r="C97" s="219"/>
      <c r="D97" s="219"/>
      <c r="E97" s="219"/>
      <c r="F97" s="219"/>
      <c r="G97" s="247"/>
      <c r="H97" s="247"/>
      <c r="I97" s="219"/>
      <c r="J97" s="219"/>
      <c r="K97" s="219"/>
      <c r="L97" s="219"/>
      <c r="M97" s="219"/>
      <c r="N97" s="219"/>
      <c r="O97" s="219"/>
      <c r="P97" s="219"/>
      <c r="Q97" s="219"/>
      <c r="R97" s="219"/>
      <c r="S97" s="219"/>
      <c r="T97" s="219"/>
      <c r="U97" s="219"/>
      <c r="V97" s="219"/>
      <c r="W97" s="219"/>
      <c r="X97" s="219"/>
      <c r="Y97" s="219"/>
      <c r="Z97" s="219"/>
    </row>
    <row r="98" ht="15.75" customHeight="1" spans="1:26">
      <c r="A98" s="219"/>
      <c r="B98" s="247"/>
      <c r="C98" s="219"/>
      <c r="D98" s="219"/>
      <c r="E98" s="219"/>
      <c r="F98" s="219"/>
      <c r="G98" s="247"/>
      <c r="H98" s="247"/>
      <c r="I98" s="219"/>
      <c r="J98" s="219"/>
      <c r="K98" s="219"/>
      <c r="L98" s="219"/>
      <c r="M98" s="219"/>
      <c r="N98" s="219"/>
      <c r="O98" s="219"/>
      <c r="P98" s="219"/>
      <c r="Q98" s="219"/>
      <c r="R98" s="219"/>
      <c r="S98" s="219"/>
      <c r="T98" s="219"/>
      <c r="U98" s="219"/>
      <c r="V98" s="219"/>
      <c r="W98" s="219"/>
      <c r="X98" s="219"/>
      <c r="Y98" s="219"/>
      <c r="Z98" s="219"/>
    </row>
    <row r="99" ht="15.75" customHeight="1" spans="1:26">
      <c r="A99" s="219"/>
      <c r="B99" s="247"/>
      <c r="C99" s="219"/>
      <c r="D99" s="219"/>
      <c r="E99" s="219"/>
      <c r="F99" s="219"/>
      <c r="G99" s="247"/>
      <c r="H99" s="247"/>
      <c r="I99" s="219"/>
      <c r="J99" s="219"/>
      <c r="K99" s="219"/>
      <c r="L99" s="219"/>
      <c r="M99" s="219"/>
      <c r="N99" s="219"/>
      <c r="O99" s="219"/>
      <c r="P99" s="219"/>
      <c r="Q99" s="219"/>
      <c r="R99" s="219"/>
      <c r="S99" s="219"/>
      <c r="T99" s="219"/>
      <c r="U99" s="219"/>
      <c r="V99" s="219"/>
      <c r="W99" s="219"/>
      <c r="X99" s="219"/>
      <c r="Y99" s="219"/>
      <c r="Z99" s="219"/>
    </row>
    <row r="100" ht="15.75" customHeight="1" spans="1:26">
      <c r="A100" s="219"/>
      <c r="B100" s="247"/>
      <c r="C100" s="219"/>
      <c r="D100" s="219"/>
      <c r="E100" s="219"/>
      <c r="F100" s="219"/>
      <c r="G100" s="247"/>
      <c r="H100" s="247"/>
      <c r="I100" s="219"/>
      <c r="J100" s="219"/>
      <c r="K100" s="219"/>
      <c r="L100" s="219"/>
      <c r="M100" s="219"/>
      <c r="N100" s="219"/>
      <c r="O100" s="219"/>
      <c r="P100" s="219"/>
      <c r="Q100" s="219"/>
      <c r="R100" s="219"/>
      <c r="S100" s="219"/>
      <c r="T100" s="219"/>
      <c r="U100" s="219"/>
      <c r="V100" s="219"/>
      <c r="W100" s="219"/>
      <c r="X100" s="219"/>
      <c r="Y100" s="219"/>
      <c r="Z100" s="219"/>
    </row>
    <row r="101" ht="15.75" customHeight="1" spans="1:26">
      <c r="A101" s="219"/>
      <c r="B101" s="247"/>
      <c r="C101" s="219"/>
      <c r="D101" s="219"/>
      <c r="E101" s="219"/>
      <c r="F101" s="219"/>
      <c r="G101" s="247"/>
      <c r="H101" s="247"/>
      <c r="I101" s="219"/>
      <c r="J101" s="219"/>
      <c r="K101" s="219"/>
      <c r="L101" s="219"/>
      <c r="M101" s="219"/>
      <c r="N101" s="219"/>
      <c r="O101" s="219"/>
      <c r="P101" s="219"/>
      <c r="Q101" s="219"/>
      <c r="R101" s="219"/>
      <c r="S101" s="219"/>
      <c r="T101" s="219"/>
      <c r="U101" s="219"/>
      <c r="V101" s="219"/>
      <c r="W101" s="219"/>
      <c r="X101" s="219"/>
      <c r="Y101" s="219"/>
      <c r="Z101" s="219"/>
    </row>
    <row r="102" ht="15.75" customHeight="1" spans="1:26">
      <c r="A102" s="219"/>
      <c r="B102" s="247"/>
      <c r="C102" s="219"/>
      <c r="D102" s="219"/>
      <c r="E102" s="219"/>
      <c r="F102" s="219"/>
      <c r="G102" s="247"/>
      <c r="H102" s="247"/>
      <c r="I102" s="219"/>
      <c r="J102" s="219"/>
      <c r="K102" s="219"/>
      <c r="L102" s="219"/>
      <c r="M102" s="219"/>
      <c r="N102" s="219"/>
      <c r="O102" s="219"/>
      <c r="P102" s="219"/>
      <c r="Q102" s="219"/>
      <c r="R102" s="219"/>
      <c r="S102" s="219"/>
      <c r="T102" s="219"/>
      <c r="U102" s="219"/>
      <c r="V102" s="219"/>
      <c r="W102" s="219"/>
      <c r="X102" s="219"/>
      <c r="Y102" s="219"/>
      <c r="Z102" s="219"/>
    </row>
    <row r="103" ht="15.75" customHeight="1" spans="1:26">
      <c r="A103" s="219"/>
      <c r="B103" s="247"/>
      <c r="C103" s="219"/>
      <c r="D103" s="219"/>
      <c r="E103" s="219"/>
      <c r="F103" s="219"/>
      <c r="G103" s="247"/>
      <c r="H103" s="247"/>
      <c r="I103" s="219"/>
      <c r="J103" s="219"/>
      <c r="K103" s="219"/>
      <c r="L103" s="219"/>
      <c r="M103" s="219"/>
      <c r="N103" s="219"/>
      <c r="O103" s="219"/>
      <c r="P103" s="219"/>
      <c r="Q103" s="219"/>
      <c r="R103" s="219"/>
      <c r="S103" s="219"/>
      <c r="T103" s="219"/>
      <c r="U103" s="219"/>
      <c r="V103" s="219"/>
      <c r="W103" s="219"/>
      <c r="X103" s="219"/>
      <c r="Y103" s="219"/>
      <c r="Z103" s="219"/>
    </row>
    <row r="104" ht="15.75" customHeight="1" spans="1:26">
      <c r="A104" s="219"/>
      <c r="B104" s="247"/>
      <c r="C104" s="219"/>
      <c r="D104" s="219"/>
      <c r="E104" s="219"/>
      <c r="F104" s="219"/>
      <c r="G104" s="247"/>
      <c r="H104" s="247"/>
      <c r="I104" s="219"/>
      <c r="J104" s="219"/>
      <c r="K104" s="219"/>
      <c r="L104" s="219"/>
      <c r="M104" s="219"/>
      <c r="N104" s="219"/>
      <c r="O104" s="219"/>
      <c r="P104" s="219"/>
      <c r="Q104" s="219"/>
      <c r="R104" s="219"/>
      <c r="S104" s="219"/>
      <c r="T104" s="219"/>
      <c r="U104" s="219"/>
      <c r="V104" s="219"/>
      <c r="W104" s="219"/>
      <c r="X104" s="219"/>
      <c r="Y104" s="219"/>
      <c r="Z104" s="219"/>
    </row>
    <row r="105" ht="15.75" customHeight="1" spans="1:26">
      <c r="A105" s="219"/>
      <c r="B105" s="247"/>
      <c r="C105" s="219"/>
      <c r="D105" s="219"/>
      <c r="E105" s="219"/>
      <c r="F105" s="219"/>
      <c r="G105" s="247"/>
      <c r="H105" s="247"/>
      <c r="I105" s="219"/>
      <c r="J105" s="219"/>
      <c r="K105" s="219"/>
      <c r="L105" s="219"/>
      <c r="M105" s="219"/>
      <c r="N105" s="219"/>
      <c r="O105" s="219"/>
      <c r="P105" s="219"/>
      <c r="Q105" s="219"/>
      <c r="R105" s="219"/>
      <c r="S105" s="219"/>
      <c r="T105" s="219"/>
      <c r="U105" s="219"/>
      <c r="V105" s="219"/>
      <c r="W105" s="219"/>
      <c r="X105" s="219"/>
      <c r="Y105" s="219"/>
      <c r="Z105" s="219"/>
    </row>
    <row r="106" ht="15.75" customHeight="1" spans="1:26">
      <c r="A106" s="219"/>
      <c r="B106" s="247"/>
      <c r="C106" s="219"/>
      <c r="D106" s="219"/>
      <c r="E106" s="219"/>
      <c r="F106" s="219"/>
      <c r="G106" s="247"/>
      <c r="H106" s="247"/>
      <c r="I106" s="219"/>
      <c r="J106" s="219"/>
      <c r="K106" s="219"/>
      <c r="L106" s="219"/>
      <c r="M106" s="219"/>
      <c r="N106" s="219"/>
      <c r="O106" s="219"/>
      <c r="P106" s="219"/>
      <c r="Q106" s="219"/>
      <c r="R106" s="219"/>
      <c r="S106" s="219"/>
      <c r="T106" s="219"/>
      <c r="U106" s="219"/>
      <c r="V106" s="219"/>
      <c r="W106" s="219"/>
      <c r="X106" s="219"/>
      <c r="Y106" s="219"/>
      <c r="Z106" s="219"/>
    </row>
    <row r="107" ht="15.75" customHeight="1" spans="1:26">
      <c r="A107" s="219"/>
      <c r="B107" s="247"/>
      <c r="C107" s="219"/>
      <c r="D107" s="219"/>
      <c r="E107" s="219"/>
      <c r="F107" s="219"/>
      <c r="G107" s="247"/>
      <c r="H107" s="247"/>
      <c r="I107" s="219"/>
      <c r="J107" s="219"/>
      <c r="K107" s="219"/>
      <c r="L107" s="219"/>
      <c r="M107" s="219"/>
      <c r="N107" s="219"/>
      <c r="O107" s="219"/>
      <c r="P107" s="219"/>
      <c r="Q107" s="219"/>
      <c r="R107" s="219"/>
      <c r="S107" s="219"/>
      <c r="T107" s="219"/>
      <c r="U107" s="219"/>
      <c r="V107" s="219"/>
      <c r="W107" s="219"/>
      <c r="X107" s="219"/>
      <c r="Y107" s="219"/>
      <c r="Z107" s="219"/>
    </row>
    <row r="108" ht="15.75" customHeight="1" spans="1:26">
      <c r="A108" s="219"/>
      <c r="B108" s="247"/>
      <c r="C108" s="219"/>
      <c r="D108" s="219"/>
      <c r="E108" s="219"/>
      <c r="F108" s="219"/>
      <c r="G108" s="247"/>
      <c r="H108" s="247"/>
      <c r="I108" s="219"/>
      <c r="J108" s="219"/>
      <c r="K108" s="219"/>
      <c r="L108" s="219"/>
      <c r="M108" s="219"/>
      <c r="N108" s="219"/>
      <c r="O108" s="219"/>
      <c r="P108" s="219"/>
      <c r="Q108" s="219"/>
      <c r="R108" s="219"/>
      <c r="S108" s="219"/>
      <c r="T108" s="219"/>
      <c r="U108" s="219"/>
      <c r="V108" s="219"/>
      <c r="W108" s="219"/>
      <c r="X108" s="219"/>
      <c r="Y108" s="219"/>
      <c r="Z108" s="219"/>
    </row>
    <row r="109" ht="15.75" customHeight="1" spans="1:26">
      <c r="A109" s="219"/>
      <c r="B109" s="247"/>
      <c r="C109" s="219"/>
      <c r="D109" s="219"/>
      <c r="E109" s="219"/>
      <c r="F109" s="219"/>
      <c r="G109" s="247"/>
      <c r="H109" s="247"/>
      <c r="I109" s="219"/>
      <c r="J109" s="219"/>
      <c r="K109" s="219"/>
      <c r="L109" s="219"/>
      <c r="M109" s="219"/>
      <c r="N109" s="219"/>
      <c r="O109" s="219"/>
      <c r="P109" s="219"/>
      <c r="Q109" s="219"/>
      <c r="R109" s="219"/>
      <c r="S109" s="219"/>
      <c r="T109" s="219"/>
      <c r="U109" s="219"/>
      <c r="V109" s="219"/>
      <c r="W109" s="219"/>
      <c r="X109" s="219"/>
      <c r="Y109" s="219"/>
      <c r="Z109" s="219"/>
    </row>
    <row r="110" ht="15.75" customHeight="1" spans="1:26">
      <c r="A110" s="219"/>
      <c r="B110" s="247"/>
      <c r="C110" s="219"/>
      <c r="D110" s="219"/>
      <c r="E110" s="219"/>
      <c r="F110" s="219"/>
      <c r="G110" s="247"/>
      <c r="H110" s="247"/>
      <c r="I110" s="219"/>
      <c r="J110" s="219"/>
      <c r="K110" s="219"/>
      <c r="L110" s="219"/>
      <c r="M110" s="219"/>
      <c r="N110" s="219"/>
      <c r="O110" s="219"/>
      <c r="P110" s="219"/>
      <c r="Q110" s="219"/>
      <c r="R110" s="219"/>
      <c r="S110" s="219"/>
      <c r="T110" s="219"/>
      <c r="U110" s="219"/>
      <c r="V110" s="219"/>
      <c r="W110" s="219"/>
      <c r="X110" s="219"/>
      <c r="Y110" s="219"/>
      <c r="Z110" s="219"/>
    </row>
    <row r="111" ht="15.75" customHeight="1" spans="1:26">
      <c r="A111" s="219"/>
      <c r="B111" s="247"/>
      <c r="C111" s="219"/>
      <c r="D111" s="219"/>
      <c r="E111" s="219"/>
      <c r="F111" s="219"/>
      <c r="G111" s="247"/>
      <c r="H111" s="247"/>
      <c r="I111" s="219"/>
      <c r="J111" s="219"/>
      <c r="K111" s="219"/>
      <c r="L111" s="219"/>
      <c r="M111" s="219"/>
      <c r="N111" s="219"/>
      <c r="O111" s="219"/>
      <c r="P111" s="219"/>
      <c r="Q111" s="219"/>
      <c r="R111" s="219"/>
      <c r="S111" s="219"/>
      <c r="T111" s="219"/>
      <c r="U111" s="219"/>
      <c r="V111" s="219"/>
      <c r="W111" s="219"/>
      <c r="X111" s="219"/>
      <c r="Y111" s="219"/>
      <c r="Z111" s="219"/>
    </row>
    <row r="112" ht="15.75" customHeight="1" spans="1:26">
      <c r="A112" s="219"/>
      <c r="B112" s="247"/>
      <c r="C112" s="219"/>
      <c r="D112" s="219"/>
      <c r="E112" s="219"/>
      <c r="F112" s="219"/>
      <c r="G112" s="247"/>
      <c r="H112" s="247"/>
      <c r="I112" s="219"/>
      <c r="J112" s="219"/>
      <c r="K112" s="219"/>
      <c r="L112" s="219"/>
      <c r="M112" s="219"/>
      <c r="N112" s="219"/>
      <c r="O112" s="219"/>
      <c r="P112" s="219"/>
      <c r="Q112" s="219"/>
      <c r="R112" s="219"/>
      <c r="S112" s="219"/>
      <c r="T112" s="219"/>
      <c r="U112" s="219"/>
      <c r="V112" s="219"/>
      <c r="W112" s="219"/>
      <c r="X112" s="219"/>
      <c r="Y112" s="219"/>
      <c r="Z112" s="219"/>
    </row>
    <row r="113" ht="15.75" customHeight="1" spans="1:26">
      <c r="A113" s="219"/>
      <c r="B113" s="247"/>
      <c r="C113" s="219"/>
      <c r="D113" s="219"/>
      <c r="E113" s="219"/>
      <c r="F113" s="219"/>
      <c r="G113" s="247"/>
      <c r="H113" s="247"/>
      <c r="I113" s="219"/>
      <c r="J113" s="219"/>
      <c r="K113" s="219"/>
      <c r="L113" s="219"/>
      <c r="M113" s="219"/>
      <c r="N113" s="219"/>
      <c r="O113" s="219"/>
      <c r="P113" s="219"/>
      <c r="Q113" s="219"/>
      <c r="R113" s="219"/>
      <c r="S113" s="219"/>
      <c r="T113" s="219"/>
      <c r="U113" s="219"/>
      <c r="V113" s="219"/>
      <c r="W113" s="219"/>
      <c r="X113" s="219"/>
      <c r="Y113" s="219"/>
      <c r="Z113" s="219"/>
    </row>
    <row r="114" ht="15.75" customHeight="1" spans="1:26">
      <c r="A114" s="219"/>
      <c r="B114" s="247"/>
      <c r="C114" s="219"/>
      <c r="D114" s="219"/>
      <c r="E114" s="219"/>
      <c r="F114" s="219"/>
      <c r="G114" s="247"/>
      <c r="H114" s="247"/>
      <c r="I114" s="219"/>
      <c r="J114" s="219"/>
      <c r="K114" s="219"/>
      <c r="L114" s="219"/>
      <c r="M114" s="219"/>
      <c r="N114" s="219"/>
      <c r="O114" s="219"/>
      <c r="P114" s="219"/>
      <c r="Q114" s="219"/>
      <c r="R114" s="219"/>
      <c r="S114" s="219"/>
      <c r="T114" s="219"/>
      <c r="U114" s="219"/>
      <c r="V114" s="219"/>
      <c r="W114" s="219"/>
      <c r="X114" s="219"/>
      <c r="Y114" s="219"/>
      <c r="Z114" s="219"/>
    </row>
    <row r="115" ht="15.75" customHeight="1" spans="1:26">
      <c r="A115" s="219"/>
      <c r="B115" s="247"/>
      <c r="C115" s="219"/>
      <c r="D115" s="219"/>
      <c r="E115" s="219"/>
      <c r="F115" s="219"/>
      <c r="G115" s="247"/>
      <c r="H115" s="247"/>
      <c r="I115" s="219"/>
      <c r="J115" s="219"/>
      <c r="K115" s="219"/>
      <c r="L115" s="219"/>
      <c r="M115" s="219"/>
      <c r="N115" s="219"/>
      <c r="O115" s="219"/>
      <c r="P115" s="219"/>
      <c r="Q115" s="219"/>
      <c r="R115" s="219"/>
      <c r="S115" s="219"/>
      <c r="T115" s="219"/>
      <c r="U115" s="219"/>
      <c r="V115" s="219"/>
      <c r="W115" s="219"/>
      <c r="X115" s="219"/>
      <c r="Y115" s="219"/>
      <c r="Z115" s="219"/>
    </row>
    <row r="116" ht="15.75" customHeight="1" spans="1:26">
      <c r="A116" s="219"/>
      <c r="B116" s="247"/>
      <c r="C116" s="219"/>
      <c r="D116" s="219"/>
      <c r="E116" s="219"/>
      <c r="F116" s="219"/>
      <c r="G116" s="247"/>
      <c r="H116" s="247"/>
      <c r="I116" s="219"/>
      <c r="J116" s="219"/>
      <c r="K116" s="219"/>
      <c r="L116" s="219"/>
      <c r="M116" s="219"/>
      <c r="N116" s="219"/>
      <c r="O116" s="219"/>
      <c r="P116" s="219"/>
      <c r="Q116" s="219"/>
      <c r="R116" s="219"/>
      <c r="S116" s="219"/>
      <c r="T116" s="219"/>
      <c r="U116" s="219"/>
      <c r="V116" s="219"/>
      <c r="W116" s="219"/>
      <c r="X116" s="219"/>
      <c r="Y116" s="219"/>
      <c r="Z116" s="219"/>
    </row>
    <row r="117" ht="15.75" customHeight="1" spans="1:26">
      <c r="A117" s="219"/>
      <c r="B117" s="247"/>
      <c r="C117" s="219"/>
      <c r="D117" s="219"/>
      <c r="E117" s="219"/>
      <c r="F117" s="219"/>
      <c r="G117" s="247"/>
      <c r="H117" s="247"/>
      <c r="I117" s="219"/>
      <c r="J117" s="219"/>
      <c r="K117" s="219"/>
      <c r="L117" s="219"/>
      <c r="M117" s="219"/>
      <c r="N117" s="219"/>
      <c r="O117" s="219"/>
      <c r="P117" s="219"/>
      <c r="Q117" s="219"/>
      <c r="R117" s="219"/>
      <c r="S117" s="219"/>
      <c r="T117" s="219"/>
      <c r="U117" s="219"/>
      <c r="V117" s="219"/>
      <c r="W117" s="219"/>
      <c r="X117" s="219"/>
      <c r="Y117" s="219"/>
      <c r="Z117" s="219"/>
    </row>
    <row r="118" ht="15.75" customHeight="1" spans="1:26">
      <c r="A118" s="219"/>
      <c r="B118" s="247"/>
      <c r="C118" s="219"/>
      <c r="D118" s="219"/>
      <c r="E118" s="219"/>
      <c r="F118" s="219"/>
      <c r="G118" s="247"/>
      <c r="H118" s="247"/>
      <c r="I118" s="219"/>
      <c r="J118" s="219"/>
      <c r="K118" s="219"/>
      <c r="L118" s="219"/>
      <c r="M118" s="219"/>
      <c r="N118" s="219"/>
      <c r="O118" s="219"/>
      <c r="P118" s="219"/>
      <c r="Q118" s="219"/>
      <c r="R118" s="219"/>
      <c r="S118" s="219"/>
      <c r="T118" s="219"/>
      <c r="U118" s="219"/>
      <c r="V118" s="219"/>
      <c r="W118" s="219"/>
      <c r="X118" s="219"/>
      <c r="Y118" s="219"/>
      <c r="Z118" s="219"/>
    </row>
    <row r="119" ht="15.75" customHeight="1" spans="1:26">
      <c r="A119" s="219"/>
      <c r="B119" s="247"/>
      <c r="C119" s="219"/>
      <c r="D119" s="219"/>
      <c r="E119" s="219"/>
      <c r="F119" s="219"/>
      <c r="G119" s="247"/>
      <c r="H119" s="247"/>
      <c r="I119" s="219"/>
      <c r="J119" s="219"/>
      <c r="K119" s="219"/>
      <c r="L119" s="219"/>
      <c r="M119" s="219"/>
      <c r="N119" s="219"/>
      <c r="O119" s="219"/>
      <c r="P119" s="219"/>
      <c r="Q119" s="219"/>
      <c r="R119" s="219"/>
      <c r="S119" s="219"/>
      <c r="T119" s="219"/>
      <c r="U119" s="219"/>
      <c r="V119" s="219"/>
      <c r="W119" s="219"/>
      <c r="X119" s="219"/>
      <c r="Y119" s="219"/>
      <c r="Z119" s="219"/>
    </row>
    <row r="120" ht="15.75" customHeight="1" spans="1:26">
      <c r="A120" s="219"/>
      <c r="B120" s="247"/>
      <c r="C120" s="219"/>
      <c r="D120" s="219"/>
      <c r="E120" s="219"/>
      <c r="F120" s="219"/>
      <c r="G120" s="247"/>
      <c r="H120" s="247"/>
      <c r="I120" s="219"/>
      <c r="J120" s="219"/>
      <c r="K120" s="219"/>
      <c r="L120" s="219"/>
      <c r="M120" s="219"/>
      <c r="N120" s="219"/>
      <c r="O120" s="219"/>
      <c r="P120" s="219"/>
      <c r="Q120" s="219"/>
      <c r="R120" s="219"/>
      <c r="S120" s="219"/>
      <c r="T120" s="219"/>
      <c r="U120" s="219"/>
      <c r="V120" s="219"/>
      <c r="W120" s="219"/>
      <c r="X120" s="219"/>
      <c r="Y120" s="219"/>
      <c r="Z120" s="219"/>
    </row>
    <row r="121" ht="15.75" customHeight="1" spans="1:26">
      <c r="A121" s="219"/>
      <c r="B121" s="247"/>
      <c r="C121" s="219"/>
      <c r="D121" s="219"/>
      <c r="E121" s="219"/>
      <c r="F121" s="219"/>
      <c r="G121" s="247"/>
      <c r="H121" s="247"/>
      <c r="I121" s="219"/>
      <c r="J121" s="219"/>
      <c r="K121" s="219"/>
      <c r="L121" s="219"/>
      <c r="M121" s="219"/>
      <c r="N121" s="219"/>
      <c r="O121" s="219"/>
      <c r="P121" s="219"/>
      <c r="Q121" s="219"/>
      <c r="R121" s="219"/>
      <c r="S121" s="219"/>
      <c r="T121" s="219"/>
      <c r="U121" s="219"/>
      <c r="V121" s="219"/>
      <c r="W121" s="219"/>
      <c r="X121" s="219"/>
      <c r="Y121" s="219"/>
      <c r="Z121" s="219"/>
    </row>
    <row r="122" ht="15.75" customHeight="1" spans="1:26">
      <c r="A122" s="219"/>
      <c r="B122" s="247"/>
      <c r="C122" s="219"/>
      <c r="D122" s="219"/>
      <c r="E122" s="219"/>
      <c r="F122" s="219"/>
      <c r="G122" s="247"/>
      <c r="H122" s="247"/>
      <c r="I122" s="219"/>
      <c r="J122" s="219"/>
      <c r="K122" s="219"/>
      <c r="L122" s="219"/>
      <c r="M122" s="219"/>
      <c r="N122" s="219"/>
      <c r="O122" s="219"/>
      <c r="P122" s="219"/>
      <c r="Q122" s="219"/>
      <c r="R122" s="219"/>
      <c r="S122" s="219"/>
      <c r="T122" s="219"/>
      <c r="U122" s="219"/>
      <c r="V122" s="219"/>
      <c r="W122" s="219"/>
      <c r="X122" s="219"/>
      <c r="Y122" s="219"/>
      <c r="Z122" s="219"/>
    </row>
    <row r="123" ht="15.75" customHeight="1" spans="1:26">
      <c r="A123" s="219"/>
      <c r="B123" s="247"/>
      <c r="C123" s="219"/>
      <c r="D123" s="219"/>
      <c r="E123" s="219"/>
      <c r="F123" s="219"/>
      <c r="G123" s="247"/>
      <c r="H123" s="247"/>
      <c r="I123" s="219"/>
      <c r="J123" s="219"/>
      <c r="K123" s="219"/>
      <c r="L123" s="219"/>
      <c r="M123" s="219"/>
      <c r="N123" s="219"/>
      <c r="O123" s="219"/>
      <c r="P123" s="219"/>
      <c r="Q123" s="219"/>
      <c r="R123" s="219"/>
      <c r="S123" s="219"/>
      <c r="T123" s="219"/>
      <c r="U123" s="219"/>
      <c r="V123" s="219"/>
      <c r="W123" s="219"/>
      <c r="X123" s="219"/>
      <c r="Y123" s="219"/>
      <c r="Z123" s="219"/>
    </row>
    <row r="124" ht="15.75" customHeight="1" spans="1:26">
      <c r="A124" s="219"/>
      <c r="B124" s="247"/>
      <c r="C124" s="219"/>
      <c r="D124" s="219"/>
      <c r="E124" s="219"/>
      <c r="F124" s="219"/>
      <c r="G124" s="247"/>
      <c r="H124" s="247"/>
      <c r="I124" s="219"/>
      <c r="J124" s="219"/>
      <c r="K124" s="219"/>
      <c r="L124" s="219"/>
      <c r="M124" s="219"/>
      <c r="N124" s="219"/>
      <c r="O124" s="219"/>
      <c r="P124" s="219"/>
      <c r="Q124" s="219"/>
      <c r="R124" s="219"/>
      <c r="S124" s="219"/>
      <c r="T124" s="219"/>
      <c r="U124" s="219"/>
      <c r="V124" s="219"/>
      <c r="W124" s="219"/>
      <c r="X124" s="219"/>
      <c r="Y124" s="219"/>
      <c r="Z124" s="219"/>
    </row>
    <row r="125" ht="15.75" customHeight="1" spans="1:26">
      <c r="A125" s="219"/>
      <c r="B125" s="247"/>
      <c r="C125" s="219"/>
      <c r="D125" s="219"/>
      <c r="E125" s="219"/>
      <c r="F125" s="219"/>
      <c r="G125" s="247"/>
      <c r="H125" s="247"/>
      <c r="I125" s="219"/>
      <c r="J125" s="219"/>
      <c r="K125" s="219"/>
      <c r="L125" s="219"/>
      <c r="M125" s="219"/>
      <c r="N125" s="219"/>
      <c r="O125" s="219"/>
      <c r="P125" s="219"/>
      <c r="Q125" s="219"/>
      <c r="R125" s="219"/>
      <c r="S125" s="219"/>
      <c r="T125" s="219"/>
      <c r="U125" s="219"/>
      <c r="V125" s="219"/>
      <c r="W125" s="219"/>
      <c r="X125" s="219"/>
      <c r="Y125" s="219"/>
      <c r="Z125" s="219"/>
    </row>
    <row r="126" ht="15.75" customHeight="1" spans="1:26">
      <c r="A126" s="219"/>
      <c r="B126" s="247"/>
      <c r="C126" s="219"/>
      <c r="D126" s="219"/>
      <c r="E126" s="219"/>
      <c r="F126" s="219"/>
      <c r="G126" s="247"/>
      <c r="H126" s="247"/>
      <c r="I126" s="219"/>
      <c r="J126" s="219"/>
      <c r="K126" s="219"/>
      <c r="L126" s="219"/>
      <c r="M126" s="219"/>
      <c r="N126" s="219"/>
      <c r="O126" s="219"/>
      <c r="P126" s="219"/>
      <c r="Q126" s="219"/>
      <c r="R126" s="219"/>
      <c r="S126" s="219"/>
      <c r="T126" s="219"/>
      <c r="U126" s="219"/>
      <c r="V126" s="219"/>
      <c r="W126" s="219"/>
      <c r="X126" s="219"/>
      <c r="Y126" s="219"/>
      <c r="Z126" s="219"/>
    </row>
    <row r="127" ht="15.75" customHeight="1" spans="1:26">
      <c r="A127" s="219"/>
      <c r="B127" s="247"/>
      <c r="C127" s="219"/>
      <c r="D127" s="219"/>
      <c r="E127" s="219"/>
      <c r="F127" s="219"/>
      <c r="G127" s="247"/>
      <c r="H127" s="247"/>
      <c r="I127" s="219"/>
      <c r="J127" s="219"/>
      <c r="K127" s="219"/>
      <c r="L127" s="219"/>
      <c r="M127" s="219"/>
      <c r="N127" s="219"/>
      <c r="O127" s="219"/>
      <c r="P127" s="219"/>
      <c r="Q127" s="219"/>
      <c r="R127" s="219"/>
      <c r="S127" s="219"/>
      <c r="T127" s="219"/>
      <c r="U127" s="219"/>
      <c r="V127" s="219"/>
      <c r="W127" s="219"/>
      <c r="X127" s="219"/>
      <c r="Y127" s="219"/>
      <c r="Z127" s="219"/>
    </row>
    <row r="128" ht="15.75" customHeight="1" spans="1:26">
      <c r="A128" s="219"/>
      <c r="B128" s="247"/>
      <c r="C128" s="219"/>
      <c r="D128" s="219"/>
      <c r="E128" s="219"/>
      <c r="F128" s="219"/>
      <c r="G128" s="247"/>
      <c r="H128" s="247"/>
      <c r="I128" s="219"/>
      <c r="J128" s="219"/>
      <c r="K128" s="219"/>
      <c r="L128" s="219"/>
      <c r="M128" s="219"/>
      <c r="N128" s="219"/>
      <c r="O128" s="219"/>
      <c r="P128" s="219"/>
      <c r="Q128" s="219"/>
      <c r="R128" s="219"/>
      <c r="S128" s="219"/>
      <c r="T128" s="219"/>
      <c r="U128" s="219"/>
      <c r="V128" s="219"/>
      <c r="W128" s="219"/>
      <c r="X128" s="219"/>
      <c r="Y128" s="219"/>
      <c r="Z128" s="219"/>
    </row>
    <row r="129" ht="15.75" customHeight="1" spans="1:26">
      <c r="A129" s="219"/>
      <c r="B129" s="247"/>
      <c r="C129" s="219"/>
      <c r="D129" s="219"/>
      <c r="E129" s="219"/>
      <c r="F129" s="219"/>
      <c r="G129" s="247"/>
      <c r="H129" s="247"/>
      <c r="I129" s="219"/>
      <c r="J129" s="219"/>
      <c r="K129" s="219"/>
      <c r="L129" s="219"/>
      <c r="M129" s="219"/>
      <c r="N129" s="219"/>
      <c r="O129" s="219"/>
      <c r="P129" s="219"/>
      <c r="Q129" s="219"/>
      <c r="R129" s="219"/>
      <c r="S129" s="219"/>
      <c r="T129" s="219"/>
      <c r="U129" s="219"/>
      <c r="V129" s="219"/>
      <c r="W129" s="219"/>
      <c r="X129" s="219"/>
      <c r="Y129" s="219"/>
      <c r="Z129" s="219"/>
    </row>
    <row r="130" ht="15.75" customHeight="1" spans="1:26">
      <c r="A130" s="219"/>
      <c r="B130" s="247"/>
      <c r="C130" s="219"/>
      <c r="D130" s="219"/>
      <c r="E130" s="219"/>
      <c r="F130" s="219"/>
      <c r="G130" s="247"/>
      <c r="H130" s="247"/>
      <c r="I130" s="219"/>
      <c r="J130" s="219"/>
      <c r="K130" s="219"/>
      <c r="L130" s="219"/>
      <c r="M130" s="219"/>
      <c r="N130" s="219"/>
      <c r="O130" s="219"/>
      <c r="P130" s="219"/>
      <c r="Q130" s="219"/>
      <c r="R130" s="219"/>
      <c r="S130" s="219"/>
      <c r="T130" s="219"/>
      <c r="U130" s="219"/>
      <c r="V130" s="219"/>
      <c r="W130" s="219"/>
      <c r="X130" s="219"/>
      <c r="Y130" s="219"/>
      <c r="Z130" s="219"/>
    </row>
    <row r="131" ht="15.75" customHeight="1" spans="1:26">
      <c r="A131" s="219"/>
      <c r="B131" s="247"/>
      <c r="C131" s="219"/>
      <c r="D131" s="219"/>
      <c r="E131" s="219"/>
      <c r="F131" s="219"/>
      <c r="G131" s="247"/>
      <c r="H131" s="247"/>
      <c r="I131" s="219"/>
      <c r="J131" s="219"/>
      <c r="K131" s="219"/>
      <c r="L131" s="219"/>
      <c r="M131" s="219"/>
      <c r="N131" s="219"/>
      <c r="O131" s="219"/>
      <c r="P131" s="219"/>
      <c r="Q131" s="219"/>
      <c r="R131" s="219"/>
      <c r="S131" s="219"/>
      <c r="T131" s="219"/>
      <c r="U131" s="219"/>
      <c r="V131" s="219"/>
      <c r="W131" s="219"/>
      <c r="X131" s="219"/>
      <c r="Y131" s="219"/>
      <c r="Z131" s="219"/>
    </row>
    <row r="132" ht="15.75" customHeight="1" spans="1:26">
      <c r="A132" s="219"/>
      <c r="B132" s="247"/>
      <c r="C132" s="219"/>
      <c r="D132" s="219"/>
      <c r="E132" s="219"/>
      <c r="F132" s="219"/>
      <c r="G132" s="247"/>
      <c r="H132" s="247"/>
      <c r="I132" s="219"/>
      <c r="J132" s="219"/>
      <c r="K132" s="219"/>
      <c r="L132" s="219"/>
      <c r="M132" s="219"/>
      <c r="N132" s="219"/>
      <c r="O132" s="219"/>
      <c r="P132" s="219"/>
      <c r="Q132" s="219"/>
      <c r="R132" s="219"/>
      <c r="S132" s="219"/>
      <c r="T132" s="219"/>
      <c r="U132" s="219"/>
      <c r="V132" s="219"/>
      <c r="W132" s="219"/>
      <c r="X132" s="219"/>
      <c r="Y132" s="219"/>
      <c r="Z132" s="219"/>
    </row>
    <row r="133" ht="15.75" customHeight="1" spans="1:26">
      <c r="A133" s="219"/>
      <c r="B133" s="247"/>
      <c r="C133" s="219"/>
      <c r="D133" s="219"/>
      <c r="E133" s="219"/>
      <c r="F133" s="219"/>
      <c r="G133" s="247"/>
      <c r="H133" s="247"/>
      <c r="I133" s="219"/>
      <c r="J133" s="219"/>
      <c r="K133" s="219"/>
      <c r="L133" s="219"/>
      <c r="M133" s="219"/>
      <c r="N133" s="219"/>
      <c r="O133" s="219"/>
      <c r="P133" s="219"/>
      <c r="Q133" s="219"/>
      <c r="R133" s="219"/>
      <c r="S133" s="219"/>
      <c r="T133" s="219"/>
      <c r="U133" s="219"/>
      <c r="V133" s="219"/>
      <c r="W133" s="219"/>
      <c r="X133" s="219"/>
      <c r="Y133" s="219"/>
      <c r="Z133" s="219"/>
    </row>
    <row r="134" ht="15.75" customHeight="1" spans="1:26">
      <c r="A134" s="219"/>
      <c r="B134" s="247"/>
      <c r="C134" s="219"/>
      <c r="D134" s="219"/>
      <c r="E134" s="219"/>
      <c r="F134" s="219"/>
      <c r="G134" s="247"/>
      <c r="H134" s="247"/>
      <c r="I134" s="219"/>
      <c r="J134" s="219"/>
      <c r="K134" s="219"/>
      <c r="L134" s="219"/>
      <c r="M134" s="219"/>
      <c r="N134" s="219"/>
      <c r="O134" s="219"/>
      <c r="P134" s="219"/>
      <c r="Q134" s="219"/>
      <c r="R134" s="219"/>
      <c r="S134" s="219"/>
      <c r="T134" s="219"/>
      <c r="U134" s="219"/>
      <c r="V134" s="219"/>
      <c r="W134" s="219"/>
      <c r="X134" s="219"/>
      <c r="Y134" s="219"/>
      <c r="Z134" s="219"/>
    </row>
    <row r="135" ht="15.75" customHeight="1" spans="1:26">
      <c r="A135" s="219"/>
      <c r="B135" s="247"/>
      <c r="C135" s="219"/>
      <c r="D135" s="219"/>
      <c r="E135" s="219"/>
      <c r="F135" s="219"/>
      <c r="G135" s="247"/>
      <c r="H135" s="247"/>
      <c r="I135" s="219"/>
      <c r="J135" s="219"/>
      <c r="K135" s="219"/>
      <c r="L135" s="219"/>
      <c r="M135" s="219"/>
      <c r="N135" s="219"/>
      <c r="O135" s="219"/>
      <c r="P135" s="219"/>
      <c r="Q135" s="219"/>
      <c r="R135" s="219"/>
      <c r="S135" s="219"/>
      <c r="T135" s="219"/>
      <c r="U135" s="219"/>
      <c r="V135" s="219"/>
      <c r="W135" s="219"/>
      <c r="X135" s="219"/>
      <c r="Y135" s="219"/>
      <c r="Z135" s="219"/>
    </row>
    <row r="136" ht="15.75" customHeight="1" spans="1:26">
      <c r="A136" s="219"/>
      <c r="B136" s="247"/>
      <c r="C136" s="219"/>
      <c r="D136" s="219"/>
      <c r="E136" s="219"/>
      <c r="F136" s="219"/>
      <c r="G136" s="247"/>
      <c r="H136" s="247"/>
      <c r="I136" s="219"/>
      <c r="J136" s="219"/>
      <c r="K136" s="219"/>
      <c r="L136" s="219"/>
      <c r="M136" s="219"/>
      <c r="N136" s="219"/>
      <c r="O136" s="219"/>
      <c r="P136" s="219"/>
      <c r="Q136" s="219"/>
      <c r="R136" s="219"/>
      <c r="S136" s="219"/>
      <c r="T136" s="219"/>
      <c r="U136" s="219"/>
      <c r="V136" s="219"/>
      <c r="W136" s="219"/>
      <c r="X136" s="219"/>
      <c r="Y136" s="219"/>
      <c r="Z136" s="219"/>
    </row>
    <row r="137" ht="15.75" customHeight="1" spans="1:26">
      <c r="A137" s="219"/>
      <c r="B137" s="247"/>
      <c r="C137" s="219"/>
      <c r="D137" s="219"/>
      <c r="E137" s="219"/>
      <c r="F137" s="219"/>
      <c r="G137" s="247"/>
      <c r="H137" s="247"/>
      <c r="I137" s="219"/>
      <c r="J137" s="219"/>
      <c r="K137" s="219"/>
      <c r="L137" s="219"/>
      <c r="M137" s="219"/>
      <c r="N137" s="219"/>
      <c r="O137" s="219"/>
      <c r="P137" s="219"/>
      <c r="Q137" s="219"/>
      <c r="R137" s="219"/>
      <c r="S137" s="219"/>
      <c r="T137" s="219"/>
      <c r="U137" s="219"/>
      <c r="V137" s="219"/>
      <c r="W137" s="219"/>
      <c r="X137" s="219"/>
      <c r="Y137" s="219"/>
      <c r="Z137" s="219"/>
    </row>
    <row r="138" ht="15.75" customHeight="1" spans="1:26">
      <c r="A138" s="219"/>
      <c r="B138" s="247"/>
      <c r="C138" s="219"/>
      <c r="D138" s="219"/>
      <c r="E138" s="219"/>
      <c r="F138" s="219"/>
      <c r="G138" s="247"/>
      <c r="H138" s="247"/>
      <c r="I138" s="219"/>
      <c r="J138" s="219"/>
      <c r="K138" s="219"/>
      <c r="L138" s="219"/>
      <c r="M138" s="219"/>
      <c r="N138" s="219"/>
      <c r="O138" s="219"/>
      <c r="P138" s="219"/>
      <c r="Q138" s="219"/>
      <c r="R138" s="219"/>
      <c r="S138" s="219"/>
      <c r="T138" s="219"/>
      <c r="U138" s="219"/>
      <c r="V138" s="219"/>
      <c r="W138" s="219"/>
      <c r="X138" s="219"/>
      <c r="Y138" s="219"/>
      <c r="Z138" s="219"/>
    </row>
    <row r="139" ht="15.75" customHeight="1" spans="1:26">
      <c r="A139" s="219"/>
      <c r="B139" s="247"/>
      <c r="C139" s="219"/>
      <c r="D139" s="219"/>
      <c r="E139" s="219"/>
      <c r="F139" s="219"/>
      <c r="G139" s="247"/>
      <c r="H139" s="247"/>
      <c r="I139" s="219"/>
      <c r="J139" s="219"/>
      <c r="K139" s="219"/>
      <c r="L139" s="219"/>
      <c r="M139" s="219"/>
      <c r="N139" s="219"/>
      <c r="O139" s="219"/>
      <c r="P139" s="219"/>
      <c r="Q139" s="219"/>
      <c r="R139" s="219"/>
      <c r="S139" s="219"/>
      <c r="T139" s="219"/>
      <c r="U139" s="219"/>
      <c r="V139" s="219"/>
      <c r="W139" s="219"/>
      <c r="X139" s="219"/>
      <c r="Y139" s="219"/>
      <c r="Z139" s="219"/>
    </row>
    <row r="140" ht="15.75" customHeight="1" spans="1:26">
      <c r="A140" s="219"/>
      <c r="B140" s="247"/>
      <c r="C140" s="219"/>
      <c r="D140" s="219"/>
      <c r="E140" s="219"/>
      <c r="F140" s="219"/>
      <c r="G140" s="247"/>
      <c r="H140" s="247"/>
      <c r="I140" s="219"/>
      <c r="J140" s="219"/>
      <c r="K140" s="219"/>
      <c r="L140" s="219"/>
      <c r="M140" s="219"/>
      <c r="N140" s="219"/>
      <c r="O140" s="219"/>
      <c r="P140" s="219"/>
      <c r="Q140" s="219"/>
      <c r="R140" s="219"/>
      <c r="S140" s="219"/>
      <c r="T140" s="219"/>
      <c r="U140" s="219"/>
      <c r="V140" s="219"/>
      <c r="W140" s="219"/>
      <c r="X140" s="219"/>
      <c r="Y140" s="219"/>
      <c r="Z140" s="219"/>
    </row>
    <row r="141" ht="15.75" customHeight="1" spans="1:26">
      <c r="A141" s="219"/>
      <c r="B141" s="247"/>
      <c r="C141" s="219"/>
      <c r="D141" s="219"/>
      <c r="E141" s="219"/>
      <c r="F141" s="219"/>
      <c r="G141" s="247"/>
      <c r="H141" s="247"/>
      <c r="I141" s="219"/>
      <c r="J141" s="219"/>
      <c r="K141" s="219"/>
      <c r="L141" s="219"/>
      <c r="M141" s="219"/>
      <c r="N141" s="219"/>
      <c r="O141" s="219"/>
      <c r="P141" s="219"/>
      <c r="Q141" s="219"/>
      <c r="R141" s="219"/>
      <c r="S141" s="219"/>
      <c r="T141" s="219"/>
      <c r="U141" s="219"/>
      <c r="V141" s="219"/>
      <c r="W141" s="219"/>
      <c r="X141" s="219"/>
      <c r="Y141" s="219"/>
      <c r="Z141" s="219"/>
    </row>
    <row r="142" ht="15.75" customHeight="1" spans="1:26">
      <c r="A142" s="219"/>
      <c r="B142" s="247"/>
      <c r="C142" s="219"/>
      <c r="D142" s="219"/>
      <c r="E142" s="219"/>
      <c r="F142" s="219"/>
      <c r="G142" s="247"/>
      <c r="H142" s="247"/>
      <c r="I142" s="219"/>
      <c r="J142" s="219"/>
      <c r="K142" s="219"/>
      <c r="L142" s="219"/>
      <c r="M142" s="219"/>
      <c r="N142" s="219"/>
      <c r="O142" s="219"/>
      <c r="P142" s="219"/>
      <c r="Q142" s="219"/>
      <c r="R142" s="219"/>
      <c r="S142" s="219"/>
      <c r="T142" s="219"/>
      <c r="U142" s="219"/>
      <c r="V142" s="219"/>
      <c r="W142" s="219"/>
      <c r="X142" s="219"/>
      <c r="Y142" s="219"/>
      <c r="Z142" s="219"/>
    </row>
    <row r="143" ht="15.75" customHeight="1" spans="1:26">
      <c r="A143" s="219"/>
      <c r="B143" s="247"/>
      <c r="C143" s="219"/>
      <c r="D143" s="219"/>
      <c r="E143" s="219"/>
      <c r="F143" s="219"/>
      <c r="G143" s="247"/>
      <c r="H143" s="247"/>
      <c r="I143" s="219"/>
      <c r="J143" s="219"/>
      <c r="K143" s="219"/>
      <c r="L143" s="219"/>
      <c r="M143" s="219"/>
      <c r="N143" s="219"/>
      <c r="O143" s="219"/>
      <c r="P143" s="219"/>
      <c r="Q143" s="219"/>
      <c r="R143" s="219"/>
      <c r="S143" s="219"/>
      <c r="T143" s="219"/>
      <c r="U143" s="219"/>
      <c r="V143" s="219"/>
      <c r="W143" s="219"/>
      <c r="X143" s="219"/>
      <c r="Y143" s="219"/>
      <c r="Z143" s="219"/>
    </row>
    <row r="144" ht="15.75" customHeight="1" spans="1:26">
      <c r="A144" s="219"/>
      <c r="B144" s="247"/>
      <c r="C144" s="219"/>
      <c r="D144" s="219"/>
      <c r="E144" s="219"/>
      <c r="F144" s="219"/>
      <c r="G144" s="247"/>
      <c r="H144" s="247"/>
      <c r="I144" s="219"/>
      <c r="J144" s="219"/>
      <c r="K144" s="219"/>
      <c r="L144" s="219"/>
      <c r="M144" s="219"/>
      <c r="N144" s="219"/>
      <c r="O144" s="219"/>
      <c r="P144" s="219"/>
      <c r="Q144" s="219"/>
      <c r="R144" s="219"/>
      <c r="S144" s="219"/>
      <c r="T144" s="219"/>
      <c r="U144" s="219"/>
      <c r="V144" s="219"/>
      <c r="W144" s="219"/>
      <c r="X144" s="219"/>
      <c r="Y144" s="219"/>
      <c r="Z144" s="219"/>
    </row>
    <row r="145" ht="15.75" customHeight="1" spans="1:26">
      <c r="A145" s="219"/>
      <c r="B145" s="247"/>
      <c r="C145" s="219"/>
      <c r="D145" s="219"/>
      <c r="E145" s="219"/>
      <c r="F145" s="219"/>
      <c r="G145" s="247"/>
      <c r="H145" s="247"/>
      <c r="I145" s="219"/>
      <c r="J145" s="219"/>
      <c r="K145" s="219"/>
      <c r="L145" s="219"/>
      <c r="M145" s="219"/>
      <c r="N145" s="219"/>
      <c r="O145" s="219"/>
      <c r="P145" s="219"/>
      <c r="Q145" s="219"/>
      <c r="R145" s="219"/>
      <c r="S145" s="219"/>
      <c r="T145" s="219"/>
      <c r="U145" s="219"/>
      <c r="V145" s="219"/>
      <c r="W145" s="219"/>
      <c r="X145" s="219"/>
      <c r="Y145" s="219"/>
      <c r="Z145" s="219"/>
    </row>
    <row r="146" ht="15.75" customHeight="1" spans="1:26">
      <c r="A146" s="219"/>
      <c r="B146" s="247"/>
      <c r="C146" s="219"/>
      <c r="D146" s="219"/>
      <c r="E146" s="219"/>
      <c r="F146" s="219"/>
      <c r="G146" s="247"/>
      <c r="H146" s="247"/>
      <c r="I146" s="219"/>
      <c r="J146" s="219"/>
      <c r="K146" s="219"/>
      <c r="L146" s="219"/>
      <c r="M146" s="219"/>
      <c r="N146" s="219"/>
      <c r="O146" s="219"/>
      <c r="P146" s="219"/>
      <c r="Q146" s="219"/>
      <c r="R146" s="219"/>
      <c r="S146" s="219"/>
      <c r="T146" s="219"/>
      <c r="U146" s="219"/>
      <c r="V146" s="219"/>
      <c r="W146" s="219"/>
      <c r="X146" s="219"/>
      <c r="Y146" s="219"/>
      <c r="Z146" s="219"/>
    </row>
    <row r="147" ht="15.75" customHeight="1" spans="1:26">
      <c r="A147" s="219"/>
      <c r="B147" s="247"/>
      <c r="C147" s="219"/>
      <c r="D147" s="219"/>
      <c r="E147" s="219"/>
      <c r="F147" s="219"/>
      <c r="G147" s="247"/>
      <c r="H147" s="247"/>
      <c r="I147" s="219"/>
      <c r="J147" s="219"/>
      <c r="K147" s="219"/>
      <c r="L147" s="219"/>
      <c r="M147" s="219"/>
      <c r="N147" s="219"/>
      <c r="O147" s="219"/>
      <c r="P147" s="219"/>
      <c r="Q147" s="219"/>
      <c r="R147" s="219"/>
      <c r="S147" s="219"/>
      <c r="T147" s="219"/>
      <c r="U147" s="219"/>
      <c r="V147" s="219"/>
      <c r="W147" s="219"/>
      <c r="X147" s="219"/>
      <c r="Y147" s="219"/>
      <c r="Z147" s="219"/>
    </row>
    <row r="148" ht="15.75" customHeight="1" spans="1:26">
      <c r="A148" s="219"/>
      <c r="B148" s="247"/>
      <c r="C148" s="219"/>
      <c r="D148" s="219"/>
      <c r="E148" s="219"/>
      <c r="F148" s="219"/>
      <c r="G148" s="247"/>
      <c r="H148" s="247"/>
      <c r="I148" s="219"/>
      <c r="J148" s="219"/>
      <c r="K148" s="219"/>
      <c r="L148" s="219"/>
      <c r="M148" s="219"/>
      <c r="N148" s="219"/>
      <c r="O148" s="219"/>
      <c r="P148" s="219"/>
      <c r="Q148" s="219"/>
      <c r="R148" s="219"/>
      <c r="S148" s="219"/>
      <c r="T148" s="219"/>
      <c r="U148" s="219"/>
      <c r="V148" s="219"/>
      <c r="W148" s="219"/>
      <c r="X148" s="219"/>
      <c r="Y148" s="219"/>
      <c r="Z148" s="219"/>
    </row>
    <row r="149" ht="15.75" customHeight="1" spans="1:26">
      <c r="A149" s="219"/>
      <c r="B149" s="247"/>
      <c r="C149" s="219"/>
      <c r="D149" s="219"/>
      <c r="E149" s="219"/>
      <c r="F149" s="219"/>
      <c r="G149" s="247"/>
      <c r="H149" s="247"/>
      <c r="I149" s="219"/>
      <c r="J149" s="219"/>
      <c r="K149" s="219"/>
      <c r="L149" s="219"/>
      <c r="M149" s="219"/>
      <c r="N149" s="219"/>
      <c r="O149" s="219"/>
      <c r="P149" s="219"/>
      <c r="Q149" s="219"/>
      <c r="R149" s="219"/>
      <c r="S149" s="219"/>
      <c r="T149" s="219"/>
      <c r="U149" s="219"/>
      <c r="V149" s="219"/>
      <c r="W149" s="219"/>
      <c r="X149" s="219"/>
      <c r="Y149" s="219"/>
      <c r="Z149" s="219"/>
    </row>
    <row r="150" ht="15.75" customHeight="1" spans="1:26">
      <c r="A150" s="219"/>
      <c r="B150" s="247"/>
      <c r="C150" s="219"/>
      <c r="D150" s="219"/>
      <c r="E150" s="219"/>
      <c r="F150" s="219"/>
      <c r="G150" s="247"/>
      <c r="H150" s="247"/>
      <c r="I150" s="219"/>
      <c r="J150" s="219"/>
      <c r="K150" s="219"/>
      <c r="L150" s="219"/>
      <c r="M150" s="219"/>
      <c r="N150" s="219"/>
      <c r="O150" s="219"/>
      <c r="P150" s="219"/>
      <c r="Q150" s="219"/>
      <c r="R150" s="219"/>
      <c r="S150" s="219"/>
      <c r="T150" s="219"/>
      <c r="U150" s="219"/>
      <c r="V150" s="219"/>
      <c r="W150" s="219"/>
      <c r="X150" s="219"/>
      <c r="Y150" s="219"/>
      <c r="Z150" s="219"/>
    </row>
    <row r="151" ht="15.75" customHeight="1" spans="1:26">
      <c r="A151" s="219"/>
      <c r="B151" s="247"/>
      <c r="C151" s="219"/>
      <c r="D151" s="219"/>
      <c r="E151" s="219"/>
      <c r="F151" s="219"/>
      <c r="G151" s="247"/>
      <c r="H151" s="247"/>
      <c r="I151" s="219"/>
      <c r="J151" s="219"/>
      <c r="K151" s="219"/>
      <c r="L151" s="219"/>
      <c r="M151" s="219"/>
      <c r="N151" s="219"/>
      <c r="O151" s="219"/>
      <c r="P151" s="219"/>
      <c r="Q151" s="219"/>
      <c r="R151" s="219"/>
      <c r="S151" s="219"/>
      <c r="T151" s="219"/>
      <c r="U151" s="219"/>
      <c r="V151" s="219"/>
      <c r="W151" s="219"/>
      <c r="X151" s="219"/>
      <c r="Y151" s="219"/>
      <c r="Z151" s="219"/>
    </row>
    <row r="152" ht="15.75" customHeight="1" spans="1:26">
      <c r="A152" s="219"/>
      <c r="B152" s="247"/>
      <c r="C152" s="219"/>
      <c r="D152" s="219"/>
      <c r="E152" s="219"/>
      <c r="F152" s="219"/>
      <c r="G152" s="247"/>
      <c r="H152" s="247"/>
      <c r="I152" s="219"/>
      <c r="J152" s="219"/>
      <c r="K152" s="219"/>
      <c r="L152" s="219"/>
      <c r="M152" s="219"/>
      <c r="N152" s="219"/>
      <c r="O152" s="219"/>
      <c r="P152" s="219"/>
      <c r="Q152" s="219"/>
      <c r="R152" s="219"/>
      <c r="S152" s="219"/>
      <c r="T152" s="219"/>
      <c r="U152" s="219"/>
      <c r="V152" s="219"/>
      <c r="W152" s="219"/>
      <c r="X152" s="219"/>
      <c r="Y152" s="219"/>
      <c r="Z152" s="219"/>
    </row>
    <row r="153" ht="15.75" customHeight="1" spans="1:26">
      <c r="A153" s="219"/>
      <c r="B153" s="247"/>
      <c r="C153" s="219"/>
      <c r="D153" s="219"/>
      <c r="E153" s="219"/>
      <c r="F153" s="219"/>
      <c r="G153" s="247"/>
      <c r="H153" s="247"/>
      <c r="I153" s="219"/>
      <c r="J153" s="219"/>
      <c r="K153" s="219"/>
      <c r="L153" s="219"/>
      <c r="M153" s="219"/>
      <c r="N153" s="219"/>
      <c r="O153" s="219"/>
      <c r="P153" s="219"/>
      <c r="Q153" s="219"/>
      <c r="R153" s="219"/>
      <c r="S153" s="219"/>
      <c r="T153" s="219"/>
      <c r="U153" s="219"/>
      <c r="V153" s="219"/>
      <c r="W153" s="219"/>
      <c r="X153" s="219"/>
      <c r="Y153" s="219"/>
      <c r="Z153" s="219"/>
    </row>
    <row r="154" ht="15.75" customHeight="1" spans="1:26">
      <c r="A154" s="219"/>
      <c r="B154" s="247"/>
      <c r="C154" s="219"/>
      <c r="D154" s="219"/>
      <c r="E154" s="219"/>
      <c r="F154" s="219"/>
      <c r="G154" s="247"/>
      <c r="H154" s="247"/>
      <c r="I154" s="219"/>
      <c r="J154" s="219"/>
      <c r="K154" s="219"/>
      <c r="L154" s="219"/>
      <c r="M154" s="219"/>
      <c r="N154" s="219"/>
      <c r="O154" s="219"/>
      <c r="P154" s="219"/>
      <c r="Q154" s="219"/>
      <c r="R154" s="219"/>
      <c r="S154" s="219"/>
      <c r="T154" s="219"/>
      <c r="U154" s="219"/>
      <c r="V154" s="219"/>
      <c r="W154" s="219"/>
      <c r="X154" s="219"/>
      <c r="Y154" s="219"/>
      <c r="Z154" s="219"/>
    </row>
    <row r="155" ht="15.75" customHeight="1" spans="1:26">
      <c r="A155" s="219"/>
      <c r="B155" s="247"/>
      <c r="C155" s="219"/>
      <c r="D155" s="219"/>
      <c r="E155" s="219"/>
      <c r="F155" s="219"/>
      <c r="G155" s="247"/>
      <c r="H155" s="247"/>
      <c r="I155" s="219"/>
      <c r="J155" s="219"/>
      <c r="K155" s="219"/>
      <c r="L155" s="219"/>
      <c r="M155" s="219"/>
      <c r="N155" s="219"/>
      <c r="O155" s="219"/>
      <c r="P155" s="219"/>
      <c r="Q155" s="219"/>
      <c r="R155" s="219"/>
      <c r="S155" s="219"/>
      <c r="T155" s="219"/>
      <c r="U155" s="219"/>
      <c r="V155" s="219"/>
      <c r="W155" s="219"/>
      <c r="X155" s="219"/>
      <c r="Y155" s="219"/>
      <c r="Z155" s="219"/>
    </row>
    <row r="156" ht="15.75" customHeight="1" spans="1:26">
      <c r="A156" s="219"/>
      <c r="B156" s="247"/>
      <c r="C156" s="219"/>
      <c r="D156" s="219"/>
      <c r="E156" s="219"/>
      <c r="F156" s="219"/>
      <c r="G156" s="247"/>
      <c r="H156" s="247"/>
      <c r="I156" s="219"/>
      <c r="J156" s="219"/>
      <c r="K156" s="219"/>
      <c r="L156" s="219"/>
      <c r="M156" s="219"/>
      <c r="N156" s="219"/>
      <c r="O156" s="219"/>
      <c r="P156" s="219"/>
      <c r="Q156" s="219"/>
      <c r="R156" s="219"/>
      <c r="S156" s="219"/>
      <c r="T156" s="219"/>
      <c r="U156" s="219"/>
      <c r="V156" s="219"/>
      <c r="W156" s="219"/>
      <c r="X156" s="219"/>
      <c r="Y156" s="219"/>
      <c r="Z156" s="219"/>
    </row>
    <row r="157" ht="15.75" customHeight="1" spans="1:26">
      <c r="A157" s="219"/>
      <c r="B157" s="247"/>
      <c r="C157" s="219"/>
      <c r="D157" s="219"/>
      <c r="E157" s="219"/>
      <c r="F157" s="219"/>
      <c r="G157" s="247"/>
      <c r="H157" s="247"/>
      <c r="I157" s="219"/>
      <c r="J157" s="219"/>
      <c r="K157" s="219"/>
      <c r="L157" s="219"/>
      <c r="M157" s="219"/>
      <c r="N157" s="219"/>
      <c r="O157" s="219"/>
      <c r="P157" s="219"/>
      <c r="Q157" s="219"/>
      <c r="R157" s="219"/>
      <c r="S157" s="219"/>
      <c r="T157" s="219"/>
      <c r="U157" s="219"/>
      <c r="V157" s="219"/>
      <c r="W157" s="219"/>
      <c r="X157" s="219"/>
      <c r="Y157" s="219"/>
      <c r="Z157" s="219"/>
    </row>
    <row r="158" ht="15.75" customHeight="1" spans="1:26">
      <c r="A158" s="219"/>
      <c r="B158" s="247"/>
      <c r="C158" s="219"/>
      <c r="D158" s="219"/>
      <c r="E158" s="219"/>
      <c r="F158" s="219"/>
      <c r="G158" s="247"/>
      <c r="H158" s="247"/>
      <c r="I158" s="219"/>
      <c r="J158" s="219"/>
      <c r="K158" s="219"/>
      <c r="L158" s="219"/>
      <c r="M158" s="219"/>
      <c r="N158" s="219"/>
      <c r="O158" s="219"/>
      <c r="P158" s="219"/>
      <c r="Q158" s="219"/>
      <c r="R158" s="219"/>
      <c r="S158" s="219"/>
      <c r="T158" s="219"/>
      <c r="U158" s="219"/>
      <c r="V158" s="219"/>
      <c r="W158" s="219"/>
      <c r="X158" s="219"/>
      <c r="Y158" s="219"/>
      <c r="Z158" s="219"/>
    </row>
    <row r="159" ht="15.75" customHeight="1" spans="1:26">
      <c r="A159" s="219"/>
      <c r="B159" s="247"/>
      <c r="C159" s="219"/>
      <c r="D159" s="219"/>
      <c r="E159" s="219"/>
      <c r="F159" s="219"/>
      <c r="G159" s="247"/>
      <c r="H159" s="247"/>
      <c r="I159" s="219"/>
      <c r="J159" s="219"/>
      <c r="K159" s="219"/>
      <c r="L159" s="219"/>
      <c r="M159" s="219"/>
      <c r="N159" s="219"/>
      <c r="O159" s="219"/>
      <c r="P159" s="219"/>
      <c r="Q159" s="219"/>
      <c r="R159" s="219"/>
      <c r="S159" s="219"/>
      <c r="T159" s="219"/>
      <c r="U159" s="219"/>
      <c r="V159" s="219"/>
      <c r="W159" s="219"/>
      <c r="X159" s="219"/>
      <c r="Y159" s="219"/>
      <c r="Z159" s="219"/>
    </row>
    <row r="160" ht="15.75" customHeight="1" spans="1:26">
      <c r="A160" s="219"/>
      <c r="B160" s="247"/>
      <c r="C160" s="219"/>
      <c r="D160" s="219"/>
      <c r="E160" s="219"/>
      <c r="F160" s="219"/>
      <c r="G160" s="247"/>
      <c r="H160" s="247"/>
      <c r="I160" s="219"/>
      <c r="J160" s="219"/>
      <c r="K160" s="219"/>
      <c r="L160" s="219"/>
      <c r="M160" s="219"/>
      <c r="N160" s="219"/>
      <c r="O160" s="219"/>
      <c r="P160" s="219"/>
      <c r="Q160" s="219"/>
      <c r="R160" s="219"/>
      <c r="S160" s="219"/>
      <c r="T160" s="219"/>
      <c r="U160" s="219"/>
      <c r="V160" s="219"/>
      <c r="W160" s="219"/>
      <c r="X160" s="219"/>
      <c r="Y160" s="219"/>
      <c r="Z160" s="219"/>
    </row>
    <row r="161" ht="15.75" customHeight="1" spans="1:26">
      <c r="A161" s="219"/>
      <c r="B161" s="247"/>
      <c r="C161" s="219"/>
      <c r="D161" s="219"/>
      <c r="E161" s="219"/>
      <c r="F161" s="219"/>
      <c r="G161" s="247"/>
      <c r="H161" s="247"/>
      <c r="I161" s="219"/>
      <c r="J161" s="219"/>
      <c r="K161" s="219"/>
      <c r="L161" s="219"/>
      <c r="M161" s="219"/>
      <c r="N161" s="219"/>
      <c r="O161" s="219"/>
      <c r="P161" s="219"/>
      <c r="Q161" s="219"/>
      <c r="R161" s="219"/>
      <c r="S161" s="219"/>
      <c r="T161" s="219"/>
      <c r="U161" s="219"/>
      <c r="V161" s="219"/>
      <c r="W161" s="219"/>
      <c r="X161" s="219"/>
      <c r="Y161" s="219"/>
      <c r="Z161" s="219"/>
    </row>
    <row r="162" ht="15.75" customHeight="1" spans="1:26">
      <c r="A162" s="219"/>
      <c r="B162" s="247"/>
      <c r="C162" s="219"/>
      <c r="D162" s="219"/>
      <c r="E162" s="219"/>
      <c r="F162" s="219"/>
      <c r="G162" s="247"/>
      <c r="H162" s="247"/>
      <c r="I162" s="219"/>
      <c r="J162" s="219"/>
      <c r="K162" s="219"/>
      <c r="L162" s="219"/>
      <c r="M162" s="219"/>
      <c r="N162" s="219"/>
      <c r="O162" s="219"/>
      <c r="P162" s="219"/>
      <c r="Q162" s="219"/>
      <c r="R162" s="219"/>
      <c r="S162" s="219"/>
      <c r="T162" s="219"/>
      <c r="U162" s="219"/>
      <c r="V162" s="219"/>
      <c r="W162" s="219"/>
      <c r="X162" s="219"/>
      <c r="Y162" s="219"/>
      <c r="Z162" s="219"/>
    </row>
    <row r="163" ht="15.75" customHeight="1" spans="1:26">
      <c r="A163" s="219"/>
      <c r="B163" s="247"/>
      <c r="C163" s="219"/>
      <c r="D163" s="219"/>
      <c r="E163" s="219"/>
      <c r="F163" s="219"/>
      <c r="G163" s="247"/>
      <c r="H163" s="247"/>
      <c r="I163" s="219"/>
      <c r="J163" s="219"/>
      <c r="K163" s="219"/>
      <c r="L163" s="219"/>
      <c r="M163" s="219"/>
      <c r="N163" s="219"/>
      <c r="O163" s="219"/>
      <c r="P163" s="219"/>
      <c r="Q163" s="219"/>
      <c r="R163" s="219"/>
      <c r="S163" s="219"/>
      <c r="T163" s="219"/>
      <c r="U163" s="219"/>
      <c r="V163" s="219"/>
      <c r="W163" s="219"/>
      <c r="X163" s="219"/>
      <c r="Y163" s="219"/>
      <c r="Z163" s="219"/>
    </row>
    <row r="164" ht="15.75" customHeight="1" spans="1:26">
      <c r="A164" s="219"/>
      <c r="B164" s="247"/>
      <c r="C164" s="219"/>
      <c r="D164" s="219"/>
      <c r="E164" s="219"/>
      <c r="F164" s="219"/>
      <c r="G164" s="247"/>
      <c r="H164" s="247"/>
      <c r="I164" s="219"/>
      <c r="J164" s="219"/>
      <c r="K164" s="219"/>
      <c r="L164" s="219"/>
      <c r="M164" s="219"/>
      <c r="N164" s="219"/>
      <c r="O164" s="219"/>
      <c r="P164" s="219"/>
      <c r="Q164" s="219"/>
      <c r="R164" s="219"/>
      <c r="S164" s="219"/>
      <c r="T164" s="219"/>
      <c r="U164" s="219"/>
      <c r="V164" s="219"/>
      <c r="W164" s="219"/>
      <c r="X164" s="219"/>
      <c r="Y164" s="219"/>
      <c r="Z164" s="219"/>
    </row>
    <row r="165" ht="15.75" customHeight="1" spans="1:26">
      <c r="A165" s="219"/>
      <c r="B165" s="247"/>
      <c r="C165" s="219"/>
      <c r="D165" s="219"/>
      <c r="E165" s="219"/>
      <c r="F165" s="219"/>
      <c r="G165" s="247"/>
      <c r="H165" s="247"/>
      <c r="I165" s="219"/>
      <c r="J165" s="219"/>
      <c r="K165" s="219"/>
      <c r="L165" s="219"/>
      <c r="M165" s="219"/>
      <c r="N165" s="219"/>
      <c r="O165" s="219"/>
      <c r="P165" s="219"/>
      <c r="Q165" s="219"/>
      <c r="R165" s="219"/>
      <c r="S165" s="219"/>
      <c r="T165" s="219"/>
      <c r="U165" s="219"/>
      <c r="V165" s="219"/>
      <c r="W165" s="219"/>
      <c r="X165" s="219"/>
      <c r="Y165" s="219"/>
      <c r="Z165" s="219"/>
    </row>
    <row r="166" ht="15.75" customHeight="1" spans="1:26">
      <c r="A166" s="219"/>
      <c r="B166" s="247"/>
      <c r="C166" s="219"/>
      <c r="D166" s="219"/>
      <c r="E166" s="219"/>
      <c r="F166" s="219"/>
      <c r="G166" s="247"/>
      <c r="H166" s="247"/>
      <c r="I166" s="219"/>
      <c r="J166" s="219"/>
      <c r="K166" s="219"/>
      <c r="L166" s="219"/>
      <c r="M166" s="219"/>
      <c r="N166" s="219"/>
      <c r="O166" s="219"/>
      <c r="P166" s="219"/>
      <c r="Q166" s="219"/>
      <c r="R166" s="219"/>
      <c r="S166" s="219"/>
      <c r="T166" s="219"/>
      <c r="U166" s="219"/>
      <c r="V166" s="219"/>
      <c r="W166" s="219"/>
      <c r="X166" s="219"/>
      <c r="Y166" s="219"/>
      <c r="Z166" s="219"/>
    </row>
    <row r="167" ht="15.75" customHeight="1" spans="1:26">
      <c r="A167" s="219"/>
      <c r="B167" s="247"/>
      <c r="C167" s="219"/>
      <c r="D167" s="219"/>
      <c r="E167" s="219"/>
      <c r="F167" s="219"/>
      <c r="G167" s="247"/>
      <c r="H167" s="247"/>
      <c r="I167" s="219"/>
      <c r="J167" s="219"/>
      <c r="K167" s="219"/>
      <c r="L167" s="219"/>
      <c r="M167" s="219"/>
      <c r="N167" s="219"/>
      <c r="O167" s="219"/>
      <c r="P167" s="219"/>
      <c r="Q167" s="219"/>
      <c r="R167" s="219"/>
      <c r="S167" s="219"/>
      <c r="T167" s="219"/>
      <c r="U167" s="219"/>
      <c r="V167" s="219"/>
      <c r="W167" s="219"/>
      <c r="X167" s="219"/>
      <c r="Y167" s="219"/>
      <c r="Z167" s="219"/>
    </row>
    <row r="168" ht="15.75" customHeight="1" spans="1:26">
      <c r="A168" s="219"/>
      <c r="B168" s="247"/>
      <c r="C168" s="219"/>
      <c r="D168" s="219"/>
      <c r="E168" s="219"/>
      <c r="F168" s="219"/>
      <c r="G168" s="247"/>
      <c r="H168" s="247"/>
      <c r="I168" s="219"/>
      <c r="J168" s="219"/>
      <c r="K168" s="219"/>
      <c r="L168" s="219"/>
      <c r="M168" s="219"/>
      <c r="N168" s="219"/>
      <c r="O168" s="219"/>
      <c r="P168" s="219"/>
      <c r="Q168" s="219"/>
      <c r="R168" s="219"/>
      <c r="S168" s="219"/>
      <c r="T168" s="219"/>
      <c r="U168" s="219"/>
      <c r="V168" s="219"/>
      <c r="W168" s="219"/>
      <c r="X168" s="219"/>
      <c r="Y168" s="219"/>
      <c r="Z168" s="219"/>
    </row>
    <row r="169" ht="15.75" customHeight="1" spans="1:26">
      <c r="A169" s="219"/>
      <c r="B169" s="247"/>
      <c r="C169" s="219"/>
      <c r="D169" s="219"/>
      <c r="E169" s="219"/>
      <c r="F169" s="219"/>
      <c r="G169" s="247"/>
      <c r="H169" s="247"/>
      <c r="I169" s="219"/>
      <c r="J169" s="219"/>
      <c r="K169" s="219"/>
      <c r="L169" s="219"/>
      <c r="M169" s="219"/>
      <c r="N169" s="219"/>
      <c r="O169" s="219"/>
      <c r="P169" s="219"/>
      <c r="Q169" s="219"/>
      <c r="R169" s="219"/>
      <c r="S169" s="219"/>
      <c r="T169" s="219"/>
      <c r="U169" s="219"/>
      <c r="V169" s="219"/>
      <c r="W169" s="219"/>
      <c r="X169" s="219"/>
      <c r="Y169" s="219"/>
      <c r="Z169" s="219"/>
    </row>
    <row r="170" ht="15.75" customHeight="1" spans="1:26">
      <c r="A170" s="219"/>
      <c r="B170" s="247"/>
      <c r="C170" s="219"/>
      <c r="D170" s="219"/>
      <c r="E170" s="219"/>
      <c r="F170" s="219"/>
      <c r="G170" s="247"/>
      <c r="H170" s="247"/>
      <c r="I170" s="219"/>
      <c r="J170" s="219"/>
      <c r="K170" s="219"/>
      <c r="L170" s="219"/>
      <c r="M170" s="219"/>
      <c r="N170" s="219"/>
      <c r="O170" s="219"/>
      <c r="P170" s="219"/>
      <c r="Q170" s="219"/>
      <c r="R170" s="219"/>
      <c r="S170" s="219"/>
      <c r="T170" s="219"/>
      <c r="U170" s="219"/>
      <c r="V170" s="219"/>
      <c r="W170" s="219"/>
      <c r="X170" s="219"/>
      <c r="Y170" s="219"/>
      <c r="Z170" s="219"/>
    </row>
    <row r="171" ht="15.75" customHeight="1" spans="1:26">
      <c r="A171" s="219"/>
      <c r="B171" s="247"/>
      <c r="C171" s="219"/>
      <c r="D171" s="219"/>
      <c r="E171" s="219"/>
      <c r="F171" s="219"/>
      <c r="G171" s="247"/>
      <c r="H171" s="247"/>
      <c r="I171" s="219"/>
      <c r="J171" s="219"/>
      <c r="K171" s="219"/>
      <c r="L171" s="219"/>
      <c r="M171" s="219"/>
      <c r="N171" s="219"/>
      <c r="O171" s="219"/>
      <c r="P171" s="219"/>
      <c r="Q171" s="219"/>
      <c r="R171" s="219"/>
      <c r="S171" s="219"/>
      <c r="T171" s="219"/>
      <c r="U171" s="219"/>
      <c r="V171" s="219"/>
      <c r="W171" s="219"/>
      <c r="X171" s="219"/>
      <c r="Y171" s="219"/>
      <c r="Z171" s="219"/>
    </row>
    <row r="172" ht="15.75" customHeight="1" spans="1:26">
      <c r="A172" s="219"/>
      <c r="B172" s="247"/>
      <c r="C172" s="219"/>
      <c r="D172" s="219"/>
      <c r="E172" s="219"/>
      <c r="F172" s="219"/>
      <c r="G172" s="247"/>
      <c r="H172" s="247"/>
      <c r="I172" s="219"/>
      <c r="J172" s="219"/>
      <c r="K172" s="219"/>
      <c r="L172" s="219"/>
      <c r="M172" s="219"/>
      <c r="N172" s="219"/>
      <c r="O172" s="219"/>
      <c r="P172" s="219"/>
      <c r="Q172" s="219"/>
      <c r="R172" s="219"/>
      <c r="S172" s="219"/>
      <c r="T172" s="219"/>
      <c r="U172" s="219"/>
      <c r="V172" s="219"/>
      <c r="W172" s="219"/>
      <c r="X172" s="219"/>
      <c r="Y172" s="219"/>
      <c r="Z172" s="219"/>
    </row>
    <row r="173" ht="15.75" customHeight="1" spans="1:26">
      <c r="A173" s="219"/>
      <c r="B173" s="247"/>
      <c r="C173" s="219"/>
      <c r="D173" s="219"/>
      <c r="E173" s="219"/>
      <c r="F173" s="219"/>
      <c r="G173" s="247"/>
      <c r="H173" s="247"/>
      <c r="I173" s="219"/>
      <c r="J173" s="219"/>
      <c r="K173" s="219"/>
      <c r="L173" s="219"/>
      <c r="M173" s="219"/>
      <c r="N173" s="219"/>
      <c r="O173" s="219"/>
      <c r="P173" s="219"/>
      <c r="Q173" s="219"/>
      <c r="R173" s="219"/>
      <c r="S173" s="219"/>
      <c r="T173" s="219"/>
      <c r="U173" s="219"/>
      <c r="V173" s="219"/>
      <c r="W173" s="219"/>
      <c r="X173" s="219"/>
      <c r="Y173" s="219"/>
      <c r="Z173" s="219"/>
    </row>
    <row r="174" ht="15.75" customHeight="1" spans="1:26">
      <c r="A174" s="219"/>
      <c r="B174" s="247"/>
      <c r="C174" s="219"/>
      <c r="D174" s="219"/>
      <c r="E174" s="219"/>
      <c r="F174" s="219"/>
      <c r="G174" s="247"/>
      <c r="H174" s="247"/>
      <c r="I174" s="219"/>
      <c r="J174" s="219"/>
      <c r="K174" s="219"/>
      <c r="L174" s="219"/>
      <c r="M174" s="219"/>
      <c r="N174" s="219"/>
      <c r="O174" s="219"/>
      <c r="P174" s="219"/>
      <c r="Q174" s="219"/>
      <c r="R174" s="219"/>
      <c r="S174" s="219"/>
      <c r="T174" s="219"/>
      <c r="U174" s="219"/>
      <c r="V174" s="219"/>
      <c r="W174" s="219"/>
      <c r="X174" s="219"/>
      <c r="Y174" s="219"/>
      <c r="Z174" s="219"/>
    </row>
    <row r="175" ht="15.75" customHeight="1" spans="1:26">
      <c r="A175" s="219"/>
      <c r="B175" s="247"/>
      <c r="C175" s="219"/>
      <c r="D175" s="219"/>
      <c r="E175" s="219"/>
      <c r="F175" s="219"/>
      <c r="G175" s="247"/>
      <c r="H175" s="247"/>
      <c r="I175" s="219"/>
      <c r="J175" s="219"/>
      <c r="K175" s="219"/>
      <c r="L175" s="219"/>
      <c r="M175" s="219"/>
      <c r="N175" s="219"/>
      <c r="O175" s="219"/>
      <c r="P175" s="219"/>
      <c r="Q175" s="219"/>
      <c r="R175" s="219"/>
      <c r="S175" s="219"/>
      <c r="T175" s="219"/>
      <c r="U175" s="219"/>
      <c r="V175" s="219"/>
      <c r="W175" s="219"/>
      <c r="X175" s="219"/>
      <c r="Y175" s="219"/>
      <c r="Z175" s="219"/>
    </row>
    <row r="176" ht="15.75" customHeight="1" spans="1:26">
      <c r="A176" s="219"/>
      <c r="B176" s="247"/>
      <c r="C176" s="219"/>
      <c r="D176" s="219"/>
      <c r="E176" s="219"/>
      <c r="F176" s="219"/>
      <c r="G176" s="247"/>
      <c r="H176" s="247"/>
      <c r="I176" s="219"/>
      <c r="J176" s="219"/>
      <c r="K176" s="219"/>
      <c r="L176" s="219"/>
      <c r="M176" s="219"/>
      <c r="N176" s="219"/>
      <c r="O176" s="219"/>
      <c r="P176" s="219"/>
      <c r="Q176" s="219"/>
      <c r="R176" s="219"/>
      <c r="S176" s="219"/>
      <c r="T176" s="219"/>
      <c r="U176" s="219"/>
      <c r="V176" s="219"/>
      <c r="W176" s="219"/>
      <c r="X176" s="219"/>
      <c r="Y176" s="219"/>
      <c r="Z176" s="219"/>
    </row>
    <row r="177" ht="15.75" customHeight="1" spans="1:26">
      <c r="A177" s="219"/>
      <c r="B177" s="247"/>
      <c r="C177" s="219"/>
      <c r="D177" s="219"/>
      <c r="E177" s="219"/>
      <c r="F177" s="219"/>
      <c r="G177" s="247"/>
      <c r="H177" s="247"/>
      <c r="I177" s="219"/>
      <c r="J177" s="219"/>
      <c r="K177" s="219"/>
      <c r="L177" s="219"/>
      <c r="M177" s="219"/>
      <c r="N177" s="219"/>
      <c r="O177" s="219"/>
      <c r="P177" s="219"/>
      <c r="Q177" s="219"/>
      <c r="R177" s="219"/>
      <c r="S177" s="219"/>
      <c r="T177" s="219"/>
      <c r="U177" s="219"/>
      <c r="V177" s="219"/>
      <c r="W177" s="219"/>
      <c r="X177" s="219"/>
      <c r="Y177" s="219"/>
      <c r="Z177" s="219"/>
    </row>
    <row r="178" ht="15.75" customHeight="1" spans="1:26">
      <c r="A178" s="219"/>
      <c r="B178" s="247"/>
      <c r="C178" s="219"/>
      <c r="D178" s="219"/>
      <c r="E178" s="219"/>
      <c r="F178" s="219"/>
      <c r="G178" s="247"/>
      <c r="H178" s="247"/>
      <c r="I178" s="219"/>
      <c r="J178" s="219"/>
      <c r="K178" s="219"/>
      <c r="L178" s="219"/>
      <c r="M178" s="219"/>
      <c r="N178" s="219"/>
      <c r="O178" s="219"/>
      <c r="P178" s="219"/>
      <c r="Q178" s="219"/>
      <c r="R178" s="219"/>
      <c r="S178" s="219"/>
      <c r="T178" s="219"/>
      <c r="U178" s="219"/>
      <c r="V178" s="219"/>
      <c r="W178" s="219"/>
      <c r="X178" s="219"/>
      <c r="Y178" s="219"/>
      <c r="Z178" s="219"/>
    </row>
    <row r="179" ht="15.75" customHeight="1" spans="1:26">
      <c r="A179" s="219"/>
      <c r="B179" s="247"/>
      <c r="C179" s="219"/>
      <c r="D179" s="219"/>
      <c r="E179" s="219"/>
      <c r="F179" s="219"/>
      <c r="G179" s="247"/>
      <c r="H179" s="247"/>
      <c r="I179" s="219"/>
      <c r="J179" s="219"/>
      <c r="K179" s="219"/>
      <c r="L179" s="219"/>
      <c r="M179" s="219"/>
      <c r="N179" s="219"/>
      <c r="O179" s="219"/>
      <c r="P179" s="219"/>
      <c r="Q179" s="219"/>
      <c r="R179" s="219"/>
      <c r="S179" s="219"/>
      <c r="T179" s="219"/>
      <c r="U179" s="219"/>
      <c r="V179" s="219"/>
      <c r="W179" s="219"/>
      <c r="X179" s="219"/>
      <c r="Y179" s="219"/>
      <c r="Z179" s="219"/>
    </row>
    <row r="180" ht="15.75" customHeight="1" spans="1:26">
      <c r="A180" s="219"/>
      <c r="B180" s="247"/>
      <c r="C180" s="219"/>
      <c r="D180" s="219"/>
      <c r="E180" s="219"/>
      <c r="F180" s="219"/>
      <c r="G180" s="247"/>
      <c r="H180" s="247"/>
      <c r="I180" s="219"/>
      <c r="J180" s="219"/>
      <c r="K180" s="219"/>
      <c r="L180" s="219"/>
      <c r="M180" s="219"/>
      <c r="N180" s="219"/>
      <c r="O180" s="219"/>
      <c r="P180" s="219"/>
      <c r="Q180" s="219"/>
      <c r="R180" s="219"/>
      <c r="S180" s="219"/>
      <c r="T180" s="219"/>
      <c r="U180" s="219"/>
      <c r="V180" s="219"/>
      <c r="W180" s="219"/>
      <c r="X180" s="219"/>
      <c r="Y180" s="219"/>
      <c r="Z180" s="219"/>
    </row>
    <row r="181" ht="15.75" customHeight="1" spans="1:26">
      <c r="A181" s="219"/>
      <c r="B181" s="247"/>
      <c r="C181" s="219"/>
      <c r="D181" s="219"/>
      <c r="E181" s="219"/>
      <c r="F181" s="219"/>
      <c r="G181" s="247"/>
      <c r="H181" s="247"/>
      <c r="I181" s="219"/>
      <c r="J181" s="219"/>
      <c r="K181" s="219"/>
      <c r="L181" s="219"/>
      <c r="M181" s="219"/>
      <c r="N181" s="219"/>
      <c r="O181" s="219"/>
      <c r="P181" s="219"/>
      <c r="Q181" s="219"/>
      <c r="R181" s="219"/>
      <c r="S181" s="219"/>
      <c r="T181" s="219"/>
      <c r="U181" s="219"/>
      <c r="V181" s="219"/>
      <c r="W181" s="219"/>
      <c r="X181" s="219"/>
      <c r="Y181" s="219"/>
      <c r="Z181" s="219"/>
    </row>
    <row r="182" ht="15.75" customHeight="1" spans="1:26">
      <c r="A182" s="219"/>
      <c r="B182" s="247"/>
      <c r="C182" s="219"/>
      <c r="D182" s="219"/>
      <c r="E182" s="219"/>
      <c r="F182" s="219"/>
      <c r="G182" s="247"/>
      <c r="H182" s="247"/>
      <c r="I182" s="219"/>
      <c r="J182" s="219"/>
      <c r="K182" s="219"/>
      <c r="L182" s="219"/>
      <c r="M182" s="219"/>
      <c r="N182" s="219"/>
      <c r="O182" s="219"/>
      <c r="P182" s="219"/>
      <c r="Q182" s="219"/>
      <c r="R182" s="219"/>
      <c r="S182" s="219"/>
      <c r="T182" s="219"/>
      <c r="U182" s="219"/>
      <c r="V182" s="219"/>
      <c r="W182" s="219"/>
      <c r="X182" s="219"/>
      <c r="Y182" s="219"/>
      <c r="Z182" s="219"/>
    </row>
    <row r="183" ht="15.75" customHeight="1" spans="1:26">
      <c r="A183" s="219"/>
      <c r="B183" s="247"/>
      <c r="C183" s="219"/>
      <c r="D183" s="219"/>
      <c r="E183" s="219"/>
      <c r="F183" s="219"/>
      <c r="G183" s="247"/>
      <c r="H183" s="247"/>
      <c r="I183" s="219"/>
      <c r="J183" s="219"/>
      <c r="K183" s="219"/>
      <c r="L183" s="219"/>
      <c r="M183" s="219"/>
      <c r="N183" s="219"/>
      <c r="O183" s="219"/>
      <c r="P183" s="219"/>
      <c r="Q183" s="219"/>
      <c r="R183" s="219"/>
      <c r="S183" s="219"/>
      <c r="T183" s="219"/>
      <c r="U183" s="219"/>
      <c r="V183" s="219"/>
      <c r="W183" s="219"/>
      <c r="X183" s="219"/>
      <c r="Y183" s="219"/>
      <c r="Z183" s="219"/>
    </row>
    <row r="184" ht="15.75" customHeight="1" spans="1:26">
      <c r="A184" s="219"/>
      <c r="B184" s="247"/>
      <c r="C184" s="219"/>
      <c r="D184" s="219"/>
      <c r="E184" s="219"/>
      <c r="F184" s="219"/>
      <c r="G184" s="247"/>
      <c r="H184" s="247"/>
      <c r="I184" s="219"/>
      <c r="J184" s="219"/>
      <c r="K184" s="219"/>
      <c r="L184" s="219"/>
      <c r="M184" s="219"/>
      <c r="N184" s="219"/>
      <c r="O184" s="219"/>
      <c r="P184" s="219"/>
      <c r="Q184" s="219"/>
      <c r="R184" s="219"/>
      <c r="S184" s="219"/>
      <c r="T184" s="219"/>
      <c r="U184" s="219"/>
      <c r="V184" s="219"/>
      <c r="W184" s="219"/>
      <c r="X184" s="219"/>
      <c r="Y184" s="219"/>
      <c r="Z184" s="219"/>
    </row>
    <row r="185" ht="15.75" customHeight="1" spans="1:26">
      <c r="A185" s="219"/>
      <c r="B185" s="247"/>
      <c r="C185" s="219"/>
      <c r="D185" s="219"/>
      <c r="E185" s="219"/>
      <c r="F185" s="219"/>
      <c r="G185" s="247"/>
      <c r="H185" s="247"/>
      <c r="I185" s="219"/>
      <c r="J185" s="219"/>
      <c r="K185" s="219"/>
      <c r="L185" s="219"/>
      <c r="M185" s="219"/>
      <c r="N185" s="219"/>
      <c r="O185" s="219"/>
      <c r="P185" s="219"/>
      <c r="Q185" s="219"/>
      <c r="R185" s="219"/>
      <c r="S185" s="219"/>
      <c r="T185" s="219"/>
      <c r="U185" s="219"/>
      <c r="V185" s="219"/>
      <c r="W185" s="219"/>
      <c r="X185" s="219"/>
      <c r="Y185" s="219"/>
      <c r="Z185" s="219"/>
    </row>
    <row r="186" ht="15.75" customHeight="1" spans="1:26">
      <c r="A186" s="219"/>
      <c r="B186" s="247"/>
      <c r="C186" s="219"/>
      <c r="D186" s="219"/>
      <c r="E186" s="219"/>
      <c r="F186" s="219"/>
      <c r="G186" s="247"/>
      <c r="H186" s="247"/>
      <c r="I186" s="219"/>
      <c r="J186" s="219"/>
      <c r="K186" s="219"/>
      <c r="L186" s="219"/>
      <c r="M186" s="219"/>
      <c r="N186" s="219"/>
      <c r="O186" s="219"/>
      <c r="P186" s="219"/>
      <c r="Q186" s="219"/>
      <c r="R186" s="219"/>
      <c r="S186" s="219"/>
      <c r="T186" s="219"/>
      <c r="U186" s="219"/>
      <c r="V186" s="219"/>
      <c r="W186" s="219"/>
      <c r="X186" s="219"/>
      <c r="Y186" s="219"/>
      <c r="Z186" s="219"/>
    </row>
    <row r="187" ht="15.75" customHeight="1" spans="1:26">
      <c r="A187" s="219"/>
      <c r="B187" s="247"/>
      <c r="C187" s="219"/>
      <c r="D187" s="219"/>
      <c r="E187" s="219"/>
      <c r="F187" s="219"/>
      <c r="G187" s="247"/>
      <c r="H187" s="247"/>
      <c r="I187" s="219"/>
      <c r="J187" s="219"/>
      <c r="K187" s="219"/>
      <c r="L187" s="219"/>
      <c r="M187" s="219"/>
      <c r="N187" s="219"/>
      <c r="O187" s="219"/>
      <c r="P187" s="219"/>
      <c r="Q187" s="219"/>
      <c r="R187" s="219"/>
      <c r="S187" s="219"/>
      <c r="T187" s="219"/>
      <c r="U187" s="219"/>
      <c r="V187" s="219"/>
      <c r="W187" s="219"/>
      <c r="X187" s="219"/>
      <c r="Y187" s="219"/>
      <c r="Z187" s="219"/>
    </row>
    <row r="188" ht="15.75" customHeight="1" spans="1:26">
      <c r="A188" s="219"/>
      <c r="B188" s="247"/>
      <c r="C188" s="219"/>
      <c r="D188" s="219"/>
      <c r="E188" s="219"/>
      <c r="F188" s="219"/>
      <c r="G188" s="247"/>
      <c r="H188" s="247"/>
      <c r="I188" s="219"/>
      <c r="J188" s="219"/>
      <c r="K188" s="219"/>
      <c r="L188" s="219"/>
      <c r="M188" s="219"/>
      <c r="N188" s="219"/>
      <c r="O188" s="219"/>
      <c r="P188" s="219"/>
      <c r="Q188" s="219"/>
      <c r="R188" s="219"/>
      <c r="S188" s="219"/>
      <c r="T188" s="219"/>
      <c r="U188" s="219"/>
      <c r="V188" s="219"/>
      <c r="W188" s="219"/>
      <c r="X188" s="219"/>
      <c r="Y188" s="219"/>
      <c r="Z188" s="219"/>
    </row>
    <row r="189" ht="15.75" customHeight="1" spans="1:26">
      <c r="A189" s="219"/>
      <c r="B189" s="247"/>
      <c r="C189" s="219"/>
      <c r="D189" s="219"/>
      <c r="E189" s="219"/>
      <c r="F189" s="219"/>
      <c r="G189" s="247"/>
      <c r="H189" s="247"/>
      <c r="I189" s="219"/>
      <c r="J189" s="219"/>
      <c r="K189" s="219"/>
      <c r="L189" s="219"/>
      <c r="M189" s="219"/>
      <c r="N189" s="219"/>
      <c r="O189" s="219"/>
      <c r="P189" s="219"/>
      <c r="Q189" s="219"/>
      <c r="R189" s="219"/>
      <c r="S189" s="219"/>
      <c r="T189" s="219"/>
      <c r="U189" s="219"/>
      <c r="V189" s="219"/>
      <c r="W189" s="219"/>
      <c r="X189" s="219"/>
      <c r="Y189" s="219"/>
      <c r="Z189" s="219"/>
    </row>
    <row r="190" ht="15.75" customHeight="1" spans="1:26">
      <c r="A190" s="219"/>
      <c r="B190" s="247"/>
      <c r="C190" s="219"/>
      <c r="D190" s="219"/>
      <c r="E190" s="219"/>
      <c r="F190" s="219"/>
      <c r="G190" s="247"/>
      <c r="H190" s="247"/>
      <c r="I190" s="219"/>
      <c r="J190" s="219"/>
      <c r="K190" s="219"/>
      <c r="L190" s="219"/>
      <c r="M190" s="219"/>
      <c r="N190" s="219"/>
      <c r="O190" s="219"/>
      <c r="P190" s="219"/>
      <c r="Q190" s="219"/>
      <c r="R190" s="219"/>
      <c r="S190" s="219"/>
      <c r="T190" s="219"/>
      <c r="U190" s="219"/>
      <c r="V190" s="219"/>
      <c r="W190" s="219"/>
      <c r="X190" s="219"/>
      <c r="Y190" s="219"/>
      <c r="Z190" s="219"/>
    </row>
    <row r="191" ht="15.75" customHeight="1" spans="1:26">
      <c r="A191" s="219"/>
      <c r="B191" s="247"/>
      <c r="C191" s="219"/>
      <c r="D191" s="219"/>
      <c r="E191" s="219"/>
      <c r="F191" s="219"/>
      <c r="G191" s="247"/>
      <c r="H191" s="247"/>
      <c r="I191" s="219"/>
      <c r="J191" s="219"/>
      <c r="K191" s="219"/>
      <c r="L191" s="219"/>
      <c r="M191" s="219"/>
      <c r="N191" s="219"/>
      <c r="O191" s="219"/>
      <c r="P191" s="219"/>
      <c r="Q191" s="219"/>
      <c r="R191" s="219"/>
      <c r="S191" s="219"/>
      <c r="T191" s="219"/>
      <c r="U191" s="219"/>
      <c r="V191" s="219"/>
      <c r="W191" s="219"/>
      <c r="X191" s="219"/>
      <c r="Y191" s="219"/>
      <c r="Z191" s="219"/>
    </row>
    <row r="192" ht="15.75" customHeight="1" spans="1:26">
      <c r="A192" s="219"/>
      <c r="B192" s="247"/>
      <c r="C192" s="219"/>
      <c r="D192" s="219"/>
      <c r="E192" s="219"/>
      <c r="F192" s="219"/>
      <c r="G192" s="247"/>
      <c r="H192" s="247"/>
      <c r="I192" s="219"/>
      <c r="J192" s="219"/>
      <c r="K192" s="219"/>
      <c r="L192" s="219"/>
      <c r="M192" s="219"/>
      <c r="N192" s="219"/>
      <c r="O192" s="219"/>
      <c r="P192" s="219"/>
      <c r="Q192" s="219"/>
      <c r="R192" s="219"/>
      <c r="S192" s="219"/>
      <c r="T192" s="219"/>
      <c r="U192" s="219"/>
      <c r="V192" s="219"/>
      <c r="W192" s="219"/>
      <c r="X192" s="219"/>
      <c r="Y192" s="219"/>
      <c r="Z192" s="219"/>
    </row>
    <row r="193" ht="15.75" customHeight="1" spans="1:26">
      <c r="A193" s="219"/>
      <c r="B193" s="247"/>
      <c r="C193" s="219"/>
      <c r="D193" s="219"/>
      <c r="E193" s="219"/>
      <c r="F193" s="219"/>
      <c r="G193" s="247"/>
      <c r="H193" s="247"/>
      <c r="I193" s="219"/>
      <c r="J193" s="219"/>
      <c r="K193" s="219"/>
      <c r="L193" s="219"/>
      <c r="M193" s="219"/>
      <c r="N193" s="219"/>
      <c r="O193" s="219"/>
      <c r="P193" s="219"/>
      <c r="Q193" s="219"/>
      <c r="R193" s="219"/>
      <c r="S193" s="219"/>
      <c r="T193" s="219"/>
      <c r="U193" s="219"/>
      <c r="V193" s="219"/>
      <c r="W193" s="219"/>
      <c r="X193" s="219"/>
      <c r="Y193" s="219"/>
      <c r="Z193" s="219"/>
    </row>
    <row r="194" ht="15.75" customHeight="1" spans="1:26">
      <c r="A194" s="219"/>
      <c r="B194" s="247"/>
      <c r="C194" s="219"/>
      <c r="D194" s="219"/>
      <c r="E194" s="219"/>
      <c r="F194" s="219"/>
      <c r="G194" s="247"/>
      <c r="H194" s="247"/>
      <c r="I194" s="219"/>
      <c r="J194" s="219"/>
      <c r="K194" s="219"/>
      <c r="L194" s="219"/>
      <c r="M194" s="219"/>
      <c r="N194" s="219"/>
      <c r="O194" s="219"/>
      <c r="P194" s="219"/>
      <c r="Q194" s="219"/>
      <c r="R194" s="219"/>
      <c r="S194" s="219"/>
      <c r="T194" s="219"/>
      <c r="U194" s="219"/>
      <c r="V194" s="219"/>
      <c r="W194" s="219"/>
      <c r="X194" s="219"/>
      <c r="Y194" s="219"/>
      <c r="Z194" s="219"/>
    </row>
    <row r="195" ht="15.75" customHeight="1" spans="1:26">
      <c r="A195" s="219"/>
      <c r="B195" s="247"/>
      <c r="C195" s="219"/>
      <c r="D195" s="219"/>
      <c r="E195" s="219"/>
      <c r="F195" s="219"/>
      <c r="G195" s="247"/>
      <c r="H195" s="247"/>
      <c r="I195" s="219"/>
      <c r="J195" s="219"/>
      <c r="K195" s="219"/>
      <c r="L195" s="219"/>
      <c r="M195" s="219"/>
      <c r="N195" s="219"/>
      <c r="O195" s="219"/>
      <c r="P195" s="219"/>
      <c r="Q195" s="219"/>
      <c r="R195" s="219"/>
      <c r="S195" s="219"/>
      <c r="T195" s="219"/>
      <c r="U195" s="219"/>
      <c r="V195" s="219"/>
      <c r="W195" s="219"/>
      <c r="X195" s="219"/>
      <c r="Y195" s="219"/>
      <c r="Z195" s="219"/>
    </row>
    <row r="196" ht="15.75" customHeight="1" spans="1:26">
      <c r="A196" s="219"/>
      <c r="B196" s="247"/>
      <c r="C196" s="219"/>
      <c r="D196" s="219"/>
      <c r="E196" s="219"/>
      <c r="F196" s="219"/>
      <c r="G196" s="247"/>
      <c r="H196" s="247"/>
      <c r="I196" s="219"/>
      <c r="J196" s="219"/>
      <c r="K196" s="219"/>
      <c r="L196" s="219"/>
      <c r="M196" s="219"/>
      <c r="N196" s="219"/>
      <c r="O196" s="219"/>
      <c r="P196" s="219"/>
      <c r="Q196" s="219"/>
      <c r="R196" s="219"/>
      <c r="S196" s="219"/>
      <c r="T196" s="219"/>
      <c r="U196" s="219"/>
      <c r="V196" s="219"/>
      <c r="W196" s="219"/>
      <c r="X196" s="219"/>
      <c r="Y196" s="219"/>
      <c r="Z196" s="219"/>
    </row>
    <row r="197" ht="15.75" customHeight="1" spans="1:26">
      <c r="A197" s="219"/>
      <c r="B197" s="247"/>
      <c r="C197" s="219"/>
      <c r="D197" s="219"/>
      <c r="E197" s="219"/>
      <c r="F197" s="219"/>
      <c r="G197" s="247"/>
      <c r="H197" s="247"/>
      <c r="I197" s="219"/>
      <c r="J197" s="219"/>
      <c r="K197" s="219"/>
      <c r="L197" s="219"/>
      <c r="M197" s="219"/>
      <c r="N197" s="219"/>
      <c r="O197" s="219"/>
      <c r="P197" s="219"/>
      <c r="Q197" s="219"/>
      <c r="R197" s="219"/>
      <c r="S197" s="219"/>
      <c r="T197" s="219"/>
      <c r="U197" s="219"/>
      <c r="V197" s="219"/>
      <c r="W197" s="219"/>
      <c r="X197" s="219"/>
      <c r="Y197" s="219"/>
      <c r="Z197" s="219"/>
    </row>
    <row r="198" ht="15.75" customHeight="1" spans="1:26">
      <c r="A198" s="219"/>
      <c r="B198" s="247"/>
      <c r="C198" s="219"/>
      <c r="D198" s="219"/>
      <c r="E198" s="219"/>
      <c r="F198" s="219"/>
      <c r="G198" s="247"/>
      <c r="H198" s="247"/>
      <c r="I198" s="219"/>
      <c r="J198" s="219"/>
      <c r="K198" s="219"/>
      <c r="L198" s="219"/>
      <c r="M198" s="219"/>
      <c r="N198" s="219"/>
      <c r="O198" s="219"/>
      <c r="P198" s="219"/>
      <c r="Q198" s="219"/>
      <c r="R198" s="219"/>
      <c r="S198" s="219"/>
      <c r="T198" s="219"/>
      <c r="U198" s="219"/>
      <c r="V198" s="219"/>
      <c r="W198" s="219"/>
      <c r="X198" s="219"/>
      <c r="Y198" s="219"/>
      <c r="Z198" s="219"/>
    </row>
    <row r="199" ht="15.75" customHeight="1" spans="1:26">
      <c r="A199" s="219"/>
      <c r="B199" s="247"/>
      <c r="C199" s="219"/>
      <c r="D199" s="219"/>
      <c r="E199" s="219"/>
      <c r="F199" s="219"/>
      <c r="G199" s="247"/>
      <c r="H199" s="247"/>
      <c r="I199" s="219"/>
      <c r="J199" s="219"/>
      <c r="K199" s="219"/>
      <c r="L199" s="219"/>
      <c r="M199" s="219"/>
      <c r="N199" s="219"/>
      <c r="O199" s="219"/>
      <c r="P199" s="219"/>
      <c r="Q199" s="219"/>
      <c r="R199" s="219"/>
      <c r="S199" s="219"/>
      <c r="T199" s="219"/>
      <c r="U199" s="219"/>
      <c r="V199" s="219"/>
      <c r="W199" s="219"/>
      <c r="X199" s="219"/>
      <c r="Y199" s="219"/>
      <c r="Z199" s="219"/>
    </row>
    <row r="200" ht="15.75" customHeight="1" spans="1:26">
      <c r="A200" s="219"/>
      <c r="B200" s="247"/>
      <c r="C200" s="219"/>
      <c r="D200" s="219"/>
      <c r="E200" s="219"/>
      <c r="F200" s="219"/>
      <c r="G200" s="247"/>
      <c r="H200" s="247"/>
      <c r="I200" s="219"/>
      <c r="J200" s="219"/>
      <c r="K200" s="219"/>
      <c r="L200" s="219"/>
      <c r="M200" s="219"/>
      <c r="N200" s="219"/>
      <c r="O200" s="219"/>
      <c r="P200" s="219"/>
      <c r="Q200" s="219"/>
      <c r="R200" s="219"/>
      <c r="S200" s="219"/>
      <c r="T200" s="219"/>
      <c r="U200" s="219"/>
      <c r="V200" s="219"/>
      <c r="W200" s="219"/>
      <c r="X200" s="219"/>
      <c r="Y200" s="219"/>
      <c r="Z200" s="219"/>
    </row>
    <row r="201" ht="15.75" customHeight="1" spans="1:26">
      <c r="A201" s="219"/>
      <c r="B201" s="247"/>
      <c r="C201" s="219"/>
      <c r="D201" s="219"/>
      <c r="E201" s="219"/>
      <c r="F201" s="219"/>
      <c r="G201" s="247"/>
      <c r="H201" s="247"/>
      <c r="I201" s="219"/>
      <c r="J201" s="219"/>
      <c r="K201" s="219"/>
      <c r="L201" s="219"/>
      <c r="M201" s="219"/>
      <c r="N201" s="219"/>
      <c r="O201" s="219"/>
      <c r="P201" s="219"/>
      <c r="Q201" s="219"/>
      <c r="R201" s="219"/>
      <c r="S201" s="219"/>
      <c r="T201" s="219"/>
      <c r="U201" s="219"/>
      <c r="V201" s="219"/>
      <c r="W201" s="219"/>
      <c r="X201" s="219"/>
      <c r="Y201" s="219"/>
      <c r="Z201" s="219"/>
    </row>
    <row r="202" ht="15.75" customHeight="1" spans="1:26">
      <c r="A202" s="219"/>
      <c r="B202" s="247"/>
      <c r="C202" s="219"/>
      <c r="D202" s="219"/>
      <c r="E202" s="219"/>
      <c r="F202" s="219"/>
      <c r="G202" s="247"/>
      <c r="H202" s="247"/>
      <c r="I202" s="219"/>
      <c r="J202" s="219"/>
      <c r="K202" s="219"/>
      <c r="L202" s="219"/>
      <c r="M202" s="219"/>
      <c r="N202" s="219"/>
      <c r="O202" s="219"/>
      <c r="P202" s="219"/>
      <c r="Q202" s="219"/>
      <c r="R202" s="219"/>
      <c r="S202" s="219"/>
      <c r="T202" s="219"/>
      <c r="U202" s="219"/>
      <c r="V202" s="219"/>
      <c r="W202" s="219"/>
      <c r="X202" s="219"/>
      <c r="Y202" s="219"/>
      <c r="Z202" s="219"/>
    </row>
    <row r="203" ht="15.75" customHeight="1" spans="1:26">
      <c r="A203" s="219"/>
      <c r="B203" s="247"/>
      <c r="C203" s="219"/>
      <c r="D203" s="219"/>
      <c r="E203" s="219"/>
      <c r="F203" s="219"/>
      <c r="G203" s="247"/>
      <c r="H203" s="247"/>
      <c r="I203" s="219"/>
      <c r="J203" s="219"/>
      <c r="K203" s="219"/>
      <c r="L203" s="219"/>
      <c r="M203" s="219"/>
      <c r="N203" s="219"/>
      <c r="O203" s="219"/>
      <c r="P203" s="219"/>
      <c r="Q203" s="219"/>
      <c r="R203" s="219"/>
      <c r="S203" s="219"/>
      <c r="T203" s="219"/>
      <c r="U203" s="219"/>
      <c r="V203" s="219"/>
      <c r="W203" s="219"/>
      <c r="X203" s="219"/>
      <c r="Y203" s="219"/>
      <c r="Z203" s="219"/>
    </row>
    <row r="204" ht="15.75" customHeight="1" spans="1:26">
      <c r="A204" s="219"/>
      <c r="B204" s="247"/>
      <c r="C204" s="219"/>
      <c r="D204" s="219"/>
      <c r="E204" s="219"/>
      <c r="F204" s="219"/>
      <c r="G204" s="247"/>
      <c r="H204" s="247"/>
      <c r="I204" s="219"/>
      <c r="J204" s="219"/>
      <c r="K204" s="219"/>
      <c r="L204" s="219"/>
      <c r="M204" s="219"/>
      <c r="N204" s="219"/>
      <c r="O204" s="219"/>
      <c r="P204" s="219"/>
      <c r="Q204" s="219"/>
      <c r="R204" s="219"/>
      <c r="S204" s="219"/>
      <c r="T204" s="219"/>
      <c r="U204" s="219"/>
      <c r="V204" s="219"/>
      <c r="W204" s="219"/>
      <c r="X204" s="219"/>
      <c r="Y204" s="219"/>
      <c r="Z204" s="219"/>
    </row>
    <row r="205" ht="15.75" customHeight="1" spans="1:26">
      <c r="A205" s="219"/>
      <c r="B205" s="247"/>
      <c r="C205" s="219"/>
      <c r="D205" s="219"/>
      <c r="E205" s="219"/>
      <c r="F205" s="219"/>
      <c r="G205" s="247"/>
      <c r="H205" s="247"/>
      <c r="I205" s="219"/>
      <c r="J205" s="219"/>
      <c r="K205" s="219"/>
      <c r="L205" s="219"/>
      <c r="M205" s="219"/>
      <c r="N205" s="219"/>
      <c r="O205" s="219"/>
      <c r="P205" s="219"/>
      <c r="Q205" s="219"/>
      <c r="R205" s="219"/>
      <c r="S205" s="219"/>
      <c r="T205" s="219"/>
      <c r="U205" s="219"/>
      <c r="V205" s="219"/>
      <c r="W205" s="219"/>
      <c r="X205" s="219"/>
      <c r="Y205" s="219"/>
      <c r="Z205" s="219"/>
    </row>
    <row r="206" ht="15.75" customHeight="1" spans="1:26">
      <c r="A206" s="219"/>
      <c r="B206" s="247"/>
      <c r="C206" s="219"/>
      <c r="D206" s="219"/>
      <c r="E206" s="219"/>
      <c r="F206" s="219"/>
      <c r="G206" s="247"/>
      <c r="H206" s="247"/>
      <c r="I206" s="219"/>
      <c r="J206" s="219"/>
      <c r="K206" s="219"/>
      <c r="L206" s="219"/>
      <c r="M206" s="219"/>
      <c r="N206" s="219"/>
      <c r="O206" s="219"/>
      <c r="P206" s="219"/>
      <c r="Q206" s="219"/>
      <c r="R206" s="219"/>
      <c r="S206" s="219"/>
      <c r="T206" s="219"/>
      <c r="U206" s="219"/>
      <c r="V206" s="219"/>
      <c r="W206" s="219"/>
      <c r="X206" s="219"/>
      <c r="Y206" s="219"/>
      <c r="Z206" s="219"/>
    </row>
    <row r="207" ht="15.75" customHeight="1" spans="1:26">
      <c r="A207" s="219"/>
      <c r="B207" s="247"/>
      <c r="C207" s="219"/>
      <c r="D207" s="219"/>
      <c r="E207" s="219"/>
      <c r="F207" s="219"/>
      <c r="G207" s="247"/>
      <c r="H207" s="247"/>
      <c r="I207" s="219"/>
      <c r="J207" s="219"/>
      <c r="K207" s="219"/>
      <c r="L207" s="219"/>
      <c r="M207" s="219"/>
      <c r="N207" s="219"/>
      <c r="O207" s="219"/>
      <c r="P207" s="219"/>
      <c r="Q207" s="219"/>
      <c r="R207" s="219"/>
      <c r="S207" s="219"/>
      <c r="T207" s="219"/>
      <c r="U207" s="219"/>
      <c r="V207" s="219"/>
      <c r="W207" s="219"/>
      <c r="X207" s="219"/>
      <c r="Y207" s="219"/>
      <c r="Z207" s="219"/>
    </row>
    <row r="208" ht="15.75" customHeight="1" spans="1:26">
      <c r="A208" s="219"/>
      <c r="B208" s="247"/>
      <c r="C208" s="219"/>
      <c r="D208" s="219"/>
      <c r="E208" s="219"/>
      <c r="F208" s="219"/>
      <c r="G208" s="247"/>
      <c r="H208" s="247"/>
      <c r="I208" s="219"/>
      <c r="J208" s="219"/>
      <c r="K208" s="219"/>
      <c r="L208" s="219"/>
      <c r="M208" s="219"/>
      <c r="N208" s="219"/>
      <c r="O208" s="219"/>
      <c r="P208" s="219"/>
      <c r="Q208" s="219"/>
      <c r="R208" s="219"/>
      <c r="S208" s="219"/>
      <c r="T208" s="219"/>
      <c r="U208" s="219"/>
      <c r="V208" s="219"/>
      <c r="W208" s="219"/>
      <c r="X208" s="219"/>
      <c r="Y208" s="219"/>
      <c r="Z208" s="219"/>
    </row>
    <row r="209" ht="15.75" customHeight="1" spans="1:26">
      <c r="A209" s="219"/>
      <c r="B209" s="247"/>
      <c r="C209" s="219"/>
      <c r="D209" s="219"/>
      <c r="E209" s="219"/>
      <c r="F209" s="219"/>
      <c r="G209" s="247"/>
      <c r="H209" s="247"/>
      <c r="I209" s="219"/>
      <c r="J209" s="219"/>
      <c r="K209" s="219"/>
      <c r="L209" s="219"/>
      <c r="M209" s="219"/>
      <c r="N209" s="219"/>
      <c r="O209" s="219"/>
      <c r="P209" s="219"/>
      <c r="Q209" s="219"/>
      <c r="R209" s="219"/>
      <c r="S209" s="219"/>
      <c r="T209" s="219"/>
      <c r="U209" s="219"/>
      <c r="V209" s="219"/>
      <c r="W209" s="219"/>
      <c r="X209" s="219"/>
      <c r="Y209" s="219"/>
      <c r="Z209" s="219"/>
    </row>
    <row r="210" ht="15.75" customHeight="1" spans="1:26">
      <c r="A210" s="219"/>
      <c r="B210" s="247"/>
      <c r="C210" s="219"/>
      <c r="D210" s="219"/>
      <c r="E210" s="219"/>
      <c r="F210" s="219"/>
      <c r="G210" s="247"/>
      <c r="H210" s="247"/>
      <c r="I210" s="219"/>
      <c r="J210" s="219"/>
      <c r="K210" s="219"/>
      <c r="L210" s="219"/>
      <c r="M210" s="219"/>
      <c r="N210" s="219"/>
      <c r="O210" s="219"/>
      <c r="P210" s="219"/>
      <c r="Q210" s="219"/>
      <c r="R210" s="219"/>
      <c r="S210" s="219"/>
      <c r="T210" s="219"/>
      <c r="U210" s="219"/>
      <c r="V210" s="219"/>
      <c r="W210" s="219"/>
      <c r="X210" s="219"/>
      <c r="Y210" s="219"/>
      <c r="Z210" s="219"/>
    </row>
    <row r="211" ht="15.75" customHeight="1" spans="1:26">
      <c r="A211" s="219"/>
      <c r="B211" s="247"/>
      <c r="C211" s="219"/>
      <c r="D211" s="219"/>
      <c r="E211" s="219"/>
      <c r="F211" s="219"/>
      <c r="G211" s="247"/>
      <c r="H211" s="247"/>
      <c r="I211" s="219"/>
      <c r="J211" s="219"/>
      <c r="K211" s="219"/>
      <c r="L211" s="219"/>
      <c r="M211" s="219"/>
      <c r="N211" s="219"/>
      <c r="O211" s="219"/>
      <c r="P211" s="219"/>
      <c r="Q211" s="219"/>
      <c r="R211" s="219"/>
      <c r="S211" s="219"/>
      <c r="T211" s="219"/>
      <c r="U211" s="219"/>
      <c r="V211" s="219"/>
      <c r="W211" s="219"/>
      <c r="X211" s="219"/>
      <c r="Y211" s="219"/>
      <c r="Z211" s="219"/>
    </row>
    <row r="212" ht="15.75" customHeight="1" spans="1:26">
      <c r="A212" s="219"/>
      <c r="B212" s="247"/>
      <c r="C212" s="219"/>
      <c r="D212" s="219"/>
      <c r="E212" s="219"/>
      <c r="F212" s="219"/>
      <c r="G212" s="247"/>
      <c r="H212" s="247"/>
      <c r="I212" s="219"/>
      <c r="J212" s="219"/>
      <c r="K212" s="219"/>
      <c r="L212" s="219"/>
      <c r="M212" s="219"/>
      <c r="N212" s="219"/>
      <c r="O212" s="219"/>
      <c r="P212" s="219"/>
      <c r="Q212" s="219"/>
      <c r="R212" s="219"/>
      <c r="S212" s="219"/>
      <c r="T212" s="219"/>
      <c r="U212" s="219"/>
      <c r="V212" s="219"/>
      <c r="W212" s="219"/>
      <c r="X212" s="219"/>
      <c r="Y212" s="219"/>
      <c r="Z212" s="219"/>
    </row>
    <row r="213" ht="15.75" customHeight="1" spans="1:26">
      <c r="A213" s="219"/>
      <c r="B213" s="247"/>
      <c r="C213" s="219"/>
      <c r="D213" s="219"/>
      <c r="E213" s="219"/>
      <c r="F213" s="219"/>
      <c r="G213" s="247"/>
      <c r="H213" s="247"/>
      <c r="I213" s="219"/>
      <c r="J213" s="219"/>
      <c r="K213" s="219"/>
      <c r="L213" s="219"/>
      <c r="M213" s="219"/>
      <c r="N213" s="219"/>
      <c r="O213" s="219"/>
      <c r="P213" s="219"/>
      <c r="Q213" s="219"/>
      <c r="R213" s="219"/>
      <c r="S213" s="219"/>
      <c r="T213" s="219"/>
      <c r="U213" s="219"/>
      <c r="V213" s="219"/>
      <c r="W213" s="219"/>
      <c r="X213" s="219"/>
      <c r="Y213" s="219"/>
      <c r="Z213" s="219"/>
    </row>
    <row r="214" ht="15.75" customHeight="1" spans="1:26">
      <c r="A214" s="219"/>
      <c r="B214" s="247"/>
      <c r="C214" s="219"/>
      <c r="D214" s="219"/>
      <c r="E214" s="219"/>
      <c r="F214" s="219"/>
      <c r="G214" s="247"/>
      <c r="H214" s="247"/>
      <c r="I214" s="219"/>
      <c r="J214" s="219"/>
      <c r="K214" s="219"/>
      <c r="L214" s="219"/>
      <c r="M214" s="219"/>
      <c r="N214" s="219"/>
      <c r="O214" s="219"/>
      <c r="P214" s="219"/>
      <c r="Q214" s="219"/>
      <c r="R214" s="219"/>
      <c r="S214" s="219"/>
      <c r="T214" s="219"/>
      <c r="U214" s="219"/>
      <c r="V214" s="219"/>
      <c r="W214" s="219"/>
      <c r="X214" s="219"/>
      <c r="Y214" s="219"/>
      <c r="Z214" s="219"/>
    </row>
    <row r="215" ht="15.75" customHeight="1" spans="1:26">
      <c r="A215" s="219"/>
      <c r="B215" s="247"/>
      <c r="C215" s="219"/>
      <c r="D215" s="219"/>
      <c r="E215" s="219"/>
      <c r="F215" s="219"/>
      <c r="G215" s="247"/>
      <c r="H215" s="247"/>
      <c r="I215" s="219"/>
      <c r="J215" s="219"/>
      <c r="K215" s="219"/>
      <c r="L215" s="219"/>
      <c r="M215" s="219"/>
      <c r="N215" s="219"/>
      <c r="O215" s="219"/>
      <c r="P215" s="219"/>
      <c r="Q215" s="219"/>
      <c r="R215" s="219"/>
      <c r="S215" s="219"/>
      <c r="T215" s="219"/>
      <c r="U215" s="219"/>
      <c r="V215" s="219"/>
      <c r="W215" s="219"/>
      <c r="X215" s="219"/>
      <c r="Y215" s="219"/>
      <c r="Z215" s="219"/>
    </row>
    <row r="216" ht="15.75" customHeight="1" spans="1:26">
      <c r="A216" s="219"/>
      <c r="B216" s="247"/>
      <c r="C216" s="219"/>
      <c r="D216" s="219"/>
      <c r="E216" s="219"/>
      <c r="F216" s="219"/>
      <c r="G216" s="247"/>
      <c r="H216" s="247"/>
      <c r="I216" s="219"/>
      <c r="J216" s="219"/>
      <c r="K216" s="219"/>
      <c r="L216" s="219"/>
      <c r="M216" s="219"/>
      <c r="N216" s="219"/>
      <c r="O216" s="219"/>
      <c r="P216" s="219"/>
      <c r="Q216" s="219"/>
      <c r="R216" s="219"/>
      <c r="S216" s="219"/>
      <c r="T216" s="219"/>
      <c r="U216" s="219"/>
      <c r="V216" s="219"/>
      <c r="W216" s="219"/>
      <c r="X216" s="219"/>
      <c r="Y216" s="219"/>
      <c r="Z216" s="219"/>
    </row>
    <row r="217" ht="15.75" customHeight="1" spans="1:26">
      <c r="A217" s="219"/>
      <c r="B217" s="247"/>
      <c r="C217" s="219"/>
      <c r="D217" s="219"/>
      <c r="E217" s="219"/>
      <c r="F217" s="219"/>
      <c r="G217" s="247"/>
      <c r="H217" s="247"/>
      <c r="I217" s="219"/>
      <c r="J217" s="219"/>
      <c r="K217" s="219"/>
      <c r="L217" s="219"/>
      <c r="M217" s="219"/>
      <c r="N217" s="219"/>
      <c r="O217" s="219"/>
      <c r="P217" s="219"/>
      <c r="Q217" s="219"/>
      <c r="R217" s="219"/>
      <c r="S217" s="219"/>
      <c r="T217" s="219"/>
      <c r="U217" s="219"/>
      <c r="V217" s="219"/>
      <c r="W217" s="219"/>
      <c r="X217" s="219"/>
      <c r="Y217" s="219"/>
      <c r="Z217" s="219"/>
    </row>
    <row r="218" ht="15.75" customHeight="1" spans="1:26">
      <c r="A218" s="219"/>
      <c r="B218" s="247"/>
      <c r="C218" s="219"/>
      <c r="D218" s="219"/>
      <c r="E218" s="219"/>
      <c r="F218" s="219"/>
      <c r="G218" s="247"/>
      <c r="H218" s="247"/>
      <c r="I218" s="219"/>
      <c r="J218" s="219"/>
      <c r="K218" s="219"/>
      <c r="L218" s="219"/>
      <c r="M218" s="219"/>
      <c r="N218" s="219"/>
      <c r="O218" s="219"/>
      <c r="P218" s="219"/>
      <c r="Q218" s="219"/>
      <c r="R218" s="219"/>
      <c r="S218" s="219"/>
      <c r="T218" s="219"/>
      <c r="U218" s="219"/>
      <c r="V218" s="219"/>
      <c r="W218" s="219"/>
      <c r="X218" s="219"/>
      <c r="Y218" s="219"/>
      <c r="Z218" s="219"/>
    </row>
    <row r="219" ht="15.75" customHeight="1" spans="1:26">
      <c r="A219" s="219"/>
      <c r="B219" s="247"/>
      <c r="C219" s="219"/>
      <c r="D219" s="219"/>
      <c r="E219" s="219"/>
      <c r="F219" s="219"/>
      <c r="G219" s="247"/>
      <c r="H219" s="247"/>
      <c r="I219" s="219"/>
      <c r="J219" s="219"/>
      <c r="K219" s="219"/>
      <c r="L219" s="219"/>
      <c r="M219" s="219"/>
      <c r="N219" s="219"/>
      <c r="O219" s="219"/>
      <c r="P219" s="219"/>
      <c r="Q219" s="219"/>
      <c r="R219" s="219"/>
      <c r="S219" s="219"/>
      <c r="T219" s="219"/>
      <c r="U219" s="219"/>
      <c r="V219" s="219"/>
      <c r="W219" s="219"/>
      <c r="X219" s="219"/>
      <c r="Y219" s="219"/>
      <c r="Z219" s="219"/>
    </row>
    <row r="220" ht="15.75" customHeight="1" spans="1:26">
      <c r="A220" s="219"/>
      <c r="B220" s="247"/>
      <c r="C220" s="219"/>
      <c r="D220" s="219"/>
      <c r="E220" s="219"/>
      <c r="F220" s="219"/>
      <c r="G220" s="247"/>
      <c r="H220" s="247"/>
      <c r="I220" s="219"/>
      <c r="J220" s="219"/>
      <c r="K220" s="219"/>
      <c r="L220" s="219"/>
      <c r="M220" s="219"/>
      <c r="N220" s="219"/>
      <c r="O220" s="219"/>
      <c r="P220" s="219"/>
      <c r="Q220" s="219"/>
      <c r="R220" s="219"/>
      <c r="S220" s="219"/>
      <c r="T220" s="219"/>
      <c r="U220" s="219"/>
      <c r="V220" s="219"/>
      <c r="W220" s="219"/>
      <c r="X220" s="219"/>
      <c r="Y220" s="219"/>
      <c r="Z220" s="219"/>
    </row>
    <row r="221" ht="15.75" customHeight="1" spans="1:26">
      <c r="A221" s="219"/>
      <c r="B221" s="247"/>
      <c r="C221" s="219"/>
      <c r="D221" s="219"/>
      <c r="E221" s="219"/>
      <c r="F221" s="219"/>
      <c r="G221" s="247"/>
      <c r="H221" s="247"/>
      <c r="I221" s="219"/>
      <c r="J221" s="219"/>
      <c r="K221" s="219"/>
      <c r="L221" s="219"/>
      <c r="M221" s="219"/>
      <c r="N221" s="219"/>
      <c r="O221" s="219"/>
      <c r="P221" s="219"/>
      <c r="Q221" s="219"/>
      <c r="R221" s="219"/>
      <c r="S221" s="219"/>
      <c r="T221" s="219"/>
      <c r="U221" s="219"/>
      <c r="V221" s="219"/>
      <c r="W221" s="219"/>
      <c r="X221" s="219"/>
      <c r="Y221" s="219"/>
      <c r="Z221" s="219"/>
    </row>
    <row r="222" ht="15.75" customHeight="1" spans="1:26">
      <c r="A222" s="219"/>
      <c r="B222" s="247"/>
      <c r="C222" s="219"/>
      <c r="D222" s="219"/>
      <c r="E222" s="219"/>
      <c r="F222" s="219"/>
      <c r="G222" s="247"/>
      <c r="H222" s="247"/>
      <c r="I222" s="219"/>
      <c r="J222" s="219"/>
      <c r="K222" s="219"/>
      <c r="L222" s="219"/>
      <c r="M222" s="219"/>
      <c r="N222" s="219"/>
      <c r="O222" s="219"/>
      <c r="P222" s="219"/>
      <c r="Q222" s="219"/>
      <c r="R222" s="219"/>
      <c r="S222" s="219"/>
      <c r="T222" s="219"/>
      <c r="U222" s="219"/>
      <c r="V222" s="219"/>
      <c r="W222" s="219"/>
      <c r="X222" s="219"/>
      <c r="Y222" s="219"/>
      <c r="Z222" s="219"/>
    </row>
    <row r="223" ht="15.75" customHeight="1" spans="1:26">
      <c r="A223" s="219"/>
      <c r="B223" s="247"/>
      <c r="C223" s="219"/>
      <c r="D223" s="219"/>
      <c r="E223" s="219"/>
      <c r="F223" s="219"/>
      <c r="G223" s="247"/>
      <c r="H223" s="247"/>
      <c r="I223" s="219"/>
      <c r="J223" s="219"/>
      <c r="K223" s="219"/>
      <c r="L223" s="219"/>
      <c r="M223" s="219"/>
      <c r="N223" s="219"/>
      <c r="O223" s="219"/>
      <c r="P223" s="219"/>
      <c r="Q223" s="219"/>
      <c r="R223" s="219"/>
      <c r="S223" s="219"/>
      <c r="T223" s="219"/>
      <c r="U223" s="219"/>
      <c r="V223" s="219"/>
      <c r="W223" s="219"/>
      <c r="X223" s="219"/>
      <c r="Y223" s="219"/>
      <c r="Z223" s="219"/>
    </row>
    <row r="224" ht="15.75" customHeight="1" spans="1:26">
      <c r="A224" s="219"/>
      <c r="B224" s="247"/>
      <c r="C224" s="219"/>
      <c r="D224" s="219"/>
      <c r="E224" s="219"/>
      <c r="F224" s="219"/>
      <c r="G224" s="247"/>
      <c r="H224" s="247"/>
      <c r="I224" s="219"/>
      <c r="J224" s="219"/>
      <c r="K224" s="219"/>
      <c r="L224" s="219"/>
      <c r="M224" s="219"/>
      <c r="N224" s="219"/>
      <c r="O224" s="219"/>
      <c r="P224" s="219"/>
      <c r="Q224" s="219"/>
      <c r="R224" s="219"/>
      <c r="S224" s="219"/>
      <c r="T224" s="219"/>
      <c r="U224" s="219"/>
      <c r="V224" s="219"/>
      <c r="W224" s="219"/>
      <c r="X224" s="219"/>
      <c r="Y224" s="219"/>
      <c r="Z224" s="219"/>
    </row>
    <row r="225" ht="15.75" customHeight="1" spans="1:26">
      <c r="A225" s="219"/>
      <c r="B225" s="247"/>
      <c r="C225" s="219"/>
      <c r="D225" s="219"/>
      <c r="E225" s="219"/>
      <c r="F225" s="219"/>
      <c r="G225" s="247"/>
      <c r="H225" s="247"/>
      <c r="I225" s="219"/>
      <c r="J225" s="219"/>
      <c r="K225" s="219"/>
      <c r="L225" s="219"/>
      <c r="M225" s="219"/>
      <c r="N225" s="219"/>
      <c r="O225" s="219"/>
      <c r="P225" s="219"/>
      <c r="Q225" s="219"/>
      <c r="R225" s="219"/>
      <c r="S225" s="219"/>
      <c r="T225" s="219"/>
      <c r="U225" s="219"/>
      <c r="V225" s="219"/>
      <c r="W225" s="219"/>
      <c r="X225" s="219"/>
      <c r="Y225" s="219"/>
      <c r="Z225" s="219"/>
    </row>
    <row r="226" ht="15.75" customHeight="1" spans="1:26">
      <c r="A226" s="219"/>
      <c r="B226" s="247"/>
      <c r="C226" s="219"/>
      <c r="D226" s="219"/>
      <c r="E226" s="219"/>
      <c r="F226" s="219"/>
      <c r="G226" s="247"/>
      <c r="H226" s="247"/>
      <c r="I226" s="219"/>
      <c r="J226" s="219"/>
      <c r="K226" s="219"/>
      <c r="L226" s="219"/>
      <c r="M226" s="219"/>
      <c r="N226" s="219"/>
      <c r="O226" s="219"/>
      <c r="P226" s="219"/>
      <c r="Q226" s="219"/>
      <c r="R226" s="219"/>
      <c r="S226" s="219"/>
      <c r="T226" s="219"/>
      <c r="U226" s="219"/>
      <c r="V226" s="219"/>
      <c r="W226" s="219"/>
      <c r="X226" s="219"/>
      <c r="Y226" s="219"/>
      <c r="Z226" s="219"/>
    </row>
    <row r="227" ht="15.75" customHeight="1" spans="1:26">
      <c r="A227" s="219"/>
      <c r="B227" s="247"/>
      <c r="C227" s="219"/>
      <c r="D227" s="219"/>
      <c r="E227" s="219"/>
      <c r="F227" s="219"/>
      <c r="G227" s="247"/>
      <c r="H227" s="247"/>
      <c r="I227" s="219"/>
      <c r="J227" s="219"/>
      <c r="K227" s="219"/>
      <c r="L227" s="219"/>
      <c r="M227" s="219"/>
      <c r="N227" s="219"/>
      <c r="O227" s="219"/>
      <c r="P227" s="219"/>
      <c r="Q227" s="219"/>
      <c r="R227" s="219"/>
      <c r="S227" s="219"/>
      <c r="T227" s="219"/>
      <c r="U227" s="219"/>
      <c r="V227" s="219"/>
      <c r="W227" s="219"/>
      <c r="X227" s="219"/>
      <c r="Y227" s="219"/>
      <c r="Z227" s="219"/>
    </row>
    <row r="228" ht="15.75" customHeight="1" spans="1:26">
      <c r="A228" s="219"/>
      <c r="B228" s="247"/>
      <c r="C228" s="219"/>
      <c r="D228" s="219"/>
      <c r="E228" s="219"/>
      <c r="F228" s="219"/>
      <c r="G228" s="247"/>
      <c r="H228" s="247"/>
      <c r="I228" s="219"/>
      <c r="J228" s="219"/>
      <c r="K228" s="219"/>
      <c r="L228" s="219"/>
      <c r="M228" s="219"/>
      <c r="N228" s="219"/>
      <c r="O228" s="219"/>
      <c r="P228" s="219"/>
      <c r="Q228" s="219"/>
      <c r="R228" s="219"/>
      <c r="S228" s="219"/>
      <c r="T228" s="219"/>
      <c r="U228" s="219"/>
      <c r="V228" s="219"/>
      <c r="W228" s="219"/>
      <c r="X228" s="219"/>
      <c r="Y228" s="219"/>
      <c r="Z228" s="219"/>
    </row>
    <row r="229" ht="15.75" customHeight="1" spans="1:26">
      <c r="A229" s="219"/>
      <c r="B229" s="247"/>
      <c r="C229" s="219"/>
      <c r="D229" s="219"/>
      <c r="E229" s="219"/>
      <c r="F229" s="219"/>
      <c r="G229" s="247"/>
      <c r="H229" s="247"/>
      <c r="I229" s="219"/>
      <c r="J229" s="219"/>
      <c r="K229" s="219"/>
      <c r="L229" s="219"/>
      <c r="M229" s="219"/>
      <c r="N229" s="219"/>
      <c r="O229" s="219"/>
      <c r="P229" s="219"/>
      <c r="Q229" s="219"/>
      <c r="R229" s="219"/>
      <c r="S229" s="219"/>
      <c r="T229" s="219"/>
      <c r="U229" s="219"/>
      <c r="V229" s="219"/>
      <c r="W229" s="219"/>
      <c r="X229" s="219"/>
      <c r="Y229" s="219"/>
      <c r="Z229" s="219"/>
    </row>
    <row r="230" ht="15.75" customHeight="1" spans="1:26">
      <c r="A230" s="219"/>
      <c r="B230" s="247"/>
      <c r="C230" s="219"/>
      <c r="D230" s="219"/>
      <c r="E230" s="219"/>
      <c r="F230" s="219"/>
      <c r="G230" s="247"/>
      <c r="H230" s="247"/>
      <c r="I230" s="219"/>
      <c r="J230" s="219"/>
      <c r="K230" s="219"/>
      <c r="L230" s="219"/>
      <c r="M230" s="219"/>
      <c r="N230" s="219"/>
      <c r="O230" s="219"/>
      <c r="P230" s="219"/>
      <c r="Q230" s="219"/>
      <c r="R230" s="219"/>
      <c r="S230" s="219"/>
      <c r="T230" s="219"/>
      <c r="U230" s="219"/>
      <c r="V230" s="219"/>
      <c r="W230" s="219"/>
      <c r="X230" s="219"/>
      <c r="Y230" s="219"/>
      <c r="Z230" s="219"/>
    </row>
    <row r="231" ht="15.75" customHeight="1" spans="1:26">
      <c r="A231" s="219"/>
      <c r="B231" s="247"/>
      <c r="C231" s="219"/>
      <c r="D231" s="219"/>
      <c r="E231" s="219"/>
      <c r="F231" s="219"/>
      <c r="G231" s="247"/>
      <c r="H231" s="247"/>
      <c r="I231" s="219"/>
      <c r="J231" s="219"/>
      <c r="K231" s="219"/>
      <c r="L231" s="219"/>
      <c r="M231" s="219"/>
      <c r="N231" s="219"/>
      <c r="O231" s="219"/>
      <c r="P231" s="219"/>
      <c r="Q231" s="219"/>
      <c r="R231" s="219"/>
      <c r="S231" s="219"/>
      <c r="T231" s="219"/>
      <c r="U231" s="219"/>
      <c r="V231" s="219"/>
      <c r="W231" s="219"/>
      <c r="X231" s="219"/>
      <c r="Y231" s="219"/>
      <c r="Z231" s="219"/>
    </row>
    <row r="232" ht="15.75" customHeight="1" spans="1:26">
      <c r="A232" s="219"/>
      <c r="B232" s="247"/>
      <c r="C232" s="219"/>
      <c r="D232" s="219"/>
      <c r="E232" s="219"/>
      <c r="F232" s="219"/>
      <c r="G232" s="247"/>
      <c r="H232" s="247"/>
      <c r="I232" s="219"/>
      <c r="J232" s="219"/>
      <c r="K232" s="219"/>
      <c r="L232" s="219"/>
      <c r="M232" s="219"/>
      <c r="N232" s="219"/>
      <c r="O232" s="219"/>
      <c r="P232" s="219"/>
      <c r="Q232" s="219"/>
      <c r="R232" s="219"/>
      <c r="S232" s="219"/>
      <c r="T232" s="219"/>
      <c r="U232" s="219"/>
      <c r="V232" s="219"/>
      <c r="W232" s="219"/>
      <c r="X232" s="219"/>
      <c r="Y232" s="219"/>
      <c r="Z232" s="219"/>
    </row>
    <row r="233" ht="15.75" customHeight="1" spans="1:26">
      <c r="A233" s="219"/>
      <c r="B233" s="247"/>
      <c r="C233" s="219"/>
      <c r="D233" s="219"/>
      <c r="E233" s="219"/>
      <c r="F233" s="219"/>
      <c r="G233" s="247"/>
      <c r="H233" s="247"/>
      <c r="I233" s="219"/>
      <c r="J233" s="219"/>
      <c r="K233" s="219"/>
      <c r="L233" s="219"/>
      <c r="M233" s="219"/>
      <c r="N233" s="219"/>
      <c r="O233" s="219"/>
      <c r="P233" s="219"/>
      <c r="Q233" s="219"/>
      <c r="R233" s="219"/>
      <c r="S233" s="219"/>
      <c r="T233" s="219"/>
      <c r="U233" s="219"/>
      <c r="V233" s="219"/>
      <c r="W233" s="219"/>
      <c r="X233" s="219"/>
      <c r="Y233" s="219"/>
      <c r="Z233" s="219"/>
    </row>
    <row r="234" ht="15.75" customHeight="1" spans="1:26">
      <c r="A234" s="219"/>
      <c r="B234" s="247"/>
      <c r="C234" s="219"/>
      <c r="D234" s="219"/>
      <c r="E234" s="219"/>
      <c r="F234" s="219"/>
      <c r="G234" s="247"/>
      <c r="H234" s="247"/>
      <c r="I234" s="219"/>
      <c r="J234" s="219"/>
      <c r="K234" s="219"/>
      <c r="L234" s="219"/>
      <c r="M234" s="219"/>
      <c r="N234" s="219"/>
      <c r="O234" s="219"/>
      <c r="P234" s="219"/>
      <c r="Q234" s="219"/>
      <c r="R234" s="219"/>
      <c r="S234" s="219"/>
      <c r="T234" s="219"/>
      <c r="U234" s="219"/>
      <c r="V234" s="219"/>
      <c r="W234" s="219"/>
      <c r="X234" s="219"/>
      <c r="Y234" s="219"/>
      <c r="Z234" s="219"/>
    </row>
    <row r="235" ht="15.75" customHeight="1" spans="1:26">
      <c r="A235" s="219"/>
      <c r="B235" s="247"/>
      <c r="C235" s="219"/>
      <c r="D235" s="219"/>
      <c r="E235" s="219"/>
      <c r="F235" s="219"/>
      <c r="G235" s="247"/>
      <c r="H235" s="247"/>
      <c r="I235" s="219"/>
      <c r="J235" s="219"/>
      <c r="K235" s="219"/>
      <c r="L235" s="219"/>
      <c r="M235" s="219"/>
      <c r="N235" s="219"/>
      <c r="O235" s="219"/>
      <c r="P235" s="219"/>
      <c r="Q235" s="219"/>
      <c r="R235" s="219"/>
      <c r="S235" s="219"/>
      <c r="T235" s="219"/>
      <c r="U235" s="219"/>
      <c r="V235" s="219"/>
      <c r="W235" s="219"/>
      <c r="X235" s="219"/>
      <c r="Y235" s="219"/>
      <c r="Z235" s="219"/>
    </row>
    <row r="236" ht="15.75" customHeight="1" spans="1:26">
      <c r="A236" s="219"/>
      <c r="B236" s="247"/>
      <c r="C236" s="219"/>
      <c r="D236" s="219"/>
      <c r="E236" s="219"/>
      <c r="F236" s="219"/>
      <c r="G236" s="247"/>
      <c r="H236" s="247"/>
      <c r="I236" s="219"/>
      <c r="J236" s="219"/>
      <c r="K236" s="219"/>
      <c r="L236" s="219"/>
      <c r="M236" s="219"/>
      <c r="N236" s="219"/>
      <c r="O236" s="219"/>
      <c r="P236" s="219"/>
      <c r="Q236" s="219"/>
      <c r="R236" s="219"/>
      <c r="S236" s="219"/>
      <c r="T236" s="219"/>
      <c r="U236" s="219"/>
      <c r="V236" s="219"/>
      <c r="W236" s="219"/>
      <c r="X236" s="219"/>
      <c r="Y236" s="219"/>
      <c r="Z236" s="219"/>
    </row>
    <row r="237" ht="15.75" customHeight="1" spans="1:26">
      <c r="A237" s="219"/>
      <c r="B237" s="247"/>
      <c r="C237" s="219"/>
      <c r="D237" s="219"/>
      <c r="E237" s="219"/>
      <c r="F237" s="219"/>
      <c r="G237" s="247"/>
      <c r="H237" s="247"/>
      <c r="I237" s="219"/>
      <c r="J237" s="219"/>
      <c r="K237" s="219"/>
      <c r="L237" s="219"/>
      <c r="M237" s="219"/>
      <c r="N237" s="219"/>
      <c r="O237" s="219"/>
      <c r="P237" s="219"/>
      <c r="Q237" s="219"/>
      <c r="R237" s="219"/>
      <c r="S237" s="219"/>
      <c r="T237" s="219"/>
      <c r="U237" s="219"/>
      <c r="V237" s="219"/>
      <c r="W237" s="219"/>
      <c r="X237" s="219"/>
      <c r="Y237" s="219"/>
      <c r="Z237" s="219"/>
    </row>
    <row r="238" ht="15.75" customHeight="1" spans="1:26">
      <c r="A238" s="219"/>
      <c r="B238" s="247"/>
      <c r="C238" s="219"/>
      <c r="D238" s="219"/>
      <c r="E238" s="219"/>
      <c r="F238" s="219"/>
      <c r="G238" s="247"/>
      <c r="H238" s="247"/>
      <c r="I238" s="219"/>
      <c r="J238" s="219"/>
      <c r="K238" s="219"/>
      <c r="L238" s="219"/>
      <c r="M238" s="219"/>
      <c r="N238" s="219"/>
      <c r="O238" s="219"/>
      <c r="P238" s="219"/>
      <c r="Q238" s="219"/>
      <c r="R238" s="219"/>
      <c r="S238" s="219"/>
      <c r="T238" s="219"/>
      <c r="U238" s="219"/>
      <c r="V238" s="219"/>
      <c r="W238" s="219"/>
      <c r="X238" s="219"/>
      <c r="Y238" s="219"/>
      <c r="Z238" s="219"/>
    </row>
    <row r="239" ht="15.75" customHeight="1" spans="1:26">
      <c r="A239" s="219"/>
      <c r="B239" s="247"/>
      <c r="C239" s="219"/>
      <c r="D239" s="219"/>
      <c r="E239" s="219"/>
      <c r="F239" s="219"/>
      <c r="G239" s="247"/>
      <c r="H239" s="247"/>
      <c r="I239" s="219"/>
      <c r="J239" s="219"/>
      <c r="K239" s="219"/>
      <c r="L239" s="219"/>
      <c r="M239" s="219"/>
      <c r="N239" s="219"/>
      <c r="O239" s="219"/>
      <c r="P239" s="219"/>
      <c r="Q239" s="219"/>
      <c r="R239" s="219"/>
      <c r="S239" s="219"/>
      <c r="T239" s="219"/>
      <c r="U239" s="219"/>
      <c r="V239" s="219"/>
      <c r="W239" s="219"/>
      <c r="X239" s="219"/>
      <c r="Y239" s="219"/>
      <c r="Z239" s="219"/>
    </row>
    <row r="240" ht="15.75" customHeight="1" spans="1:26">
      <c r="A240" s="219"/>
      <c r="B240" s="247"/>
      <c r="C240" s="219"/>
      <c r="D240" s="219"/>
      <c r="E240" s="219"/>
      <c r="F240" s="219"/>
      <c r="G240" s="247"/>
      <c r="H240" s="247"/>
      <c r="I240" s="219"/>
      <c r="J240" s="219"/>
      <c r="K240" s="219"/>
      <c r="L240" s="219"/>
      <c r="M240" s="219"/>
      <c r="N240" s="219"/>
      <c r="O240" s="219"/>
      <c r="P240" s="219"/>
      <c r="Q240" s="219"/>
      <c r="R240" s="219"/>
      <c r="S240" s="219"/>
      <c r="T240" s="219"/>
      <c r="U240" s="219"/>
      <c r="V240" s="219"/>
      <c r="W240" s="219"/>
      <c r="X240" s="219"/>
      <c r="Y240" s="219"/>
      <c r="Z240" s="219"/>
    </row>
    <row r="241" ht="15.75" customHeight="1" spans="1:26">
      <c r="A241" s="219"/>
      <c r="B241" s="247"/>
      <c r="C241" s="219"/>
      <c r="D241" s="219"/>
      <c r="E241" s="219"/>
      <c r="F241" s="219"/>
      <c r="G241" s="247"/>
      <c r="H241" s="247"/>
      <c r="I241" s="219"/>
      <c r="J241" s="219"/>
      <c r="K241" s="219"/>
      <c r="L241" s="219"/>
      <c r="M241" s="219"/>
      <c r="N241" s="219"/>
      <c r="O241" s="219"/>
      <c r="P241" s="219"/>
      <c r="Q241" s="219"/>
      <c r="R241" s="219"/>
      <c r="S241" s="219"/>
      <c r="T241" s="219"/>
      <c r="U241" s="219"/>
      <c r="V241" s="219"/>
      <c r="W241" s="219"/>
      <c r="X241" s="219"/>
      <c r="Y241" s="219"/>
      <c r="Z241" s="219"/>
    </row>
    <row r="242" ht="15.75" customHeight="1" spans="1:26">
      <c r="A242" s="219"/>
      <c r="B242" s="247"/>
      <c r="C242" s="219"/>
      <c r="D242" s="219"/>
      <c r="E242" s="219"/>
      <c r="F242" s="219"/>
      <c r="G242" s="247"/>
      <c r="H242" s="247"/>
      <c r="I242" s="219"/>
      <c r="J242" s="219"/>
      <c r="K242" s="219"/>
      <c r="L242" s="219"/>
      <c r="M242" s="219"/>
      <c r="N242" s="219"/>
      <c r="O242" s="219"/>
      <c r="P242" s="219"/>
      <c r="Q242" s="219"/>
      <c r="R242" s="219"/>
      <c r="S242" s="219"/>
      <c r="T242" s="219"/>
      <c r="U242" s="219"/>
      <c r="V242" s="219"/>
      <c r="W242" s="219"/>
      <c r="X242" s="219"/>
      <c r="Y242" s="219"/>
      <c r="Z242" s="219"/>
    </row>
    <row r="243" ht="15.75" customHeight="1" spans="1:26">
      <c r="A243" s="219"/>
      <c r="B243" s="247"/>
      <c r="C243" s="219"/>
      <c r="D243" s="219"/>
      <c r="E243" s="219"/>
      <c r="F243" s="219"/>
      <c r="G243" s="247"/>
      <c r="H243" s="247"/>
      <c r="I243" s="219"/>
      <c r="J243" s="219"/>
      <c r="K243" s="219"/>
      <c r="L243" s="219"/>
      <c r="M243" s="219"/>
      <c r="N243" s="219"/>
      <c r="O243" s="219"/>
      <c r="P243" s="219"/>
      <c r="Q243" s="219"/>
      <c r="R243" s="219"/>
      <c r="S243" s="219"/>
      <c r="T243" s="219"/>
      <c r="U243" s="219"/>
      <c r="V243" s="219"/>
      <c r="W243" s="219"/>
      <c r="X243" s="219"/>
      <c r="Y243" s="219"/>
      <c r="Z243" s="219"/>
    </row>
    <row r="244" ht="15.75" customHeight="1" spans="1:26">
      <c r="A244" s="219"/>
      <c r="B244" s="247"/>
      <c r="C244" s="219"/>
      <c r="D244" s="219"/>
      <c r="E244" s="219"/>
      <c r="F244" s="219"/>
      <c r="G244" s="247"/>
      <c r="H244" s="247"/>
      <c r="I244" s="219"/>
      <c r="J244" s="219"/>
      <c r="K244" s="219"/>
      <c r="L244" s="219"/>
      <c r="M244" s="219"/>
      <c r="N244" s="219"/>
      <c r="O244" s="219"/>
      <c r="P244" s="219"/>
      <c r="Q244" s="219"/>
      <c r="R244" s="219"/>
      <c r="S244" s="219"/>
      <c r="T244" s="219"/>
      <c r="U244" s="219"/>
      <c r="V244" s="219"/>
      <c r="W244" s="219"/>
      <c r="X244" s="219"/>
      <c r="Y244" s="219"/>
      <c r="Z244" s="219"/>
    </row>
    <row r="245" ht="15.75" customHeight="1" spans="1:26">
      <c r="A245" s="219"/>
      <c r="B245" s="247"/>
      <c r="C245" s="219"/>
      <c r="D245" s="219"/>
      <c r="E245" s="219"/>
      <c r="F245" s="219"/>
      <c r="G245" s="247"/>
      <c r="H245" s="247"/>
      <c r="I245" s="219"/>
      <c r="J245" s="219"/>
      <c r="K245" s="219"/>
      <c r="L245" s="219"/>
      <c r="M245" s="219"/>
      <c r="N245" s="219"/>
      <c r="O245" s="219"/>
      <c r="P245" s="219"/>
      <c r="Q245" s="219"/>
      <c r="R245" s="219"/>
      <c r="S245" s="219"/>
      <c r="T245" s="219"/>
      <c r="U245" s="219"/>
      <c r="V245" s="219"/>
      <c r="W245" s="219"/>
      <c r="X245" s="219"/>
      <c r="Y245" s="219"/>
      <c r="Z245" s="219"/>
    </row>
    <row r="246" ht="15.75" customHeight="1" spans="1:26">
      <c r="A246" s="219"/>
      <c r="B246" s="247"/>
      <c r="C246" s="219"/>
      <c r="D246" s="219"/>
      <c r="E246" s="219"/>
      <c r="F246" s="219"/>
      <c r="G246" s="247"/>
      <c r="H246" s="247"/>
      <c r="I246" s="219"/>
      <c r="J246" s="219"/>
      <c r="K246" s="219"/>
      <c r="L246" s="219"/>
      <c r="M246" s="219"/>
      <c r="N246" s="219"/>
      <c r="O246" s="219"/>
      <c r="P246" s="219"/>
      <c r="Q246" s="219"/>
      <c r="R246" s="219"/>
      <c r="S246" s="219"/>
      <c r="T246" s="219"/>
      <c r="U246" s="219"/>
      <c r="V246" s="219"/>
      <c r="W246" s="219"/>
      <c r="X246" s="219"/>
      <c r="Y246" s="219"/>
      <c r="Z246" s="219"/>
    </row>
    <row r="247" ht="15.75" customHeight="1" spans="1:26">
      <c r="A247" s="219"/>
      <c r="B247" s="247"/>
      <c r="C247" s="219"/>
      <c r="D247" s="219"/>
      <c r="E247" s="219"/>
      <c r="F247" s="219"/>
      <c r="G247" s="247"/>
      <c r="H247" s="247"/>
      <c r="I247" s="219"/>
      <c r="J247" s="219"/>
      <c r="K247" s="219"/>
      <c r="L247" s="219"/>
      <c r="M247" s="219"/>
      <c r="N247" s="219"/>
      <c r="O247" s="219"/>
      <c r="P247" s="219"/>
      <c r="Q247" s="219"/>
      <c r="R247" s="219"/>
      <c r="S247" s="219"/>
      <c r="T247" s="219"/>
      <c r="U247" s="219"/>
      <c r="V247" s="219"/>
      <c r="W247" s="219"/>
      <c r="X247" s="219"/>
      <c r="Y247" s="219"/>
      <c r="Z247" s="219"/>
    </row>
    <row r="248" ht="15.75" customHeight="1" spans="1:26">
      <c r="A248" s="219"/>
      <c r="B248" s="247"/>
      <c r="C248" s="219"/>
      <c r="D248" s="219"/>
      <c r="E248" s="219"/>
      <c r="F248" s="219"/>
      <c r="G248" s="247"/>
      <c r="H248" s="247"/>
      <c r="I248" s="219"/>
      <c r="J248" s="219"/>
      <c r="K248" s="219"/>
      <c r="L248" s="219"/>
      <c r="M248" s="219"/>
      <c r="N248" s="219"/>
      <c r="O248" s="219"/>
      <c r="P248" s="219"/>
      <c r="Q248" s="219"/>
      <c r="R248" s="219"/>
      <c r="S248" s="219"/>
      <c r="T248" s="219"/>
      <c r="U248" s="219"/>
      <c r="V248" s="219"/>
      <c r="W248" s="219"/>
      <c r="X248" s="219"/>
      <c r="Y248" s="219"/>
      <c r="Z248" s="219"/>
    </row>
    <row r="249" ht="15.75" customHeight="1" spans="1:26">
      <c r="A249" s="219"/>
      <c r="B249" s="247"/>
      <c r="C249" s="219"/>
      <c r="D249" s="219"/>
      <c r="E249" s="219"/>
      <c r="F249" s="219"/>
      <c r="G249" s="247"/>
      <c r="H249" s="247"/>
      <c r="I249" s="219"/>
      <c r="J249" s="219"/>
      <c r="K249" s="219"/>
      <c r="L249" s="219"/>
      <c r="M249" s="219"/>
      <c r="N249" s="219"/>
      <c r="O249" s="219"/>
      <c r="P249" s="219"/>
      <c r="Q249" s="219"/>
      <c r="R249" s="219"/>
      <c r="S249" s="219"/>
      <c r="T249" s="219"/>
      <c r="U249" s="219"/>
      <c r="V249" s="219"/>
      <c r="W249" s="219"/>
      <c r="X249" s="219"/>
      <c r="Y249" s="219"/>
      <c r="Z249" s="219"/>
    </row>
    <row r="250" ht="15.75" customHeight="1" spans="1:26">
      <c r="A250" s="219"/>
      <c r="B250" s="247"/>
      <c r="C250" s="219"/>
      <c r="D250" s="219"/>
      <c r="E250" s="219"/>
      <c r="F250" s="219"/>
      <c r="G250" s="247"/>
      <c r="H250" s="247"/>
      <c r="I250" s="219"/>
      <c r="J250" s="219"/>
      <c r="K250" s="219"/>
      <c r="L250" s="219"/>
      <c r="M250" s="219"/>
      <c r="N250" s="219"/>
      <c r="O250" s="219"/>
      <c r="P250" s="219"/>
      <c r="Q250" s="219"/>
      <c r="R250" s="219"/>
      <c r="S250" s="219"/>
      <c r="T250" s="219"/>
      <c r="U250" s="219"/>
      <c r="V250" s="219"/>
      <c r="W250" s="219"/>
      <c r="X250" s="219"/>
      <c r="Y250" s="219"/>
      <c r="Z250" s="219"/>
    </row>
    <row r="251" ht="15.75" customHeight="1" spans="1:26">
      <c r="A251" s="219"/>
      <c r="B251" s="247"/>
      <c r="C251" s="219"/>
      <c r="D251" s="219"/>
      <c r="E251" s="219"/>
      <c r="F251" s="219"/>
      <c r="G251" s="247"/>
      <c r="H251" s="247"/>
      <c r="I251" s="219"/>
      <c r="J251" s="219"/>
      <c r="K251" s="219"/>
      <c r="L251" s="219"/>
      <c r="M251" s="219"/>
      <c r="N251" s="219"/>
      <c r="O251" s="219"/>
      <c r="P251" s="219"/>
      <c r="Q251" s="219"/>
      <c r="R251" s="219"/>
      <c r="S251" s="219"/>
      <c r="T251" s="219"/>
      <c r="U251" s="219"/>
      <c r="V251" s="219"/>
      <c r="W251" s="219"/>
      <c r="X251" s="219"/>
      <c r="Y251" s="219"/>
      <c r="Z251" s="219"/>
    </row>
    <row r="252" ht="15.75" customHeight="1" spans="1:26">
      <c r="A252" s="219"/>
      <c r="B252" s="247"/>
      <c r="C252" s="219"/>
      <c r="D252" s="219"/>
      <c r="E252" s="219"/>
      <c r="F252" s="219"/>
      <c r="G252" s="247"/>
      <c r="H252" s="247"/>
      <c r="I252" s="219"/>
      <c r="J252" s="219"/>
      <c r="K252" s="219"/>
      <c r="L252" s="219"/>
      <c r="M252" s="219"/>
      <c r="N252" s="219"/>
      <c r="O252" s="219"/>
      <c r="P252" s="219"/>
      <c r="Q252" s="219"/>
      <c r="R252" s="219"/>
      <c r="S252" s="219"/>
      <c r="T252" s="219"/>
      <c r="U252" s="219"/>
      <c r="V252" s="219"/>
      <c r="W252" s="219"/>
      <c r="X252" s="219"/>
      <c r="Y252" s="219"/>
      <c r="Z252" s="219"/>
    </row>
    <row r="253" ht="15.75" customHeight="1" spans="1:26">
      <c r="A253" s="219"/>
      <c r="B253" s="247"/>
      <c r="C253" s="219"/>
      <c r="D253" s="219"/>
      <c r="E253" s="219"/>
      <c r="F253" s="219"/>
      <c r="G253" s="247"/>
      <c r="H253" s="247"/>
      <c r="I253" s="219"/>
      <c r="J253" s="219"/>
      <c r="K253" s="219"/>
      <c r="L253" s="219"/>
      <c r="M253" s="219"/>
      <c r="N253" s="219"/>
      <c r="O253" s="219"/>
      <c r="P253" s="219"/>
      <c r="Q253" s="219"/>
      <c r="R253" s="219"/>
      <c r="S253" s="219"/>
      <c r="T253" s="219"/>
      <c r="U253" s="219"/>
      <c r="V253" s="219"/>
      <c r="W253" s="219"/>
      <c r="X253" s="219"/>
      <c r="Y253" s="219"/>
      <c r="Z253" s="219"/>
    </row>
    <row r="254" ht="15.75" customHeight="1" spans="1:26">
      <c r="A254" s="219"/>
      <c r="B254" s="247"/>
      <c r="C254" s="219"/>
      <c r="D254" s="219"/>
      <c r="E254" s="219"/>
      <c r="F254" s="219"/>
      <c r="G254" s="247"/>
      <c r="H254" s="247"/>
      <c r="I254" s="219"/>
      <c r="J254" s="219"/>
      <c r="K254" s="219"/>
      <c r="L254" s="219"/>
      <c r="M254" s="219"/>
      <c r="N254" s="219"/>
      <c r="O254" s="219"/>
      <c r="P254" s="219"/>
      <c r="Q254" s="219"/>
      <c r="R254" s="219"/>
      <c r="S254" s="219"/>
      <c r="T254" s="219"/>
      <c r="U254" s="219"/>
      <c r="V254" s="219"/>
      <c r="W254" s="219"/>
      <c r="X254" s="219"/>
      <c r="Y254" s="219"/>
      <c r="Z254" s="219"/>
    </row>
    <row r="255" ht="15.75" customHeight="1" spans="1:26">
      <c r="A255" s="219"/>
      <c r="B255" s="247"/>
      <c r="C255" s="219"/>
      <c r="D255" s="219"/>
      <c r="E255" s="219"/>
      <c r="F255" s="219"/>
      <c r="G255" s="247"/>
      <c r="H255" s="247"/>
      <c r="I255" s="219"/>
      <c r="J255" s="219"/>
      <c r="K255" s="219"/>
      <c r="L255" s="219"/>
      <c r="M255" s="219"/>
      <c r="N255" s="219"/>
      <c r="O255" s="219"/>
      <c r="P255" s="219"/>
      <c r="Q255" s="219"/>
      <c r="R255" s="219"/>
      <c r="S255" s="219"/>
      <c r="T255" s="219"/>
      <c r="U255" s="219"/>
      <c r="V255" s="219"/>
      <c r="W255" s="219"/>
      <c r="X255" s="219"/>
      <c r="Y255" s="219"/>
      <c r="Z255" s="219"/>
    </row>
    <row r="256" ht="15.75" customHeight="1" spans="1:26">
      <c r="A256" s="219"/>
      <c r="B256" s="247"/>
      <c r="C256" s="219"/>
      <c r="D256" s="219"/>
      <c r="E256" s="219"/>
      <c r="F256" s="219"/>
      <c r="G256" s="247"/>
      <c r="H256" s="247"/>
      <c r="I256" s="219"/>
      <c r="J256" s="219"/>
      <c r="K256" s="219"/>
      <c r="L256" s="219"/>
      <c r="M256" s="219"/>
      <c r="N256" s="219"/>
      <c r="O256" s="219"/>
      <c r="P256" s="219"/>
      <c r="Q256" s="219"/>
      <c r="R256" s="219"/>
      <c r="S256" s="219"/>
      <c r="T256" s="219"/>
      <c r="U256" s="219"/>
      <c r="V256" s="219"/>
      <c r="W256" s="219"/>
      <c r="X256" s="219"/>
      <c r="Y256" s="219"/>
      <c r="Z256" s="219"/>
    </row>
    <row r="257" ht="15.75" customHeight="1" spans="1:26">
      <c r="A257" s="219"/>
      <c r="B257" s="247"/>
      <c r="C257" s="219"/>
      <c r="D257" s="219"/>
      <c r="E257" s="219"/>
      <c r="F257" s="219"/>
      <c r="G257" s="247"/>
      <c r="H257" s="247"/>
      <c r="I257" s="219"/>
      <c r="J257" s="219"/>
      <c r="K257" s="219"/>
      <c r="L257" s="219"/>
      <c r="M257" s="219"/>
      <c r="N257" s="219"/>
      <c r="O257" s="219"/>
      <c r="P257" s="219"/>
      <c r="Q257" s="219"/>
      <c r="R257" s="219"/>
      <c r="S257" s="219"/>
      <c r="T257" s="219"/>
      <c r="U257" s="219"/>
      <c r="V257" s="219"/>
      <c r="W257" s="219"/>
      <c r="X257" s="219"/>
      <c r="Y257" s="219"/>
      <c r="Z257" s="219"/>
    </row>
    <row r="258" ht="15.75" customHeight="1" spans="1:26">
      <c r="A258" s="219"/>
      <c r="B258" s="247"/>
      <c r="C258" s="219"/>
      <c r="D258" s="219"/>
      <c r="E258" s="219"/>
      <c r="F258" s="219"/>
      <c r="G258" s="247"/>
      <c r="H258" s="247"/>
      <c r="I258" s="219"/>
      <c r="J258" s="219"/>
      <c r="K258" s="219"/>
      <c r="L258" s="219"/>
      <c r="M258" s="219"/>
      <c r="N258" s="219"/>
      <c r="O258" s="219"/>
      <c r="P258" s="219"/>
      <c r="Q258" s="219"/>
      <c r="R258" s="219"/>
      <c r="S258" s="219"/>
      <c r="T258" s="219"/>
      <c r="U258" s="219"/>
      <c r="V258" s="219"/>
      <c r="W258" s="219"/>
      <c r="X258" s="219"/>
      <c r="Y258" s="219"/>
      <c r="Z258" s="219"/>
    </row>
    <row r="259" ht="15.75" customHeight="1" spans="1:26">
      <c r="A259" s="219"/>
      <c r="B259" s="247"/>
      <c r="C259" s="219"/>
      <c r="D259" s="219"/>
      <c r="E259" s="219"/>
      <c r="F259" s="219"/>
      <c r="G259" s="247"/>
      <c r="H259" s="247"/>
      <c r="I259" s="219"/>
      <c r="J259" s="219"/>
      <c r="K259" s="219"/>
      <c r="L259" s="219"/>
      <c r="M259" s="219"/>
      <c r="N259" s="219"/>
      <c r="O259" s="219"/>
      <c r="P259" s="219"/>
      <c r="Q259" s="219"/>
      <c r="R259" s="219"/>
      <c r="S259" s="219"/>
      <c r="T259" s="219"/>
      <c r="U259" s="219"/>
      <c r="V259" s="219"/>
      <c r="W259" s="219"/>
      <c r="X259" s="219"/>
      <c r="Y259" s="219"/>
      <c r="Z259" s="219"/>
    </row>
    <row r="260" ht="15.75" customHeight="1" spans="1:26">
      <c r="A260" s="219"/>
      <c r="B260" s="247"/>
      <c r="C260" s="219"/>
      <c r="D260" s="219"/>
      <c r="E260" s="219"/>
      <c r="F260" s="219"/>
      <c r="G260" s="247"/>
      <c r="H260" s="247"/>
      <c r="I260" s="219"/>
      <c r="J260" s="219"/>
      <c r="K260" s="219"/>
      <c r="L260" s="219"/>
      <c r="M260" s="219"/>
      <c r="N260" s="219"/>
      <c r="O260" s="219"/>
      <c r="P260" s="219"/>
      <c r="Q260" s="219"/>
      <c r="R260" s="219"/>
      <c r="S260" s="219"/>
      <c r="T260" s="219"/>
      <c r="U260" s="219"/>
      <c r="V260" s="219"/>
      <c r="W260" s="219"/>
      <c r="X260" s="219"/>
      <c r="Y260" s="219"/>
      <c r="Z260" s="219"/>
    </row>
    <row r="261" ht="15.75" customHeight="1" spans="1:26">
      <c r="A261" s="219"/>
      <c r="B261" s="247"/>
      <c r="C261" s="219"/>
      <c r="D261" s="219"/>
      <c r="E261" s="219"/>
      <c r="F261" s="219"/>
      <c r="G261" s="247"/>
      <c r="H261" s="247"/>
      <c r="I261" s="219"/>
      <c r="J261" s="219"/>
      <c r="K261" s="219"/>
      <c r="L261" s="219"/>
      <c r="M261" s="219"/>
      <c r="N261" s="219"/>
      <c r="O261" s="219"/>
      <c r="P261" s="219"/>
      <c r="Q261" s="219"/>
      <c r="R261" s="219"/>
      <c r="S261" s="219"/>
      <c r="T261" s="219"/>
      <c r="U261" s="219"/>
      <c r="V261" s="219"/>
      <c r="W261" s="219"/>
      <c r="X261" s="219"/>
      <c r="Y261" s="219"/>
      <c r="Z261" s="219"/>
    </row>
    <row r="262" ht="15.75" customHeight="1" spans="1:26">
      <c r="A262" s="219"/>
      <c r="B262" s="247"/>
      <c r="C262" s="219"/>
      <c r="D262" s="219"/>
      <c r="E262" s="219"/>
      <c r="F262" s="219"/>
      <c r="G262" s="247"/>
      <c r="H262" s="247"/>
      <c r="I262" s="219"/>
      <c r="J262" s="219"/>
      <c r="K262" s="219"/>
      <c r="L262" s="219"/>
      <c r="M262" s="219"/>
      <c r="N262" s="219"/>
      <c r="O262" s="219"/>
      <c r="P262" s="219"/>
      <c r="Q262" s="219"/>
      <c r="R262" s="219"/>
      <c r="S262" s="219"/>
      <c r="T262" s="219"/>
      <c r="U262" s="219"/>
      <c r="V262" s="219"/>
      <c r="W262" s="219"/>
      <c r="X262" s="219"/>
      <c r="Y262" s="219"/>
      <c r="Z262" s="219"/>
    </row>
    <row r="263" ht="15.75" customHeight="1" spans="1:26">
      <c r="A263" s="219"/>
      <c r="B263" s="247"/>
      <c r="C263" s="219"/>
      <c r="D263" s="219"/>
      <c r="E263" s="219"/>
      <c r="F263" s="219"/>
      <c r="G263" s="247"/>
      <c r="H263" s="247"/>
      <c r="I263" s="219"/>
      <c r="J263" s="219"/>
      <c r="K263" s="219"/>
      <c r="L263" s="219"/>
      <c r="M263" s="219"/>
      <c r="N263" s="219"/>
      <c r="O263" s="219"/>
      <c r="P263" s="219"/>
      <c r="Q263" s="219"/>
      <c r="R263" s="219"/>
      <c r="S263" s="219"/>
      <c r="T263" s="219"/>
      <c r="U263" s="219"/>
      <c r="V263" s="219"/>
      <c r="W263" s="219"/>
      <c r="X263" s="219"/>
      <c r="Y263" s="219"/>
      <c r="Z263" s="219"/>
    </row>
    <row r="264" ht="15.75" customHeight="1" spans="1:26">
      <c r="A264" s="219"/>
      <c r="B264" s="247"/>
      <c r="C264" s="219"/>
      <c r="D264" s="219"/>
      <c r="E264" s="219"/>
      <c r="F264" s="219"/>
      <c r="G264" s="247"/>
      <c r="H264" s="247"/>
      <c r="I264" s="219"/>
      <c r="J264" s="219"/>
      <c r="K264" s="219"/>
      <c r="L264" s="219"/>
      <c r="M264" s="219"/>
      <c r="N264" s="219"/>
      <c r="O264" s="219"/>
      <c r="P264" s="219"/>
      <c r="Q264" s="219"/>
      <c r="R264" s="219"/>
      <c r="S264" s="219"/>
      <c r="T264" s="219"/>
      <c r="U264" s="219"/>
      <c r="V264" s="219"/>
      <c r="W264" s="219"/>
      <c r="X264" s="219"/>
      <c r="Y264" s="219"/>
      <c r="Z264" s="219"/>
    </row>
    <row r="265" ht="15.75" customHeight="1" spans="1:26">
      <c r="A265" s="219"/>
      <c r="B265" s="247"/>
      <c r="C265" s="219"/>
      <c r="D265" s="219"/>
      <c r="E265" s="219"/>
      <c r="F265" s="219"/>
      <c r="G265" s="247"/>
      <c r="H265" s="247"/>
      <c r="I265" s="219"/>
      <c r="J265" s="219"/>
      <c r="K265" s="219"/>
      <c r="L265" s="219"/>
      <c r="M265" s="219"/>
      <c r="N265" s="219"/>
      <c r="O265" s="219"/>
      <c r="P265" s="219"/>
      <c r="Q265" s="219"/>
      <c r="R265" s="219"/>
      <c r="S265" s="219"/>
      <c r="T265" s="219"/>
      <c r="U265" s="219"/>
      <c r="V265" s="219"/>
      <c r="W265" s="219"/>
      <c r="X265" s="219"/>
      <c r="Y265" s="219"/>
      <c r="Z265" s="219"/>
    </row>
    <row r="266" ht="15.75" customHeight="1" spans="1:26">
      <c r="A266" s="219"/>
      <c r="B266" s="247"/>
      <c r="C266" s="219"/>
      <c r="D266" s="219"/>
      <c r="E266" s="219"/>
      <c r="F266" s="219"/>
      <c r="G266" s="247"/>
      <c r="H266" s="247"/>
      <c r="I266" s="219"/>
      <c r="J266" s="219"/>
      <c r="K266" s="219"/>
      <c r="L266" s="219"/>
      <c r="M266" s="219"/>
      <c r="N266" s="219"/>
      <c r="O266" s="219"/>
      <c r="P266" s="219"/>
      <c r="Q266" s="219"/>
      <c r="R266" s="219"/>
      <c r="S266" s="219"/>
      <c r="T266" s="219"/>
      <c r="U266" s="219"/>
      <c r="V266" s="219"/>
      <c r="W266" s="219"/>
      <c r="X266" s="219"/>
      <c r="Y266" s="219"/>
      <c r="Z266" s="219"/>
    </row>
    <row r="267" ht="15.75" customHeight="1" spans="1:26">
      <c r="A267" s="252"/>
      <c r="B267" s="252"/>
      <c r="C267" s="252"/>
      <c r="D267" s="252"/>
      <c r="E267" s="252"/>
      <c r="F267" s="252"/>
      <c r="G267" s="252"/>
      <c r="H267" s="252"/>
      <c r="I267" s="252"/>
      <c r="J267" s="252"/>
      <c r="K267" s="252"/>
      <c r="L267" s="252"/>
      <c r="M267" s="252"/>
      <c r="N267" s="252"/>
      <c r="O267" s="252"/>
      <c r="P267" s="252"/>
      <c r="Q267" s="252"/>
      <c r="R267" s="252"/>
      <c r="S267" s="252"/>
      <c r="T267" s="252"/>
      <c r="U267" s="252"/>
      <c r="V267" s="252"/>
      <c r="W267" s="252"/>
      <c r="X267" s="252"/>
      <c r="Y267" s="252"/>
      <c r="Z267" s="252"/>
    </row>
    <row r="268" ht="15.75" customHeight="1" spans="1:26">
      <c r="A268" s="252"/>
      <c r="B268" s="252"/>
      <c r="C268" s="252"/>
      <c r="D268" s="252"/>
      <c r="E268" s="252"/>
      <c r="F268" s="252"/>
      <c r="G268" s="252"/>
      <c r="H268" s="252"/>
      <c r="I268" s="252"/>
      <c r="J268" s="252"/>
      <c r="K268" s="252"/>
      <c r="L268" s="252"/>
      <c r="M268" s="252"/>
      <c r="N268" s="252"/>
      <c r="O268" s="252"/>
      <c r="P268" s="252"/>
      <c r="Q268" s="252"/>
      <c r="R268" s="252"/>
      <c r="S268" s="252"/>
      <c r="T268" s="252"/>
      <c r="U268" s="252"/>
      <c r="V268" s="252"/>
      <c r="W268" s="252"/>
      <c r="X268" s="252"/>
      <c r="Y268" s="252"/>
      <c r="Z268" s="252"/>
    </row>
    <row r="269" ht="15.75" customHeight="1" spans="1:26">
      <c r="A269" s="252"/>
      <c r="B269" s="252"/>
      <c r="C269" s="252"/>
      <c r="D269" s="252"/>
      <c r="E269" s="252"/>
      <c r="F269" s="252"/>
      <c r="G269" s="252"/>
      <c r="H269" s="252"/>
      <c r="I269" s="252"/>
      <c r="J269" s="252"/>
      <c r="K269" s="252"/>
      <c r="L269" s="252"/>
      <c r="M269" s="252"/>
      <c r="N269" s="252"/>
      <c r="O269" s="252"/>
      <c r="P269" s="252"/>
      <c r="Q269" s="252"/>
      <c r="R269" s="252"/>
      <c r="S269" s="252"/>
      <c r="T269" s="252"/>
      <c r="U269" s="252"/>
      <c r="V269" s="252"/>
      <c r="W269" s="252"/>
      <c r="X269" s="252"/>
      <c r="Y269" s="252"/>
      <c r="Z269" s="252"/>
    </row>
    <row r="270" ht="15.75" customHeight="1" spans="1:26">
      <c r="A270" s="252"/>
      <c r="B270" s="252"/>
      <c r="C270" s="252"/>
      <c r="D270" s="252"/>
      <c r="E270" s="252"/>
      <c r="F270" s="252"/>
      <c r="G270" s="252"/>
      <c r="H270" s="252"/>
      <c r="I270" s="252"/>
      <c r="J270" s="252"/>
      <c r="K270" s="252"/>
      <c r="L270" s="252"/>
      <c r="M270" s="252"/>
      <c r="N270" s="252"/>
      <c r="O270" s="252"/>
      <c r="P270" s="252"/>
      <c r="Q270" s="252"/>
      <c r="R270" s="252"/>
      <c r="S270" s="252"/>
      <c r="T270" s="252"/>
      <c r="U270" s="252"/>
      <c r="V270" s="252"/>
      <c r="W270" s="252"/>
      <c r="X270" s="252"/>
      <c r="Y270" s="252"/>
      <c r="Z270" s="252"/>
    </row>
    <row r="271" ht="15.75" customHeight="1" spans="1:26">
      <c r="A271" s="252"/>
      <c r="B271" s="252"/>
      <c r="C271" s="252"/>
      <c r="D271" s="252"/>
      <c r="E271" s="252"/>
      <c r="F271" s="252"/>
      <c r="G271" s="252"/>
      <c r="H271" s="252"/>
      <c r="I271" s="252"/>
      <c r="J271" s="252"/>
      <c r="K271" s="252"/>
      <c r="L271" s="252"/>
      <c r="M271" s="252"/>
      <c r="N271" s="252"/>
      <c r="O271" s="252"/>
      <c r="P271" s="252"/>
      <c r="Q271" s="252"/>
      <c r="R271" s="252"/>
      <c r="S271" s="252"/>
      <c r="T271" s="252"/>
      <c r="U271" s="252"/>
      <c r="V271" s="252"/>
      <c r="W271" s="252"/>
      <c r="X271" s="252"/>
      <c r="Y271" s="252"/>
      <c r="Z271" s="252"/>
    </row>
    <row r="272" ht="15.75" customHeight="1" spans="1:26">
      <c r="A272" s="252"/>
      <c r="B272" s="252"/>
      <c r="C272" s="252"/>
      <c r="D272" s="252"/>
      <c r="E272" s="252"/>
      <c r="F272" s="252"/>
      <c r="G272" s="252"/>
      <c r="H272" s="252"/>
      <c r="I272" s="252"/>
      <c r="J272" s="252"/>
      <c r="K272" s="252"/>
      <c r="L272" s="252"/>
      <c r="M272" s="252"/>
      <c r="N272" s="252"/>
      <c r="O272" s="252"/>
      <c r="P272" s="252"/>
      <c r="Q272" s="252"/>
      <c r="R272" s="252"/>
      <c r="S272" s="252"/>
      <c r="T272" s="252"/>
      <c r="U272" s="252"/>
      <c r="V272" s="252"/>
      <c r="W272" s="252"/>
      <c r="X272" s="252"/>
      <c r="Y272" s="252"/>
      <c r="Z272" s="252"/>
    </row>
    <row r="273" ht="15.75" customHeight="1" spans="1:26">
      <c r="A273" s="252"/>
      <c r="B273" s="252"/>
      <c r="C273" s="252"/>
      <c r="D273" s="252"/>
      <c r="E273" s="252"/>
      <c r="F273" s="252"/>
      <c r="G273" s="252"/>
      <c r="H273" s="252"/>
      <c r="I273" s="252"/>
      <c r="J273" s="252"/>
      <c r="K273" s="252"/>
      <c r="L273" s="252"/>
      <c r="M273" s="252"/>
      <c r="N273" s="252"/>
      <c r="O273" s="252"/>
      <c r="P273" s="252"/>
      <c r="Q273" s="252"/>
      <c r="R273" s="252"/>
      <c r="S273" s="252"/>
      <c r="T273" s="252"/>
      <c r="U273" s="252"/>
      <c r="V273" s="252"/>
      <c r="W273" s="252"/>
      <c r="X273" s="252"/>
      <c r="Y273" s="252"/>
      <c r="Z273" s="252"/>
    </row>
    <row r="274" ht="15.75" customHeight="1" spans="1:26">
      <c r="A274" s="252"/>
      <c r="B274" s="252"/>
      <c r="C274" s="252"/>
      <c r="D274" s="252"/>
      <c r="E274" s="252"/>
      <c r="F274" s="252"/>
      <c r="G274" s="252"/>
      <c r="H274" s="252"/>
      <c r="I274" s="252"/>
      <c r="J274" s="252"/>
      <c r="K274" s="252"/>
      <c r="L274" s="252"/>
      <c r="M274" s="252"/>
      <c r="N274" s="252"/>
      <c r="O274" s="252"/>
      <c r="P274" s="252"/>
      <c r="Q274" s="252"/>
      <c r="R274" s="252"/>
      <c r="S274" s="252"/>
      <c r="T274" s="252"/>
      <c r="U274" s="252"/>
      <c r="V274" s="252"/>
      <c r="W274" s="252"/>
      <c r="X274" s="252"/>
      <c r="Y274" s="252"/>
      <c r="Z274" s="252"/>
    </row>
    <row r="275" ht="15.75" customHeight="1" spans="1:26">
      <c r="A275" s="252"/>
      <c r="B275" s="252"/>
      <c r="C275" s="252"/>
      <c r="D275" s="252"/>
      <c r="E275" s="252"/>
      <c r="F275" s="252"/>
      <c r="G275" s="252"/>
      <c r="H275" s="252"/>
      <c r="I275" s="252"/>
      <c r="J275" s="252"/>
      <c r="K275" s="252"/>
      <c r="L275" s="252"/>
      <c r="M275" s="252"/>
      <c r="N275" s="252"/>
      <c r="O275" s="252"/>
      <c r="P275" s="252"/>
      <c r="Q275" s="252"/>
      <c r="R275" s="252"/>
      <c r="S275" s="252"/>
      <c r="T275" s="252"/>
      <c r="U275" s="252"/>
      <c r="V275" s="252"/>
      <c r="W275" s="252"/>
      <c r="X275" s="252"/>
      <c r="Y275" s="252"/>
      <c r="Z275" s="252"/>
    </row>
    <row r="276" ht="15.75" customHeight="1" spans="1:26">
      <c r="A276" s="252"/>
      <c r="B276" s="252"/>
      <c r="C276" s="252"/>
      <c r="D276" s="252"/>
      <c r="E276" s="252"/>
      <c r="F276" s="252"/>
      <c r="G276" s="252"/>
      <c r="H276" s="252"/>
      <c r="I276" s="252"/>
      <c r="J276" s="252"/>
      <c r="K276" s="252"/>
      <c r="L276" s="252"/>
      <c r="M276" s="252"/>
      <c r="N276" s="252"/>
      <c r="O276" s="252"/>
      <c r="P276" s="252"/>
      <c r="Q276" s="252"/>
      <c r="R276" s="252"/>
      <c r="S276" s="252"/>
      <c r="T276" s="252"/>
      <c r="U276" s="252"/>
      <c r="V276" s="252"/>
      <c r="W276" s="252"/>
      <c r="X276" s="252"/>
      <c r="Y276" s="252"/>
      <c r="Z276" s="252"/>
    </row>
    <row r="277" ht="15.75" customHeight="1" spans="1:26">
      <c r="A277" s="252"/>
      <c r="B277" s="252"/>
      <c r="C277" s="252"/>
      <c r="D277" s="252"/>
      <c r="E277" s="252"/>
      <c r="F277" s="252"/>
      <c r="G277" s="252"/>
      <c r="H277" s="252"/>
      <c r="I277" s="252"/>
      <c r="J277" s="252"/>
      <c r="K277" s="252"/>
      <c r="L277" s="252"/>
      <c r="M277" s="252"/>
      <c r="N277" s="252"/>
      <c r="O277" s="252"/>
      <c r="P277" s="252"/>
      <c r="Q277" s="252"/>
      <c r="R277" s="252"/>
      <c r="S277" s="252"/>
      <c r="T277" s="252"/>
      <c r="U277" s="252"/>
      <c r="V277" s="252"/>
      <c r="W277" s="252"/>
      <c r="X277" s="252"/>
      <c r="Y277" s="252"/>
      <c r="Z277" s="252"/>
    </row>
    <row r="278" ht="15.75" customHeight="1" spans="1:26">
      <c r="A278" s="252"/>
      <c r="B278" s="252"/>
      <c r="C278" s="252"/>
      <c r="D278" s="252"/>
      <c r="E278" s="252"/>
      <c r="F278" s="252"/>
      <c r="G278" s="252"/>
      <c r="H278" s="252"/>
      <c r="I278" s="252"/>
      <c r="J278" s="252"/>
      <c r="K278" s="252"/>
      <c r="L278" s="252"/>
      <c r="M278" s="252"/>
      <c r="N278" s="252"/>
      <c r="O278" s="252"/>
      <c r="P278" s="252"/>
      <c r="Q278" s="252"/>
      <c r="R278" s="252"/>
      <c r="S278" s="252"/>
      <c r="T278" s="252"/>
      <c r="U278" s="252"/>
      <c r="V278" s="252"/>
      <c r="W278" s="252"/>
      <c r="X278" s="252"/>
      <c r="Y278" s="252"/>
      <c r="Z278" s="252"/>
    </row>
    <row r="279" ht="15.75" customHeight="1" spans="1:26">
      <c r="A279" s="252"/>
      <c r="B279" s="252"/>
      <c r="C279" s="252"/>
      <c r="D279" s="252"/>
      <c r="E279" s="252"/>
      <c r="F279" s="252"/>
      <c r="G279" s="252"/>
      <c r="H279" s="252"/>
      <c r="I279" s="252"/>
      <c r="J279" s="252"/>
      <c r="K279" s="252"/>
      <c r="L279" s="252"/>
      <c r="M279" s="252"/>
      <c r="N279" s="252"/>
      <c r="O279" s="252"/>
      <c r="P279" s="252"/>
      <c r="Q279" s="252"/>
      <c r="R279" s="252"/>
      <c r="S279" s="252"/>
      <c r="T279" s="252"/>
      <c r="U279" s="252"/>
      <c r="V279" s="252"/>
      <c r="W279" s="252"/>
      <c r="X279" s="252"/>
      <c r="Y279" s="252"/>
      <c r="Z279" s="252"/>
    </row>
    <row r="280" ht="15.75" customHeight="1" spans="1:26">
      <c r="A280" s="252"/>
      <c r="B280" s="252"/>
      <c r="C280" s="252"/>
      <c r="D280" s="252"/>
      <c r="E280" s="252"/>
      <c r="F280" s="252"/>
      <c r="G280" s="252"/>
      <c r="H280" s="252"/>
      <c r="I280" s="252"/>
      <c r="J280" s="252"/>
      <c r="K280" s="252"/>
      <c r="L280" s="252"/>
      <c r="M280" s="252"/>
      <c r="N280" s="252"/>
      <c r="O280" s="252"/>
      <c r="P280" s="252"/>
      <c r="Q280" s="252"/>
      <c r="R280" s="252"/>
      <c r="S280" s="252"/>
      <c r="T280" s="252"/>
      <c r="U280" s="252"/>
      <c r="V280" s="252"/>
      <c r="W280" s="252"/>
      <c r="X280" s="252"/>
      <c r="Y280" s="252"/>
      <c r="Z280" s="252"/>
    </row>
    <row r="281" ht="15.75" customHeight="1" spans="1:26">
      <c r="A281" s="252"/>
      <c r="B281" s="252"/>
      <c r="C281" s="252"/>
      <c r="D281" s="252"/>
      <c r="E281" s="252"/>
      <c r="F281" s="252"/>
      <c r="G281" s="252"/>
      <c r="H281" s="252"/>
      <c r="I281" s="252"/>
      <c r="J281" s="252"/>
      <c r="K281" s="252"/>
      <c r="L281" s="252"/>
      <c r="M281" s="252"/>
      <c r="N281" s="252"/>
      <c r="O281" s="252"/>
      <c r="P281" s="252"/>
      <c r="Q281" s="252"/>
      <c r="R281" s="252"/>
      <c r="S281" s="252"/>
      <c r="T281" s="252"/>
      <c r="U281" s="252"/>
      <c r="V281" s="252"/>
      <c r="W281" s="252"/>
      <c r="X281" s="252"/>
      <c r="Y281" s="252"/>
      <c r="Z281" s="252"/>
    </row>
    <row r="282" ht="15.75" customHeight="1" spans="1:26">
      <c r="A282" s="252"/>
      <c r="B282" s="252"/>
      <c r="C282" s="252"/>
      <c r="D282" s="252"/>
      <c r="E282" s="252"/>
      <c r="F282" s="252"/>
      <c r="G282" s="252"/>
      <c r="H282" s="252"/>
      <c r="I282" s="252"/>
      <c r="J282" s="252"/>
      <c r="K282" s="252"/>
      <c r="L282" s="252"/>
      <c r="M282" s="252"/>
      <c r="N282" s="252"/>
      <c r="O282" s="252"/>
      <c r="P282" s="252"/>
      <c r="Q282" s="252"/>
      <c r="R282" s="252"/>
      <c r="S282" s="252"/>
      <c r="T282" s="252"/>
      <c r="U282" s="252"/>
      <c r="V282" s="252"/>
      <c r="W282" s="252"/>
      <c r="X282" s="252"/>
      <c r="Y282" s="252"/>
      <c r="Z282" s="252"/>
    </row>
    <row r="283" ht="15.75" customHeight="1" spans="1:26">
      <c r="A283" s="252"/>
      <c r="B283" s="252"/>
      <c r="C283" s="252"/>
      <c r="D283" s="252"/>
      <c r="E283" s="252"/>
      <c r="F283" s="252"/>
      <c r="G283" s="252"/>
      <c r="H283" s="252"/>
      <c r="I283" s="252"/>
      <c r="J283" s="252"/>
      <c r="K283" s="252"/>
      <c r="L283" s="252"/>
      <c r="M283" s="252"/>
      <c r="N283" s="252"/>
      <c r="O283" s="252"/>
      <c r="P283" s="252"/>
      <c r="Q283" s="252"/>
      <c r="R283" s="252"/>
      <c r="S283" s="252"/>
      <c r="T283" s="252"/>
      <c r="U283" s="252"/>
      <c r="V283" s="252"/>
      <c r="W283" s="252"/>
      <c r="X283" s="252"/>
      <c r="Y283" s="252"/>
      <c r="Z283" s="252"/>
    </row>
    <row r="284" ht="15.75" customHeight="1" spans="1:26">
      <c r="A284" s="252"/>
      <c r="B284" s="252"/>
      <c r="C284" s="252"/>
      <c r="D284" s="252"/>
      <c r="E284" s="252"/>
      <c r="F284" s="252"/>
      <c r="G284" s="252"/>
      <c r="H284" s="252"/>
      <c r="I284" s="252"/>
      <c r="J284" s="252"/>
      <c r="K284" s="252"/>
      <c r="L284" s="252"/>
      <c r="M284" s="252"/>
      <c r="N284" s="252"/>
      <c r="O284" s="252"/>
      <c r="P284" s="252"/>
      <c r="Q284" s="252"/>
      <c r="R284" s="252"/>
      <c r="S284" s="252"/>
      <c r="T284" s="252"/>
      <c r="U284" s="252"/>
      <c r="V284" s="252"/>
      <c r="W284" s="252"/>
      <c r="X284" s="252"/>
      <c r="Y284" s="252"/>
      <c r="Z284" s="252"/>
    </row>
    <row r="285" ht="15.75" customHeight="1" spans="1:26">
      <c r="A285" s="252"/>
      <c r="B285" s="252"/>
      <c r="C285" s="252"/>
      <c r="D285" s="252"/>
      <c r="E285" s="252"/>
      <c r="F285" s="252"/>
      <c r="G285" s="252"/>
      <c r="H285" s="252"/>
      <c r="I285" s="252"/>
      <c r="J285" s="252"/>
      <c r="K285" s="252"/>
      <c r="L285" s="252"/>
      <c r="M285" s="252"/>
      <c r="N285" s="252"/>
      <c r="O285" s="252"/>
      <c r="P285" s="252"/>
      <c r="Q285" s="252"/>
      <c r="R285" s="252"/>
      <c r="S285" s="252"/>
      <c r="T285" s="252"/>
      <c r="U285" s="252"/>
      <c r="V285" s="252"/>
      <c r="W285" s="252"/>
      <c r="X285" s="252"/>
      <c r="Y285" s="252"/>
      <c r="Z285" s="252"/>
    </row>
    <row r="286" ht="15.75" customHeight="1" spans="1:26">
      <c r="A286" s="252"/>
      <c r="B286" s="252"/>
      <c r="C286" s="252"/>
      <c r="D286" s="252"/>
      <c r="E286" s="252"/>
      <c r="F286" s="252"/>
      <c r="G286" s="252"/>
      <c r="H286" s="252"/>
      <c r="I286" s="252"/>
      <c r="J286" s="252"/>
      <c r="K286" s="252"/>
      <c r="L286" s="252"/>
      <c r="M286" s="252"/>
      <c r="N286" s="252"/>
      <c r="O286" s="252"/>
      <c r="P286" s="252"/>
      <c r="Q286" s="252"/>
      <c r="R286" s="252"/>
      <c r="S286" s="252"/>
      <c r="T286" s="252"/>
      <c r="U286" s="252"/>
      <c r="V286" s="252"/>
      <c r="W286" s="252"/>
      <c r="X286" s="252"/>
      <c r="Y286" s="252"/>
      <c r="Z286" s="252"/>
    </row>
    <row r="287" ht="15.75" customHeight="1" spans="1:26">
      <c r="A287" s="252"/>
      <c r="B287" s="252"/>
      <c r="C287" s="252"/>
      <c r="D287" s="252"/>
      <c r="E287" s="252"/>
      <c r="F287" s="252"/>
      <c r="G287" s="252"/>
      <c r="H287" s="252"/>
      <c r="I287" s="252"/>
      <c r="J287" s="252"/>
      <c r="K287" s="252"/>
      <c r="L287" s="252"/>
      <c r="M287" s="252"/>
      <c r="N287" s="252"/>
      <c r="O287" s="252"/>
      <c r="P287" s="252"/>
      <c r="Q287" s="252"/>
      <c r="R287" s="252"/>
      <c r="S287" s="252"/>
      <c r="T287" s="252"/>
      <c r="U287" s="252"/>
      <c r="V287" s="252"/>
      <c r="W287" s="252"/>
      <c r="X287" s="252"/>
      <c r="Y287" s="252"/>
      <c r="Z287" s="252"/>
    </row>
    <row r="288" ht="15.75" customHeight="1" spans="1:26">
      <c r="A288" s="252"/>
      <c r="B288" s="252"/>
      <c r="C288" s="252"/>
      <c r="D288" s="252"/>
      <c r="E288" s="252"/>
      <c r="F288" s="252"/>
      <c r="G288" s="252"/>
      <c r="H288" s="252"/>
      <c r="I288" s="252"/>
      <c r="J288" s="252"/>
      <c r="K288" s="252"/>
      <c r="L288" s="252"/>
      <c r="M288" s="252"/>
      <c r="N288" s="252"/>
      <c r="O288" s="252"/>
      <c r="P288" s="252"/>
      <c r="Q288" s="252"/>
      <c r="R288" s="252"/>
      <c r="S288" s="252"/>
      <c r="T288" s="252"/>
      <c r="U288" s="252"/>
      <c r="V288" s="252"/>
      <c r="W288" s="252"/>
      <c r="X288" s="252"/>
      <c r="Y288" s="252"/>
      <c r="Z288" s="252"/>
    </row>
    <row r="289" ht="15.75" customHeight="1" spans="1:26">
      <c r="A289" s="252"/>
      <c r="B289" s="252"/>
      <c r="C289" s="252"/>
      <c r="D289" s="252"/>
      <c r="E289" s="252"/>
      <c r="F289" s="252"/>
      <c r="G289" s="252"/>
      <c r="H289" s="252"/>
      <c r="I289" s="252"/>
      <c r="J289" s="252"/>
      <c r="K289" s="252"/>
      <c r="L289" s="252"/>
      <c r="M289" s="252"/>
      <c r="N289" s="252"/>
      <c r="O289" s="252"/>
      <c r="P289" s="252"/>
      <c r="Q289" s="252"/>
      <c r="R289" s="252"/>
      <c r="S289" s="252"/>
      <c r="T289" s="252"/>
      <c r="U289" s="252"/>
      <c r="V289" s="252"/>
      <c r="W289" s="252"/>
      <c r="X289" s="252"/>
      <c r="Y289" s="252"/>
      <c r="Z289" s="252"/>
    </row>
    <row r="290" ht="15.75" customHeight="1" spans="1:26">
      <c r="A290" s="252"/>
      <c r="B290" s="252"/>
      <c r="C290" s="252"/>
      <c r="D290" s="252"/>
      <c r="E290" s="252"/>
      <c r="F290" s="252"/>
      <c r="G290" s="252"/>
      <c r="H290" s="252"/>
      <c r="I290" s="252"/>
      <c r="J290" s="252"/>
      <c r="K290" s="252"/>
      <c r="L290" s="252"/>
      <c r="M290" s="252"/>
      <c r="N290" s="252"/>
      <c r="O290" s="252"/>
      <c r="P290" s="252"/>
      <c r="Q290" s="252"/>
      <c r="R290" s="252"/>
      <c r="S290" s="252"/>
      <c r="T290" s="252"/>
      <c r="U290" s="252"/>
      <c r="V290" s="252"/>
      <c r="W290" s="252"/>
      <c r="X290" s="252"/>
      <c r="Y290" s="252"/>
      <c r="Z290" s="252"/>
    </row>
    <row r="291" ht="15.75" customHeight="1" spans="1:26">
      <c r="A291" s="252"/>
      <c r="B291" s="252"/>
      <c r="C291" s="252"/>
      <c r="D291" s="252"/>
      <c r="E291" s="252"/>
      <c r="F291" s="252"/>
      <c r="G291" s="252"/>
      <c r="H291" s="252"/>
      <c r="I291" s="252"/>
      <c r="J291" s="252"/>
      <c r="K291" s="252"/>
      <c r="L291" s="252"/>
      <c r="M291" s="252"/>
      <c r="N291" s="252"/>
      <c r="O291" s="252"/>
      <c r="P291" s="252"/>
      <c r="Q291" s="252"/>
      <c r="R291" s="252"/>
      <c r="S291" s="252"/>
      <c r="T291" s="252"/>
      <c r="U291" s="252"/>
      <c r="V291" s="252"/>
      <c r="W291" s="252"/>
      <c r="X291" s="252"/>
      <c r="Y291" s="252"/>
      <c r="Z291" s="252"/>
    </row>
    <row r="292" ht="15.75" customHeight="1" spans="1:26">
      <c r="A292" s="252"/>
      <c r="B292" s="252"/>
      <c r="C292" s="252"/>
      <c r="D292" s="252"/>
      <c r="E292" s="252"/>
      <c r="F292" s="252"/>
      <c r="G292" s="252"/>
      <c r="H292" s="252"/>
      <c r="I292" s="252"/>
      <c r="J292" s="252"/>
      <c r="K292" s="252"/>
      <c r="L292" s="252"/>
      <c r="M292" s="252"/>
      <c r="N292" s="252"/>
      <c r="O292" s="252"/>
      <c r="P292" s="252"/>
      <c r="Q292" s="252"/>
      <c r="R292" s="252"/>
      <c r="S292" s="252"/>
      <c r="T292" s="252"/>
      <c r="U292" s="252"/>
      <c r="V292" s="252"/>
      <c r="W292" s="252"/>
      <c r="X292" s="252"/>
      <c r="Y292" s="252"/>
      <c r="Z292" s="252"/>
    </row>
    <row r="293" ht="15.75" customHeight="1" spans="1:26">
      <c r="A293" s="252"/>
      <c r="B293" s="252"/>
      <c r="C293" s="252"/>
      <c r="D293" s="252"/>
      <c r="E293" s="252"/>
      <c r="F293" s="252"/>
      <c r="G293" s="252"/>
      <c r="H293" s="252"/>
      <c r="I293" s="252"/>
      <c r="J293" s="252"/>
      <c r="K293" s="252"/>
      <c r="L293" s="252"/>
      <c r="M293" s="252"/>
      <c r="N293" s="252"/>
      <c r="O293" s="252"/>
      <c r="P293" s="252"/>
      <c r="Q293" s="252"/>
      <c r="R293" s="252"/>
      <c r="S293" s="252"/>
      <c r="T293" s="252"/>
      <c r="U293" s="252"/>
      <c r="V293" s="252"/>
      <c r="W293" s="252"/>
      <c r="X293" s="252"/>
      <c r="Y293" s="252"/>
      <c r="Z293" s="252"/>
    </row>
    <row r="294" ht="15.75" customHeight="1" spans="1:26">
      <c r="A294" s="252"/>
      <c r="B294" s="252"/>
      <c r="C294" s="252"/>
      <c r="D294" s="252"/>
      <c r="E294" s="252"/>
      <c r="F294" s="252"/>
      <c r="G294" s="252"/>
      <c r="H294" s="252"/>
      <c r="I294" s="252"/>
      <c r="J294" s="252"/>
      <c r="K294" s="252"/>
      <c r="L294" s="252"/>
      <c r="M294" s="252"/>
      <c r="N294" s="252"/>
      <c r="O294" s="252"/>
      <c r="P294" s="252"/>
      <c r="Q294" s="252"/>
      <c r="R294" s="252"/>
      <c r="S294" s="252"/>
      <c r="T294" s="252"/>
      <c r="U294" s="252"/>
      <c r="V294" s="252"/>
      <c r="W294" s="252"/>
      <c r="X294" s="252"/>
      <c r="Y294" s="252"/>
      <c r="Z294" s="252"/>
    </row>
    <row r="295" ht="15.75" customHeight="1" spans="1:26">
      <c r="A295" s="252"/>
      <c r="B295" s="252"/>
      <c r="C295" s="252"/>
      <c r="D295" s="252"/>
      <c r="E295" s="252"/>
      <c r="F295" s="252"/>
      <c r="G295" s="252"/>
      <c r="H295" s="252"/>
      <c r="I295" s="252"/>
      <c r="J295" s="252"/>
      <c r="K295" s="252"/>
      <c r="L295" s="252"/>
      <c r="M295" s="252"/>
      <c r="N295" s="252"/>
      <c r="O295" s="252"/>
      <c r="P295" s="252"/>
      <c r="Q295" s="252"/>
      <c r="R295" s="252"/>
      <c r="S295" s="252"/>
      <c r="T295" s="252"/>
      <c r="U295" s="252"/>
      <c r="V295" s="252"/>
      <c r="W295" s="252"/>
      <c r="X295" s="252"/>
      <c r="Y295" s="252"/>
      <c r="Z295" s="252"/>
    </row>
    <row r="296" ht="15.75" customHeight="1" spans="1:26">
      <c r="A296" s="252"/>
      <c r="B296" s="252"/>
      <c r="C296" s="252"/>
      <c r="D296" s="252"/>
      <c r="E296" s="252"/>
      <c r="F296" s="252"/>
      <c r="G296" s="252"/>
      <c r="H296" s="252"/>
      <c r="I296" s="252"/>
      <c r="J296" s="252"/>
      <c r="K296" s="252"/>
      <c r="L296" s="252"/>
      <c r="M296" s="252"/>
      <c r="N296" s="252"/>
      <c r="O296" s="252"/>
      <c r="P296" s="252"/>
      <c r="Q296" s="252"/>
      <c r="R296" s="252"/>
      <c r="S296" s="252"/>
      <c r="T296" s="252"/>
      <c r="U296" s="252"/>
      <c r="V296" s="252"/>
      <c r="W296" s="252"/>
      <c r="X296" s="252"/>
      <c r="Y296" s="252"/>
      <c r="Z296" s="252"/>
    </row>
    <row r="297" ht="15.75" customHeight="1" spans="1:26">
      <c r="A297" s="252"/>
      <c r="B297" s="252"/>
      <c r="C297" s="252"/>
      <c r="D297" s="252"/>
      <c r="E297" s="252"/>
      <c r="F297" s="252"/>
      <c r="G297" s="252"/>
      <c r="H297" s="252"/>
      <c r="I297" s="252"/>
      <c r="J297" s="252"/>
      <c r="K297" s="252"/>
      <c r="L297" s="252"/>
      <c r="M297" s="252"/>
      <c r="N297" s="252"/>
      <c r="O297" s="252"/>
      <c r="P297" s="252"/>
      <c r="Q297" s="252"/>
      <c r="R297" s="252"/>
      <c r="S297" s="252"/>
      <c r="T297" s="252"/>
      <c r="U297" s="252"/>
      <c r="V297" s="252"/>
      <c r="W297" s="252"/>
      <c r="X297" s="252"/>
      <c r="Y297" s="252"/>
      <c r="Z297" s="252"/>
    </row>
    <row r="298" ht="15.75" customHeight="1" spans="1:26">
      <c r="A298" s="252"/>
      <c r="B298" s="252"/>
      <c r="C298" s="252"/>
      <c r="D298" s="252"/>
      <c r="E298" s="252"/>
      <c r="F298" s="252"/>
      <c r="G298" s="252"/>
      <c r="H298" s="252"/>
      <c r="I298" s="252"/>
      <c r="J298" s="252"/>
      <c r="K298" s="252"/>
      <c r="L298" s="252"/>
      <c r="M298" s="252"/>
      <c r="N298" s="252"/>
      <c r="O298" s="252"/>
      <c r="P298" s="252"/>
      <c r="Q298" s="252"/>
      <c r="R298" s="252"/>
      <c r="S298" s="252"/>
      <c r="T298" s="252"/>
      <c r="U298" s="252"/>
      <c r="V298" s="252"/>
      <c r="W298" s="252"/>
      <c r="X298" s="252"/>
      <c r="Y298" s="252"/>
      <c r="Z298" s="252"/>
    </row>
    <row r="299" ht="15.75" customHeight="1" spans="1:26">
      <c r="A299" s="252"/>
      <c r="B299" s="252"/>
      <c r="C299" s="252"/>
      <c r="D299" s="252"/>
      <c r="E299" s="252"/>
      <c r="F299" s="252"/>
      <c r="G299" s="252"/>
      <c r="H299" s="252"/>
      <c r="I299" s="252"/>
      <c r="J299" s="252"/>
      <c r="K299" s="252"/>
      <c r="L299" s="252"/>
      <c r="M299" s="252"/>
      <c r="N299" s="252"/>
      <c r="O299" s="252"/>
      <c r="P299" s="252"/>
      <c r="Q299" s="252"/>
      <c r="R299" s="252"/>
      <c r="S299" s="252"/>
      <c r="T299" s="252"/>
      <c r="U299" s="252"/>
      <c r="V299" s="252"/>
      <c r="W299" s="252"/>
      <c r="X299" s="252"/>
      <c r="Y299" s="252"/>
      <c r="Z299" s="252"/>
    </row>
    <row r="300" ht="15.75" customHeight="1" spans="1:26">
      <c r="A300" s="252"/>
      <c r="B300" s="252"/>
      <c r="C300" s="252"/>
      <c r="D300" s="252"/>
      <c r="E300" s="252"/>
      <c r="F300" s="252"/>
      <c r="G300" s="252"/>
      <c r="H300" s="252"/>
      <c r="I300" s="252"/>
      <c r="J300" s="252"/>
      <c r="K300" s="252"/>
      <c r="L300" s="252"/>
      <c r="M300" s="252"/>
      <c r="N300" s="252"/>
      <c r="O300" s="252"/>
      <c r="P300" s="252"/>
      <c r="Q300" s="252"/>
      <c r="R300" s="252"/>
      <c r="S300" s="252"/>
      <c r="T300" s="252"/>
      <c r="U300" s="252"/>
      <c r="V300" s="252"/>
      <c r="W300" s="252"/>
      <c r="X300" s="252"/>
      <c r="Y300" s="252"/>
      <c r="Z300" s="252"/>
    </row>
    <row r="301" ht="15.75" customHeight="1" spans="1:26">
      <c r="A301" s="252"/>
      <c r="B301" s="252"/>
      <c r="C301" s="252"/>
      <c r="D301" s="252"/>
      <c r="E301" s="252"/>
      <c r="F301" s="252"/>
      <c r="G301" s="252"/>
      <c r="H301" s="252"/>
      <c r="I301" s="252"/>
      <c r="J301" s="252"/>
      <c r="K301" s="252"/>
      <c r="L301" s="252"/>
      <c r="M301" s="252"/>
      <c r="N301" s="252"/>
      <c r="O301" s="252"/>
      <c r="P301" s="252"/>
      <c r="Q301" s="252"/>
      <c r="R301" s="252"/>
      <c r="S301" s="252"/>
      <c r="T301" s="252"/>
      <c r="U301" s="252"/>
      <c r="V301" s="252"/>
      <c r="W301" s="252"/>
      <c r="X301" s="252"/>
      <c r="Y301" s="252"/>
      <c r="Z301" s="252"/>
    </row>
    <row r="302" ht="15.75" customHeight="1" spans="1:26">
      <c r="A302" s="252"/>
      <c r="B302" s="252"/>
      <c r="C302" s="252"/>
      <c r="D302" s="252"/>
      <c r="E302" s="252"/>
      <c r="F302" s="252"/>
      <c r="G302" s="252"/>
      <c r="H302" s="252"/>
      <c r="I302" s="252"/>
      <c r="J302" s="252"/>
      <c r="K302" s="252"/>
      <c r="L302" s="252"/>
      <c r="M302" s="252"/>
      <c r="N302" s="252"/>
      <c r="O302" s="252"/>
      <c r="P302" s="252"/>
      <c r="Q302" s="252"/>
      <c r="R302" s="252"/>
      <c r="S302" s="252"/>
      <c r="T302" s="252"/>
      <c r="U302" s="252"/>
      <c r="V302" s="252"/>
      <c r="W302" s="252"/>
      <c r="X302" s="252"/>
      <c r="Y302" s="252"/>
      <c r="Z302" s="252"/>
    </row>
    <row r="303" ht="15.75" customHeight="1" spans="1:26">
      <c r="A303" s="252"/>
      <c r="B303" s="252"/>
      <c r="C303" s="252"/>
      <c r="D303" s="252"/>
      <c r="E303" s="252"/>
      <c r="F303" s="252"/>
      <c r="G303" s="252"/>
      <c r="H303" s="252"/>
      <c r="I303" s="252"/>
      <c r="J303" s="252"/>
      <c r="K303" s="252"/>
      <c r="L303" s="252"/>
      <c r="M303" s="252"/>
      <c r="N303" s="252"/>
      <c r="O303" s="252"/>
      <c r="P303" s="252"/>
      <c r="Q303" s="252"/>
      <c r="R303" s="252"/>
      <c r="S303" s="252"/>
      <c r="T303" s="252"/>
      <c r="U303" s="252"/>
      <c r="V303" s="252"/>
      <c r="W303" s="252"/>
      <c r="X303" s="252"/>
      <c r="Y303" s="252"/>
      <c r="Z303" s="252"/>
    </row>
    <row r="304" ht="15.75" customHeight="1" spans="1:26">
      <c r="A304" s="252"/>
      <c r="B304" s="252"/>
      <c r="C304" s="252"/>
      <c r="D304" s="252"/>
      <c r="E304" s="252"/>
      <c r="F304" s="252"/>
      <c r="G304" s="252"/>
      <c r="H304" s="252"/>
      <c r="I304" s="252"/>
      <c r="J304" s="252"/>
      <c r="K304" s="252"/>
      <c r="L304" s="252"/>
      <c r="M304" s="252"/>
      <c r="N304" s="252"/>
      <c r="O304" s="252"/>
      <c r="P304" s="252"/>
      <c r="Q304" s="252"/>
      <c r="R304" s="252"/>
      <c r="S304" s="252"/>
      <c r="T304" s="252"/>
      <c r="U304" s="252"/>
      <c r="V304" s="252"/>
      <c r="W304" s="252"/>
      <c r="X304" s="252"/>
      <c r="Y304" s="252"/>
      <c r="Z304" s="252"/>
    </row>
    <row r="305" ht="15.75" customHeight="1" spans="1:26">
      <c r="A305" s="252"/>
      <c r="B305" s="252"/>
      <c r="C305" s="252"/>
      <c r="D305" s="252"/>
      <c r="E305" s="252"/>
      <c r="F305" s="252"/>
      <c r="G305" s="252"/>
      <c r="H305" s="252"/>
      <c r="I305" s="252"/>
      <c r="J305" s="252"/>
      <c r="K305" s="252"/>
      <c r="L305" s="252"/>
      <c r="M305" s="252"/>
      <c r="N305" s="252"/>
      <c r="O305" s="252"/>
      <c r="P305" s="252"/>
      <c r="Q305" s="252"/>
      <c r="R305" s="252"/>
      <c r="S305" s="252"/>
      <c r="T305" s="252"/>
      <c r="U305" s="252"/>
      <c r="V305" s="252"/>
      <c r="W305" s="252"/>
      <c r="X305" s="252"/>
      <c r="Y305" s="252"/>
      <c r="Z305" s="252"/>
    </row>
    <row r="306" ht="15.75" customHeight="1" spans="1:26">
      <c r="A306" s="252"/>
      <c r="B306" s="252"/>
      <c r="C306" s="252"/>
      <c r="D306" s="252"/>
      <c r="E306" s="252"/>
      <c r="F306" s="252"/>
      <c r="G306" s="252"/>
      <c r="H306" s="252"/>
      <c r="I306" s="252"/>
      <c r="J306" s="252"/>
      <c r="K306" s="252"/>
      <c r="L306" s="252"/>
      <c r="M306" s="252"/>
      <c r="N306" s="252"/>
      <c r="O306" s="252"/>
      <c r="P306" s="252"/>
      <c r="Q306" s="252"/>
      <c r="R306" s="252"/>
      <c r="S306" s="252"/>
      <c r="T306" s="252"/>
      <c r="U306" s="252"/>
      <c r="V306" s="252"/>
      <c r="W306" s="252"/>
      <c r="X306" s="252"/>
      <c r="Y306" s="252"/>
      <c r="Z306" s="252"/>
    </row>
    <row r="307" ht="15.75" customHeight="1" spans="1:26">
      <c r="A307" s="252"/>
      <c r="B307" s="252"/>
      <c r="C307" s="252"/>
      <c r="D307" s="252"/>
      <c r="E307" s="252"/>
      <c r="F307" s="252"/>
      <c r="G307" s="252"/>
      <c r="H307" s="252"/>
      <c r="I307" s="252"/>
      <c r="J307" s="252"/>
      <c r="K307" s="252"/>
      <c r="L307" s="252"/>
      <c r="M307" s="252"/>
      <c r="N307" s="252"/>
      <c r="O307" s="252"/>
      <c r="P307" s="252"/>
      <c r="Q307" s="252"/>
      <c r="R307" s="252"/>
      <c r="S307" s="252"/>
      <c r="T307" s="252"/>
      <c r="U307" s="252"/>
      <c r="V307" s="252"/>
      <c r="W307" s="252"/>
      <c r="X307" s="252"/>
      <c r="Y307" s="252"/>
      <c r="Z307" s="252"/>
    </row>
    <row r="308" ht="15.75" customHeight="1" spans="1:26">
      <c r="A308" s="252"/>
      <c r="B308" s="252"/>
      <c r="C308" s="252"/>
      <c r="D308" s="252"/>
      <c r="E308" s="252"/>
      <c r="F308" s="252"/>
      <c r="G308" s="252"/>
      <c r="H308" s="252"/>
      <c r="I308" s="252"/>
      <c r="J308" s="252"/>
      <c r="K308" s="252"/>
      <c r="L308" s="252"/>
      <c r="M308" s="252"/>
      <c r="N308" s="252"/>
      <c r="O308" s="252"/>
      <c r="P308" s="252"/>
      <c r="Q308" s="252"/>
      <c r="R308" s="252"/>
      <c r="S308" s="252"/>
      <c r="T308" s="252"/>
      <c r="U308" s="252"/>
      <c r="V308" s="252"/>
      <c r="W308" s="252"/>
      <c r="X308" s="252"/>
      <c r="Y308" s="252"/>
      <c r="Z308" s="252"/>
    </row>
    <row r="309" ht="15.75" customHeight="1" spans="1:26">
      <c r="A309" s="252"/>
      <c r="B309" s="252"/>
      <c r="C309" s="252"/>
      <c r="D309" s="252"/>
      <c r="E309" s="252"/>
      <c r="F309" s="252"/>
      <c r="G309" s="252"/>
      <c r="H309" s="252"/>
      <c r="I309" s="252"/>
      <c r="J309" s="252"/>
      <c r="K309" s="252"/>
      <c r="L309" s="252"/>
      <c r="M309" s="252"/>
      <c r="N309" s="252"/>
      <c r="O309" s="252"/>
      <c r="P309" s="252"/>
      <c r="Q309" s="252"/>
      <c r="R309" s="252"/>
      <c r="S309" s="252"/>
      <c r="T309" s="252"/>
      <c r="U309" s="252"/>
      <c r="V309" s="252"/>
      <c r="W309" s="252"/>
      <c r="X309" s="252"/>
      <c r="Y309" s="252"/>
      <c r="Z309" s="252"/>
    </row>
    <row r="310" ht="15.75" customHeight="1" spans="1:26">
      <c r="A310" s="252"/>
      <c r="B310" s="252"/>
      <c r="C310" s="252"/>
      <c r="D310" s="252"/>
      <c r="E310" s="252"/>
      <c r="F310" s="252"/>
      <c r="G310" s="252"/>
      <c r="H310" s="252"/>
      <c r="I310" s="252"/>
      <c r="J310" s="252"/>
      <c r="K310" s="252"/>
      <c r="L310" s="252"/>
      <c r="M310" s="252"/>
      <c r="N310" s="252"/>
      <c r="O310" s="252"/>
      <c r="P310" s="252"/>
      <c r="Q310" s="252"/>
      <c r="R310" s="252"/>
      <c r="S310" s="252"/>
      <c r="T310" s="252"/>
      <c r="U310" s="252"/>
      <c r="V310" s="252"/>
      <c r="W310" s="252"/>
      <c r="X310" s="252"/>
      <c r="Y310" s="252"/>
      <c r="Z310" s="252"/>
    </row>
    <row r="311" ht="15.75" customHeight="1" spans="1:26">
      <c r="A311" s="252"/>
      <c r="B311" s="252"/>
      <c r="C311" s="252"/>
      <c r="D311" s="252"/>
      <c r="E311" s="252"/>
      <c r="F311" s="252"/>
      <c r="G311" s="252"/>
      <c r="H311" s="252"/>
      <c r="I311" s="252"/>
      <c r="J311" s="252"/>
      <c r="K311" s="252"/>
      <c r="L311" s="252"/>
      <c r="M311" s="252"/>
      <c r="N311" s="252"/>
      <c r="O311" s="252"/>
      <c r="P311" s="252"/>
      <c r="Q311" s="252"/>
      <c r="R311" s="252"/>
      <c r="S311" s="252"/>
      <c r="T311" s="252"/>
      <c r="U311" s="252"/>
      <c r="V311" s="252"/>
      <c r="W311" s="252"/>
      <c r="X311" s="252"/>
      <c r="Y311" s="252"/>
      <c r="Z311" s="252"/>
    </row>
    <row r="312" ht="15.75" customHeight="1" spans="1:26">
      <c r="A312" s="252"/>
      <c r="B312" s="252"/>
      <c r="C312" s="252"/>
      <c r="D312" s="252"/>
      <c r="E312" s="252"/>
      <c r="F312" s="252"/>
      <c r="G312" s="252"/>
      <c r="H312" s="252"/>
      <c r="I312" s="252"/>
      <c r="J312" s="252"/>
      <c r="K312" s="252"/>
      <c r="L312" s="252"/>
      <c r="M312" s="252"/>
      <c r="N312" s="252"/>
      <c r="O312" s="252"/>
      <c r="P312" s="252"/>
      <c r="Q312" s="252"/>
      <c r="R312" s="252"/>
      <c r="S312" s="252"/>
      <c r="T312" s="252"/>
      <c r="U312" s="252"/>
      <c r="V312" s="252"/>
      <c r="W312" s="252"/>
      <c r="X312" s="252"/>
      <c r="Y312" s="252"/>
      <c r="Z312" s="252"/>
    </row>
    <row r="313" ht="15.75" customHeight="1" spans="1:26">
      <c r="A313" s="252"/>
      <c r="B313" s="252"/>
      <c r="C313" s="252"/>
      <c r="D313" s="252"/>
      <c r="E313" s="252"/>
      <c r="F313" s="252"/>
      <c r="G313" s="252"/>
      <c r="H313" s="252"/>
      <c r="I313" s="252"/>
      <c r="J313" s="252"/>
      <c r="K313" s="252"/>
      <c r="L313" s="252"/>
      <c r="M313" s="252"/>
      <c r="N313" s="252"/>
      <c r="O313" s="252"/>
      <c r="P313" s="252"/>
      <c r="Q313" s="252"/>
      <c r="R313" s="252"/>
      <c r="S313" s="252"/>
      <c r="T313" s="252"/>
      <c r="U313" s="252"/>
      <c r="V313" s="252"/>
      <c r="W313" s="252"/>
      <c r="X313" s="252"/>
      <c r="Y313" s="252"/>
      <c r="Z313" s="252"/>
    </row>
    <row r="314" ht="15.75" customHeight="1" spans="1:26">
      <c r="A314" s="252"/>
      <c r="B314" s="252"/>
      <c r="C314" s="252"/>
      <c r="D314" s="252"/>
      <c r="E314" s="252"/>
      <c r="F314" s="252"/>
      <c r="G314" s="252"/>
      <c r="H314" s="252"/>
      <c r="I314" s="252"/>
      <c r="J314" s="252"/>
      <c r="K314" s="252"/>
      <c r="L314" s="252"/>
      <c r="M314" s="252"/>
      <c r="N314" s="252"/>
      <c r="O314" s="252"/>
      <c r="P314" s="252"/>
      <c r="Q314" s="252"/>
      <c r="R314" s="252"/>
      <c r="S314" s="252"/>
      <c r="T314" s="252"/>
      <c r="U314" s="252"/>
      <c r="V314" s="252"/>
      <c r="W314" s="252"/>
      <c r="X314" s="252"/>
      <c r="Y314" s="252"/>
      <c r="Z314" s="252"/>
    </row>
    <row r="315" ht="15.75" customHeight="1" spans="1:26">
      <c r="A315" s="252"/>
      <c r="B315" s="252"/>
      <c r="C315" s="252"/>
      <c r="D315" s="252"/>
      <c r="E315" s="252"/>
      <c r="F315" s="252"/>
      <c r="G315" s="252"/>
      <c r="H315" s="252"/>
      <c r="I315" s="252"/>
      <c r="J315" s="252"/>
      <c r="K315" s="252"/>
      <c r="L315" s="252"/>
      <c r="M315" s="252"/>
      <c r="N315" s="252"/>
      <c r="O315" s="252"/>
      <c r="P315" s="252"/>
      <c r="Q315" s="252"/>
      <c r="R315" s="252"/>
      <c r="S315" s="252"/>
      <c r="T315" s="252"/>
      <c r="U315" s="252"/>
      <c r="V315" s="252"/>
      <c r="W315" s="252"/>
      <c r="X315" s="252"/>
      <c r="Y315" s="252"/>
      <c r="Z315" s="252"/>
    </row>
    <row r="316" ht="15.75" customHeight="1" spans="1:26">
      <c r="A316" s="252"/>
      <c r="B316" s="252"/>
      <c r="C316" s="252"/>
      <c r="D316" s="252"/>
      <c r="E316" s="252"/>
      <c r="F316" s="252"/>
      <c r="G316" s="252"/>
      <c r="H316" s="252"/>
      <c r="I316" s="252"/>
      <c r="J316" s="252"/>
      <c r="K316" s="252"/>
      <c r="L316" s="252"/>
      <c r="M316" s="252"/>
      <c r="N316" s="252"/>
      <c r="O316" s="252"/>
      <c r="P316" s="252"/>
      <c r="Q316" s="252"/>
      <c r="R316" s="252"/>
      <c r="S316" s="252"/>
      <c r="T316" s="252"/>
      <c r="U316" s="252"/>
      <c r="V316" s="252"/>
      <c r="W316" s="252"/>
      <c r="X316" s="252"/>
      <c r="Y316" s="252"/>
      <c r="Z316" s="252"/>
    </row>
    <row r="317" ht="15.75" customHeight="1" spans="1:26">
      <c r="A317" s="252"/>
      <c r="B317" s="252"/>
      <c r="C317" s="252"/>
      <c r="D317" s="252"/>
      <c r="E317" s="252"/>
      <c r="F317" s="252"/>
      <c r="G317" s="252"/>
      <c r="H317" s="252"/>
      <c r="I317" s="252"/>
      <c r="J317" s="252"/>
      <c r="K317" s="252"/>
      <c r="L317" s="252"/>
      <c r="M317" s="252"/>
      <c r="N317" s="252"/>
      <c r="O317" s="252"/>
      <c r="P317" s="252"/>
      <c r="Q317" s="252"/>
      <c r="R317" s="252"/>
      <c r="S317" s="252"/>
      <c r="T317" s="252"/>
      <c r="U317" s="252"/>
      <c r="V317" s="252"/>
      <c r="W317" s="252"/>
      <c r="X317" s="252"/>
      <c r="Y317" s="252"/>
      <c r="Z317" s="252"/>
    </row>
    <row r="318" ht="15.75" customHeight="1" spans="1:26">
      <c r="A318" s="252"/>
      <c r="B318" s="252"/>
      <c r="C318" s="252"/>
      <c r="D318" s="252"/>
      <c r="E318" s="252"/>
      <c r="F318" s="252"/>
      <c r="G318" s="252"/>
      <c r="H318" s="252"/>
      <c r="I318" s="252"/>
      <c r="J318" s="252"/>
      <c r="K318" s="252"/>
      <c r="L318" s="252"/>
      <c r="M318" s="252"/>
      <c r="N318" s="252"/>
      <c r="O318" s="252"/>
      <c r="P318" s="252"/>
      <c r="Q318" s="252"/>
      <c r="R318" s="252"/>
      <c r="S318" s="252"/>
      <c r="T318" s="252"/>
      <c r="U318" s="252"/>
      <c r="V318" s="252"/>
      <c r="W318" s="252"/>
      <c r="X318" s="252"/>
      <c r="Y318" s="252"/>
      <c r="Z318" s="252"/>
    </row>
    <row r="319" ht="15.75" customHeight="1" spans="1:26">
      <c r="A319" s="252"/>
      <c r="B319" s="252"/>
      <c r="C319" s="252"/>
      <c r="D319" s="252"/>
      <c r="E319" s="252"/>
      <c r="F319" s="252"/>
      <c r="G319" s="252"/>
      <c r="H319" s="252"/>
      <c r="I319" s="252"/>
      <c r="J319" s="252"/>
      <c r="K319" s="252"/>
      <c r="L319" s="252"/>
      <c r="M319" s="252"/>
      <c r="N319" s="252"/>
      <c r="O319" s="252"/>
      <c r="P319" s="252"/>
      <c r="Q319" s="252"/>
      <c r="R319" s="252"/>
      <c r="S319" s="252"/>
      <c r="T319" s="252"/>
      <c r="U319" s="252"/>
      <c r="V319" s="252"/>
      <c r="W319" s="252"/>
      <c r="X319" s="252"/>
      <c r="Y319" s="252"/>
      <c r="Z319" s="252"/>
    </row>
    <row r="320" ht="15.75" customHeight="1" spans="1:26">
      <c r="A320" s="252"/>
      <c r="B320" s="252"/>
      <c r="C320" s="252"/>
      <c r="D320" s="252"/>
      <c r="E320" s="252"/>
      <c r="F320" s="252"/>
      <c r="G320" s="252"/>
      <c r="H320" s="252"/>
      <c r="I320" s="252"/>
      <c r="J320" s="252"/>
      <c r="K320" s="252"/>
      <c r="L320" s="252"/>
      <c r="M320" s="252"/>
      <c r="N320" s="252"/>
      <c r="O320" s="252"/>
      <c r="P320" s="252"/>
      <c r="Q320" s="252"/>
      <c r="R320" s="252"/>
      <c r="S320" s="252"/>
      <c r="T320" s="252"/>
      <c r="U320" s="252"/>
      <c r="V320" s="252"/>
      <c r="W320" s="252"/>
      <c r="X320" s="252"/>
      <c r="Y320" s="252"/>
      <c r="Z320" s="252"/>
    </row>
    <row r="321" ht="15.75" customHeight="1" spans="1:26">
      <c r="A321" s="252"/>
      <c r="B321" s="252"/>
      <c r="C321" s="252"/>
      <c r="D321" s="252"/>
      <c r="E321" s="252"/>
      <c r="F321" s="252"/>
      <c r="G321" s="252"/>
      <c r="H321" s="252"/>
      <c r="I321" s="252"/>
      <c r="J321" s="252"/>
      <c r="K321" s="252"/>
      <c r="L321" s="252"/>
      <c r="M321" s="252"/>
      <c r="N321" s="252"/>
      <c r="O321" s="252"/>
      <c r="P321" s="252"/>
      <c r="Q321" s="252"/>
      <c r="R321" s="252"/>
      <c r="S321" s="252"/>
      <c r="T321" s="252"/>
      <c r="U321" s="252"/>
      <c r="V321" s="252"/>
      <c r="W321" s="252"/>
      <c r="X321" s="252"/>
      <c r="Y321" s="252"/>
      <c r="Z321" s="252"/>
    </row>
    <row r="322" ht="15.75" customHeight="1" spans="1:26">
      <c r="A322" s="252"/>
      <c r="B322" s="252"/>
      <c r="C322" s="252"/>
      <c r="D322" s="252"/>
      <c r="E322" s="252"/>
      <c r="F322" s="252"/>
      <c r="G322" s="252"/>
      <c r="H322" s="252"/>
      <c r="I322" s="252"/>
      <c r="J322" s="252"/>
      <c r="K322" s="252"/>
      <c r="L322" s="252"/>
      <c r="M322" s="252"/>
      <c r="N322" s="252"/>
      <c r="O322" s="252"/>
      <c r="P322" s="252"/>
      <c r="Q322" s="252"/>
      <c r="R322" s="252"/>
      <c r="S322" s="252"/>
      <c r="T322" s="252"/>
      <c r="U322" s="252"/>
      <c r="V322" s="252"/>
      <c r="W322" s="252"/>
      <c r="X322" s="252"/>
      <c r="Y322" s="252"/>
      <c r="Z322" s="252"/>
    </row>
    <row r="323" ht="15.75" customHeight="1" spans="1:26">
      <c r="A323" s="252"/>
      <c r="B323" s="252"/>
      <c r="C323" s="252"/>
      <c r="D323" s="252"/>
      <c r="E323" s="252"/>
      <c r="F323" s="252"/>
      <c r="G323" s="252"/>
      <c r="H323" s="252"/>
      <c r="I323" s="252"/>
      <c r="J323" s="252"/>
      <c r="K323" s="252"/>
      <c r="L323" s="252"/>
      <c r="M323" s="252"/>
      <c r="N323" s="252"/>
      <c r="O323" s="252"/>
      <c r="P323" s="252"/>
      <c r="Q323" s="252"/>
      <c r="R323" s="252"/>
      <c r="S323" s="252"/>
      <c r="T323" s="252"/>
      <c r="U323" s="252"/>
      <c r="V323" s="252"/>
      <c r="W323" s="252"/>
      <c r="X323" s="252"/>
      <c r="Y323" s="252"/>
      <c r="Z323" s="252"/>
    </row>
    <row r="324" ht="15.75" customHeight="1" spans="1:26">
      <c r="A324" s="252"/>
      <c r="B324" s="252"/>
      <c r="C324" s="252"/>
      <c r="D324" s="252"/>
      <c r="E324" s="252"/>
      <c r="F324" s="252"/>
      <c r="G324" s="252"/>
      <c r="H324" s="252"/>
      <c r="I324" s="252"/>
      <c r="J324" s="252"/>
      <c r="K324" s="252"/>
      <c r="L324" s="252"/>
      <c r="M324" s="252"/>
      <c r="N324" s="252"/>
      <c r="O324" s="252"/>
      <c r="P324" s="252"/>
      <c r="Q324" s="252"/>
      <c r="R324" s="252"/>
      <c r="S324" s="252"/>
      <c r="T324" s="252"/>
      <c r="U324" s="252"/>
      <c r="V324" s="252"/>
      <c r="W324" s="252"/>
      <c r="X324" s="252"/>
      <c r="Y324" s="252"/>
      <c r="Z324" s="252"/>
    </row>
    <row r="325" ht="15.75" customHeight="1" spans="1:26">
      <c r="A325" s="252"/>
      <c r="B325" s="252"/>
      <c r="C325" s="252"/>
      <c r="D325" s="252"/>
      <c r="E325" s="252"/>
      <c r="F325" s="252"/>
      <c r="G325" s="252"/>
      <c r="H325" s="252"/>
      <c r="I325" s="252"/>
      <c r="J325" s="252"/>
      <c r="K325" s="252"/>
      <c r="L325" s="252"/>
      <c r="M325" s="252"/>
      <c r="N325" s="252"/>
      <c r="O325" s="252"/>
      <c r="P325" s="252"/>
      <c r="Q325" s="252"/>
      <c r="R325" s="252"/>
      <c r="S325" s="252"/>
      <c r="T325" s="252"/>
      <c r="U325" s="252"/>
      <c r="V325" s="252"/>
      <c r="W325" s="252"/>
      <c r="X325" s="252"/>
      <c r="Y325" s="252"/>
      <c r="Z325" s="252"/>
    </row>
    <row r="326" ht="15.75" customHeight="1" spans="1:26">
      <c r="A326" s="252"/>
      <c r="B326" s="252"/>
      <c r="C326" s="252"/>
      <c r="D326" s="252"/>
      <c r="E326" s="252"/>
      <c r="F326" s="252"/>
      <c r="G326" s="252"/>
      <c r="H326" s="252"/>
      <c r="I326" s="252"/>
      <c r="J326" s="252"/>
      <c r="K326" s="252"/>
      <c r="L326" s="252"/>
      <c r="M326" s="252"/>
      <c r="N326" s="252"/>
      <c r="O326" s="252"/>
      <c r="P326" s="252"/>
      <c r="Q326" s="252"/>
      <c r="R326" s="252"/>
      <c r="S326" s="252"/>
      <c r="T326" s="252"/>
      <c r="U326" s="252"/>
      <c r="V326" s="252"/>
      <c r="W326" s="252"/>
      <c r="X326" s="252"/>
      <c r="Y326" s="252"/>
      <c r="Z326" s="252"/>
    </row>
    <row r="327" ht="15.75" customHeight="1" spans="1:26">
      <c r="A327" s="252"/>
      <c r="B327" s="252"/>
      <c r="C327" s="252"/>
      <c r="D327" s="252"/>
      <c r="E327" s="252"/>
      <c r="F327" s="252"/>
      <c r="G327" s="252"/>
      <c r="H327" s="252"/>
      <c r="I327" s="252"/>
      <c r="J327" s="252"/>
      <c r="K327" s="252"/>
      <c r="L327" s="252"/>
      <c r="M327" s="252"/>
      <c r="N327" s="252"/>
      <c r="O327" s="252"/>
      <c r="P327" s="252"/>
      <c r="Q327" s="252"/>
      <c r="R327" s="252"/>
      <c r="S327" s="252"/>
      <c r="T327" s="252"/>
      <c r="U327" s="252"/>
      <c r="V327" s="252"/>
      <c r="W327" s="252"/>
      <c r="X327" s="252"/>
      <c r="Y327" s="252"/>
      <c r="Z327" s="252"/>
    </row>
    <row r="328" ht="15.75" customHeight="1" spans="1:26">
      <c r="A328" s="252"/>
      <c r="B328" s="252"/>
      <c r="C328" s="252"/>
      <c r="D328" s="252"/>
      <c r="E328" s="252"/>
      <c r="F328" s="252"/>
      <c r="G328" s="252"/>
      <c r="H328" s="252"/>
      <c r="I328" s="252"/>
      <c r="J328" s="252"/>
      <c r="K328" s="252"/>
      <c r="L328" s="252"/>
      <c r="M328" s="252"/>
      <c r="N328" s="252"/>
      <c r="O328" s="252"/>
      <c r="P328" s="252"/>
      <c r="Q328" s="252"/>
      <c r="R328" s="252"/>
      <c r="S328" s="252"/>
      <c r="T328" s="252"/>
      <c r="U328" s="252"/>
      <c r="V328" s="252"/>
      <c r="W328" s="252"/>
      <c r="X328" s="252"/>
      <c r="Y328" s="252"/>
      <c r="Z328" s="252"/>
    </row>
    <row r="329" ht="15.75" customHeight="1" spans="1:26">
      <c r="A329" s="252"/>
      <c r="B329" s="252"/>
      <c r="C329" s="252"/>
      <c r="D329" s="252"/>
      <c r="E329" s="252"/>
      <c r="F329" s="252"/>
      <c r="G329" s="252"/>
      <c r="H329" s="252"/>
      <c r="I329" s="252"/>
      <c r="J329" s="252"/>
      <c r="K329" s="252"/>
      <c r="L329" s="252"/>
      <c r="M329" s="252"/>
      <c r="N329" s="252"/>
      <c r="O329" s="252"/>
      <c r="P329" s="252"/>
      <c r="Q329" s="252"/>
      <c r="R329" s="252"/>
      <c r="S329" s="252"/>
      <c r="T329" s="252"/>
      <c r="U329" s="252"/>
      <c r="V329" s="252"/>
      <c r="W329" s="252"/>
      <c r="X329" s="252"/>
      <c r="Y329" s="252"/>
      <c r="Z329" s="252"/>
    </row>
    <row r="330" ht="15.75" customHeight="1" spans="1:26">
      <c r="A330" s="252"/>
      <c r="B330" s="252"/>
      <c r="C330" s="252"/>
      <c r="D330" s="252"/>
      <c r="E330" s="252"/>
      <c r="F330" s="252"/>
      <c r="G330" s="252"/>
      <c r="H330" s="252"/>
      <c r="I330" s="252"/>
      <c r="J330" s="252"/>
      <c r="K330" s="252"/>
      <c r="L330" s="252"/>
      <c r="M330" s="252"/>
      <c r="N330" s="252"/>
      <c r="O330" s="252"/>
      <c r="P330" s="252"/>
      <c r="Q330" s="252"/>
      <c r="R330" s="252"/>
      <c r="S330" s="252"/>
      <c r="T330" s="252"/>
      <c r="U330" s="252"/>
      <c r="V330" s="252"/>
      <c r="W330" s="252"/>
      <c r="X330" s="252"/>
      <c r="Y330" s="252"/>
      <c r="Z330" s="252"/>
    </row>
    <row r="331" ht="15.75" customHeight="1" spans="1:26">
      <c r="A331" s="252"/>
      <c r="B331" s="252"/>
      <c r="C331" s="252"/>
      <c r="D331" s="252"/>
      <c r="E331" s="252"/>
      <c r="F331" s="252"/>
      <c r="G331" s="252"/>
      <c r="H331" s="252"/>
      <c r="I331" s="252"/>
      <c r="J331" s="252"/>
      <c r="K331" s="252"/>
      <c r="L331" s="252"/>
      <c r="M331" s="252"/>
      <c r="N331" s="252"/>
      <c r="O331" s="252"/>
      <c r="P331" s="252"/>
      <c r="Q331" s="252"/>
      <c r="R331" s="252"/>
      <c r="S331" s="252"/>
      <c r="T331" s="252"/>
      <c r="U331" s="252"/>
      <c r="V331" s="252"/>
      <c r="W331" s="252"/>
      <c r="X331" s="252"/>
      <c r="Y331" s="252"/>
      <c r="Z331" s="252"/>
    </row>
    <row r="332" ht="15.75" customHeight="1" spans="1:26">
      <c r="A332" s="252"/>
      <c r="B332" s="252"/>
      <c r="C332" s="252"/>
      <c r="D332" s="252"/>
      <c r="E332" s="252"/>
      <c r="F332" s="252"/>
      <c r="G332" s="252"/>
      <c r="H332" s="252"/>
      <c r="I332" s="252"/>
      <c r="J332" s="252"/>
      <c r="K332" s="252"/>
      <c r="L332" s="252"/>
      <c r="M332" s="252"/>
      <c r="N332" s="252"/>
      <c r="O332" s="252"/>
      <c r="P332" s="252"/>
      <c r="Q332" s="252"/>
      <c r="R332" s="252"/>
      <c r="S332" s="252"/>
      <c r="T332" s="252"/>
      <c r="U332" s="252"/>
      <c r="V332" s="252"/>
      <c r="W332" s="252"/>
      <c r="X332" s="252"/>
      <c r="Y332" s="252"/>
      <c r="Z332" s="252"/>
    </row>
    <row r="333" ht="15.75" customHeight="1" spans="1:26">
      <c r="A333" s="252"/>
      <c r="B333" s="252"/>
      <c r="C333" s="252"/>
      <c r="D333" s="252"/>
      <c r="E333" s="252"/>
      <c r="F333" s="252"/>
      <c r="G333" s="252"/>
      <c r="H333" s="252"/>
      <c r="I333" s="252"/>
      <c r="J333" s="252"/>
      <c r="K333" s="252"/>
      <c r="L333" s="252"/>
      <c r="M333" s="252"/>
      <c r="N333" s="252"/>
      <c r="O333" s="252"/>
      <c r="P333" s="252"/>
      <c r="Q333" s="252"/>
      <c r="R333" s="252"/>
      <c r="S333" s="252"/>
      <c r="T333" s="252"/>
      <c r="U333" s="252"/>
      <c r="V333" s="252"/>
      <c r="W333" s="252"/>
      <c r="X333" s="252"/>
      <c r="Y333" s="252"/>
      <c r="Z333" s="252"/>
    </row>
    <row r="334" ht="15.75" customHeight="1" spans="1:26">
      <c r="A334" s="252"/>
      <c r="B334" s="252"/>
      <c r="C334" s="252"/>
      <c r="D334" s="252"/>
      <c r="E334" s="252"/>
      <c r="F334" s="252"/>
      <c r="G334" s="252"/>
      <c r="H334" s="252"/>
      <c r="I334" s="252"/>
      <c r="J334" s="252"/>
      <c r="K334" s="252"/>
      <c r="L334" s="252"/>
      <c r="M334" s="252"/>
      <c r="N334" s="252"/>
      <c r="O334" s="252"/>
      <c r="P334" s="252"/>
      <c r="Q334" s="252"/>
      <c r="R334" s="252"/>
      <c r="S334" s="252"/>
      <c r="T334" s="252"/>
      <c r="U334" s="252"/>
      <c r="V334" s="252"/>
      <c r="W334" s="252"/>
      <c r="X334" s="252"/>
      <c r="Y334" s="252"/>
      <c r="Z334" s="252"/>
    </row>
    <row r="335" ht="15.75" customHeight="1" spans="1:26">
      <c r="A335" s="252"/>
      <c r="B335" s="252"/>
      <c r="C335" s="252"/>
      <c r="D335" s="252"/>
      <c r="E335" s="252"/>
      <c r="F335" s="252"/>
      <c r="G335" s="252"/>
      <c r="H335" s="252"/>
      <c r="I335" s="252"/>
      <c r="J335" s="252"/>
      <c r="K335" s="252"/>
      <c r="L335" s="252"/>
      <c r="M335" s="252"/>
      <c r="N335" s="252"/>
      <c r="O335" s="252"/>
      <c r="P335" s="252"/>
      <c r="Q335" s="252"/>
      <c r="R335" s="252"/>
      <c r="S335" s="252"/>
      <c r="T335" s="252"/>
      <c r="U335" s="252"/>
      <c r="V335" s="252"/>
      <c r="W335" s="252"/>
      <c r="X335" s="252"/>
      <c r="Y335" s="252"/>
      <c r="Z335" s="252"/>
    </row>
    <row r="336" ht="15.75" customHeight="1" spans="1:26">
      <c r="A336" s="252"/>
      <c r="B336" s="252"/>
      <c r="C336" s="252"/>
      <c r="D336" s="252"/>
      <c r="E336" s="252"/>
      <c r="F336" s="252"/>
      <c r="G336" s="252"/>
      <c r="H336" s="252"/>
      <c r="I336" s="252"/>
      <c r="J336" s="252"/>
      <c r="K336" s="252"/>
      <c r="L336" s="252"/>
      <c r="M336" s="252"/>
      <c r="N336" s="252"/>
      <c r="O336" s="252"/>
      <c r="P336" s="252"/>
      <c r="Q336" s="252"/>
      <c r="R336" s="252"/>
      <c r="S336" s="252"/>
      <c r="T336" s="252"/>
      <c r="U336" s="252"/>
      <c r="V336" s="252"/>
      <c r="W336" s="252"/>
      <c r="X336" s="252"/>
      <c r="Y336" s="252"/>
      <c r="Z336" s="252"/>
    </row>
    <row r="337" ht="15.75" customHeight="1" spans="1:26">
      <c r="A337" s="252"/>
      <c r="B337" s="252"/>
      <c r="C337" s="252"/>
      <c r="D337" s="252"/>
      <c r="E337" s="252"/>
      <c r="F337" s="252"/>
      <c r="G337" s="252"/>
      <c r="H337" s="252"/>
      <c r="I337" s="252"/>
      <c r="J337" s="252"/>
      <c r="K337" s="252"/>
      <c r="L337" s="252"/>
      <c r="M337" s="252"/>
      <c r="N337" s="252"/>
      <c r="O337" s="252"/>
      <c r="P337" s="252"/>
      <c r="Q337" s="252"/>
      <c r="R337" s="252"/>
      <c r="S337" s="252"/>
      <c r="T337" s="252"/>
      <c r="U337" s="252"/>
      <c r="V337" s="252"/>
      <c r="W337" s="252"/>
      <c r="X337" s="252"/>
      <c r="Y337" s="252"/>
      <c r="Z337" s="252"/>
    </row>
    <row r="338" ht="15.75" customHeight="1" spans="1:26">
      <c r="A338" s="252"/>
      <c r="B338" s="252"/>
      <c r="C338" s="252"/>
      <c r="D338" s="252"/>
      <c r="E338" s="252"/>
      <c r="F338" s="252"/>
      <c r="G338" s="252"/>
      <c r="H338" s="252"/>
      <c r="I338" s="252"/>
      <c r="J338" s="252"/>
      <c r="K338" s="252"/>
      <c r="L338" s="252"/>
      <c r="M338" s="252"/>
      <c r="N338" s="252"/>
      <c r="O338" s="252"/>
      <c r="P338" s="252"/>
      <c r="Q338" s="252"/>
      <c r="R338" s="252"/>
      <c r="S338" s="252"/>
      <c r="T338" s="252"/>
      <c r="U338" s="252"/>
      <c r="V338" s="252"/>
      <c r="W338" s="252"/>
      <c r="X338" s="252"/>
      <c r="Y338" s="252"/>
      <c r="Z338" s="252"/>
    </row>
    <row r="339" ht="15.75" customHeight="1" spans="1:26">
      <c r="A339" s="252"/>
      <c r="B339" s="252"/>
      <c r="C339" s="252"/>
      <c r="D339" s="252"/>
      <c r="E339" s="252"/>
      <c r="F339" s="252"/>
      <c r="G339" s="252"/>
      <c r="H339" s="252"/>
      <c r="I339" s="252"/>
      <c r="J339" s="252"/>
      <c r="K339" s="252"/>
      <c r="L339" s="252"/>
      <c r="M339" s="252"/>
      <c r="N339" s="252"/>
      <c r="O339" s="252"/>
      <c r="P339" s="252"/>
      <c r="Q339" s="252"/>
      <c r="R339" s="252"/>
      <c r="S339" s="252"/>
      <c r="T339" s="252"/>
      <c r="U339" s="252"/>
      <c r="V339" s="252"/>
      <c r="W339" s="252"/>
      <c r="X339" s="252"/>
      <c r="Y339" s="252"/>
      <c r="Z339" s="252"/>
    </row>
    <row r="340" ht="15.75" customHeight="1" spans="1:26">
      <c r="A340" s="252"/>
      <c r="B340" s="252"/>
      <c r="C340" s="252"/>
      <c r="D340" s="252"/>
      <c r="E340" s="252"/>
      <c r="F340" s="252"/>
      <c r="G340" s="252"/>
      <c r="H340" s="252"/>
      <c r="I340" s="252"/>
      <c r="J340" s="252"/>
      <c r="K340" s="252"/>
      <c r="L340" s="252"/>
      <c r="M340" s="252"/>
      <c r="N340" s="252"/>
      <c r="O340" s="252"/>
      <c r="P340" s="252"/>
      <c r="Q340" s="252"/>
      <c r="R340" s="252"/>
      <c r="S340" s="252"/>
      <c r="T340" s="252"/>
      <c r="U340" s="252"/>
      <c r="V340" s="252"/>
      <c r="W340" s="252"/>
      <c r="X340" s="252"/>
      <c r="Y340" s="252"/>
      <c r="Z340" s="252"/>
    </row>
    <row r="341" ht="15.75" customHeight="1" spans="1:26">
      <c r="A341" s="252"/>
      <c r="B341" s="252"/>
      <c r="C341" s="252"/>
      <c r="D341" s="252"/>
      <c r="E341" s="252"/>
      <c r="F341" s="252"/>
      <c r="G341" s="252"/>
      <c r="H341" s="252"/>
      <c r="I341" s="252"/>
      <c r="J341" s="252"/>
      <c r="K341" s="252"/>
      <c r="L341" s="252"/>
      <c r="M341" s="252"/>
      <c r="N341" s="252"/>
      <c r="O341" s="252"/>
      <c r="P341" s="252"/>
      <c r="Q341" s="252"/>
      <c r="R341" s="252"/>
      <c r="S341" s="252"/>
      <c r="T341" s="252"/>
      <c r="U341" s="252"/>
      <c r="V341" s="252"/>
      <c r="W341" s="252"/>
      <c r="X341" s="252"/>
      <c r="Y341" s="252"/>
      <c r="Z341" s="252"/>
    </row>
    <row r="342" ht="15.75" customHeight="1" spans="1:26">
      <c r="A342" s="252"/>
      <c r="B342" s="252"/>
      <c r="C342" s="252"/>
      <c r="D342" s="252"/>
      <c r="E342" s="252"/>
      <c r="F342" s="252"/>
      <c r="G342" s="252"/>
      <c r="H342" s="252"/>
      <c r="I342" s="252"/>
      <c r="J342" s="252"/>
      <c r="K342" s="252"/>
      <c r="L342" s="252"/>
      <c r="M342" s="252"/>
      <c r="N342" s="252"/>
      <c r="O342" s="252"/>
      <c r="P342" s="252"/>
      <c r="Q342" s="252"/>
      <c r="R342" s="252"/>
      <c r="S342" s="252"/>
      <c r="T342" s="252"/>
      <c r="U342" s="252"/>
      <c r="V342" s="252"/>
      <c r="W342" s="252"/>
      <c r="X342" s="252"/>
      <c r="Y342" s="252"/>
      <c r="Z342" s="252"/>
    </row>
    <row r="343" ht="15.75" customHeight="1" spans="1:26">
      <c r="A343" s="252"/>
      <c r="B343" s="252"/>
      <c r="C343" s="252"/>
      <c r="D343" s="252"/>
      <c r="E343" s="252"/>
      <c r="F343" s="252"/>
      <c r="G343" s="252"/>
      <c r="H343" s="252"/>
      <c r="I343" s="252"/>
      <c r="J343" s="252"/>
      <c r="K343" s="252"/>
      <c r="L343" s="252"/>
      <c r="M343" s="252"/>
      <c r="N343" s="252"/>
      <c r="O343" s="252"/>
      <c r="P343" s="252"/>
      <c r="Q343" s="252"/>
      <c r="R343" s="252"/>
      <c r="S343" s="252"/>
      <c r="T343" s="252"/>
      <c r="U343" s="252"/>
      <c r="V343" s="252"/>
      <c r="W343" s="252"/>
      <c r="X343" s="252"/>
      <c r="Y343" s="252"/>
      <c r="Z343" s="252"/>
    </row>
    <row r="344" ht="15.75" customHeight="1" spans="1:26">
      <c r="A344" s="252"/>
      <c r="B344" s="252"/>
      <c r="C344" s="252"/>
      <c r="D344" s="252"/>
      <c r="E344" s="252"/>
      <c r="F344" s="252"/>
      <c r="G344" s="252"/>
      <c r="H344" s="252"/>
      <c r="I344" s="252"/>
      <c r="J344" s="252"/>
      <c r="K344" s="252"/>
      <c r="L344" s="252"/>
      <c r="M344" s="252"/>
      <c r="N344" s="252"/>
      <c r="O344" s="252"/>
      <c r="P344" s="252"/>
      <c r="Q344" s="252"/>
      <c r="R344" s="252"/>
      <c r="S344" s="252"/>
      <c r="T344" s="252"/>
      <c r="U344" s="252"/>
      <c r="V344" s="252"/>
      <c r="W344" s="252"/>
      <c r="X344" s="252"/>
      <c r="Y344" s="252"/>
      <c r="Z344" s="252"/>
    </row>
    <row r="345" ht="15.75" customHeight="1" spans="1:26">
      <c r="A345" s="252"/>
      <c r="B345" s="252"/>
      <c r="C345" s="252"/>
      <c r="D345" s="252"/>
      <c r="E345" s="252"/>
      <c r="F345" s="252"/>
      <c r="G345" s="252"/>
      <c r="H345" s="252"/>
      <c r="I345" s="252"/>
      <c r="J345" s="252"/>
      <c r="K345" s="252"/>
      <c r="L345" s="252"/>
      <c r="M345" s="252"/>
      <c r="N345" s="252"/>
      <c r="O345" s="252"/>
      <c r="P345" s="252"/>
      <c r="Q345" s="252"/>
      <c r="R345" s="252"/>
      <c r="S345" s="252"/>
      <c r="T345" s="252"/>
      <c r="U345" s="252"/>
      <c r="V345" s="252"/>
      <c r="W345" s="252"/>
      <c r="X345" s="252"/>
      <c r="Y345" s="252"/>
      <c r="Z345" s="252"/>
    </row>
    <row r="346" ht="15.75" customHeight="1" spans="1:26">
      <c r="A346" s="252"/>
      <c r="B346" s="252"/>
      <c r="C346" s="252"/>
      <c r="D346" s="252"/>
      <c r="E346" s="252"/>
      <c r="F346" s="252"/>
      <c r="G346" s="252"/>
      <c r="H346" s="252"/>
      <c r="I346" s="252"/>
      <c r="J346" s="252"/>
      <c r="K346" s="252"/>
      <c r="L346" s="252"/>
      <c r="M346" s="252"/>
      <c r="N346" s="252"/>
      <c r="O346" s="252"/>
      <c r="P346" s="252"/>
      <c r="Q346" s="252"/>
      <c r="R346" s="252"/>
      <c r="S346" s="252"/>
      <c r="T346" s="252"/>
      <c r="U346" s="252"/>
      <c r="V346" s="252"/>
      <c r="W346" s="252"/>
      <c r="X346" s="252"/>
      <c r="Y346" s="252"/>
      <c r="Z346" s="252"/>
    </row>
    <row r="347" ht="15.75" customHeight="1" spans="1:26">
      <c r="A347" s="252"/>
      <c r="B347" s="252"/>
      <c r="C347" s="252"/>
      <c r="D347" s="252"/>
      <c r="E347" s="252"/>
      <c r="F347" s="252"/>
      <c r="G347" s="252"/>
      <c r="H347" s="252"/>
      <c r="I347" s="252"/>
      <c r="J347" s="252"/>
      <c r="K347" s="252"/>
      <c r="L347" s="252"/>
      <c r="M347" s="252"/>
      <c r="N347" s="252"/>
      <c r="O347" s="252"/>
      <c r="P347" s="252"/>
      <c r="Q347" s="252"/>
      <c r="R347" s="252"/>
      <c r="S347" s="252"/>
      <c r="T347" s="252"/>
      <c r="U347" s="252"/>
      <c r="V347" s="252"/>
      <c r="W347" s="252"/>
      <c r="X347" s="252"/>
      <c r="Y347" s="252"/>
      <c r="Z347" s="252"/>
    </row>
    <row r="348" ht="15.75" customHeight="1" spans="1:26">
      <c r="A348" s="252"/>
      <c r="B348" s="252"/>
      <c r="C348" s="252"/>
      <c r="D348" s="252"/>
      <c r="E348" s="252"/>
      <c r="F348" s="252"/>
      <c r="G348" s="252"/>
      <c r="H348" s="252"/>
      <c r="I348" s="252"/>
      <c r="J348" s="252"/>
      <c r="K348" s="252"/>
      <c r="L348" s="252"/>
      <c r="M348" s="252"/>
      <c r="N348" s="252"/>
      <c r="O348" s="252"/>
      <c r="P348" s="252"/>
      <c r="Q348" s="252"/>
      <c r="R348" s="252"/>
      <c r="S348" s="252"/>
      <c r="T348" s="252"/>
      <c r="U348" s="252"/>
      <c r="V348" s="252"/>
      <c r="W348" s="252"/>
      <c r="X348" s="252"/>
      <c r="Y348" s="252"/>
      <c r="Z348" s="252"/>
    </row>
    <row r="349" ht="15.75" customHeight="1" spans="1:26">
      <c r="A349" s="252"/>
      <c r="B349" s="252"/>
      <c r="C349" s="252"/>
      <c r="D349" s="252"/>
      <c r="E349" s="252"/>
      <c r="F349" s="252"/>
      <c r="G349" s="252"/>
      <c r="H349" s="252"/>
      <c r="I349" s="252"/>
      <c r="J349" s="252"/>
      <c r="K349" s="252"/>
      <c r="L349" s="252"/>
      <c r="M349" s="252"/>
      <c r="N349" s="252"/>
      <c r="O349" s="252"/>
      <c r="P349" s="252"/>
      <c r="Q349" s="252"/>
      <c r="R349" s="252"/>
      <c r="S349" s="252"/>
      <c r="T349" s="252"/>
      <c r="U349" s="252"/>
      <c r="V349" s="252"/>
      <c r="W349" s="252"/>
      <c r="X349" s="252"/>
      <c r="Y349" s="252"/>
      <c r="Z349" s="252"/>
    </row>
    <row r="350" ht="15.75" customHeight="1" spans="1:26">
      <c r="A350" s="252"/>
      <c r="B350" s="252"/>
      <c r="C350" s="252"/>
      <c r="D350" s="252"/>
      <c r="E350" s="252"/>
      <c r="F350" s="252"/>
      <c r="G350" s="252"/>
      <c r="H350" s="252"/>
      <c r="I350" s="252"/>
      <c r="J350" s="252"/>
      <c r="K350" s="252"/>
      <c r="L350" s="252"/>
      <c r="M350" s="252"/>
      <c r="N350" s="252"/>
      <c r="O350" s="252"/>
      <c r="P350" s="252"/>
      <c r="Q350" s="252"/>
      <c r="R350" s="252"/>
      <c r="S350" s="252"/>
      <c r="T350" s="252"/>
      <c r="U350" s="252"/>
      <c r="V350" s="252"/>
      <c r="W350" s="252"/>
      <c r="X350" s="252"/>
      <c r="Y350" s="252"/>
      <c r="Z350" s="252"/>
    </row>
    <row r="351" ht="15.75" customHeight="1" spans="1:26">
      <c r="A351" s="252"/>
      <c r="B351" s="252"/>
      <c r="C351" s="252"/>
      <c r="D351" s="252"/>
      <c r="E351" s="252"/>
      <c r="F351" s="252"/>
      <c r="G351" s="252"/>
      <c r="H351" s="252"/>
      <c r="I351" s="252"/>
      <c r="J351" s="252"/>
      <c r="K351" s="252"/>
      <c r="L351" s="252"/>
      <c r="M351" s="252"/>
      <c r="N351" s="252"/>
      <c r="O351" s="252"/>
      <c r="P351" s="252"/>
      <c r="Q351" s="252"/>
      <c r="R351" s="252"/>
      <c r="S351" s="252"/>
      <c r="T351" s="252"/>
      <c r="U351" s="252"/>
      <c r="V351" s="252"/>
      <c r="W351" s="252"/>
      <c r="X351" s="252"/>
      <c r="Y351" s="252"/>
      <c r="Z351" s="252"/>
    </row>
    <row r="352" ht="15.75" customHeight="1" spans="1:26">
      <c r="A352" s="252"/>
      <c r="B352" s="252"/>
      <c r="C352" s="252"/>
      <c r="D352" s="252"/>
      <c r="E352" s="252"/>
      <c r="F352" s="252"/>
      <c r="G352" s="252"/>
      <c r="H352" s="252"/>
      <c r="I352" s="252"/>
      <c r="J352" s="252"/>
      <c r="K352" s="252"/>
      <c r="L352" s="252"/>
      <c r="M352" s="252"/>
      <c r="N352" s="252"/>
      <c r="O352" s="252"/>
      <c r="P352" s="252"/>
      <c r="Q352" s="252"/>
      <c r="R352" s="252"/>
      <c r="S352" s="252"/>
      <c r="T352" s="252"/>
      <c r="U352" s="252"/>
      <c r="V352" s="252"/>
      <c r="W352" s="252"/>
      <c r="X352" s="252"/>
      <c r="Y352" s="252"/>
      <c r="Z352" s="252"/>
    </row>
    <row r="353" ht="15.75" customHeight="1" spans="1:26">
      <c r="A353" s="252"/>
      <c r="B353" s="252"/>
      <c r="C353" s="252"/>
      <c r="D353" s="252"/>
      <c r="E353" s="252"/>
      <c r="F353" s="252"/>
      <c r="G353" s="252"/>
      <c r="H353" s="252"/>
      <c r="I353" s="252"/>
      <c r="J353" s="252"/>
      <c r="K353" s="252"/>
      <c r="L353" s="252"/>
      <c r="M353" s="252"/>
      <c r="N353" s="252"/>
      <c r="O353" s="252"/>
      <c r="P353" s="252"/>
      <c r="Q353" s="252"/>
      <c r="R353" s="252"/>
      <c r="S353" s="252"/>
      <c r="T353" s="252"/>
      <c r="U353" s="252"/>
      <c r="V353" s="252"/>
      <c r="W353" s="252"/>
      <c r="X353" s="252"/>
      <c r="Y353" s="252"/>
      <c r="Z353" s="252"/>
    </row>
    <row r="354" ht="15.75" customHeight="1" spans="1:26">
      <c r="A354" s="252"/>
      <c r="B354" s="252"/>
      <c r="C354" s="252"/>
      <c r="D354" s="252"/>
      <c r="E354" s="252"/>
      <c r="F354" s="252"/>
      <c r="G354" s="252"/>
      <c r="H354" s="252"/>
      <c r="I354" s="252"/>
      <c r="J354" s="252"/>
      <c r="K354" s="252"/>
      <c r="L354" s="252"/>
      <c r="M354" s="252"/>
      <c r="N354" s="252"/>
      <c r="O354" s="252"/>
      <c r="P354" s="252"/>
      <c r="Q354" s="252"/>
      <c r="R354" s="252"/>
      <c r="S354" s="252"/>
      <c r="T354" s="252"/>
      <c r="U354" s="252"/>
      <c r="V354" s="252"/>
      <c r="W354" s="252"/>
      <c r="X354" s="252"/>
      <c r="Y354" s="252"/>
      <c r="Z354" s="252"/>
    </row>
    <row r="355" ht="15.75" customHeight="1" spans="1:26">
      <c r="A355" s="252"/>
      <c r="B355" s="252"/>
      <c r="C355" s="252"/>
      <c r="D355" s="252"/>
      <c r="E355" s="252"/>
      <c r="F355" s="252"/>
      <c r="G355" s="252"/>
      <c r="H355" s="252"/>
      <c r="I355" s="252"/>
      <c r="J355" s="252"/>
      <c r="K355" s="252"/>
      <c r="L355" s="252"/>
      <c r="M355" s="252"/>
      <c r="N355" s="252"/>
      <c r="O355" s="252"/>
      <c r="P355" s="252"/>
      <c r="Q355" s="252"/>
      <c r="R355" s="252"/>
      <c r="S355" s="252"/>
      <c r="T355" s="252"/>
      <c r="U355" s="252"/>
      <c r="V355" s="252"/>
      <c r="W355" s="252"/>
      <c r="X355" s="252"/>
      <c r="Y355" s="252"/>
      <c r="Z355" s="252"/>
    </row>
    <row r="356" ht="15.75" customHeight="1" spans="1:26">
      <c r="A356" s="252"/>
      <c r="B356" s="252"/>
      <c r="C356" s="252"/>
      <c r="D356" s="252"/>
      <c r="E356" s="252"/>
      <c r="F356" s="252"/>
      <c r="G356" s="252"/>
      <c r="H356" s="252"/>
      <c r="I356" s="252"/>
      <c r="J356" s="252"/>
      <c r="K356" s="252"/>
      <c r="L356" s="252"/>
      <c r="M356" s="252"/>
      <c r="N356" s="252"/>
      <c r="O356" s="252"/>
      <c r="P356" s="252"/>
      <c r="Q356" s="252"/>
      <c r="R356" s="252"/>
      <c r="S356" s="252"/>
      <c r="T356" s="252"/>
      <c r="U356" s="252"/>
      <c r="V356" s="252"/>
      <c r="W356" s="252"/>
      <c r="X356" s="252"/>
      <c r="Y356" s="252"/>
      <c r="Z356" s="252"/>
    </row>
    <row r="357" ht="15.75" customHeight="1" spans="1:26">
      <c r="A357" s="252"/>
      <c r="B357" s="252"/>
      <c r="C357" s="252"/>
      <c r="D357" s="252"/>
      <c r="E357" s="252"/>
      <c r="F357" s="252"/>
      <c r="G357" s="252"/>
      <c r="H357" s="252"/>
      <c r="I357" s="252"/>
      <c r="J357" s="252"/>
      <c r="K357" s="252"/>
      <c r="L357" s="252"/>
      <c r="M357" s="252"/>
      <c r="N357" s="252"/>
      <c r="O357" s="252"/>
      <c r="P357" s="252"/>
      <c r="Q357" s="252"/>
      <c r="R357" s="252"/>
      <c r="S357" s="252"/>
      <c r="T357" s="252"/>
      <c r="U357" s="252"/>
      <c r="V357" s="252"/>
      <c r="W357" s="252"/>
      <c r="X357" s="252"/>
      <c r="Y357" s="252"/>
      <c r="Z357" s="252"/>
    </row>
    <row r="358" ht="15.75" customHeight="1" spans="1:26">
      <c r="A358" s="252"/>
      <c r="B358" s="252"/>
      <c r="C358" s="252"/>
      <c r="D358" s="252"/>
      <c r="E358" s="252"/>
      <c r="F358" s="252"/>
      <c r="G358" s="252"/>
      <c r="H358" s="252"/>
      <c r="I358" s="252"/>
      <c r="J358" s="252"/>
      <c r="K358" s="252"/>
      <c r="L358" s="252"/>
      <c r="M358" s="252"/>
      <c r="N358" s="252"/>
      <c r="O358" s="252"/>
      <c r="P358" s="252"/>
      <c r="Q358" s="252"/>
      <c r="R358" s="252"/>
      <c r="S358" s="252"/>
      <c r="T358" s="252"/>
      <c r="U358" s="252"/>
      <c r="V358" s="252"/>
      <c r="W358" s="252"/>
      <c r="X358" s="252"/>
      <c r="Y358" s="252"/>
      <c r="Z358" s="252"/>
    </row>
    <row r="359" ht="15.75" customHeight="1" spans="1:26">
      <c r="A359" s="252"/>
      <c r="B359" s="252"/>
      <c r="C359" s="252"/>
      <c r="D359" s="252"/>
      <c r="E359" s="252"/>
      <c r="F359" s="252"/>
      <c r="G359" s="252"/>
      <c r="H359" s="252"/>
      <c r="I359" s="252"/>
      <c r="J359" s="252"/>
      <c r="K359" s="252"/>
      <c r="L359" s="252"/>
      <c r="M359" s="252"/>
      <c r="N359" s="252"/>
      <c r="O359" s="252"/>
      <c r="P359" s="252"/>
      <c r="Q359" s="252"/>
      <c r="R359" s="252"/>
      <c r="S359" s="252"/>
      <c r="T359" s="252"/>
      <c r="U359" s="252"/>
      <c r="V359" s="252"/>
      <c r="W359" s="252"/>
      <c r="X359" s="252"/>
      <c r="Y359" s="252"/>
      <c r="Z359" s="252"/>
    </row>
    <row r="360" ht="15.75" customHeight="1" spans="1:26">
      <c r="A360" s="252"/>
      <c r="B360" s="252"/>
      <c r="C360" s="252"/>
      <c r="D360" s="252"/>
      <c r="E360" s="252"/>
      <c r="F360" s="252"/>
      <c r="G360" s="252"/>
      <c r="H360" s="252"/>
      <c r="I360" s="252"/>
      <c r="J360" s="252"/>
      <c r="K360" s="252"/>
      <c r="L360" s="252"/>
      <c r="M360" s="252"/>
      <c r="N360" s="252"/>
      <c r="O360" s="252"/>
      <c r="P360" s="252"/>
      <c r="Q360" s="252"/>
      <c r="R360" s="252"/>
      <c r="S360" s="252"/>
      <c r="T360" s="252"/>
      <c r="U360" s="252"/>
      <c r="V360" s="252"/>
      <c r="W360" s="252"/>
      <c r="X360" s="252"/>
      <c r="Y360" s="252"/>
      <c r="Z360" s="252"/>
    </row>
    <row r="361" ht="15.75" customHeight="1" spans="1:26">
      <c r="A361" s="252"/>
      <c r="B361" s="252"/>
      <c r="C361" s="252"/>
      <c r="D361" s="252"/>
      <c r="E361" s="252"/>
      <c r="F361" s="252"/>
      <c r="G361" s="252"/>
      <c r="H361" s="252"/>
      <c r="I361" s="252"/>
      <c r="J361" s="252"/>
      <c r="K361" s="252"/>
      <c r="L361" s="252"/>
      <c r="M361" s="252"/>
      <c r="N361" s="252"/>
      <c r="O361" s="252"/>
      <c r="P361" s="252"/>
      <c r="Q361" s="252"/>
      <c r="R361" s="252"/>
      <c r="S361" s="252"/>
      <c r="T361" s="252"/>
      <c r="U361" s="252"/>
      <c r="V361" s="252"/>
      <c r="W361" s="252"/>
      <c r="X361" s="252"/>
      <c r="Y361" s="252"/>
      <c r="Z361" s="252"/>
    </row>
    <row r="362" ht="15.75" customHeight="1" spans="1:26">
      <c r="A362" s="252"/>
      <c r="B362" s="252"/>
      <c r="C362" s="252"/>
      <c r="D362" s="252"/>
      <c r="E362" s="252"/>
      <c r="F362" s="252"/>
      <c r="G362" s="252"/>
      <c r="H362" s="252"/>
      <c r="I362" s="252"/>
      <c r="J362" s="252"/>
      <c r="K362" s="252"/>
      <c r="L362" s="252"/>
      <c r="M362" s="252"/>
      <c r="N362" s="252"/>
      <c r="O362" s="252"/>
      <c r="P362" s="252"/>
      <c r="Q362" s="252"/>
      <c r="R362" s="252"/>
      <c r="S362" s="252"/>
      <c r="T362" s="252"/>
      <c r="U362" s="252"/>
      <c r="V362" s="252"/>
      <c r="W362" s="252"/>
      <c r="X362" s="252"/>
      <c r="Y362" s="252"/>
      <c r="Z362" s="252"/>
    </row>
    <row r="363" ht="15.75" customHeight="1" spans="1:26">
      <c r="A363" s="252"/>
      <c r="B363" s="252"/>
      <c r="C363" s="252"/>
      <c r="D363" s="252"/>
      <c r="E363" s="252"/>
      <c r="F363" s="252"/>
      <c r="G363" s="252"/>
      <c r="H363" s="252"/>
      <c r="I363" s="252"/>
      <c r="J363" s="252"/>
      <c r="K363" s="252"/>
      <c r="L363" s="252"/>
      <c r="M363" s="252"/>
      <c r="N363" s="252"/>
      <c r="O363" s="252"/>
      <c r="P363" s="252"/>
      <c r="Q363" s="252"/>
      <c r="R363" s="252"/>
      <c r="S363" s="252"/>
      <c r="T363" s="252"/>
      <c r="U363" s="252"/>
      <c r="V363" s="252"/>
      <c r="W363" s="252"/>
      <c r="X363" s="252"/>
      <c r="Y363" s="252"/>
      <c r="Z363" s="252"/>
    </row>
    <row r="364" ht="15.75" customHeight="1" spans="1:26">
      <c r="A364" s="252"/>
      <c r="B364" s="252"/>
      <c r="C364" s="252"/>
      <c r="D364" s="252"/>
      <c r="E364" s="252"/>
      <c r="F364" s="252"/>
      <c r="G364" s="252"/>
      <c r="H364" s="252"/>
      <c r="I364" s="252"/>
      <c r="J364" s="252"/>
      <c r="K364" s="252"/>
      <c r="L364" s="252"/>
      <c r="M364" s="252"/>
      <c r="N364" s="252"/>
      <c r="O364" s="252"/>
      <c r="P364" s="252"/>
      <c r="Q364" s="252"/>
      <c r="R364" s="252"/>
      <c r="S364" s="252"/>
      <c r="T364" s="252"/>
      <c r="U364" s="252"/>
      <c r="V364" s="252"/>
      <c r="W364" s="252"/>
      <c r="X364" s="252"/>
      <c r="Y364" s="252"/>
      <c r="Z364" s="252"/>
    </row>
    <row r="365" ht="15.75" customHeight="1" spans="1:26">
      <c r="A365" s="252"/>
      <c r="B365" s="252"/>
      <c r="C365" s="252"/>
      <c r="D365" s="252"/>
      <c r="E365" s="252"/>
      <c r="F365" s="252"/>
      <c r="G365" s="252"/>
      <c r="H365" s="252"/>
      <c r="I365" s="252"/>
      <c r="J365" s="252"/>
      <c r="K365" s="252"/>
      <c r="L365" s="252"/>
      <c r="M365" s="252"/>
      <c r="N365" s="252"/>
      <c r="O365" s="252"/>
      <c r="P365" s="252"/>
      <c r="Q365" s="252"/>
      <c r="R365" s="252"/>
      <c r="S365" s="252"/>
      <c r="T365" s="252"/>
      <c r="U365" s="252"/>
      <c r="V365" s="252"/>
      <c r="W365" s="252"/>
      <c r="X365" s="252"/>
      <c r="Y365" s="252"/>
      <c r="Z365" s="252"/>
    </row>
    <row r="366" ht="15.75" customHeight="1" spans="1:26">
      <c r="A366" s="252"/>
      <c r="B366" s="252"/>
      <c r="C366" s="252"/>
      <c r="D366" s="252"/>
      <c r="E366" s="252"/>
      <c r="F366" s="252"/>
      <c r="G366" s="252"/>
      <c r="H366" s="252"/>
      <c r="I366" s="252"/>
      <c r="J366" s="252"/>
      <c r="K366" s="252"/>
      <c r="L366" s="252"/>
      <c r="M366" s="252"/>
      <c r="N366" s="252"/>
      <c r="O366" s="252"/>
      <c r="P366" s="252"/>
      <c r="Q366" s="252"/>
      <c r="R366" s="252"/>
      <c r="S366" s="252"/>
      <c r="T366" s="252"/>
      <c r="U366" s="252"/>
      <c r="V366" s="252"/>
      <c r="W366" s="252"/>
      <c r="X366" s="252"/>
      <c r="Y366" s="252"/>
      <c r="Z366" s="252"/>
    </row>
    <row r="367" ht="15.75" customHeight="1" spans="1:26">
      <c r="A367" s="252"/>
      <c r="B367" s="252"/>
      <c r="C367" s="252"/>
      <c r="D367" s="252"/>
      <c r="E367" s="252"/>
      <c r="F367" s="252"/>
      <c r="G367" s="252"/>
      <c r="H367" s="252"/>
      <c r="I367" s="252"/>
      <c r="J367" s="252"/>
      <c r="K367" s="252"/>
      <c r="L367" s="252"/>
      <c r="M367" s="252"/>
      <c r="N367" s="252"/>
      <c r="O367" s="252"/>
      <c r="P367" s="252"/>
      <c r="Q367" s="252"/>
      <c r="R367" s="252"/>
      <c r="S367" s="252"/>
      <c r="T367" s="252"/>
      <c r="U367" s="252"/>
      <c r="V367" s="252"/>
      <c r="W367" s="252"/>
      <c r="X367" s="252"/>
      <c r="Y367" s="252"/>
      <c r="Z367" s="252"/>
    </row>
    <row r="368" ht="15.75" customHeight="1" spans="1:26">
      <c r="A368" s="252"/>
      <c r="B368" s="252"/>
      <c r="C368" s="252"/>
      <c r="D368" s="252"/>
      <c r="E368" s="252"/>
      <c r="F368" s="252"/>
      <c r="G368" s="252"/>
      <c r="H368" s="252"/>
      <c r="I368" s="252"/>
      <c r="J368" s="252"/>
      <c r="K368" s="252"/>
      <c r="L368" s="252"/>
      <c r="M368" s="252"/>
      <c r="N368" s="252"/>
      <c r="O368" s="252"/>
      <c r="P368" s="252"/>
      <c r="Q368" s="252"/>
      <c r="R368" s="252"/>
      <c r="S368" s="252"/>
      <c r="T368" s="252"/>
      <c r="U368" s="252"/>
      <c r="V368" s="252"/>
      <c r="W368" s="252"/>
      <c r="X368" s="252"/>
      <c r="Y368" s="252"/>
      <c r="Z368" s="252"/>
    </row>
    <row r="369" ht="15.75" customHeight="1" spans="1:26">
      <c r="A369" s="252"/>
      <c r="B369" s="252"/>
      <c r="C369" s="252"/>
      <c r="D369" s="252"/>
      <c r="E369" s="252"/>
      <c r="F369" s="252"/>
      <c r="G369" s="252"/>
      <c r="H369" s="252"/>
      <c r="I369" s="252"/>
      <c r="J369" s="252"/>
      <c r="K369" s="252"/>
      <c r="L369" s="252"/>
      <c r="M369" s="252"/>
      <c r="N369" s="252"/>
      <c r="O369" s="252"/>
      <c r="P369" s="252"/>
      <c r="Q369" s="252"/>
      <c r="R369" s="252"/>
      <c r="S369" s="252"/>
      <c r="T369" s="252"/>
      <c r="U369" s="252"/>
      <c r="V369" s="252"/>
      <c r="W369" s="252"/>
      <c r="X369" s="252"/>
      <c r="Y369" s="252"/>
      <c r="Z369" s="252"/>
    </row>
    <row r="370" ht="15.75" customHeight="1" spans="1:26">
      <c r="A370" s="252"/>
      <c r="B370" s="252"/>
      <c r="C370" s="252"/>
      <c r="D370" s="252"/>
      <c r="E370" s="252"/>
      <c r="F370" s="252"/>
      <c r="G370" s="252"/>
      <c r="H370" s="252"/>
      <c r="I370" s="252"/>
      <c r="J370" s="252"/>
      <c r="K370" s="252"/>
      <c r="L370" s="252"/>
      <c r="M370" s="252"/>
      <c r="N370" s="252"/>
      <c r="O370" s="252"/>
      <c r="P370" s="252"/>
      <c r="Q370" s="252"/>
      <c r="R370" s="252"/>
      <c r="S370" s="252"/>
      <c r="T370" s="252"/>
      <c r="U370" s="252"/>
      <c r="V370" s="252"/>
      <c r="W370" s="252"/>
      <c r="X370" s="252"/>
      <c r="Y370" s="252"/>
      <c r="Z370" s="252"/>
    </row>
    <row r="371" ht="15.75" customHeight="1" spans="1:26">
      <c r="A371" s="252"/>
      <c r="B371" s="252"/>
      <c r="C371" s="252"/>
      <c r="D371" s="252"/>
      <c r="E371" s="252"/>
      <c r="F371" s="252"/>
      <c r="G371" s="252"/>
      <c r="H371" s="252"/>
      <c r="I371" s="252"/>
      <c r="J371" s="252"/>
      <c r="K371" s="252"/>
      <c r="L371" s="252"/>
      <c r="M371" s="252"/>
      <c r="N371" s="252"/>
      <c r="O371" s="252"/>
      <c r="P371" s="252"/>
      <c r="Q371" s="252"/>
      <c r="R371" s="252"/>
      <c r="S371" s="252"/>
      <c r="T371" s="252"/>
      <c r="U371" s="252"/>
      <c r="V371" s="252"/>
      <c r="W371" s="252"/>
      <c r="X371" s="252"/>
      <c r="Y371" s="252"/>
      <c r="Z371" s="252"/>
    </row>
    <row r="372" ht="15.75" customHeight="1" spans="1:26">
      <c r="A372" s="252"/>
      <c r="B372" s="252"/>
      <c r="C372" s="252"/>
      <c r="D372" s="252"/>
      <c r="E372" s="252"/>
      <c r="F372" s="252"/>
      <c r="G372" s="252"/>
      <c r="H372" s="252"/>
      <c r="I372" s="252"/>
      <c r="J372" s="252"/>
      <c r="K372" s="252"/>
      <c r="L372" s="252"/>
      <c r="M372" s="252"/>
      <c r="N372" s="252"/>
      <c r="O372" s="252"/>
      <c r="P372" s="252"/>
      <c r="Q372" s="252"/>
      <c r="R372" s="252"/>
      <c r="S372" s="252"/>
      <c r="T372" s="252"/>
      <c r="U372" s="252"/>
      <c r="V372" s="252"/>
      <c r="W372" s="252"/>
      <c r="X372" s="252"/>
      <c r="Y372" s="252"/>
      <c r="Z372" s="252"/>
    </row>
    <row r="373" ht="15.75" customHeight="1" spans="1:26">
      <c r="A373" s="252"/>
      <c r="B373" s="252"/>
      <c r="C373" s="252"/>
      <c r="D373" s="252"/>
      <c r="E373" s="252"/>
      <c r="F373" s="252"/>
      <c r="G373" s="252"/>
      <c r="H373" s="252"/>
      <c r="I373" s="252"/>
      <c r="J373" s="252"/>
      <c r="K373" s="252"/>
      <c r="L373" s="252"/>
      <c r="M373" s="252"/>
      <c r="N373" s="252"/>
      <c r="O373" s="252"/>
      <c r="P373" s="252"/>
      <c r="Q373" s="252"/>
      <c r="R373" s="252"/>
      <c r="S373" s="252"/>
      <c r="T373" s="252"/>
      <c r="U373" s="252"/>
      <c r="V373" s="252"/>
      <c r="W373" s="252"/>
      <c r="X373" s="252"/>
      <c r="Y373" s="252"/>
      <c r="Z373" s="252"/>
    </row>
    <row r="374" ht="15.75" customHeight="1" spans="1:26">
      <c r="A374" s="252"/>
      <c r="B374" s="252"/>
      <c r="C374" s="252"/>
      <c r="D374" s="252"/>
      <c r="E374" s="252"/>
      <c r="F374" s="252"/>
      <c r="G374" s="252"/>
      <c r="H374" s="252"/>
      <c r="I374" s="252"/>
      <c r="J374" s="252"/>
      <c r="K374" s="252"/>
      <c r="L374" s="252"/>
      <c r="M374" s="252"/>
      <c r="N374" s="252"/>
      <c r="O374" s="252"/>
      <c r="P374" s="252"/>
      <c r="Q374" s="252"/>
      <c r="R374" s="252"/>
      <c r="S374" s="252"/>
      <c r="T374" s="252"/>
      <c r="U374" s="252"/>
      <c r="V374" s="252"/>
      <c r="W374" s="252"/>
      <c r="X374" s="252"/>
      <c r="Y374" s="252"/>
      <c r="Z374" s="252"/>
    </row>
    <row r="375" ht="15.75" customHeight="1" spans="1:26">
      <c r="A375" s="252"/>
      <c r="B375" s="252"/>
      <c r="C375" s="252"/>
      <c r="D375" s="252"/>
      <c r="E375" s="252"/>
      <c r="F375" s="252"/>
      <c r="G375" s="252"/>
      <c r="H375" s="252"/>
      <c r="I375" s="252"/>
      <c r="J375" s="252"/>
      <c r="K375" s="252"/>
      <c r="L375" s="252"/>
      <c r="M375" s="252"/>
      <c r="N375" s="252"/>
      <c r="O375" s="252"/>
      <c r="P375" s="252"/>
      <c r="Q375" s="252"/>
      <c r="R375" s="252"/>
      <c r="S375" s="252"/>
      <c r="T375" s="252"/>
      <c r="U375" s="252"/>
      <c r="V375" s="252"/>
      <c r="W375" s="252"/>
      <c r="X375" s="252"/>
      <c r="Y375" s="252"/>
      <c r="Z375" s="252"/>
    </row>
    <row r="376" ht="15.75" customHeight="1" spans="1:26">
      <c r="A376" s="252"/>
      <c r="B376" s="252"/>
      <c r="C376" s="252"/>
      <c r="D376" s="252"/>
      <c r="E376" s="252"/>
      <c r="F376" s="252"/>
      <c r="G376" s="252"/>
      <c r="H376" s="252"/>
      <c r="I376" s="252"/>
      <c r="J376" s="252"/>
      <c r="K376" s="252"/>
      <c r="L376" s="252"/>
      <c r="M376" s="252"/>
      <c r="N376" s="252"/>
      <c r="O376" s="252"/>
      <c r="P376" s="252"/>
      <c r="Q376" s="252"/>
      <c r="R376" s="252"/>
      <c r="S376" s="252"/>
      <c r="T376" s="252"/>
      <c r="U376" s="252"/>
      <c r="V376" s="252"/>
      <c r="W376" s="252"/>
      <c r="X376" s="252"/>
      <c r="Y376" s="252"/>
      <c r="Z376" s="252"/>
    </row>
    <row r="377" ht="15.75" customHeight="1" spans="1:26">
      <c r="A377" s="252"/>
      <c r="B377" s="252"/>
      <c r="C377" s="252"/>
      <c r="D377" s="252"/>
      <c r="E377" s="252"/>
      <c r="F377" s="252"/>
      <c r="G377" s="252"/>
      <c r="H377" s="252"/>
      <c r="I377" s="252"/>
      <c r="J377" s="252"/>
      <c r="K377" s="252"/>
      <c r="L377" s="252"/>
      <c r="M377" s="252"/>
      <c r="N377" s="252"/>
      <c r="O377" s="252"/>
      <c r="P377" s="252"/>
      <c r="Q377" s="252"/>
      <c r="R377" s="252"/>
      <c r="S377" s="252"/>
      <c r="T377" s="252"/>
      <c r="U377" s="252"/>
      <c r="V377" s="252"/>
      <c r="W377" s="252"/>
      <c r="X377" s="252"/>
      <c r="Y377" s="252"/>
      <c r="Z377" s="252"/>
    </row>
    <row r="378" ht="15.75" customHeight="1" spans="1:26">
      <c r="A378" s="252"/>
      <c r="B378" s="252"/>
      <c r="C378" s="252"/>
      <c r="D378" s="252"/>
      <c r="E378" s="252"/>
      <c r="F378" s="252"/>
      <c r="G378" s="252"/>
      <c r="H378" s="252"/>
      <c r="I378" s="252"/>
      <c r="J378" s="252"/>
      <c r="K378" s="252"/>
      <c r="L378" s="252"/>
      <c r="M378" s="252"/>
      <c r="N378" s="252"/>
      <c r="O378" s="252"/>
      <c r="P378" s="252"/>
      <c r="Q378" s="252"/>
      <c r="R378" s="252"/>
      <c r="S378" s="252"/>
      <c r="T378" s="252"/>
      <c r="U378" s="252"/>
      <c r="V378" s="252"/>
      <c r="W378" s="252"/>
      <c r="X378" s="252"/>
      <c r="Y378" s="252"/>
      <c r="Z378" s="252"/>
    </row>
    <row r="379" ht="15.75" customHeight="1" spans="1:26">
      <c r="A379" s="252"/>
      <c r="B379" s="252"/>
      <c r="C379" s="252"/>
      <c r="D379" s="252"/>
      <c r="E379" s="252"/>
      <c r="F379" s="252"/>
      <c r="G379" s="252"/>
      <c r="H379" s="252"/>
      <c r="I379" s="252"/>
      <c r="J379" s="252"/>
      <c r="K379" s="252"/>
      <c r="L379" s="252"/>
      <c r="M379" s="252"/>
      <c r="N379" s="252"/>
      <c r="O379" s="252"/>
      <c r="P379" s="252"/>
      <c r="Q379" s="252"/>
      <c r="R379" s="252"/>
      <c r="S379" s="252"/>
      <c r="T379" s="252"/>
      <c r="U379" s="252"/>
      <c r="V379" s="252"/>
      <c r="W379" s="252"/>
      <c r="X379" s="252"/>
      <c r="Y379" s="252"/>
      <c r="Z379" s="252"/>
    </row>
    <row r="380" ht="15.75" customHeight="1" spans="1:26">
      <c r="A380" s="252"/>
      <c r="B380" s="252"/>
      <c r="C380" s="252"/>
      <c r="D380" s="252"/>
      <c r="E380" s="252"/>
      <c r="F380" s="252"/>
      <c r="G380" s="252"/>
      <c r="H380" s="252"/>
      <c r="I380" s="252"/>
      <c r="J380" s="252"/>
      <c r="K380" s="252"/>
      <c r="L380" s="252"/>
      <c r="M380" s="252"/>
      <c r="N380" s="252"/>
      <c r="O380" s="252"/>
      <c r="P380" s="252"/>
      <c r="Q380" s="252"/>
      <c r="R380" s="252"/>
      <c r="S380" s="252"/>
      <c r="T380" s="252"/>
      <c r="U380" s="252"/>
      <c r="V380" s="252"/>
      <c r="W380" s="252"/>
      <c r="X380" s="252"/>
      <c r="Y380" s="252"/>
      <c r="Z380" s="252"/>
    </row>
    <row r="381" ht="15.75" customHeight="1" spans="1:26">
      <c r="A381" s="252"/>
      <c r="B381" s="252"/>
      <c r="C381" s="252"/>
      <c r="D381" s="252"/>
      <c r="E381" s="252"/>
      <c r="F381" s="252"/>
      <c r="G381" s="252"/>
      <c r="H381" s="252"/>
      <c r="I381" s="252"/>
      <c r="J381" s="252"/>
      <c r="K381" s="252"/>
      <c r="L381" s="252"/>
      <c r="M381" s="252"/>
      <c r="N381" s="252"/>
      <c r="O381" s="252"/>
      <c r="P381" s="252"/>
      <c r="Q381" s="252"/>
      <c r="R381" s="252"/>
      <c r="S381" s="252"/>
      <c r="T381" s="252"/>
      <c r="U381" s="252"/>
      <c r="V381" s="252"/>
      <c r="W381" s="252"/>
      <c r="X381" s="252"/>
      <c r="Y381" s="252"/>
      <c r="Z381" s="252"/>
    </row>
    <row r="382" ht="15.75" customHeight="1" spans="1:26">
      <c r="A382" s="252"/>
      <c r="B382" s="252"/>
      <c r="C382" s="252"/>
      <c r="D382" s="252"/>
      <c r="E382" s="252"/>
      <c r="F382" s="252"/>
      <c r="G382" s="252"/>
      <c r="H382" s="252"/>
      <c r="I382" s="252"/>
      <c r="J382" s="252"/>
      <c r="K382" s="252"/>
      <c r="L382" s="252"/>
      <c r="M382" s="252"/>
      <c r="N382" s="252"/>
      <c r="O382" s="252"/>
      <c r="P382" s="252"/>
      <c r="Q382" s="252"/>
      <c r="R382" s="252"/>
      <c r="S382" s="252"/>
      <c r="T382" s="252"/>
      <c r="U382" s="252"/>
      <c r="V382" s="252"/>
      <c r="W382" s="252"/>
      <c r="X382" s="252"/>
      <c r="Y382" s="252"/>
      <c r="Z382" s="252"/>
    </row>
    <row r="383" ht="15.75" customHeight="1" spans="1:26">
      <c r="A383" s="252"/>
      <c r="B383" s="252"/>
      <c r="C383" s="252"/>
      <c r="D383" s="252"/>
      <c r="E383" s="252"/>
      <c r="F383" s="252"/>
      <c r="G383" s="252"/>
      <c r="H383" s="252"/>
      <c r="I383" s="252"/>
      <c r="J383" s="252"/>
      <c r="K383" s="252"/>
      <c r="L383" s="252"/>
      <c r="M383" s="252"/>
      <c r="N383" s="252"/>
      <c r="O383" s="252"/>
      <c r="P383" s="252"/>
      <c r="Q383" s="252"/>
      <c r="R383" s="252"/>
      <c r="S383" s="252"/>
      <c r="T383" s="252"/>
      <c r="U383" s="252"/>
      <c r="V383" s="252"/>
      <c r="W383" s="252"/>
      <c r="X383" s="252"/>
      <c r="Y383" s="252"/>
      <c r="Z383" s="252"/>
    </row>
    <row r="384" ht="15.75" customHeight="1" spans="1:26">
      <c r="A384" s="252"/>
      <c r="B384" s="252"/>
      <c r="C384" s="252"/>
      <c r="D384" s="252"/>
      <c r="E384" s="252"/>
      <c r="F384" s="252"/>
      <c r="G384" s="252"/>
      <c r="H384" s="252"/>
      <c r="I384" s="252"/>
      <c r="J384" s="252"/>
      <c r="K384" s="252"/>
      <c r="L384" s="252"/>
      <c r="M384" s="252"/>
      <c r="N384" s="252"/>
      <c r="O384" s="252"/>
      <c r="P384" s="252"/>
      <c r="Q384" s="252"/>
      <c r="R384" s="252"/>
      <c r="S384" s="252"/>
      <c r="T384" s="252"/>
      <c r="U384" s="252"/>
      <c r="V384" s="252"/>
      <c r="W384" s="252"/>
      <c r="X384" s="252"/>
      <c r="Y384" s="252"/>
      <c r="Z384" s="252"/>
    </row>
    <row r="385" ht="15.75" customHeight="1" spans="1:26">
      <c r="A385" s="252"/>
      <c r="B385" s="252"/>
      <c r="C385" s="252"/>
      <c r="D385" s="252"/>
      <c r="E385" s="252"/>
      <c r="F385" s="252"/>
      <c r="G385" s="252"/>
      <c r="H385" s="252"/>
      <c r="I385" s="252"/>
      <c r="J385" s="252"/>
      <c r="K385" s="252"/>
      <c r="L385" s="252"/>
      <c r="M385" s="252"/>
      <c r="N385" s="252"/>
      <c r="O385" s="252"/>
      <c r="P385" s="252"/>
      <c r="Q385" s="252"/>
      <c r="R385" s="252"/>
      <c r="S385" s="252"/>
      <c r="T385" s="252"/>
      <c r="U385" s="252"/>
      <c r="V385" s="252"/>
      <c r="W385" s="252"/>
      <c r="X385" s="252"/>
      <c r="Y385" s="252"/>
      <c r="Z385" s="252"/>
    </row>
    <row r="386" ht="15.75" customHeight="1" spans="1:26">
      <c r="A386" s="252"/>
      <c r="B386" s="252"/>
      <c r="C386" s="252"/>
      <c r="D386" s="252"/>
      <c r="E386" s="252"/>
      <c r="F386" s="252"/>
      <c r="G386" s="252"/>
      <c r="H386" s="252"/>
      <c r="I386" s="252"/>
      <c r="J386" s="252"/>
      <c r="K386" s="252"/>
      <c r="L386" s="252"/>
      <c r="M386" s="252"/>
      <c r="N386" s="252"/>
      <c r="O386" s="252"/>
      <c r="P386" s="252"/>
      <c r="Q386" s="252"/>
      <c r="R386" s="252"/>
      <c r="S386" s="252"/>
      <c r="T386" s="252"/>
      <c r="U386" s="252"/>
      <c r="V386" s="252"/>
      <c r="W386" s="252"/>
      <c r="X386" s="252"/>
      <c r="Y386" s="252"/>
      <c r="Z386" s="252"/>
    </row>
    <row r="387" ht="15.75" customHeight="1" spans="1:26">
      <c r="A387" s="252"/>
      <c r="B387" s="252"/>
      <c r="C387" s="252"/>
      <c r="D387" s="252"/>
      <c r="E387" s="252"/>
      <c r="F387" s="252"/>
      <c r="G387" s="252"/>
      <c r="H387" s="252"/>
      <c r="I387" s="252"/>
      <c r="J387" s="252"/>
      <c r="K387" s="252"/>
      <c r="L387" s="252"/>
      <c r="M387" s="252"/>
      <c r="N387" s="252"/>
      <c r="O387" s="252"/>
      <c r="P387" s="252"/>
      <c r="Q387" s="252"/>
      <c r="R387" s="252"/>
      <c r="S387" s="252"/>
      <c r="T387" s="252"/>
      <c r="U387" s="252"/>
      <c r="V387" s="252"/>
      <c r="W387" s="252"/>
      <c r="X387" s="252"/>
      <c r="Y387" s="252"/>
      <c r="Z387" s="252"/>
    </row>
    <row r="388" ht="15.75" customHeight="1" spans="1:26">
      <c r="A388" s="252"/>
      <c r="B388" s="252"/>
      <c r="C388" s="252"/>
      <c r="D388" s="252"/>
      <c r="E388" s="252"/>
      <c r="F388" s="252"/>
      <c r="G388" s="252"/>
      <c r="H388" s="252"/>
      <c r="I388" s="252"/>
      <c r="J388" s="252"/>
      <c r="K388" s="252"/>
      <c r="L388" s="252"/>
      <c r="M388" s="252"/>
      <c r="N388" s="252"/>
      <c r="O388" s="252"/>
      <c r="P388" s="252"/>
      <c r="Q388" s="252"/>
      <c r="R388" s="252"/>
      <c r="S388" s="252"/>
      <c r="T388" s="252"/>
      <c r="U388" s="252"/>
      <c r="V388" s="252"/>
      <c r="W388" s="252"/>
      <c r="X388" s="252"/>
      <c r="Y388" s="252"/>
      <c r="Z388" s="252"/>
    </row>
    <row r="389" ht="15.75" customHeight="1" spans="1:26">
      <c r="A389" s="252"/>
      <c r="B389" s="252"/>
      <c r="C389" s="252"/>
      <c r="D389" s="252"/>
      <c r="E389" s="252"/>
      <c r="F389" s="252"/>
      <c r="G389" s="252"/>
      <c r="H389" s="252"/>
      <c r="I389" s="252"/>
      <c r="J389" s="252"/>
      <c r="K389" s="252"/>
      <c r="L389" s="252"/>
      <c r="M389" s="252"/>
      <c r="N389" s="252"/>
      <c r="O389" s="252"/>
      <c r="P389" s="252"/>
      <c r="Q389" s="252"/>
      <c r="R389" s="252"/>
      <c r="S389" s="252"/>
      <c r="T389" s="252"/>
      <c r="U389" s="252"/>
      <c r="V389" s="252"/>
      <c r="W389" s="252"/>
      <c r="X389" s="252"/>
      <c r="Y389" s="252"/>
      <c r="Z389" s="252"/>
    </row>
    <row r="390" ht="15.75" customHeight="1" spans="1:26">
      <c r="A390" s="252"/>
      <c r="B390" s="252"/>
      <c r="C390" s="252"/>
      <c r="D390" s="252"/>
      <c r="E390" s="252"/>
      <c r="F390" s="252"/>
      <c r="G390" s="252"/>
      <c r="H390" s="252"/>
      <c r="I390" s="252"/>
      <c r="J390" s="252"/>
      <c r="K390" s="252"/>
      <c r="L390" s="252"/>
      <c r="M390" s="252"/>
      <c r="N390" s="252"/>
      <c r="O390" s="252"/>
      <c r="P390" s="252"/>
      <c r="Q390" s="252"/>
      <c r="R390" s="252"/>
      <c r="S390" s="252"/>
      <c r="T390" s="252"/>
      <c r="U390" s="252"/>
      <c r="V390" s="252"/>
      <c r="W390" s="252"/>
      <c r="X390" s="252"/>
      <c r="Y390" s="252"/>
      <c r="Z390" s="252"/>
    </row>
    <row r="391" ht="15.75" customHeight="1" spans="1:26">
      <c r="A391" s="252"/>
      <c r="B391" s="252"/>
      <c r="C391" s="252"/>
      <c r="D391" s="252"/>
      <c r="E391" s="252"/>
      <c r="F391" s="252"/>
      <c r="G391" s="252"/>
      <c r="H391" s="252"/>
      <c r="I391" s="252"/>
      <c r="J391" s="252"/>
      <c r="K391" s="252"/>
      <c r="L391" s="252"/>
      <c r="M391" s="252"/>
      <c r="N391" s="252"/>
      <c r="O391" s="252"/>
      <c r="P391" s="252"/>
      <c r="Q391" s="252"/>
      <c r="R391" s="252"/>
      <c r="S391" s="252"/>
      <c r="T391" s="252"/>
      <c r="U391" s="252"/>
      <c r="V391" s="252"/>
      <c r="W391" s="252"/>
      <c r="X391" s="252"/>
      <c r="Y391" s="252"/>
      <c r="Z391" s="252"/>
    </row>
    <row r="392" ht="15.75" customHeight="1" spans="1:26">
      <c r="A392" s="252"/>
      <c r="B392" s="252"/>
      <c r="C392" s="252"/>
      <c r="D392" s="252"/>
      <c r="E392" s="252"/>
      <c r="F392" s="252"/>
      <c r="G392" s="252"/>
      <c r="H392" s="252"/>
      <c r="I392" s="252"/>
      <c r="J392" s="252"/>
      <c r="K392" s="252"/>
      <c r="L392" s="252"/>
      <c r="M392" s="252"/>
      <c r="N392" s="252"/>
      <c r="O392" s="252"/>
      <c r="P392" s="252"/>
      <c r="Q392" s="252"/>
      <c r="R392" s="252"/>
      <c r="S392" s="252"/>
      <c r="T392" s="252"/>
      <c r="U392" s="252"/>
      <c r="V392" s="252"/>
      <c r="W392" s="252"/>
      <c r="X392" s="252"/>
      <c r="Y392" s="252"/>
      <c r="Z392" s="252"/>
    </row>
    <row r="393" ht="15.75" customHeight="1" spans="1:26">
      <c r="A393" s="252"/>
      <c r="B393" s="252"/>
      <c r="C393" s="252"/>
      <c r="D393" s="252"/>
      <c r="E393" s="252"/>
      <c r="F393" s="252"/>
      <c r="G393" s="252"/>
      <c r="H393" s="252"/>
      <c r="I393" s="252"/>
      <c r="J393" s="252"/>
      <c r="K393" s="252"/>
      <c r="L393" s="252"/>
      <c r="M393" s="252"/>
      <c r="N393" s="252"/>
      <c r="O393" s="252"/>
      <c r="P393" s="252"/>
      <c r="Q393" s="252"/>
      <c r="R393" s="252"/>
      <c r="S393" s="252"/>
      <c r="T393" s="252"/>
      <c r="U393" s="252"/>
      <c r="V393" s="252"/>
      <c r="W393" s="252"/>
      <c r="X393" s="252"/>
      <c r="Y393" s="252"/>
      <c r="Z393" s="252"/>
    </row>
    <row r="394" ht="15.75" customHeight="1" spans="1:26">
      <c r="A394" s="252"/>
      <c r="B394" s="252"/>
      <c r="C394" s="252"/>
      <c r="D394" s="252"/>
      <c r="E394" s="252"/>
      <c r="F394" s="252"/>
      <c r="G394" s="252"/>
      <c r="H394" s="252"/>
      <c r="I394" s="252"/>
      <c r="J394" s="252"/>
      <c r="K394" s="252"/>
      <c r="L394" s="252"/>
      <c r="M394" s="252"/>
      <c r="N394" s="252"/>
      <c r="O394" s="252"/>
      <c r="P394" s="252"/>
      <c r="Q394" s="252"/>
      <c r="R394" s="252"/>
      <c r="S394" s="252"/>
      <c r="T394" s="252"/>
      <c r="U394" s="252"/>
      <c r="V394" s="252"/>
      <c r="W394" s="252"/>
      <c r="X394" s="252"/>
      <c r="Y394" s="252"/>
      <c r="Z394" s="252"/>
    </row>
    <row r="395" ht="15.75" customHeight="1" spans="1:26">
      <c r="A395" s="252"/>
      <c r="B395" s="252"/>
      <c r="C395" s="252"/>
      <c r="D395" s="252"/>
      <c r="E395" s="252"/>
      <c r="F395" s="252"/>
      <c r="G395" s="252"/>
      <c r="H395" s="252"/>
      <c r="I395" s="252"/>
      <c r="J395" s="252"/>
      <c r="K395" s="252"/>
      <c r="L395" s="252"/>
      <c r="M395" s="252"/>
      <c r="N395" s="252"/>
      <c r="O395" s="252"/>
      <c r="P395" s="252"/>
      <c r="Q395" s="252"/>
      <c r="R395" s="252"/>
      <c r="S395" s="252"/>
      <c r="T395" s="252"/>
      <c r="U395" s="252"/>
      <c r="V395" s="252"/>
      <c r="W395" s="252"/>
      <c r="X395" s="252"/>
      <c r="Y395" s="252"/>
      <c r="Z395" s="252"/>
    </row>
    <row r="396" ht="15.75" customHeight="1" spans="1:26">
      <c r="A396" s="252"/>
      <c r="B396" s="252"/>
      <c r="C396" s="252"/>
      <c r="D396" s="252"/>
      <c r="E396" s="252"/>
      <c r="F396" s="252"/>
      <c r="G396" s="252"/>
      <c r="H396" s="252"/>
      <c r="I396" s="252"/>
      <c r="J396" s="252"/>
      <c r="K396" s="252"/>
      <c r="L396" s="252"/>
      <c r="M396" s="252"/>
      <c r="N396" s="252"/>
      <c r="O396" s="252"/>
      <c r="P396" s="252"/>
      <c r="Q396" s="252"/>
      <c r="R396" s="252"/>
      <c r="S396" s="252"/>
      <c r="T396" s="252"/>
      <c r="U396" s="252"/>
      <c r="V396" s="252"/>
      <c r="W396" s="252"/>
      <c r="X396" s="252"/>
      <c r="Y396" s="252"/>
      <c r="Z396" s="252"/>
    </row>
    <row r="397" ht="15.75" customHeight="1" spans="1:26">
      <c r="A397" s="252"/>
      <c r="B397" s="252"/>
      <c r="C397" s="252"/>
      <c r="D397" s="252"/>
      <c r="E397" s="252"/>
      <c r="F397" s="252"/>
      <c r="G397" s="252"/>
      <c r="H397" s="252"/>
      <c r="I397" s="252"/>
      <c r="J397" s="252"/>
      <c r="K397" s="252"/>
      <c r="L397" s="252"/>
      <c r="M397" s="252"/>
      <c r="N397" s="252"/>
      <c r="O397" s="252"/>
      <c r="P397" s="252"/>
      <c r="Q397" s="252"/>
      <c r="R397" s="252"/>
      <c r="S397" s="252"/>
      <c r="T397" s="252"/>
      <c r="U397" s="252"/>
      <c r="V397" s="252"/>
      <c r="W397" s="252"/>
      <c r="X397" s="252"/>
      <c r="Y397" s="252"/>
      <c r="Z397" s="252"/>
    </row>
    <row r="398" ht="15.75" customHeight="1" spans="1:26">
      <c r="A398" s="252"/>
      <c r="B398" s="252"/>
      <c r="C398" s="252"/>
      <c r="D398" s="252"/>
      <c r="E398" s="252"/>
      <c r="F398" s="252"/>
      <c r="G398" s="252"/>
      <c r="H398" s="252"/>
      <c r="I398" s="252"/>
      <c r="J398" s="252"/>
      <c r="K398" s="252"/>
      <c r="L398" s="252"/>
      <c r="M398" s="252"/>
      <c r="N398" s="252"/>
      <c r="O398" s="252"/>
      <c r="P398" s="252"/>
      <c r="Q398" s="252"/>
      <c r="R398" s="252"/>
      <c r="S398" s="252"/>
      <c r="T398" s="252"/>
      <c r="U398" s="252"/>
      <c r="V398" s="252"/>
      <c r="W398" s="252"/>
      <c r="X398" s="252"/>
      <c r="Y398" s="252"/>
      <c r="Z398" s="252"/>
    </row>
    <row r="399" ht="15.75" customHeight="1" spans="1:26">
      <c r="A399" s="252"/>
      <c r="B399" s="252"/>
      <c r="C399" s="252"/>
      <c r="D399" s="252"/>
      <c r="E399" s="252"/>
      <c r="F399" s="252"/>
      <c r="G399" s="252"/>
      <c r="H399" s="252"/>
      <c r="I399" s="252"/>
      <c r="J399" s="252"/>
      <c r="K399" s="252"/>
      <c r="L399" s="252"/>
      <c r="M399" s="252"/>
      <c r="N399" s="252"/>
      <c r="O399" s="252"/>
      <c r="P399" s="252"/>
      <c r="Q399" s="252"/>
      <c r="R399" s="252"/>
      <c r="S399" s="252"/>
      <c r="T399" s="252"/>
      <c r="U399" s="252"/>
      <c r="V399" s="252"/>
      <c r="W399" s="252"/>
      <c r="X399" s="252"/>
      <c r="Y399" s="252"/>
      <c r="Z399" s="252"/>
    </row>
    <row r="400" ht="15.75" customHeight="1" spans="1:26">
      <c r="A400" s="252"/>
      <c r="B400" s="252"/>
      <c r="C400" s="252"/>
      <c r="D400" s="252"/>
      <c r="E400" s="252"/>
      <c r="F400" s="252"/>
      <c r="G400" s="252"/>
      <c r="H400" s="252"/>
      <c r="I400" s="252"/>
      <c r="J400" s="252"/>
      <c r="K400" s="252"/>
      <c r="L400" s="252"/>
      <c r="M400" s="252"/>
      <c r="N400" s="252"/>
      <c r="O400" s="252"/>
      <c r="P400" s="252"/>
      <c r="Q400" s="252"/>
      <c r="R400" s="252"/>
      <c r="S400" s="252"/>
      <c r="T400" s="252"/>
      <c r="U400" s="252"/>
      <c r="V400" s="252"/>
      <c r="W400" s="252"/>
      <c r="X400" s="252"/>
      <c r="Y400" s="252"/>
      <c r="Z400" s="252"/>
    </row>
    <row r="401" ht="15.75" customHeight="1" spans="1:26">
      <c r="A401" s="252"/>
      <c r="B401" s="252"/>
      <c r="C401" s="252"/>
      <c r="D401" s="252"/>
      <c r="E401" s="252"/>
      <c r="F401" s="252"/>
      <c r="G401" s="252"/>
      <c r="H401" s="252"/>
      <c r="I401" s="252"/>
      <c r="J401" s="252"/>
      <c r="K401" s="252"/>
      <c r="L401" s="252"/>
      <c r="M401" s="252"/>
      <c r="N401" s="252"/>
      <c r="O401" s="252"/>
      <c r="P401" s="252"/>
      <c r="Q401" s="252"/>
      <c r="R401" s="252"/>
      <c r="S401" s="252"/>
      <c r="T401" s="252"/>
      <c r="U401" s="252"/>
      <c r="V401" s="252"/>
      <c r="W401" s="252"/>
      <c r="X401" s="252"/>
      <c r="Y401" s="252"/>
      <c r="Z401" s="252"/>
    </row>
    <row r="402" ht="15.75" customHeight="1" spans="1:26">
      <c r="A402" s="252"/>
      <c r="B402" s="252"/>
      <c r="C402" s="252"/>
      <c r="D402" s="252"/>
      <c r="E402" s="252"/>
      <c r="F402" s="252"/>
      <c r="G402" s="252"/>
      <c r="H402" s="252"/>
      <c r="I402" s="252"/>
      <c r="J402" s="252"/>
      <c r="K402" s="252"/>
      <c r="L402" s="252"/>
      <c r="M402" s="252"/>
      <c r="N402" s="252"/>
      <c r="O402" s="252"/>
      <c r="P402" s="252"/>
      <c r="Q402" s="252"/>
      <c r="R402" s="252"/>
      <c r="S402" s="252"/>
      <c r="T402" s="252"/>
      <c r="U402" s="252"/>
      <c r="V402" s="252"/>
      <c r="W402" s="252"/>
      <c r="X402" s="252"/>
      <c r="Y402" s="252"/>
      <c r="Z402" s="252"/>
    </row>
    <row r="403" ht="15.75" customHeight="1" spans="1:26">
      <c r="A403" s="252"/>
      <c r="B403" s="252"/>
      <c r="C403" s="252"/>
      <c r="D403" s="252"/>
      <c r="E403" s="252"/>
      <c r="F403" s="252"/>
      <c r="G403" s="252"/>
      <c r="H403" s="252"/>
      <c r="I403" s="252"/>
      <c r="J403" s="252"/>
      <c r="K403" s="252"/>
      <c r="L403" s="252"/>
      <c r="M403" s="252"/>
      <c r="N403" s="252"/>
      <c r="O403" s="252"/>
      <c r="P403" s="252"/>
      <c r="Q403" s="252"/>
      <c r="R403" s="252"/>
      <c r="S403" s="252"/>
      <c r="T403" s="252"/>
      <c r="U403" s="252"/>
      <c r="V403" s="252"/>
      <c r="W403" s="252"/>
      <c r="X403" s="252"/>
      <c r="Y403" s="252"/>
      <c r="Z403" s="252"/>
    </row>
    <row r="404" ht="15.75" customHeight="1" spans="1:26">
      <c r="A404" s="252"/>
      <c r="B404" s="252"/>
      <c r="C404" s="252"/>
      <c r="D404" s="252"/>
      <c r="E404" s="252"/>
      <c r="F404" s="252"/>
      <c r="G404" s="252"/>
      <c r="H404" s="252"/>
      <c r="I404" s="252"/>
      <c r="J404" s="252"/>
      <c r="K404" s="252"/>
      <c r="L404" s="252"/>
      <c r="M404" s="252"/>
      <c r="N404" s="252"/>
      <c r="O404" s="252"/>
      <c r="P404" s="252"/>
      <c r="Q404" s="252"/>
      <c r="R404" s="252"/>
      <c r="S404" s="252"/>
      <c r="T404" s="252"/>
      <c r="U404" s="252"/>
      <c r="V404" s="252"/>
      <c r="W404" s="252"/>
      <c r="X404" s="252"/>
      <c r="Y404" s="252"/>
      <c r="Z404" s="252"/>
    </row>
    <row r="405" ht="15.75" customHeight="1" spans="1:26">
      <c r="A405" s="252"/>
      <c r="B405" s="252"/>
      <c r="C405" s="252"/>
      <c r="D405" s="252"/>
      <c r="E405" s="252"/>
      <c r="F405" s="252"/>
      <c r="G405" s="252"/>
      <c r="H405" s="252"/>
      <c r="I405" s="252"/>
      <c r="J405" s="252"/>
      <c r="K405" s="252"/>
      <c r="L405" s="252"/>
      <c r="M405" s="252"/>
      <c r="N405" s="252"/>
      <c r="O405" s="252"/>
      <c r="P405" s="252"/>
      <c r="Q405" s="252"/>
      <c r="R405" s="252"/>
      <c r="S405" s="252"/>
      <c r="T405" s="252"/>
      <c r="U405" s="252"/>
      <c r="V405" s="252"/>
      <c r="W405" s="252"/>
      <c r="X405" s="252"/>
      <c r="Y405" s="252"/>
      <c r="Z405" s="252"/>
    </row>
    <row r="406" ht="15.75" customHeight="1" spans="1:26">
      <c r="A406" s="252"/>
      <c r="B406" s="252"/>
      <c r="C406" s="252"/>
      <c r="D406" s="252"/>
      <c r="E406" s="252"/>
      <c r="F406" s="252"/>
      <c r="G406" s="252"/>
      <c r="H406" s="252"/>
      <c r="I406" s="252"/>
      <c r="J406" s="252"/>
      <c r="K406" s="252"/>
      <c r="L406" s="252"/>
      <c r="M406" s="252"/>
      <c r="N406" s="252"/>
      <c r="O406" s="252"/>
      <c r="P406" s="252"/>
      <c r="Q406" s="252"/>
      <c r="R406" s="252"/>
      <c r="S406" s="252"/>
      <c r="T406" s="252"/>
      <c r="U406" s="252"/>
      <c r="V406" s="252"/>
      <c r="W406" s="252"/>
      <c r="X406" s="252"/>
      <c r="Y406" s="252"/>
      <c r="Z406" s="252"/>
    </row>
    <row r="407" ht="15.75" customHeight="1" spans="1:26">
      <c r="A407" s="252"/>
      <c r="B407" s="252"/>
      <c r="C407" s="252"/>
      <c r="D407" s="252"/>
      <c r="E407" s="252"/>
      <c r="F407" s="252"/>
      <c r="G407" s="252"/>
      <c r="H407" s="252"/>
      <c r="I407" s="252"/>
      <c r="J407" s="252"/>
      <c r="K407" s="252"/>
      <c r="L407" s="252"/>
      <c r="M407" s="252"/>
      <c r="N407" s="252"/>
      <c r="O407" s="252"/>
      <c r="P407" s="252"/>
      <c r="Q407" s="252"/>
      <c r="R407" s="252"/>
      <c r="S407" s="252"/>
      <c r="T407" s="252"/>
      <c r="U407" s="252"/>
      <c r="V407" s="252"/>
      <c r="W407" s="252"/>
      <c r="X407" s="252"/>
      <c r="Y407" s="252"/>
      <c r="Z407" s="252"/>
    </row>
    <row r="408" ht="15.75" customHeight="1" spans="1:26">
      <c r="A408" s="252"/>
      <c r="B408" s="252"/>
      <c r="C408" s="252"/>
      <c r="D408" s="252"/>
      <c r="E408" s="252"/>
      <c r="F408" s="252"/>
      <c r="G408" s="252"/>
      <c r="H408" s="252"/>
      <c r="I408" s="252"/>
      <c r="J408" s="252"/>
      <c r="K408" s="252"/>
      <c r="L408" s="252"/>
      <c r="M408" s="252"/>
      <c r="N408" s="252"/>
      <c r="O408" s="252"/>
      <c r="P408" s="252"/>
      <c r="Q408" s="252"/>
      <c r="R408" s="252"/>
      <c r="S408" s="252"/>
      <c r="T408" s="252"/>
      <c r="U408" s="252"/>
      <c r="V408" s="252"/>
      <c r="W408" s="252"/>
      <c r="X408" s="252"/>
      <c r="Y408" s="252"/>
      <c r="Z408" s="252"/>
    </row>
    <row r="409" ht="15.75" customHeight="1" spans="1:26">
      <c r="A409" s="252"/>
      <c r="B409" s="252"/>
      <c r="C409" s="252"/>
      <c r="D409" s="252"/>
      <c r="E409" s="252"/>
      <c r="F409" s="252"/>
      <c r="G409" s="252"/>
      <c r="H409" s="252"/>
      <c r="I409" s="252"/>
      <c r="J409" s="252"/>
      <c r="K409" s="252"/>
      <c r="L409" s="252"/>
      <c r="M409" s="252"/>
      <c r="N409" s="252"/>
      <c r="O409" s="252"/>
      <c r="P409" s="252"/>
      <c r="Q409" s="252"/>
      <c r="R409" s="252"/>
      <c r="S409" s="252"/>
      <c r="T409" s="252"/>
      <c r="U409" s="252"/>
      <c r="V409" s="252"/>
      <c r="W409" s="252"/>
      <c r="X409" s="252"/>
      <c r="Y409" s="252"/>
      <c r="Z409" s="252"/>
    </row>
    <row r="410" ht="15.75" customHeight="1" spans="1:26">
      <c r="A410" s="252"/>
      <c r="B410" s="252"/>
      <c r="C410" s="252"/>
      <c r="D410" s="252"/>
      <c r="E410" s="252"/>
      <c r="F410" s="252"/>
      <c r="G410" s="252"/>
      <c r="H410" s="252"/>
      <c r="I410" s="252"/>
      <c r="J410" s="252"/>
      <c r="K410" s="252"/>
      <c r="L410" s="252"/>
      <c r="M410" s="252"/>
      <c r="N410" s="252"/>
      <c r="O410" s="252"/>
      <c r="P410" s="252"/>
      <c r="Q410" s="252"/>
      <c r="R410" s="252"/>
      <c r="S410" s="252"/>
      <c r="T410" s="252"/>
      <c r="U410" s="252"/>
      <c r="V410" s="252"/>
      <c r="W410" s="252"/>
      <c r="X410" s="252"/>
      <c r="Y410" s="252"/>
      <c r="Z410" s="252"/>
    </row>
    <row r="411" ht="15.75" customHeight="1" spans="1:26">
      <c r="A411" s="252"/>
      <c r="B411" s="252"/>
      <c r="C411" s="252"/>
      <c r="D411" s="252"/>
      <c r="E411" s="252"/>
      <c r="F411" s="252"/>
      <c r="G411" s="252"/>
      <c r="H411" s="252"/>
      <c r="I411" s="252"/>
      <c r="J411" s="252"/>
      <c r="K411" s="252"/>
      <c r="L411" s="252"/>
      <c r="M411" s="252"/>
      <c r="N411" s="252"/>
      <c r="O411" s="252"/>
      <c r="P411" s="252"/>
      <c r="Q411" s="252"/>
      <c r="R411" s="252"/>
      <c r="S411" s="252"/>
      <c r="T411" s="252"/>
      <c r="U411" s="252"/>
      <c r="V411" s="252"/>
      <c r="W411" s="252"/>
      <c r="X411" s="252"/>
      <c r="Y411" s="252"/>
      <c r="Z411" s="252"/>
    </row>
    <row r="412" ht="15.75" customHeight="1" spans="1:26">
      <c r="A412" s="252"/>
      <c r="B412" s="252"/>
      <c r="C412" s="252"/>
      <c r="D412" s="252"/>
      <c r="E412" s="252"/>
      <c r="F412" s="252"/>
      <c r="G412" s="252"/>
      <c r="H412" s="252"/>
      <c r="I412" s="252"/>
      <c r="J412" s="252"/>
      <c r="K412" s="252"/>
      <c r="L412" s="252"/>
      <c r="M412" s="252"/>
      <c r="N412" s="252"/>
      <c r="O412" s="252"/>
      <c r="P412" s="252"/>
      <c r="Q412" s="252"/>
      <c r="R412" s="252"/>
      <c r="S412" s="252"/>
      <c r="T412" s="252"/>
      <c r="U412" s="252"/>
      <c r="V412" s="252"/>
      <c r="W412" s="252"/>
      <c r="X412" s="252"/>
      <c r="Y412" s="252"/>
      <c r="Z412" s="252"/>
    </row>
    <row r="413" ht="15.75" customHeight="1" spans="1:26">
      <c r="A413" s="252"/>
      <c r="B413" s="252"/>
      <c r="C413" s="252"/>
      <c r="D413" s="252"/>
      <c r="E413" s="252"/>
      <c r="F413" s="252"/>
      <c r="G413" s="252"/>
      <c r="H413" s="252"/>
      <c r="I413" s="252"/>
      <c r="J413" s="252"/>
      <c r="K413" s="252"/>
      <c r="L413" s="252"/>
      <c r="M413" s="252"/>
      <c r="N413" s="252"/>
      <c r="O413" s="252"/>
      <c r="P413" s="252"/>
      <c r="Q413" s="252"/>
      <c r="R413" s="252"/>
      <c r="S413" s="252"/>
      <c r="T413" s="252"/>
      <c r="U413" s="252"/>
      <c r="V413" s="252"/>
      <c r="W413" s="252"/>
      <c r="X413" s="252"/>
      <c r="Y413" s="252"/>
      <c r="Z413" s="252"/>
    </row>
    <row r="414" ht="15.75" customHeight="1" spans="1:26">
      <c r="A414" s="252"/>
      <c r="B414" s="252"/>
      <c r="C414" s="252"/>
      <c r="D414" s="252"/>
      <c r="E414" s="252"/>
      <c r="F414" s="252"/>
      <c r="G414" s="252"/>
      <c r="H414" s="252"/>
      <c r="I414" s="252"/>
      <c r="J414" s="252"/>
      <c r="K414" s="252"/>
      <c r="L414" s="252"/>
      <c r="M414" s="252"/>
      <c r="N414" s="252"/>
      <c r="O414" s="252"/>
      <c r="P414" s="252"/>
      <c r="Q414" s="252"/>
      <c r="R414" s="252"/>
      <c r="S414" s="252"/>
      <c r="T414" s="252"/>
      <c r="U414" s="252"/>
      <c r="V414" s="252"/>
      <c r="W414" s="252"/>
      <c r="X414" s="252"/>
      <c r="Y414" s="252"/>
      <c r="Z414" s="252"/>
    </row>
    <row r="415" ht="15.75" customHeight="1" spans="1:26">
      <c r="A415" s="252"/>
      <c r="B415" s="252"/>
      <c r="C415" s="252"/>
      <c r="D415" s="252"/>
      <c r="E415" s="252"/>
      <c r="F415" s="252"/>
      <c r="G415" s="252"/>
      <c r="H415" s="252"/>
      <c r="I415" s="252"/>
      <c r="J415" s="252"/>
      <c r="K415" s="252"/>
      <c r="L415" s="252"/>
      <c r="M415" s="252"/>
      <c r="N415" s="252"/>
      <c r="O415" s="252"/>
      <c r="P415" s="252"/>
      <c r="Q415" s="252"/>
      <c r="R415" s="252"/>
      <c r="S415" s="252"/>
      <c r="T415" s="252"/>
      <c r="U415" s="252"/>
      <c r="V415" s="252"/>
      <c r="W415" s="252"/>
      <c r="X415" s="252"/>
      <c r="Y415" s="252"/>
      <c r="Z415" s="252"/>
    </row>
    <row r="416" ht="15.75" customHeight="1" spans="1:26">
      <c r="A416" s="252"/>
      <c r="B416" s="252"/>
      <c r="C416" s="252"/>
      <c r="D416" s="252"/>
      <c r="E416" s="252"/>
      <c r="F416" s="252"/>
      <c r="G416" s="252"/>
      <c r="H416" s="252"/>
      <c r="I416" s="252"/>
      <c r="J416" s="252"/>
      <c r="K416" s="252"/>
      <c r="L416" s="252"/>
      <c r="M416" s="252"/>
      <c r="N416" s="252"/>
      <c r="O416" s="252"/>
      <c r="P416" s="252"/>
      <c r="Q416" s="252"/>
      <c r="R416" s="252"/>
      <c r="S416" s="252"/>
      <c r="T416" s="252"/>
      <c r="U416" s="252"/>
      <c r="V416" s="252"/>
      <c r="W416" s="252"/>
      <c r="X416" s="252"/>
      <c r="Y416" s="252"/>
      <c r="Z416" s="252"/>
    </row>
    <row r="417" ht="15.75" customHeight="1" spans="1:26">
      <c r="A417" s="252"/>
      <c r="B417" s="252"/>
      <c r="C417" s="252"/>
      <c r="D417" s="252"/>
      <c r="E417" s="252"/>
      <c r="F417" s="252"/>
      <c r="G417" s="252"/>
      <c r="H417" s="252"/>
      <c r="I417" s="252"/>
      <c r="J417" s="252"/>
      <c r="K417" s="252"/>
      <c r="L417" s="252"/>
      <c r="M417" s="252"/>
      <c r="N417" s="252"/>
      <c r="O417" s="252"/>
      <c r="P417" s="252"/>
      <c r="Q417" s="252"/>
      <c r="R417" s="252"/>
      <c r="S417" s="252"/>
      <c r="T417" s="252"/>
      <c r="U417" s="252"/>
      <c r="V417" s="252"/>
      <c r="W417" s="252"/>
      <c r="X417" s="252"/>
      <c r="Y417" s="252"/>
      <c r="Z417" s="252"/>
    </row>
    <row r="418" ht="15.75" customHeight="1" spans="1:26">
      <c r="A418" s="252"/>
      <c r="B418" s="252"/>
      <c r="C418" s="252"/>
      <c r="D418" s="252"/>
      <c r="E418" s="252"/>
      <c r="F418" s="252"/>
      <c r="G418" s="252"/>
      <c r="H418" s="252"/>
      <c r="I418" s="252"/>
      <c r="J418" s="252"/>
      <c r="K418" s="252"/>
      <c r="L418" s="252"/>
      <c r="M418" s="252"/>
      <c r="N418" s="252"/>
      <c r="O418" s="252"/>
      <c r="P418" s="252"/>
      <c r="Q418" s="252"/>
      <c r="R418" s="252"/>
      <c r="S418" s="252"/>
      <c r="T418" s="252"/>
      <c r="U418" s="252"/>
      <c r="V418" s="252"/>
      <c r="W418" s="252"/>
      <c r="X418" s="252"/>
      <c r="Y418" s="252"/>
      <c r="Z418" s="252"/>
    </row>
    <row r="419" ht="15.75" customHeight="1" spans="1:26">
      <c r="A419" s="252"/>
      <c r="B419" s="252"/>
      <c r="C419" s="252"/>
      <c r="D419" s="252"/>
      <c r="E419" s="252"/>
      <c r="F419" s="252"/>
      <c r="G419" s="252"/>
      <c r="H419" s="252"/>
      <c r="I419" s="252"/>
      <c r="J419" s="252"/>
      <c r="K419" s="252"/>
      <c r="L419" s="252"/>
      <c r="M419" s="252"/>
      <c r="N419" s="252"/>
      <c r="O419" s="252"/>
      <c r="P419" s="252"/>
      <c r="Q419" s="252"/>
      <c r="R419" s="252"/>
      <c r="S419" s="252"/>
      <c r="T419" s="252"/>
      <c r="U419" s="252"/>
      <c r="V419" s="252"/>
      <c r="W419" s="252"/>
      <c r="X419" s="252"/>
      <c r="Y419" s="252"/>
      <c r="Z419" s="252"/>
    </row>
    <row r="420" ht="15.75" customHeight="1" spans="1:26">
      <c r="A420" s="252"/>
      <c r="B420" s="252"/>
      <c r="C420" s="252"/>
      <c r="D420" s="252"/>
      <c r="E420" s="252"/>
      <c r="F420" s="252"/>
      <c r="G420" s="252"/>
      <c r="H420" s="252"/>
      <c r="I420" s="252"/>
      <c r="J420" s="252"/>
      <c r="K420" s="252"/>
      <c r="L420" s="252"/>
      <c r="M420" s="252"/>
      <c r="N420" s="252"/>
      <c r="O420" s="252"/>
      <c r="P420" s="252"/>
      <c r="Q420" s="252"/>
      <c r="R420" s="252"/>
      <c r="S420" s="252"/>
      <c r="T420" s="252"/>
      <c r="U420" s="252"/>
      <c r="V420" s="252"/>
      <c r="W420" s="252"/>
      <c r="X420" s="252"/>
      <c r="Y420" s="252"/>
      <c r="Z420" s="252"/>
    </row>
    <row r="421" ht="15.75" customHeight="1" spans="1:26">
      <c r="A421" s="252"/>
      <c r="B421" s="252"/>
      <c r="C421" s="252"/>
      <c r="D421" s="252"/>
      <c r="E421" s="252"/>
      <c r="F421" s="252"/>
      <c r="G421" s="252"/>
      <c r="H421" s="252"/>
      <c r="I421" s="252"/>
      <c r="J421" s="252"/>
      <c r="K421" s="252"/>
      <c r="L421" s="252"/>
      <c r="M421" s="252"/>
      <c r="N421" s="252"/>
      <c r="O421" s="252"/>
      <c r="P421" s="252"/>
      <c r="Q421" s="252"/>
      <c r="R421" s="252"/>
      <c r="S421" s="252"/>
      <c r="T421" s="252"/>
      <c r="U421" s="252"/>
      <c r="V421" s="252"/>
      <c r="W421" s="252"/>
      <c r="X421" s="252"/>
      <c r="Y421" s="252"/>
      <c r="Z421" s="252"/>
    </row>
    <row r="422" ht="15.75" customHeight="1" spans="1:26">
      <c r="A422" s="252"/>
      <c r="B422" s="252"/>
      <c r="C422" s="252"/>
      <c r="D422" s="252"/>
      <c r="E422" s="252"/>
      <c r="F422" s="252"/>
      <c r="G422" s="252"/>
      <c r="H422" s="252"/>
      <c r="I422" s="252"/>
      <c r="J422" s="252"/>
      <c r="K422" s="252"/>
      <c r="L422" s="252"/>
      <c r="M422" s="252"/>
      <c r="N422" s="252"/>
      <c r="O422" s="252"/>
      <c r="P422" s="252"/>
      <c r="Q422" s="252"/>
      <c r="R422" s="252"/>
      <c r="S422" s="252"/>
      <c r="T422" s="252"/>
      <c r="U422" s="252"/>
      <c r="V422" s="252"/>
      <c r="W422" s="252"/>
      <c r="X422" s="252"/>
      <c r="Y422" s="252"/>
      <c r="Z422" s="252"/>
    </row>
    <row r="423" ht="15.75" customHeight="1" spans="1:26">
      <c r="A423" s="252"/>
      <c r="B423" s="252"/>
      <c r="C423" s="252"/>
      <c r="D423" s="252"/>
      <c r="E423" s="252"/>
      <c r="F423" s="252"/>
      <c r="G423" s="252"/>
      <c r="H423" s="252"/>
      <c r="I423" s="252"/>
      <c r="J423" s="252"/>
      <c r="K423" s="252"/>
      <c r="L423" s="252"/>
      <c r="M423" s="252"/>
      <c r="N423" s="252"/>
      <c r="O423" s="252"/>
      <c r="P423" s="252"/>
      <c r="Q423" s="252"/>
      <c r="R423" s="252"/>
      <c r="S423" s="252"/>
      <c r="T423" s="252"/>
      <c r="U423" s="252"/>
      <c r="V423" s="252"/>
      <c r="W423" s="252"/>
      <c r="X423" s="252"/>
      <c r="Y423" s="252"/>
      <c r="Z423" s="252"/>
    </row>
    <row r="424" ht="15.75" customHeight="1" spans="1:26">
      <c r="A424" s="252"/>
      <c r="B424" s="252"/>
      <c r="C424" s="252"/>
      <c r="D424" s="252"/>
      <c r="E424" s="252"/>
      <c r="F424" s="252"/>
      <c r="G424" s="252"/>
      <c r="H424" s="252"/>
      <c r="I424" s="252"/>
      <c r="J424" s="252"/>
      <c r="K424" s="252"/>
      <c r="L424" s="252"/>
      <c r="M424" s="252"/>
      <c r="N424" s="252"/>
      <c r="O424" s="252"/>
      <c r="P424" s="252"/>
      <c r="Q424" s="252"/>
      <c r="R424" s="252"/>
      <c r="S424" s="252"/>
      <c r="T424" s="252"/>
      <c r="U424" s="252"/>
      <c r="V424" s="252"/>
      <c r="W424" s="252"/>
      <c r="X424" s="252"/>
      <c r="Y424" s="252"/>
      <c r="Z424" s="252"/>
    </row>
    <row r="425" ht="15.75" customHeight="1" spans="1:26">
      <c r="A425" s="252"/>
      <c r="B425" s="252"/>
      <c r="C425" s="252"/>
      <c r="D425" s="252"/>
      <c r="E425" s="252"/>
      <c r="F425" s="252"/>
      <c r="G425" s="252"/>
      <c r="H425" s="252"/>
      <c r="I425" s="252"/>
      <c r="J425" s="252"/>
      <c r="K425" s="252"/>
      <c r="L425" s="252"/>
      <c r="M425" s="252"/>
      <c r="N425" s="252"/>
      <c r="O425" s="252"/>
      <c r="P425" s="252"/>
      <c r="Q425" s="252"/>
      <c r="R425" s="252"/>
      <c r="S425" s="252"/>
      <c r="T425" s="252"/>
      <c r="U425" s="252"/>
      <c r="V425" s="252"/>
      <c r="W425" s="252"/>
      <c r="X425" s="252"/>
      <c r="Y425" s="252"/>
      <c r="Z425" s="252"/>
    </row>
    <row r="426" ht="15.75" customHeight="1" spans="1:26">
      <c r="A426" s="252"/>
      <c r="B426" s="252"/>
      <c r="C426" s="252"/>
      <c r="D426" s="252"/>
      <c r="E426" s="252"/>
      <c r="F426" s="252"/>
      <c r="G426" s="252"/>
      <c r="H426" s="252"/>
      <c r="I426" s="252"/>
      <c r="J426" s="252"/>
      <c r="K426" s="252"/>
      <c r="L426" s="252"/>
      <c r="M426" s="252"/>
      <c r="N426" s="252"/>
      <c r="O426" s="252"/>
      <c r="P426" s="252"/>
      <c r="Q426" s="252"/>
      <c r="R426" s="252"/>
      <c r="S426" s="252"/>
      <c r="T426" s="252"/>
      <c r="U426" s="252"/>
      <c r="V426" s="252"/>
      <c r="W426" s="252"/>
      <c r="X426" s="252"/>
      <c r="Y426" s="252"/>
      <c r="Z426" s="252"/>
    </row>
    <row r="427" ht="15.75" customHeight="1" spans="1:26">
      <c r="A427" s="252"/>
      <c r="B427" s="252"/>
      <c r="C427" s="252"/>
      <c r="D427" s="252"/>
      <c r="E427" s="252"/>
      <c r="F427" s="252"/>
      <c r="G427" s="252"/>
      <c r="H427" s="252"/>
      <c r="I427" s="252"/>
      <c r="J427" s="252"/>
      <c r="K427" s="252"/>
      <c r="L427" s="252"/>
      <c r="M427" s="252"/>
      <c r="N427" s="252"/>
      <c r="O427" s="252"/>
      <c r="P427" s="252"/>
      <c r="Q427" s="252"/>
      <c r="R427" s="252"/>
      <c r="S427" s="252"/>
      <c r="T427" s="252"/>
      <c r="U427" s="252"/>
      <c r="V427" s="252"/>
      <c r="W427" s="252"/>
      <c r="X427" s="252"/>
      <c r="Y427" s="252"/>
      <c r="Z427" s="252"/>
    </row>
    <row r="428" ht="15.75" customHeight="1" spans="1:26">
      <c r="A428" s="252"/>
      <c r="B428" s="252"/>
      <c r="C428" s="252"/>
      <c r="D428" s="252"/>
      <c r="E428" s="252"/>
      <c r="F428" s="252"/>
      <c r="G428" s="252"/>
      <c r="H428" s="252"/>
      <c r="I428" s="252"/>
      <c r="J428" s="252"/>
      <c r="K428" s="252"/>
      <c r="L428" s="252"/>
      <c r="M428" s="252"/>
      <c r="N428" s="252"/>
      <c r="O428" s="252"/>
      <c r="P428" s="252"/>
      <c r="Q428" s="252"/>
      <c r="R428" s="252"/>
      <c r="S428" s="252"/>
      <c r="T428" s="252"/>
      <c r="U428" s="252"/>
      <c r="V428" s="252"/>
      <c r="W428" s="252"/>
      <c r="X428" s="252"/>
      <c r="Y428" s="252"/>
      <c r="Z428" s="252"/>
    </row>
    <row r="429" ht="15.75" customHeight="1" spans="1:26">
      <c r="A429" s="252"/>
      <c r="B429" s="252"/>
      <c r="C429" s="252"/>
      <c r="D429" s="252"/>
      <c r="E429" s="252"/>
      <c r="F429" s="252"/>
      <c r="G429" s="252"/>
      <c r="H429" s="252"/>
      <c r="I429" s="252"/>
      <c r="J429" s="252"/>
      <c r="K429" s="252"/>
      <c r="L429" s="252"/>
      <c r="M429" s="252"/>
      <c r="N429" s="252"/>
      <c r="O429" s="252"/>
      <c r="P429" s="252"/>
      <c r="Q429" s="252"/>
      <c r="R429" s="252"/>
      <c r="S429" s="252"/>
      <c r="T429" s="252"/>
      <c r="U429" s="252"/>
      <c r="V429" s="252"/>
      <c r="W429" s="252"/>
      <c r="X429" s="252"/>
      <c r="Y429" s="252"/>
      <c r="Z429" s="252"/>
    </row>
    <row r="430" ht="15.75" customHeight="1" spans="1:26">
      <c r="A430" s="252"/>
      <c r="B430" s="252"/>
      <c r="C430" s="252"/>
      <c r="D430" s="252"/>
      <c r="E430" s="252"/>
      <c r="F430" s="252"/>
      <c r="G430" s="252"/>
      <c r="H430" s="252"/>
      <c r="I430" s="252"/>
      <c r="J430" s="252"/>
      <c r="K430" s="252"/>
      <c r="L430" s="252"/>
      <c r="M430" s="252"/>
      <c r="N430" s="252"/>
      <c r="O430" s="252"/>
      <c r="P430" s="252"/>
      <c r="Q430" s="252"/>
      <c r="R430" s="252"/>
      <c r="S430" s="252"/>
      <c r="T430" s="252"/>
      <c r="U430" s="252"/>
      <c r="V430" s="252"/>
      <c r="W430" s="252"/>
      <c r="X430" s="252"/>
      <c r="Y430" s="252"/>
      <c r="Z430" s="252"/>
    </row>
    <row r="431" ht="15.75" customHeight="1" spans="1:26">
      <c r="A431" s="252"/>
      <c r="B431" s="252"/>
      <c r="C431" s="252"/>
      <c r="D431" s="252"/>
      <c r="E431" s="252"/>
      <c r="F431" s="252"/>
      <c r="G431" s="252"/>
      <c r="H431" s="252"/>
      <c r="I431" s="252"/>
      <c r="J431" s="252"/>
      <c r="K431" s="252"/>
      <c r="L431" s="252"/>
      <c r="M431" s="252"/>
      <c r="N431" s="252"/>
      <c r="O431" s="252"/>
      <c r="P431" s="252"/>
      <c r="Q431" s="252"/>
      <c r="R431" s="252"/>
      <c r="S431" s="252"/>
      <c r="T431" s="252"/>
      <c r="U431" s="252"/>
      <c r="V431" s="252"/>
      <c r="W431" s="252"/>
      <c r="X431" s="252"/>
      <c r="Y431" s="252"/>
      <c r="Z431" s="252"/>
    </row>
    <row r="432" ht="15.75" customHeight="1" spans="1:26">
      <c r="A432" s="252"/>
      <c r="B432" s="252"/>
      <c r="C432" s="252"/>
      <c r="D432" s="252"/>
      <c r="E432" s="252"/>
      <c r="F432" s="252"/>
      <c r="G432" s="252"/>
      <c r="H432" s="252"/>
      <c r="I432" s="252"/>
      <c r="J432" s="252"/>
      <c r="K432" s="252"/>
      <c r="L432" s="252"/>
      <c r="M432" s="252"/>
      <c r="N432" s="252"/>
      <c r="O432" s="252"/>
      <c r="P432" s="252"/>
      <c r="Q432" s="252"/>
      <c r="R432" s="252"/>
      <c r="S432" s="252"/>
      <c r="T432" s="252"/>
      <c r="U432" s="252"/>
      <c r="V432" s="252"/>
      <c r="W432" s="252"/>
      <c r="X432" s="252"/>
      <c r="Y432" s="252"/>
      <c r="Z432" s="252"/>
    </row>
    <row r="433" ht="15.75" customHeight="1" spans="1:26">
      <c r="A433" s="252"/>
      <c r="B433" s="252"/>
      <c r="C433" s="252"/>
      <c r="D433" s="252"/>
      <c r="E433" s="252"/>
      <c r="F433" s="252"/>
      <c r="G433" s="252"/>
      <c r="H433" s="252"/>
      <c r="I433" s="252"/>
      <c r="J433" s="252"/>
      <c r="K433" s="252"/>
      <c r="L433" s="252"/>
      <c r="M433" s="252"/>
      <c r="N433" s="252"/>
      <c r="O433" s="252"/>
      <c r="P433" s="252"/>
      <c r="Q433" s="252"/>
      <c r="R433" s="252"/>
      <c r="S433" s="252"/>
      <c r="T433" s="252"/>
      <c r="U433" s="252"/>
      <c r="V433" s="252"/>
      <c r="W433" s="252"/>
      <c r="X433" s="252"/>
      <c r="Y433" s="252"/>
      <c r="Z433" s="252"/>
    </row>
    <row r="434" ht="15.75" customHeight="1" spans="1:26">
      <c r="A434" s="252"/>
      <c r="B434" s="252"/>
      <c r="C434" s="252"/>
      <c r="D434" s="252"/>
      <c r="E434" s="252"/>
      <c r="F434" s="252"/>
      <c r="G434" s="252"/>
      <c r="H434" s="252"/>
      <c r="I434" s="252"/>
      <c r="J434" s="252"/>
      <c r="K434" s="252"/>
      <c r="L434" s="252"/>
      <c r="M434" s="252"/>
      <c r="N434" s="252"/>
      <c r="O434" s="252"/>
      <c r="P434" s="252"/>
      <c r="Q434" s="252"/>
      <c r="R434" s="252"/>
      <c r="S434" s="252"/>
      <c r="T434" s="252"/>
      <c r="U434" s="252"/>
      <c r="V434" s="252"/>
      <c r="W434" s="252"/>
      <c r="X434" s="252"/>
      <c r="Y434" s="252"/>
      <c r="Z434" s="252"/>
    </row>
    <row r="435" ht="15.75" customHeight="1" spans="1:26">
      <c r="A435" s="252"/>
      <c r="B435" s="252"/>
      <c r="C435" s="252"/>
      <c r="D435" s="252"/>
      <c r="E435" s="252"/>
      <c r="F435" s="252"/>
      <c r="G435" s="252"/>
      <c r="H435" s="252"/>
      <c r="I435" s="252"/>
      <c r="J435" s="252"/>
      <c r="K435" s="252"/>
      <c r="L435" s="252"/>
      <c r="M435" s="252"/>
      <c r="N435" s="252"/>
      <c r="O435" s="252"/>
      <c r="P435" s="252"/>
      <c r="Q435" s="252"/>
      <c r="R435" s="252"/>
      <c r="S435" s="252"/>
      <c r="T435" s="252"/>
      <c r="U435" s="252"/>
      <c r="V435" s="252"/>
      <c r="W435" s="252"/>
      <c r="X435" s="252"/>
      <c r="Y435" s="252"/>
      <c r="Z435" s="252"/>
    </row>
    <row r="436" ht="15.75" customHeight="1" spans="1:26">
      <c r="A436" s="252"/>
      <c r="B436" s="252"/>
      <c r="C436" s="252"/>
      <c r="D436" s="252"/>
      <c r="E436" s="252"/>
      <c r="F436" s="252"/>
      <c r="G436" s="252"/>
      <c r="H436" s="252"/>
      <c r="I436" s="252"/>
      <c r="J436" s="252"/>
      <c r="K436" s="252"/>
      <c r="L436" s="252"/>
      <c r="M436" s="252"/>
      <c r="N436" s="252"/>
      <c r="O436" s="252"/>
      <c r="P436" s="252"/>
      <c r="Q436" s="252"/>
      <c r="R436" s="252"/>
      <c r="S436" s="252"/>
      <c r="T436" s="252"/>
      <c r="U436" s="252"/>
      <c r="V436" s="252"/>
      <c r="W436" s="252"/>
      <c r="X436" s="252"/>
      <c r="Y436" s="252"/>
      <c r="Z436" s="252"/>
    </row>
    <row r="437" ht="15.75" customHeight="1" spans="1:26">
      <c r="A437" s="252"/>
      <c r="B437" s="252"/>
      <c r="C437" s="252"/>
      <c r="D437" s="252"/>
      <c r="E437" s="252"/>
      <c r="F437" s="252"/>
      <c r="G437" s="252"/>
      <c r="H437" s="252"/>
      <c r="I437" s="252"/>
      <c r="J437" s="252"/>
      <c r="K437" s="252"/>
      <c r="L437" s="252"/>
      <c r="M437" s="252"/>
      <c r="N437" s="252"/>
      <c r="O437" s="252"/>
      <c r="P437" s="252"/>
      <c r="Q437" s="252"/>
      <c r="R437" s="252"/>
      <c r="S437" s="252"/>
      <c r="T437" s="252"/>
      <c r="U437" s="252"/>
      <c r="V437" s="252"/>
      <c r="W437" s="252"/>
      <c r="X437" s="252"/>
      <c r="Y437" s="252"/>
      <c r="Z437" s="252"/>
    </row>
    <row r="438" ht="15.75" customHeight="1" spans="1:26">
      <c r="A438" s="252"/>
      <c r="B438" s="252"/>
      <c r="C438" s="252"/>
      <c r="D438" s="252"/>
      <c r="E438" s="252"/>
      <c r="F438" s="252"/>
      <c r="G438" s="252"/>
      <c r="H438" s="252"/>
      <c r="I438" s="252"/>
      <c r="J438" s="252"/>
      <c r="K438" s="252"/>
      <c r="L438" s="252"/>
      <c r="M438" s="252"/>
      <c r="N438" s="252"/>
      <c r="O438" s="252"/>
      <c r="P438" s="252"/>
      <c r="Q438" s="252"/>
      <c r="R438" s="252"/>
      <c r="S438" s="252"/>
      <c r="T438" s="252"/>
      <c r="U438" s="252"/>
      <c r="V438" s="252"/>
      <c r="W438" s="252"/>
      <c r="X438" s="252"/>
      <c r="Y438" s="252"/>
      <c r="Z438" s="252"/>
    </row>
    <row r="439" ht="15.75" customHeight="1" spans="1:26">
      <c r="A439" s="252"/>
      <c r="B439" s="252"/>
      <c r="C439" s="252"/>
      <c r="D439" s="252"/>
      <c r="E439" s="252"/>
      <c r="F439" s="252"/>
      <c r="G439" s="252"/>
      <c r="H439" s="252"/>
      <c r="I439" s="252"/>
      <c r="J439" s="252"/>
      <c r="K439" s="252"/>
      <c r="L439" s="252"/>
      <c r="M439" s="252"/>
      <c r="N439" s="252"/>
      <c r="O439" s="252"/>
      <c r="P439" s="252"/>
      <c r="Q439" s="252"/>
      <c r="R439" s="252"/>
      <c r="S439" s="252"/>
      <c r="T439" s="252"/>
      <c r="U439" s="252"/>
      <c r="V439" s="252"/>
      <c r="W439" s="252"/>
      <c r="X439" s="252"/>
      <c r="Y439" s="252"/>
      <c r="Z439" s="252"/>
    </row>
    <row r="440" ht="15.75" customHeight="1" spans="1:26">
      <c r="A440" s="252"/>
      <c r="B440" s="252"/>
      <c r="C440" s="252"/>
      <c r="D440" s="252"/>
      <c r="E440" s="252"/>
      <c r="F440" s="252"/>
      <c r="G440" s="252"/>
      <c r="H440" s="252"/>
      <c r="I440" s="252"/>
      <c r="J440" s="252"/>
      <c r="K440" s="252"/>
      <c r="L440" s="252"/>
      <c r="M440" s="252"/>
      <c r="N440" s="252"/>
      <c r="O440" s="252"/>
      <c r="P440" s="252"/>
      <c r="Q440" s="252"/>
      <c r="R440" s="252"/>
      <c r="S440" s="252"/>
      <c r="T440" s="252"/>
      <c r="U440" s="252"/>
      <c r="V440" s="252"/>
      <c r="W440" s="252"/>
      <c r="X440" s="252"/>
      <c r="Y440" s="252"/>
      <c r="Z440" s="252"/>
    </row>
    <row r="441" ht="15.75" customHeight="1" spans="1:26">
      <c r="A441" s="252"/>
      <c r="B441" s="252"/>
      <c r="C441" s="252"/>
      <c r="D441" s="252"/>
      <c r="E441" s="252"/>
      <c r="F441" s="252"/>
      <c r="G441" s="252"/>
      <c r="H441" s="252"/>
      <c r="I441" s="252"/>
      <c r="J441" s="252"/>
      <c r="K441" s="252"/>
      <c r="L441" s="252"/>
      <c r="M441" s="252"/>
      <c r="N441" s="252"/>
      <c r="O441" s="252"/>
      <c r="P441" s="252"/>
      <c r="Q441" s="252"/>
      <c r="R441" s="252"/>
      <c r="S441" s="252"/>
      <c r="T441" s="252"/>
      <c r="U441" s="252"/>
      <c r="V441" s="252"/>
      <c r="W441" s="252"/>
      <c r="X441" s="252"/>
      <c r="Y441" s="252"/>
      <c r="Z441" s="252"/>
    </row>
    <row r="442" ht="15.75" customHeight="1" spans="1:26">
      <c r="A442" s="252"/>
      <c r="B442" s="252"/>
      <c r="C442" s="252"/>
      <c r="D442" s="252"/>
      <c r="E442" s="252"/>
      <c r="F442" s="252"/>
      <c r="G442" s="252"/>
      <c r="H442" s="252"/>
      <c r="I442" s="252"/>
      <c r="J442" s="252"/>
      <c r="K442" s="252"/>
      <c r="L442" s="252"/>
      <c r="M442" s="252"/>
      <c r="N442" s="252"/>
      <c r="O442" s="252"/>
      <c r="P442" s="252"/>
      <c r="Q442" s="252"/>
      <c r="R442" s="252"/>
      <c r="S442" s="252"/>
      <c r="T442" s="252"/>
      <c r="U442" s="252"/>
      <c r="V442" s="252"/>
      <c r="W442" s="252"/>
      <c r="X442" s="252"/>
      <c r="Y442" s="252"/>
      <c r="Z442" s="252"/>
    </row>
    <row r="443" ht="15.75" customHeight="1" spans="1:26">
      <c r="A443" s="252"/>
      <c r="B443" s="252"/>
      <c r="C443" s="252"/>
      <c r="D443" s="252"/>
      <c r="E443" s="252"/>
      <c r="F443" s="252"/>
      <c r="G443" s="252"/>
      <c r="H443" s="252"/>
      <c r="I443" s="252"/>
      <c r="J443" s="252"/>
      <c r="K443" s="252"/>
      <c r="L443" s="252"/>
      <c r="M443" s="252"/>
      <c r="N443" s="252"/>
      <c r="O443" s="252"/>
      <c r="P443" s="252"/>
      <c r="Q443" s="252"/>
      <c r="R443" s="252"/>
      <c r="S443" s="252"/>
      <c r="T443" s="252"/>
      <c r="U443" s="252"/>
      <c r="V443" s="252"/>
      <c r="W443" s="252"/>
      <c r="X443" s="252"/>
      <c r="Y443" s="252"/>
      <c r="Z443" s="252"/>
    </row>
    <row r="444" ht="15.75" customHeight="1" spans="1:26">
      <c r="A444" s="252"/>
      <c r="B444" s="252"/>
      <c r="C444" s="252"/>
      <c r="D444" s="252"/>
      <c r="E444" s="252"/>
      <c r="F444" s="252"/>
      <c r="G444" s="252"/>
      <c r="H444" s="252"/>
      <c r="I444" s="252"/>
      <c r="J444" s="252"/>
      <c r="K444" s="252"/>
      <c r="L444" s="252"/>
      <c r="M444" s="252"/>
      <c r="N444" s="252"/>
      <c r="O444" s="252"/>
      <c r="P444" s="252"/>
      <c r="Q444" s="252"/>
      <c r="R444" s="252"/>
      <c r="S444" s="252"/>
      <c r="T444" s="252"/>
      <c r="U444" s="252"/>
      <c r="V444" s="252"/>
      <c r="W444" s="252"/>
      <c r="X444" s="252"/>
      <c r="Y444" s="252"/>
      <c r="Z444" s="252"/>
    </row>
    <row r="445" ht="15.75" customHeight="1" spans="1:26">
      <c r="A445" s="252"/>
      <c r="B445" s="252"/>
      <c r="C445" s="252"/>
      <c r="D445" s="252"/>
      <c r="E445" s="252"/>
      <c r="F445" s="252"/>
      <c r="G445" s="252"/>
      <c r="H445" s="252"/>
      <c r="I445" s="252"/>
      <c r="J445" s="252"/>
      <c r="K445" s="252"/>
      <c r="L445" s="252"/>
      <c r="M445" s="252"/>
      <c r="N445" s="252"/>
      <c r="O445" s="252"/>
      <c r="P445" s="252"/>
      <c r="Q445" s="252"/>
      <c r="R445" s="252"/>
      <c r="S445" s="252"/>
      <c r="T445" s="252"/>
      <c r="U445" s="252"/>
      <c r="V445" s="252"/>
      <c r="W445" s="252"/>
      <c r="X445" s="252"/>
      <c r="Y445" s="252"/>
      <c r="Z445" s="252"/>
    </row>
    <row r="446" ht="15.75" customHeight="1" spans="1:26">
      <c r="A446" s="252"/>
      <c r="B446" s="252"/>
      <c r="C446" s="252"/>
      <c r="D446" s="252"/>
      <c r="E446" s="252"/>
      <c r="F446" s="252"/>
      <c r="G446" s="252"/>
      <c r="H446" s="252"/>
      <c r="I446" s="252"/>
      <c r="J446" s="252"/>
      <c r="K446" s="252"/>
      <c r="L446" s="252"/>
      <c r="M446" s="252"/>
      <c r="N446" s="252"/>
      <c r="O446" s="252"/>
      <c r="P446" s="252"/>
      <c r="Q446" s="252"/>
      <c r="R446" s="252"/>
      <c r="S446" s="252"/>
      <c r="T446" s="252"/>
      <c r="U446" s="252"/>
      <c r="V446" s="252"/>
      <c r="W446" s="252"/>
      <c r="X446" s="252"/>
      <c r="Y446" s="252"/>
      <c r="Z446" s="252"/>
    </row>
    <row r="447" ht="15.75" customHeight="1" spans="1:26">
      <c r="A447" s="252"/>
      <c r="B447" s="252"/>
      <c r="C447" s="252"/>
      <c r="D447" s="252"/>
      <c r="E447" s="252"/>
      <c r="F447" s="252"/>
      <c r="G447" s="252"/>
      <c r="H447" s="252"/>
      <c r="I447" s="252"/>
      <c r="J447" s="252"/>
      <c r="K447" s="252"/>
      <c r="L447" s="252"/>
      <c r="M447" s="252"/>
      <c r="N447" s="252"/>
      <c r="O447" s="252"/>
      <c r="P447" s="252"/>
      <c r="Q447" s="252"/>
      <c r="R447" s="252"/>
      <c r="S447" s="252"/>
      <c r="T447" s="252"/>
      <c r="U447" s="252"/>
      <c r="V447" s="252"/>
      <c r="W447" s="252"/>
      <c r="X447" s="252"/>
      <c r="Y447" s="252"/>
      <c r="Z447" s="252"/>
    </row>
    <row r="448" ht="15.75" customHeight="1" spans="1:26">
      <c r="A448" s="252"/>
      <c r="B448" s="252"/>
      <c r="C448" s="252"/>
      <c r="D448" s="252"/>
      <c r="E448" s="252"/>
      <c r="F448" s="252"/>
      <c r="G448" s="252"/>
      <c r="H448" s="252"/>
      <c r="I448" s="252"/>
      <c r="J448" s="252"/>
      <c r="K448" s="252"/>
      <c r="L448" s="252"/>
      <c r="M448" s="252"/>
      <c r="N448" s="252"/>
      <c r="O448" s="252"/>
      <c r="P448" s="252"/>
      <c r="Q448" s="252"/>
      <c r="R448" s="252"/>
      <c r="S448" s="252"/>
      <c r="T448" s="252"/>
      <c r="U448" s="252"/>
      <c r="V448" s="252"/>
      <c r="W448" s="252"/>
      <c r="X448" s="252"/>
      <c r="Y448" s="252"/>
      <c r="Z448" s="252"/>
    </row>
    <row r="449" ht="15.75" customHeight="1" spans="1:26">
      <c r="A449" s="252"/>
      <c r="B449" s="252"/>
      <c r="C449" s="252"/>
      <c r="D449" s="252"/>
      <c r="E449" s="252"/>
      <c r="F449" s="252"/>
      <c r="G449" s="252"/>
      <c r="H449" s="252"/>
      <c r="I449" s="252"/>
      <c r="J449" s="252"/>
      <c r="K449" s="252"/>
      <c r="L449" s="252"/>
      <c r="M449" s="252"/>
      <c r="N449" s="252"/>
      <c r="O449" s="252"/>
      <c r="P449" s="252"/>
      <c r="Q449" s="252"/>
      <c r="R449" s="252"/>
      <c r="S449" s="252"/>
      <c r="T449" s="252"/>
      <c r="U449" s="252"/>
      <c r="V449" s="252"/>
      <c r="W449" s="252"/>
      <c r="X449" s="252"/>
      <c r="Y449" s="252"/>
      <c r="Z449" s="252"/>
    </row>
    <row r="450" ht="15.75" customHeight="1" spans="1:26">
      <c r="A450" s="252"/>
      <c r="B450" s="252"/>
      <c r="C450" s="252"/>
      <c r="D450" s="252"/>
      <c r="E450" s="252"/>
      <c r="F450" s="252"/>
      <c r="G450" s="252"/>
      <c r="H450" s="252"/>
      <c r="I450" s="252"/>
      <c r="J450" s="252"/>
      <c r="K450" s="252"/>
      <c r="L450" s="252"/>
      <c r="M450" s="252"/>
      <c r="N450" s="252"/>
      <c r="O450" s="252"/>
      <c r="P450" s="252"/>
      <c r="Q450" s="252"/>
      <c r="R450" s="252"/>
      <c r="S450" s="252"/>
      <c r="T450" s="252"/>
      <c r="U450" s="252"/>
      <c r="V450" s="252"/>
      <c r="W450" s="252"/>
      <c r="X450" s="252"/>
      <c r="Y450" s="252"/>
      <c r="Z450" s="252"/>
    </row>
    <row r="451" ht="15.75" customHeight="1" spans="1:26">
      <c r="A451" s="252"/>
      <c r="B451" s="252"/>
      <c r="C451" s="252"/>
      <c r="D451" s="252"/>
      <c r="E451" s="252"/>
      <c r="F451" s="252"/>
      <c r="G451" s="252"/>
      <c r="H451" s="252"/>
      <c r="I451" s="252"/>
      <c r="J451" s="252"/>
      <c r="K451" s="252"/>
      <c r="L451" s="252"/>
      <c r="M451" s="252"/>
      <c r="N451" s="252"/>
      <c r="O451" s="252"/>
      <c r="P451" s="252"/>
      <c r="Q451" s="252"/>
      <c r="R451" s="252"/>
      <c r="S451" s="252"/>
      <c r="T451" s="252"/>
      <c r="U451" s="252"/>
      <c r="V451" s="252"/>
      <c r="W451" s="252"/>
      <c r="X451" s="252"/>
      <c r="Y451" s="252"/>
      <c r="Z451" s="252"/>
    </row>
    <row r="452" ht="15.75" customHeight="1" spans="1:26">
      <c r="A452" s="252"/>
      <c r="B452" s="252"/>
      <c r="C452" s="252"/>
      <c r="D452" s="252"/>
      <c r="E452" s="252"/>
      <c r="F452" s="252"/>
      <c r="G452" s="252"/>
      <c r="H452" s="252"/>
      <c r="I452" s="252"/>
      <c r="J452" s="252"/>
      <c r="K452" s="252"/>
      <c r="L452" s="252"/>
      <c r="M452" s="252"/>
      <c r="N452" s="252"/>
      <c r="O452" s="252"/>
      <c r="P452" s="252"/>
      <c r="Q452" s="252"/>
      <c r="R452" s="252"/>
      <c r="S452" s="252"/>
      <c r="T452" s="252"/>
      <c r="U452" s="252"/>
      <c r="V452" s="252"/>
      <c r="W452" s="252"/>
      <c r="X452" s="252"/>
      <c r="Y452" s="252"/>
      <c r="Z452" s="252"/>
    </row>
    <row r="453" ht="15.75" customHeight="1" spans="1:26">
      <c r="A453" s="252"/>
      <c r="B453" s="252"/>
      <c r="C453" s="252"/>
      <c r="D453" s="252"/>
      <c r="E453" s="252"/>
      <c r="F453" s="252"/>
      <c r="G453" s="252"/>
      <c r="H453" s="252"/>
      <c r="I453" s="252"/>
      <c r="J453" s="252"/>
      <c r="K453" s="252"/>
      <c r="L453" s="252"/>
      <c r="M453" s="252"/>
      <c r="N453" s="252"/>
      <c r="O453" s="252"/>
      <c r="P453" s="252"/>
      <c r="Q453" s="252"/>
      <c r="R453" s="252"/>
      <c r="S453" s="252"/>
      <c r="T453" s="252"/>
      <c r="U453" s="252"/>
      <c r="V453" s="252"/>
      <c r="W453" s="252"/>
      <c r="X453" s="252"/>
      <c r="Y453" s="252"/>
      <c r="Z453" s="252"/>
    </row>
    <row r="454" ht="15.75" customHeight="1" spans="1:26">
      <c r="A454" s="252"/>
      <c r="B454" s="252"/>
      <c r="C454" s="252"/>
      <c r="D454" s="252"/>
      <c r="E454" s="252"/>
      <c r="F454" s="252"/>
      <c r="G454" s="252"/>
      <c r="H454" s="252"/>
      <c r="I454" s="252"/>
      <c r="J454" s="252"/>
      <c r="K454" s="252"/>
      <c r="L454" s="252"/>
      <c r="M454" s="252"/>
      <c r="N454" s="252"/>
      <c r="O454" s="252"/>
      <c r="P454" s="252"/>
      <c r="Q454" s="252"/>
      <c r="R454" s="252"/>
      <c r="S454" s="252"/>
      <c r="T454" s="252"/>
      <c r="U454" s="252"/>
      <c r="V454" s="252"/>
      <c r="W454" s="252"/>
      <c r="X454" s="252"/>
      <c r="Y454" s="252"/>
      <c r="Z454" s="252"/>
    </row>
    <row r="455" ht="15.75" customHeight="1" spans="1:26">
      <c r="A455" s="252"/>
      <c r="B455" s="252"/>
      <c r="C455" s="252"/>
      <c r="D455" s="252"/>
      <c r="E455" s="252"/>
      <c r="F455" s="252"/>
      <c r="G455" s="252"/>
      <c r="H455" s="252"/>
      <c r="I455" s="252"/>
      <c r="J455" s="252"/>
      <c r="K455" s="252"/>
      <c r="L455" s="252"/>
      <c r="M455" s="252"/>
      <c r="N455" s="252"/>
      <c r="O455" s="252"/>
      <c r="P455" s="252"/>
      <c r="Q455" s="252"/>
      <c r="R455" s="252"/>
      <c r="S455" s="252"/>
      <c r="T455" s="252"/>
      <c r="U455" s="252"/>
      <c r="V455" s="252"/>
      <c r="W455" s="252"/>
      <c r="X455" s="252"/>
      <c r="Y455" s="252"/>
      <c r="Z455" s="252"/>
    </row>
    <row r="456" ht="15.75" customHeight="1" spans="1:26">
      <c r="A456" s="252"/>
      <c r="B456" s="252"/>
      <c r="C456" s="252"/>
      <c r="D456" s="252"/>
      <c r="E456" s="252"/>
      <c r="F456" s="252"/>
      <c r="G456" s="252"/>
      <c r="H456" s="252"/>
      <c r="I456" s="252"/>
      <c r="J456" s="252"/>
      <c r="K456" s="252"/>
      <c r="L456" s="252"/>
      <c r="M456" s="252"/>
      <c r="N456" s="252"/>
      <c r="O456" s="252"/>
      <c r="P456" s="252"/>
      <c r="Q456" s="252"/>
      <c r="R456" s="252"/>
      <c r="S456" s="252"/>
      <c r="T456" s="252"/>
      <c r="U456" s="252"/>
      <c r="V456" s="252"/>
      <c r="W456" s="252"/>
      <c r="X456" s="252"/>
      <c r="Y456" s="252"/>
      <c r="Z456" s="252"/>
    </row>
    <row r="457" ht="15.75" customHeight="1" spans="1:26">
      <c r="A457" s="252"/>
      <c r="B457" s="252"/>
      <c r="C457" s="252"/>
      <c r="D457" s="252"/>
      <c r="E457" s="252"/>
      <c r="F457" s="252"/>
      <c r="G457" s="252"/>
      <c r="H457" s="252"/>
      <c r="I457" s="252"/>
      <c r="J457" s="252"/>
      <c r="K457" s="252"/>
      <c r="L457" s="252"/>
      <c r="M457" s="252"/>
      <c r="N457" s="252"/>
      <c r="O457" s="252"/>
      <c r="P457" s="252"/>
      <c r="Q457" s="252"/>
      <c r="R457" s="252"/>
      <c r="S457" s="252"/>
      <c r="T457" s="252"/>
      <c r="U457" s="252"/>
      <c r="V457" s="252"/>
      <c r="W457" s="252"/>
      <c r="X457" s="252"/>
      <c r="Y457" s="252"/>
      <c r="Z457" s="252"/>
    </row>
    <row r="458" ht="15.75" customHeight="1" spans="1:26">
      <c r="A458" s="252"/>
      <c r="B458" s="252"/>
      <c r="C458" s="252"/>
      <c r="D458" s="252"/>
      <c r="E458" s="252"/>
      <c r="F458" s="252"/>
      <c r="G458" s="252"/>
      <c r="H458" s="252"/>
      <c r="I458" s="252"/>
      <c r="J458" s="252"/>
      <c r="K458" s="252"/>
      <c r="L458" s="252"/>
      <c r="M458" s="252"/>
      <c r="N458" s="252"/>
      <c r="O458" s="252"/>
      <c r="P458" s="252"/>
      <c r="Q458" s="252"/>
      <c r="R458" s="252"/>
      <c r="S458" s="252"/>
      <c r="T458" s="252"/>
      <c r="U458" s="252"/>
      <c r="V458" s="252"/>
      <c r="W458" s="252"/>
      <c r="X458" s="252"/>
      <c r="Y458" s="252"/>
      <c r="Z458" s="252"/>
    </row>
    <row r="459" ht="15.75" customHeight="1" spans="1:26">
      <c r="A459" s="252"/>
      <c r="B459" s="252"/>
      <c r="C459" s="252"/>
      <c r="D459" s="252"/>
      <c r="E459" s="252"/>
      <c r="F459" s="252"/>
      <c r="G459" s="252"/>
      <c r="H459" s="252"/>
      <c r="I459" s="252"/>
      <c r="J459" s="252"/>
      <c r="K459" s="252"/>
      <c r="L459" s="252"/>
      <c r="M459" s="252"/>
      <c r="N459" s="252"/>
      <c r="O459" s="252"/>
      <c r="P459" s="252"/>
      <c r="Q459" s="252"/>
      <c r="R459" s="252"/>
      <c r="S459" s="252"/>
      <c r="T459" s="252"/>
      <c r="U459" s="252"/>
      <c r="V459" s="252"/>
      <c r="W459" s="252"/>
      <c r="X459" s="252"/>
      <c r="Y459" s="252"/>
      <c r="Z459" s="252"/>
    </row>
    <row r="460" ht="15.75" customHeight="1" spans="1:26">
      <c r="A460" s="252"/>
      <c r="B460" s="252"/>
      <c r="C460" s="252"/>
      <c r="D460" s="252"/>
      <c r="E460" s="252"/>
      <c r="F460" s="252"/>
      <c r="G460" s="252"/>
      <c r="H460" s="252"/>
      <c r="I460" s="252"/>
      <c r="J460" s="252"/>
      <c r="K460" s="252"/>
      <c r="L460" s="252"/>
      <c r="M460" s="252"/>
      <c r="N460" s="252"/>
      <c r="O460" s="252"/>
      <c r="P460" s="252"/>
      <c r="Q460" s="252"/>
      <c r="R460" s="252"/>
      <c r="S460" s="252"/>
      <c r="T460" s="252"/>
      <c r="U460" s="252"/>
      <c r="V460" s="252"/>
      <c r="W460" s="252"/>
      <c r="X460" s="252"/>
      <c r="Y460" s="252"/>
      <c r="Z460" s="252"/>
    </row>
    <row r="461" ht="15.75" customHeight="1" spans="1:26">
      <c r="A461" s="252"/>
      <c r="B461" s="252"/>
      <c r="C461" s="252"/>
      <c r="D461" s="252"/>
      <c r="E461" s="252"/>
      <c r="F461" s="252"/>
      <c r="G461" s="252"/>
      <c r="H461" s="252"/>
      <c r="I461" s="252"/>
      <c r="J461" s="252"/>
      <c r="K461" s="252"/>
      <c r="L461" s="252"/>
      <c r="M461" s="252"/>
      <c r="N461" s="252"/>
      <c r="O461" s="252"/>
      <c r="P461" s="252"/>
      <c r="Q461" s="252"/>
      <c r="R461" s="252"/>
      <c r="S461" s="252"/>
      <c r="T461" s="252"/>
      <c r="U461" s="252"/>
      <c r="V461" s="252"/>
      <c r="W461" s="252"/>
      <c r="X461" s="252"/>
      <c r="Y461" s="252"/>
      <c r="Z461" s="252"/>
    </row>
    <row r="462" ht="15.75" customHeight="1" spans="1:26">
      <c r="A462" s="252"/>
      <c r="B462" s="252"/>
      <c r="C462" s="252"/>
      <c r="D462" s="252"/>
      <c r="E462" s="252"/>
      <c r="F462" s="252"/>
      <c r="G462" s="252"/>
      <c r="H462" s="252"/>
      <c r="I462" s="252"/>
      <c r="J462" s="252"/>
      <c r="K462" s="252"/>
      <c r="L462" s="252"/>
      <c r="M462" s="252"/>
      <c r="N462" s="252"/>
      <c r="O462" s="252"/>
      <c r="P462" s="252"/>
      <c r="Q462" s="252"/>
      <c r="R462" s="252"/>
      <c r="S462" s="252"/>
      <c r="T462" s="252"/>
      <c r="U462" s="252"/>
      <c r="V462" s="252"/>
      <c r="W462" s="252"/>
      <c r="X462" s="252"/>
      <c r="Y462" s="252"/>
      <c r="Z462" s="252"/>
    </row>
    <row r="463" ht="15.75" customHeight="1" spans="1:26">
      <c r="A463" s="252"/>
      <c r="B463" s="252"/>
      <c r="C463" s="252"/>
      <c r="D463" s="252"/>
      <c r="E463" s="252"/>
      <c r="F463" s="252"/>
      <c r="G463" s="252"/>
      <c r="H463" s="252"/>
      <c r="I463" s="252"/>
      <c r="J463" s="252"/>
      <c r="K463" s="252"/>
      <c r="L463" s="252"/>
      <c r="M463" s="252"/>
      <c r="N463" s="252"/>
      <c r="O463" s="252"/>
      <c r="P463" s="252"/>
      <c r="Q463" s="252"/>
      <c r="R463" s="252"/>
      <c r="S463" s="252"/>
      <c r="T463" s="252"/>
      <c r="U463" s="252"/>
      <c r="V463" s="252"/>
      <c r="W463" s="252"/>
      <c r="X463" s="252"/>
      <c r="Y463" s="252"/>
      <c r="Z463" s="252"/>
    </row>
    <row r="464" ht="15.75" customHeight="1" spans="1:26">
      <c r="A464" s="252"/>
      <c r="B464" s="252"/>
      <c r="C464" s="252"/>
      <c r="D464" s="252"/>
      <c r="E464" s="252"/>
      <c r="F464" s="252"/>
      <c r="G464" s="252"/>
      <c r="H464" s="252"/>
      <c r="I464" s="252"/>
      <c r="J464" s="252"/>
      <c r="K464" s="252"/>
      <c r="L464" s="252"/>
      <c r="M464" s="252"/>
      <c r="N464" s="252"/>
      <c r="O464" s="252"/>
      <c r="P464" s="252"/>
      <c r="Q464" s="252"/>
      <c r="R464" s="252"/>
      <c r="S464" s="252"/>
      <c r="T464" s="252"/>
      <c r="U464" s="252"/>
      <c r="V464" s="252"/>
      <c r="W464" s="252"/>
      <c r="X464" s="252"/>
      <c r="Y464" s="252"/>
      <c r="Z464" s="252"/>
    </row>
    <row r="465" ht="15.75" customHeight="1" spans="1:26">
      <c r="A465" s="252"/>
      <c r="B465" s="252"/>
      <c r="C465" s="252"/>
      <c r="D465" s="252"/>
      <c r="E465" s="252"/>
      <c r="F465" s="252"/>
      <c r="G465" s="252"/>
      <c r="H465" s="252"/>
      <c r="I465" s="252"/>
      <c r="J465" s="252"/>
      <c r="K465" s="252"/>
      <c r="L465" s="252"/>
      <c r="M465" s="252"/>
      <c r="N465" s="252"/>
      <c r="O465" s="252"/>
      <c r="P465" s="252"/>
      <c r="Q465" s="252"/>
      <c r="R465" s="252"/>
      <c r="S465" s="252"/>
      <c r="T465" s="252"/>
      <c r="U465" s="252"/>
      <c r="V465" s="252"/>
      <c r="W465" s="252"/>
      <c r="X465" s="252"/>
      <c r="Y465" s="252"/>
      <c r="Z465" s="252"/>
    </row>
    <row r="466" ht="15.75" customHeight="1" spans="1:26">
      <c r="A466" s="252"/>
      <c r="B466" s="252"/>
      <c r="C466" s="252"/>
      <c r="D466" s="252"/>
      <c r="E466" s="252"/>
      <c r="F466" s="252"/>
      <c r="G466" s="252"/>
      <c r="H466" s="252"/>
      <c r="I466" s="252"/>
      <c r="J466" s="252"/>
      <c r="K466" s="252"/>
      <c r="L466" s="252"/>
      <c r="M466" s="252"/>
      <c r="N466" s="252"/>
      <c r="O466" s="252"/>
      <c r="P466" s="252"/>
      <c r="Q466" s="252"/>
      <c r="R466" s="252"/>
      <c r="S466" s="252"/>
      <c r="T466" s="252"/>
      <c r="U466" s="252"/>
      <c r="V466" s="252"/>
      <c r="W466" s="252"/>
      <c r="X466" s="252"/>
      <c r="Y466" s="252"/>
      <c r="Z466" s="252"/>
    </row>
    <row r="467" ht="15.75" customHeight="1" spans="1:26">
      <c r="A467" s="252"/>
      <c r="B467" s="252"/>
      <c r="C467" s="252"/>
      <c r="D467" s="252"/>
      <c r="E467" s="252"/>
      <c r="F467" s="252"/>
      <c r="G467" s="252"/>
      <c r="H467" s="252"/>
      <c r="I467" s="252"/>
      <c r="J467" s="252"/>
      <c r="K467" s="252"/>
      <c r="L467" s="252"/>
      <c r="M467" s="252"/>
      <c r="N467" s="252"/>
      <c r="O467" s="252"/>
      <c r="P467" s="252"/>
      <c r="Q467" s="252"/>
      <c r="R467" s="252"/>
      <c r="S467" s="252"/>
      <c r="T467" s="252"/>
      <c r="U467" s="252"/>
      <c r="V467" s="252"/>
      <c r="W467" s="252"/>
      <c r="X467" s="252"/>
      <c r="Y467" s="252"/>
      <c r="Z467" s="252"/>
    </row>
    <row r="468" ht="15.75" customHeight="1" spans="1:26">
      <c r="A468" s="252"/>
      <c r="B468" s="252"/>
      <c r="C468" s="252"/>
      <c r="D468" s="252"/>
      <c r="E468" s="252"/>
      <c r="F468" s="252"/>
      <c r="G468" s="252"/>
      <c r="H468" s="252"/>
      <c r="I468" s="252"/>
      <c r="J468" s="252"/>
      <c r="K468" s="252"/>
      <c r="L468" s="252"/>
      <c r="M468" s="252"/>
      <c r="N468" s="252"/>
      <c r="O468" s="252"/>
      <c r="P468" s="252"/>
      <c r="Q468" s="252"/>
      <c r="R468" s="252"/>
      <c r="S468" s="252"/>
      <c r="T468" s="252"/>
      <c r="U468" s="252"/>
      <c r="V468" s="252"/>
      <c r="W468" s="252"/>
      <c r="X468" s="252"/>
      <c r="Y468" s="252"/>
      <c r="Z468" s="252"/>
    </row>
    <row r="469" ht="15.75" customHeight="1" spans="1:26">
      <c r="A469" s="252"/>
      <c r="B469" s="252"/>
      <c r="C469" s="252"/>
      <c r="D469" s="252"/>
      <c r="E469" s="252"/>
      <c r="F469" s="252"/>
      <c r="G469" s="252"/>
      <c r="H469" s="252"/>
      <c r="I469" s="252"/>
      <c r="J469" s="252"/>
      <c r="K469" s="252"/>
      <c r="L469" s="252"/>
      <c r="M469" s="252"/>
      <c r="N469" s="252"/>
      <c r="O469" s="252"/>
      <c r="P469" s="252"/>
      <c r="Q469" s="252"/>
      <c r="R469" s="252"/>
      <c r="S469" s="252"/>
      <c r="T469" s="252"/>
      <c r="U469" s="252"/>
      <c r="V469" s="252"/>
      <c r="W469" s="252"/>
      <c r="X469" s="252"/>
      <c r="Y469" s="252"/>
      <c r="Z469" s="252"/>
    </row>
    <row r="470" ht="15.75" customHeight="1" spans="1:26">
      <c r="A470" s="252"/>
      <c r="B470" s="252"/>
      <c r="C470" s="252"/>
      <c r="D470" s="252"/>
      <c r="E470" s="252"/>
      <c r="F470" s="252"/>
      <c r="G470" s="252"/>
      <c r="H470" s="252"/>
      <c r="I470" s="252"/>
      <c r="J470" s="252"/>
      <c r="K470" s="252"/>
      <c r="L470" s="252"/>
      <c r="M470" s="252"/>
      <c r="N470" s="252"/>
      <c r="O470" s="252"/>
      <c r="P470" s="252"/>
      <c r="Q470" s="252"/>
      <c r="R470" s="252"/>
      <c r="S470" s="252"/>
      <c r="T470" s="252"/>
      <c r="U470" s="252"/>
      <c r="V470" s="252"/>
      <c r="W470" s="252"/>
      <c r="X470" s="252"/>
      <c r="Y470" s="252"/>
      <c r="Z470" s="252"/>
    </row>
    <row r="471" ht="15.75" customHeight="1" spans="1:26">
      <c r="A471" s="252"/>
      <c r="B471" s="252"/>
      <c r="C471" s="252"/>
      <c r="D471" s="252"/>
      <c r="E471" s="252"/>
      <c r="F471" s="252"/>
      <c r="G471" s="252"/>
      <c r="H471" s="252"/>
      <c r="I471" s="252"/>
      <c r="J471" s="252"/>
      <c r="K471" s="252"/>
      <c r="L471" s="252"/>
      <c r="M471" s="252"/>
      <c r="N471" s="252"/>
      <c r="O471" s="252"/>
      <c r="P471" s="252"/>
      <c r="Q471" s="252"/>
      <c r="R471" s="252"/>
      <c r="S471" s="252"/>
      <c r="T471" s="252"/>
      <c r="U471" s="252"/>
      <c r="V471" s="252"/>
      <c r="W471" s="252"/>
      <c r="X471" s="252"/>
      <c r="Y471" s="252"/>
      <c r="Z471" s="252"/>
    </row>
    <row r="472" ht="15.75" customHeight="1" spans="1:26">
      <c r="A472" s="252"/>
      <c r="B472" s="252"/>
      <c r="C472" s="252"/>
      <c r="D472" s="252"/>
      <c r="E472" s="252"/>
      <c r="F472" s="252"/>
      <c r="G472" s="252"/>
      <c r="H472" s="252"/>
      <c r="I472" s="252"/>
      <c r="J472" s="252"/>
      <c r="K472" s="252"/>
      <c r="L472" s="252"/>
      <c r="M472" s="252"/>
      <c r="N472" s="252"/>
      <c r="O472" s="252"/>
      <c r="P472" s="252"/>
      <c r="Q472" s="252"/>
      <c r="R472" s="252"/>
      <c r="S472" s="252"/>
      <c r="T472" s="252"/>
      <c r="U472" s="252"/>
      <c r="V472" s="252"/>
      <c r="W472" s="252"/>
      <c r="X472" s="252"/>
      <c r="Y472" s="252"/>
      <c r="Z472" s="252"/>
    </row>
    <row r="473" ht="15.75" customHeight="1" spans="1:26">
      <c r="A473" s="252"/>
      <c r="B473" s="252"/>
      <c r="C473" s="252"/>
      <c r="D473" s="252"/>
      <c r="E473" s="252"/>
      <c r="F473" s="252"/>
      <c r="G473" s="252"/>
      <c r="H473" s="252"/>
      <c r="I473" s="252"/>
      <c r="J473" s="252"/>
      <c r="K473" s="252"/>
      <c r="L473" s="252"/>
      <c r="M473" s="252"/>
      <c r="N473" s="252"/>
      <c r="O473" s="252"/>
      <c r="P473" s="252"/>
      <c r="Q473" s="252"/>
      <c r="R473" s="252"/>
      <c r="S473" s="252"/>
      <c r="T473" s="252"/>
      <c r="U473" s="252"/>
      <c r="V473" s="252"/>
      <c r="W473" s="252"/>
      <c r="X473" s="252"/>
      <c r="Y473" s="252"/>
      <c r="Z473" s="252"/>
    </row>
    <row r="474" ht="15.75" customHeight="1" spans="1:26">
      <c r="A474" s="252"/>
      <c r="B474" s="252"/>
      <c r="C474" s="252"/>
      <c r="D474" s="252"/>
      <c r="E474" s="252"/>
      <c r="F474" s="252"/>
      <c r="G474" s="252"/>
      <c r="H474" s="252"/>
      <c r="I474" s="252"/>
      <c r="J474" s="252"/>
      <c r="K474" s="252"/>
      <c r="L474" s="252"/>
      <c r="M474" s="252"/>
      <c r="N474" s="252"/>
      <c r="O474" s="252"/>
      <c r="P474" s="252"/>
      <c r="Q474" s="252"/>
      <c r="R474" s="252"/>
      <c r="S474" s="252"/>
      <c r="T474" s="252"/>
      <c r="U474" s="252"/>
      <c r="V474" s="252"/>
      <c r="W474" s="252"/>
      <c r="X474" s="252"/>
      <c r="Y474" s="252"/>
      <c r="Z474" s="252"/>
    </row>
    <row r="475" ht="15.75" customHeight="1" spans="1:26">
      <c r="A475" s="252"/>
      <c r="B475" s="252"/>
      <c r="C475" s="252"/>
      <c r="D475" s="252"/>
      <c r="E475" s="252"/>
      <c r="F475" s="252"/>
      <c r="G475" s="252"/>
      <c r="H475" s="252"/>
      <c r="I475" s="252"/>
      <c r="J475" s="252"/>
      <c r="K475" s="252"/>
      <c r="L475" s="252"/>
      <c r="M475" s="252"/>
      <c r="N475" s="252"/>
      <c r="O475" s="252"/>
      <c r="P475" s="252"/>
      <c r="Q475" s="252"/>
      <c r="R475" s="252"/>
      <c r="S475" s="252"/>
      <c r="T475" s="252"/>
      <c r="U475" s="252"/>
      <c r="V475" s="252"/>
      <c r="W475" s="252"/>
      <c r="X475" s="252"/>
      <c r="Y475" s="252"/>
      <c r="Z475" s="252"/>
    </row>
    <row r="476" ht="15.75" customHeight="1" spans="1:26">
      <c r="A476" s="252"/>
      <c r="B476" s="252"/>
      <c r="C476" s="252"/>
      <c r="D476" s="252"/>
      <c r="E476" s="252"/>
      <c r="F476" s="252"/>
      <c r="G476" s="252"/>
      <c r="H476" s="252"/>
      <c r="I476" s="252"/>
      <c r="J476" s="252"/>
      <c r="K476" s="252"/>
      <c r="L476" s="252"/>
      <c r="M476" s="252"/>
      <c r="N476" s="252"/>
      <c r="O476" s="252"/>
      <c r="P476" s="252"/>
      <c r="Q476" s="252"/>
      <c r="R476" s="252"/>
      <c r="S476" s="252"/>
      <c r="T476" s="252"/>
      <c r="U476" s="252"/>
      <c r="V476" s="252"/>
      <c r="W476" s="252"/>
      <c r="X476" s="252"/>
      <c r="Y476" s="252"/>
      <c r="Z476" s="252"/>
    </row>
    <row r="477" ht="15.75" customHeight="1" spans="1:26">
      <c r="A477" s="252"/>
      <c r="B477" s="252"/>
      <c r="C477" s="252"/>
      <c r="D477" s="252"/>
      <c r="E477" s="252"/>
      <c r="F477" s="252"/>
      <c r="G477" s="252"/>
      <c r="H477" s="252"/>
      <c r="I477" s="252"/>
      <c r="J477" s="252"/>
      <c r="K477" s="252"/>
      <c r="L477" s="252"/>
      <c r="M477" s="252"/>
      <c r="N477" s="252"/>
      <c r="O477" s="252"/>
      <c r="P477" s="252"/>
      <c r="Q477" s="252"/>
      <c r="R477" s="252"/>
      <c r="S477" s="252"/>
      <c r="T477" s="252"/>
      <c r="U477" s="252"/>
      <c r="V477" s="252"/>
      <c r="W477" s="252"/>
      <c r="X477" s="252"/>
      <c r="Y477" s="252"/>
      <c r="Z477" s="252"/>
    </row>
    <row r="478" ht="15.75" customHeight="1" spans="1:26">
      <c r="A478" s="252"/>
      <c r="B478" s="252"/>
      <c r="C478" s="252"/>
      <c r="D478" s="252"/>
      <c r="E478" s="252"/>
      <c r="F478" s="252"/>
      <c r="G478" s="252"/>
      <c r="H478" s="252"/>
      <c r="I478" s="252"/>
      <c r="J478" s="252"/>
      <c r="K478" s="252"/>
      <c r="L478" s="252"/>
      <c r="M478" s="252"/>
      <c r="N478" s="252"/>
      <c r="O478" s="252"/>
      <c r="P478" s="252"/>
      <c r="Q478" s="252"/>
      <c r="R478" s="252"/>
      <c r="S478" s="252"/>
      <c r="T478" s="252"/>
      <c r="U478" s="252"/>
      <c r="V478" s="252"/>
      <c r="W478" s="252"/>
      <c r="X478" s="252"/>
      <c r="Y478" s="252"/>
      <c r="Z478" s="252"/>
    </row>
    <row r="479" ht="15.75" customHeight="1" spans="1:26">
      <c r="A479" s="252"/>
      <c r="B479" s="252"/>
      <c r="C479" s="252"/>
      <c r="D479" s="252"/>
      <c r="E479" s="252"/>
      <c r="F479" s="252"/>
      <c r="G479" s="252"/>
      <c r="H479" s="252"/>
      <c r="I479" s="252"/>
      <c r="J479" s="252"/>
      <c r="K479" s="252"/>
      <c r="L479" s="252"/>
      <c r="M479" s="252"/>
      <c r="N479" s="252"/>
      <c r="O479" s="252"/>
      <c r="P479" s="252"/>
      <c r="Q479" s="252"/>
      <c r="R479" s="252"/>
      <c r="S479" s="252"/>
      <c r="T479" s="252"/>
      <c r="U479" s="252"/>
      <c r="V479" s="252"/>
      <c r="W479" s="252"/>
      <c r="X479" s="252"/>
      <c r="Y479" s="252"/>
      <c r="Z479" s="252"/>
    </row>
    <row r="480" ht="15.75" customHeight="1" spans="1:26">
      <c r="A480" s="252"/>
      <c r="B480" s="252"/>
      <c r="C480" s="252"/>
      <c r="D480" s="252"/>
      <c r="E480" s="252"/>
      <c r="F480" s="252"/>
      <c r="G480" s="252"/>
      <c r="H480" s="252"/>
      <c r="I480" s="252"/>
      <c r="J480" s="252"/>
      <c r="K480" s="252"/>
      <c r="L480" s="252"/>
      <c r="M480" s="252"/>
      <c r="N480" s="252"/>
      <c r="O480" s="252"/>
      <c r="P480" s="252"/>
      <c r="Q480" s="252"/>
      <c r="R480" s="252"/>
      <c r="S480" s="252"/>
      <c r="T480" s="252"/>
      <c r="U480" s="252"/>
      <c r="V480" s="252"/>
      <c r="W480" s="252"/>
      <c r="X480" s="252"/>
      <c r="Y480" s="252"/>
      <c r="Z480" s="252"/>
    </row>
    <row r="481" ht="15.75" customHeight="1" spans="1:26">
      <c r="A481" s="252"/>
      <c r="B481" s="252"/>
      <c r="C481" s="252"/>
      <c r="D481" s="252"/>
      <c r="E481" s="252"/>
      <c r="F481" s="252"/>
      <c r="G481" s="252"/>
      <c r="H481" s="252"/>
      <c r="I481" s="252"/>
      <c r="J481" s="252"/>
      <c r="K481" s="252"/>
      <c r="L481" s="252"/>
      <c r="M481" s="252"/>
      <c r="N481" s="252"/>
      <c r="O481" s="252"/>
      <c r="P481" s="252"/>
      <c r="Q481" s="252"/>
      <c r="R481" s="252"/>
      <c r="S481" s="252"/>
      <c r="T481" s="252"/>
      <c r="U481" s="252"/>
      <c r="V481" s="252"/>
      <c r="W481" s="252"/>
      <c r="X481" s="252"/>
      <c r="Y481" s="252"/>
      <c r="Z481" s="252"/>
    </row>
    <row r="482" ht="15.75" customHeight="1" spans="1:26">
      <c r="A482" s="252"/>
      <c r="B482" s="252"/>
      <c r="C482" s="252"/>
      <c r="D482" s="252"/>
      <c r="E482" s="252"/>
      <c r="F482" s="252"/>
      <c r="G482" s="252"/>
      <c r="H482" s="252"/>
      <c r="I482" s="252"/>
      <c r="J482" s="252"/>
      <c r="K482" s="252"/>
      <c r="L482" s="252"/>
      <c r="M482" s="252"/>
      <c r="N482" s="252"/>
      <c r="O482" s="252"/>
      <c r="P482" s="252"/>
      <c r="Q482" s="252"/>
      <c r="R482" s="252"/>
      <c r="S482" s="252"/>
      <c r="T482" s="252"/>
      <c r="U482" s="252"/>
      <c r="V482" s="252"/>
      <c r="W482" s="252"/>
      <c r="X482" s="252"/>
      <c r="Y482" s="252"/>
      <c r="Z482" s="252"/>
    </row>
    <row r="483" ht="15.75" customHeight="1" spans="1:26">
      <c r="A483" s="252"/>
      <c r="B483" s="252"/>
      <c r="C483" s="252"/>
      <c r="D483" s="252"/>
      <c r="E483" s="252"/>
      <c r="F483" s="252"/>
      <c r="G483" s="252"/>
      <c r="H483" s="252"/>
      <c r="I483" s="252"/>
      <c r="J483" s="252"/>
      <c r="K483" s="252"/>
      <c r="L483" s="252"/>
      <c r="M483" s="252"/>
      <c r="N483" s="252"/>
      <c r="O483" s="252"/>
      <c r="P483" s="252"/>
      <c r="Q483" s="252"/>
      <c r="R483" s="252"/>
      <c r="S483" s="252"/>
      <c r="T483" s="252"/>
      <c r="U483" s="252"/>
      <c r="V483" s="252"/>
      <c r="W483" s="252"/>
      <c r="X483" s="252"/>
      <c r="Y483" s="252"/>
      <c r="Z483" s="252"/>
    </row>
    <row r="484" ht="15.75" customHeight="1" spans="1:26">
      <c r="A484" s="252"/>
      <c r="B484" s="252"/>
      <c r="C484" s="252"/>
      <c r="D484" s="252"/>
      <c r="E484" s="252"/>
      <c r="F484" s="252"/>
      <c r="G484" s="252"/>
      <c r="H484" s="252"/>
      <c r="I484" s="252"/>
      <c r="J484" s="252"/>
      <c r="K484" s="252"/>
      <c r="L484" s="252"/>
      <c r="M484" s="252"/>
      <c r="N484" s="252"/>
      <c r="O484" s="252"/>
      <c r="P484" s="252"/>
      <c r="Q484" s="252"/>
      <c r="R484" s="252"/>
      <c r="S484" s="252"/>
      <c r="T484" s="252"/>
      <c r="U484" s="252"/>
      <c r="V484" s="252"/>
      <c r="W484" s="252"/>
      <c r="X484" s="252"/>
      <c r="Y484" s="252"/>
      <c r="Z484" s="252"/>
    </row>
    <row r="485" ht="15.75" customHeight="1" spans="1:26">
      <c r="A485" s="252"/>
      <c r="B485" s="252"/>
      <c r="C485" s="252"/>
      <c r="D485" s="252"/>
      <c r="E485" s="252"/>
      <c r="F485" s="252"/>
      <c r="G485" s="252"/>
      <c r="H485" s="252"/>
      <c r="I485" s="252"/>
      <c r="J485" s="252"/>
      <c r="K485" s="252"/>
      <c r="L485" s="252"/>
      <c r="M485" s="252"/>
      <c r="N485" s="252"/>
      <c r="O485" s="252"/>
      <c r="P485" s="252"/>
      <c r="Q485" s="252"/>
      <c r="R485" s="252"/>
      <c r="S485" s="252"/>
      <c r="T485" s="252"/>
      <c r="U485" s="252"/>
      <c r="V485" s="252"/>
      <c r="W485" s="252"/>
      <c r="X485" s="252"/>
      <c r="Y485" s="252"/>
      <c r="Z485" s="252"/>
    </row>
    <row r="486" ht="15.75" customHeight="1" spans="1:26">
      <c r="A486" s="252"/>
      <c r="B486" s="252"/>
      <c r="C486" s="252"/>
      <c r="D486" s="252"/>
      <c r="E486" s="252"/>
      <c r="F486" s="252"/>
      <c r="G486" s="252"/>
      <c r="H486" s="252"/>
      <c r="I486" s="252"/>
      <c r="J486" s="252"/>
      <c r="K486" s="252"/>
      <c r="L486" s="252"/>
      <c r="M486" s="252"/>
      <c r="N486" s="252"/>
      <c r="O486" s="252"/>
      <c r="P486" s="252"/>
      <c r="Q486" s="252"/>
      <c r="R486" s="252"/>
      <c r="S486" s="252"/>
      <c r="T486" s="252"/>
      <c r="U486" s="252"/>
      <c r="V486" s="252"/>
      <c r="W486" s="252"/>
      <c r="X486" s="252"/>
      <c r="Y486" s="252"/>
      <c r="Z486" s="252"/>
    </row>
    <row r="487" ht="15.75" customHeight="1" spans="1:26">
      <c r="A487" s="252"/>
      <c r="B487" s="252"/>
      <c r="C487" s="252"/>
      <c r="D487" s="252"/>
      <c r="E487" s="252"/>
      <c r="F487" s="252"/>
      <c r="G487" s="252"/>
      <c r="H487" s="252"/>
      <c r="I487" s="252"/>
      <c r="J487" s="252"/>
      <c r="K487" s="252"/>
      <c r="L487" s="252"/>
      <c r="M487" s="252"/>
      <c r="N487" s="252"/>
      <c r="O487" s="252"/>
      <c r="P487" s="252"/>
      <c r="Q487" s="252"/>
      <c r="R487" s="252"/>
      <c r="S487" s="252"/>
      <c r="T487" s="252"/>
      <c r="U487" s="252"/>
      <c r="V487" s="252"/>
      <c r="W487" s="252"/>
      <c r="X487" s="252"/>
      <c r="Y487" s="252"/>
      <c r="Z487" s="252"/>
    </row>
    <row r="488" ht="15.75" customHeight="1" spans="1:26">
      <c r="A488" s="252"/>
      <c r="B488" s="252"/>
      <c r="C488" s="252"/>
      <c r="D488" s="252"/>
      <c r="E488" s="252"/>
      <c r="F488" s="252"/>
      <c r="G488" s="252"/>
      <c r="H488" s="252"/>
      <c r="I488" s="252"/>
      <c r="J488" s="252"/>
      <c r="K488" s="252"/>
      <c r="L488" s="252"/>
      <c r="M488" s="252"/>
      <c r="N488" s="252"/>
      <c r="O488" s="252"/>
      <c r="P488" s="252"/>
      <c r="Q488" s="252"/>
      <c r="R488" s="252"/>
      <c r="S488" s="252"/>
      <c r="T488" s="252"/>
      <c r="U488" s="252"/>
      <c r="V488" s="252"/>
      <c r="W488" s="252"/>
      <c r="X488" s="252"/>
      <c r="Y488" s="252"/>
      <c r="Z488" s="252"/>
    </row>
    <row r="489" ht="15.75" customHeight="1" spans="1:26">
      <c r="A489" s="252"/>
      <c r="B489" s="252"/>
      <c r="C489" s="252"/>
      <c r="D489" s="252"/>
      <c r="E489" s="252"/>
      <c r="F489" s="252"/>
      <c r="G489" s="252"/>
      <c r="H489" s="252"/>
      <c r="I489" s="252"/>
      <c r="J489" s="252"/>
      <c r="K489" s="252"/>
      <c r="L489" s="252"/>
      <c r="M489" s="252"/>
      <c r="N489" s="252"/>
      <c r="O489" s="252"/>
      <c r="P489" s="252"/>
      <c r="Q489" s="252"/>
      <c r="R489" s="252"/>
      <c r="S489" s="252"/>
      <c r="T489" s="252"/>
      <c r="U489" s="252"/>
      <c r="V489" s="252"/>
      <c r="W489" s="252"/>
      <c r="X489" s="252"/>
      <c r="Y489" s="252"/>
      <c r="Z489" s="252"/>
    </row>
    <row r="490" ht="15.75" customHeight="1" spans="1:26">
      <c r="A490" s="252"/>
      <c r="B490" s="252"/>
      <c r="C490" s="252"/>
      <c r="D490" s="252"/>
      <c r="E490" s="252"/>
      <c r="F490" s="252"/>
      <c r="G490" s="252"/>
      <c r="H490" s="252"/>
      <c r="I490" s="252"/>
      <c r="J490" s="252"/>
      <c r="K490" s="252"/>
      <c r="L490" s="252"/>
      <c r="M490" s="252"/>
      <c r="N490" s="252"/>
      <c r="O490" s="252"/>
      <c r="P490" s="252"/>
      <c r="Q490" s="252"/>
      <c r="R490" s="252"/>
      <c r="S490" s="252"/>
      <c r="T490" s="252"/>
      <c r="U490" s="252"/>
      <c r="V490" s="252"/>
      <c r="W490" s="252"/>
      <c r="X490" s="252"/>
      <c r="Y490" s="252"/>
      <c r="Z490" s="252"/>
    </row>
    <row r="491" ht="15.75" customHeight="1" spans="1:26">
      <c r="A491" s="252"/>
      <c r="B491" s="252"/>
      <c r="C491" s="252"/>
      <c r="D491" s="252"/>
      <c r="E491" s="252"/>
      <c r="F491" s="252"/>
      <c r="G491" s="252"/>
      <c r="H491" s="252"/>
      <c r="I491" s="252"/>
      <c r="J491" s="252"/>
      <c r="K491" s="252"/>
      <c r="L491" s="252"/>
      <c r="M491" s="252"/>
      <c r="N491" s="252"/>
      <c r="O491" s="252"/>
      <c r="P491" s="252"/>
      <c r="Q491" s="252"/>
      <c r="R491" s="252"/>
      <c r="S491" s="252"/>
      <c r="T491" s="252"/>
      <c r="U491" s="252"/>
      <c r="V491" s="252"/>
      <c r="W491" s="252"/>
      <c r="X491" s="252"/>
      <c r="Y491" s="252"/>
      <c r="Z491" s="252"/>
    </row>
    <row r="492" ht="15.75" customHeight="1" spans="1:26">
      <c r="A492" s="252"/>
      <c r="B492" s="252"/>
      <c r="C492" s="252"/>
      <c r="D492" s="252"/>
      <c r="E492" s="252"/>
      <c r="F492" s="252"/>
      <c r="G492" s="252"/>
      <c r="H492" s="252"/>
      <c r="I492" s="252"/>
      <c r="J492" s="252"/>
      <c r="K492" s="252"/>
      <c r="L492" s="252"/>
      <c r="M492" s="252"/>
      <c r="N492" s="252"/>
      <c r="O492" s="252"/>
      <c r="P492" s="252"/>
      <c r="Q492" s="252"/>
      <c r="R492" s="252"/>
      <c r="S492" s="252"/>
      <c r="T492" s="252"/>
      <c r="U492" s="252"/>
      <c r="V492" s="252"/>
      <c r="W492" s="252"/>
      <c r="X492" s="252"/>
      <c r="Y492" s="252"/>
      <c r="Z492" s="252"/>
    </row>
    <row r="493" ht="15.75" customHeight="1" spans="1:26">
      <c r="A493" s="252"/>
      <c r="B493" s="252"/>
      <c r="C493" s="252"/>
      <c r="D493" s="252"/>
      <c r="E493" s="252"/>
      <c r="F493" s="252"/>
      <c r="G493" s="252"/>
      <c r="H493" s="252"/>
      <c r="I493" s="252"/>
      <c r="J493" s="252"/>
      <c r="K493" s="252"/>
      <c r="L493" s="252"/>
      <c r="M493" s="252"/>
      <c r="N493" s="252"/>
      <c r="O493" s="252"/>
      <c r="P493" s="252"/>
      <c r="Q493" s="252"/>
      <c r="R493" s="252"/>
      <c r="S493" s="252"/>
      <c r="T493" s="252"/>
      <c r="U493" s="252"/>
      <c r="V493" s="252"/>
      <c r="W493" s="252"/>
      <c r="X493" s="252"/>
      <c r="Y493" s="252"/>
      <c r="Z493" s="252"/>
    </row>
    <row r="494" ht="15.75" customHeight="1" spans="1:26">
      <c r="A494" s="252"/>
      <c r="B494" s="252"/>
      <c r="C494" s="252"/>
      <c r="D494" s="252"/>
      <c r="E494" s="252"/>
      <c r="F494" s="252"/>
      <c r="G494" s="252"/>
      <c r="H494" s="252"/>
      <c r="I494" s="252"/>
      <c r="J494" s="252"/>
      <c r="K494" s="252"/>
      <c r="L494" s="252"/>
      <c r="M494" s="252"/>
      <c r="N494" s="252"/>
      <c r="O494" s="252"/>
      <c r="P494" s="252"/>
      <c r="Q494" s="252"/>
      <c r="R494" s="252"/>
      <c r="S494" s="252"/>
      <c r="T494" s="252"/>
      <c r="U494" s="252"/>
      <c r="V494" s="252"/>
      <c r="W494" s="252"/>
      <c r="X494" s="252"/>
      <c r="Y494" s="252"/>
      <c r="Z494" s="252"/>
    </row>
    <row r="495" ht="15.75" customHeight="1" spans="1:26">
      <c r="A495" s="252"/>
      <c r="B495" s="252"/>
      <c r="C495" s="252"/>
      <c r="D495" s="252"/>
      <c r="E495" s="252"/>
      <c r="F495" s="252"/>
      <c r="G495" s="252"/>
      <c r="H495" s="252"/>
      <c r="I495" s="252"/>
      <c r="J495" s="252"/>
      <c r="K495" s="252"/>
      <c r="L495" s="252"/>
      <c r="M495" s="252"/>
      <c r="N495" s="252"/>
      <c r="O495" s="252"/>
      <c r="P495" s="252"/>
      <c r="Q495" s="252"/>
      <c r="R495" s="252"/>
      <c r="S495" s="252"/>
      <c r="T495" s="252"/>
      <c r="U495" s="252"/>
      <c r="V495" s="252"/>
      <c r="W495" s="252"/>
      <c r="X495" s="252"/>
      <c r="Y495" s="252"/>
      <c r="Z495" s="252"/>
    </row>
    <row r="496" ht="15.75" customHeight="1" spans="1:26">
      <c r="A496" s="252"/>
      <c r="B496" s="252"/>
      <c r="C496" s="252"/>
      <c r="D496" s="252"/>
      <c r="E496" s="252"/>
      <c r="F496" s="252"/>
      <c r="G496" s="252"/>
      <c r="H496" s="252"/>
      <c r="I496" s="252"/>
      <c r="J496" s="252"/>
      <c r="K496" s="252"/>
      <c r="L496" s="252"/>
      <c r="M496" s="252"/>
      <c r="N496" s="252"/>
      <c r="O496" s="252"/>
      <c r="P496" s="252"/>
      <c r="Q496" s="252"/>
      <c r="R496" s="252"/>
      <c r="S496" s="252"/>
      <c r="T496" s="252"/>
      <c r="U496" s="252"/>
      <c r="V496" s="252"/>
      <c r="W496" s="252"/>
      <c r="X496" s="252"/>
      <c r="Y496" s="252"/>
      <c r="Z496" s="252"/>
    </row>
    <row r="497" ht="15.75" customHeight="1" spans="1:26">
      <c r="A497" s="252"/>
      <c r="B497" s="252"/>
      <c r="C497" s="252"/>
      <c r="D497" s="252"/>
      <c r="E497" s="252"/>
      <c r="F497" s="252"/>
      <c r="G497" s="252"/>
      <c r="H497" s="252"/>
      <c r="I497" s="252"/>
      <c r="J497" s="252"/>
      <c r="K497" s="252"/>
      <c r="L497" s="252"/>
      <c r="M497" s="252"/>
      <c r="N497" s="252"/>
      <c r="O497" s="252"/>
      <c r="P497" s="252"/>
      <c r="Q497" s="252"/>
      <c r="R497" s="252"/>
      <c r="S497" s="252"/>
      <c r="T497" s="252"/>
      <c r="U497" s="252"/>
      <c r="V497" s="252"/>
      <c r="W497" s="252"/>
      <c r="X497" s="252"/>
      <c r="Y497" s="252"/>
      <c r="Z497" s="252"/>
    </row>
    <row r="498" ht="15.75" customHeight="1" spans="1:26">
      <c r="A498" s="252"/>
      <c r="B498" s="252"/>
      <c r="C498" s="252"/>
      <c r="D498" s="252"/>
      <c r="E498" s="252"/>
      <c r="F498" s="252"/>
      <c r="G498" s="252"/>
      <c r="H498" s="252"/>
      <c r="I498" s="252"/>
      <c r="J498" s="252"/>
      <c r="K498" s="252"/>
      <c r="L498" s="252"/>
      <c r="M498" s="252"/>
      <c r="N498" s="252"/>
      <c r="O498" s="252"/>
      <c r="P498" s="252"/>
      <c r="Q498" s="252"/>
      <c r="R498" s="252"/>
      <c r="S498" s="252"/>
      <c r="T498" s="252"/>
      <c r="U498" s="252"/>
      <c r="V498" s="252"/>
      <c r="W498" s="252"/>
      <c r="X498" s="252"/>
      <c r="Y498" s="252"/>
      <c r="Z498" s="252"/>
    </row>
    <row r="499" ht="15.75" customHeight="1" spans="1:26">
      <c r="A499" s="252"/>
      <c r="B499" s="252"/>
      <c r="C499" s="252"/>
      <c r="D499" s="252"/>
      <c r="E499" s="252"/>
      <c r="F499" s="252"/>
      <c r="G499" s="252"/>
      <c r="H499" s="252"/>
      <c r="I499" s="252"/>
      <c r="J499" s="252"/>
      <c r="K499" s="252"/>
      <c r="L499" s="252"/>
      <c r="M499" s="252"/>
      <c r="N499" s="252"/>
      <c r="O499" s="252"/>
      <c r="P499" s="252"/>
      <c r="Q499" s="252"/>
      <c r="R499" s="252"/>
      <c r="S499" s="252"/>
      <c r="T499" s="252"/>
      <c r="U499" s="252"/>
      <c r="V499" s="252"/>
      <c r="W499" s="252"/>
      <c r="X499" s="252"/>
      <c r="Y499" s="252"/>
      <c r="Z499" s="252"/>
    </row>
    <row r="500" ht="15.75" customHeight="1" spans="1:26">
      <c r="A500" s="252"/>
      <c r="B500" s="252"/>
      <c r="C500" s="252"/>
      <c r="D500" s="252"/>
      <c r="E500" s="252"/>
      <c r="F500" s="252"/>
      <c r="G500" s="252"/>
      <c r="H500" s="252"/>
      <c r="I500" s="252"/>
      <c r="J500" s="252"/>
      <c r="K500" s="252"/>
      <c r="L500" s="252"/>
      <c r="M500" s="252"/>
      <c r="N500" s="252"/>
      <c r="O500" s="252"/>
      <c r="P500" s="252"/>
      <c r="Q500" s="252"/>
      <c r="R500" s="252"/>
      <c r="S500" s="252"/>
      <c r="T500" s="252"/>
      <c r="U500" s="252"/>
      <c r="V500" s="252"/>
      <c r="W500" s="252"/>
      <c r="X500" s="252"/>
      <c r="Y500" s="252"/>
      <c r="Z500" s="252"/>
    </row>
    <row r="501" ht="15.75" customHeight="1" spans="1:26">
      <c r="A501" s="252"/>
      <c r="B501" s="252"/>
      <c r="C501" s="252"/>
      <c r="D501" s="252"/>
      <c r="E501" s="252"/>
      <c r="F501" s="252"/>
      <c r="G501" s="252"/>
      <c r="H501" s="252"/>
      <c r="I501" s="252"/>
      <c r="J501" s="252"/>
      <c r="K501" s="252"/>
      <c r="L501" s="252"/>
      <c r="M501" s="252"/>
      <c r="N501" s="252"/>
      <c r="O501" s="252"/>
      <c r="P501" s="252"/>
      <c r="Q501" s="252"/>
      <c r="R501" s="252"/>
      <c r="S501" s="252"/>
      <c r="T501" s="252"/>
      <c r="U501" s="252"/>
      <c r="V501" s="252"/>
      <c r="W501" s="252"/>
      <c r="X501" s="252"/>
      <c r="Y501" s="252"/>
      <c r="Z501" s="252"/>
    </row>
    <row r="502" ht="15.75" customHeight="1" spans="1:26">
      <c r="A502" s="252"/>
      <c r="B502" s="252"/>
      <c r="C502" s="252"/>
      <c r="D502" s="252"/>
      <c r="E502" s="252"/>
      <c r="F502" s="252"/>
      <c r="G502" s="252"/>
      <c r="H502" s="252"/>
      <c r="I502" s="252"/>
      <c r="J502" s="252"/>
      <c r="K502" s="252"/>
      <c r="L502" s="252"/>
      <c r="M502" s="252"/>
      <c r="N502" s="252"/>
      <c r="O502" s="252"/>
      <c r="P502" s="252"/>
      <c r="Q502" s="252"/>
      <c r="R502" s="252"/>
      <c r="S502" s="252"/>
      <c r="T502" s="252"/>
      <c r="U502" s="252"/>
      <c r="V502" s="252"/>
      <c r="W502" s="252"/>
      <c r="X502" s="252"/>
      <c r="Y502" s="252"/>
      <c r="Z502" s="252"/>
    </row>
    <row r="503" ht="15.75" customHeight="1" spans="1:26">
      <c r="A503" s="252"/>
      <c r="B503" s="252"/>
      <c r="C503" s="252"/>
      <c r="D503" s="252"/>
      <c r="E503" s="252"/>
      <c r="F503" s="252"/>
      <c r="G503" s="252"/>
      <c r="H503" s="252"/>
      <c r="I503" s="252"/>
      <c r="J503" s="252"/>
      <c r="K503" s="252"/>
      <c r="L503" s="252"/>
      <c r="M503" s="252"/>
      <c r="N503" s="252"/>
      <c r="O503" s="252"/>
      <c r="P503" s="252"/>
      <c r="Q503" s="252"/>
      <c r="R503" s="252"/>
      <c r="S503" s="252"/>
      <c r="T503" s="252"/>
      <c r="U503" s="252"/>
      <c r="V503" s="252"/>
      <c r="W503" s="252"/>
      <c r="X503" s="252"/>
      <c r="Y503" s="252"/>
      <c r="Z503" s="252"/>
    </row>
    <row r="504" ht="15.75" customHeight="1" spans="1:26">
      <c r="A504" s="252"/>
      <c r="B504" s="252"/>
      <c r="C504" s="252"/>
      <c r="D504" s="252"/>
      <c r="E504" s="252"/>
      <c r="F504" s="252"/>
      <c r="G504" s="252"/>
      <c r="H504" s="252"/>
      <c r="I504" s="252"/>
      <c r="J504" s="252"/>
      <c r="K504" s="252"/>
      <c r="L504" s="252"/>
      <c r="M504" s="252"/>
      <c r="N504" s="252"/>
      <c r="O504" s="252"/>
      <c r="P504" s="252"/>
      <c r="Q504" s="252"/>
      <c r="R504" s="252"/>
      <c r="S504" s="252"/>
      <c r="T504" s="252"/>
      <c r="U504" s="252"/>
      <c r="V504" s="252"/>
      <c r="W504" s="252"/>
      <c r="X504" s="252"/>
      <c r="Y504" s="252"/>
      <c r="Z504" s="252"/>
    </row>
    <row r="505" ht="15.75" customHeight="1" spans="1:26">
      <c r="A505" s="252"/>
      <c r="B505" s="252"/>
      <c r="C505" s="252"/>
      <c r="D505" s="252"/>
      <c r="E505" s="252"/>
      <c r="F505" s="252"/>
      <c r="G505" s="252"/>
      <c r="H505" s="252"/>
      <c r="I505" s="252"/>
      <c r="J505" s="252"/>
      <c r="K505" s="252"/>
      <c r="L505" s="252"/>
      <c r="M505" s="252"/>
      <c r="N505" s="252"/>
      <c r="O505" s="252"/>
      <c r="P505" s="252"/>
      <c r="Q505" s="252"/>
      <c r="R505" s="252"/>
      <c r="S505" s="252"/>
      <c r="T505" s="252"/>
      <c r="U505" s="252"/>
      <c r="V505" s="252"/>
      <c r="W505" s="252"/>
      <c r="X505" s="252"/>
      <c r="Y505" s="252"/>
      <c r="Z505" s="252"/>
    </row>
    <row r="506" ht="15.75" customHeight="1" spans="1:26">
      <c r="A506" s="252"/>
      <c r="B506" s="252"/>
      <c r="C506" s="252"/>
      <c r="D506" s="252"/>
      <c r="E506" s="252"/>
      <c r="F506" s="252"/>
      <c r="G506" s="252"/>
      <c r="H506" s="252"/>
      <c r="I506" s="252"/>
      <c r="J506" s="252"/>
      <c r="K506" s="252"/>
      <c r="L506" s="252"/>
      <c r="M506" s="252"/>
      <c r="N506" s="252"/>
      <c r="O506" s="252"/>
      <c r="P506" s="252"/>
      <c r="Q506" s="252"/>
      <c r="R506" s="252"/>
      <c r="S506" s="252"/>
      <c r="T506" s="252"/>
      <c r="U506" s="252"/>
      <c r="V506" s="252"/>
      <c r="W506" s="252"/>
      <c r="X506" s="252"/>
      <c r="Y506" s="252"/>
      <c r="Z506" s="252"/>
    </row>
    <row r="507" ht="15.75" customHeight="1" spans="1:26">
      <c r="A507" s="252"/>
      <c r="B507" s="252"/>
      <c r="C507" s="252"/>
      <c r="D507" s="252"/>
      <c r="E507" s="252"/>
      <c r="F507" s="252"/>
      <c r="G507" s="252"/>
      <c r="H507" s="252"/>
      <c r="I507" s="252"/>
      <c r="J507" s="252"/>
      <c r="K507" s="252"/>
      <c r="L507" s="252"/>
      <c r="M507" s="252"/>
      <c r="N507" s="252"/>
      <c r="O507" s="252"/>
      <c r="P507" s="252"/>
      <c r="Q507" s="252"/>
      <c r="R507" s="252"/>
      <c r="S507" s="252"/>
      <c r="T507" s="252"/>
      <c r="U507" s="252"/>
      <c r="V507" s="252"/>
      <c r="W507" s="252"/>
      <c r="X507" s="252"/>
      <c r="Y507" s="252"/>
      <c r="Z507" s="252"/>
    </row>
    <row r="508" ht="15.75" customHeight="1" spans="1:26">
      <c r="A508" s="252"/>
      <c r="B508" s="252"/>
      <c r="C508" s="252"/>
      <c r="D508" s="252"/>
      <c r="E508" s="252"/>
      <c r="F508" s="252"/>
      <c r="G508" s="252"/>
      <c r="H508" s="252"/>
      <c r="I508" s="252"/>
      <c r="J508" s="252"/>
      <c r="K508" s="252"/>
      <c r="L508" s="252"/>
      <c r="M508" s="252"/>
      <c r="N508" s="252"/>
      <c r="O508" s="252"/>
      <c r="P508" s="252"/>
      <c r="Q508" s="252"/>
      <c r="R508" s="252"/>
      <c r="S508" s="252"/>
      <c r="T508" s="252"/>
      <c r="U508" s="252"/>
      <c r="V508" s="252"/>
      <c r="W508" s="252"/>
      <c r="X508" s="252"/>
      <c r="Y508" s="252"/>
      <c r="Z508" s="252"/>
    </row>
    <row r="509" ht="15.75" customHeight="1" spans="1:26">
      <c r="A509" s="252"/>
      <c r="B509" s="252"/>
      <c r="C509" s="252"/>
      <c r="D509" s="252"/>
      <c r="E509" s="252"/>
      <c r="F509" s="252"/>
      <c r="G509" s="252"/>
      <c r="H509" s="252"/>
      <c r="I509" s="252"/>
      <c r="J509" s="252"/>
      <c r="K509" s="252"/>
      <c r="L509" s="252"/>
      <c r="M509" s="252"/>
      <c r="N509" s="252"/>
      <c r="O509" s="252"/>
      <c r="P509" s="252"/>
      <c r="Q509" s="252"/>
      <c r="R509" s="252"/>
      <c r="S509" s="252"/>
      <c r="T509" s="252"/>
      <c r="U509" s="252"/>
      <c r="V509" s="252"/>
      <c r="W509" s="252"/>
      <c r="X509" s="252"/>
      <c r="Y509" s="252"/>
      <c r="Z509" s="252"/>
    </row>
    <row r="510" ht="15.75" customHeight="1" spans="1:26">
      <c r="A510" s="252"/>
      <c r="B510" s="252"/>
      <c r="C510" s="252"/>
      <c r="D510" s="252"/>
      <c r="E510" s="252"/>
      <c r="F510" s="252"/>
      <c r="G510" s="252"/>
      <c r="H510" s="252"/>
      <c r="I510" s="252"/>
      <c r="J510" s="252"/>
      <c r="K510" s="252"/>
      <c r="L510" s="252"/>
      <c r="M510" s="252"/>
      <c r="N510" s="252"/>
      <c r="O510" s="252"/>
      <c r="P510" s="252"/>
      <c r="Q510" s="252"/>
      <c r="R510" s="252"/>
      <c r="S510" s="252"/>
      <c r="T510" s="252"/>
      <c r="U510" s="252"/>
      <c r="V510" s="252"/>
      <c r="W510" s="252"/>
      <c r="X510" s="252"/>
      <c r="Y510" s="252"/>
      <c r="Z510" s="252"/>
    </row>
    <row r="511" ht="15.75" customHeight="1" spans="1:26">
      <c r="A511" s="252"/>
      <c r="B511" s="252"/>
      <c r="C511" s="252"/>
      <c r="D511" s="252"/>
      <c r="E511" s="252"/>
      <c r="F511" s="252"/>
      <c r="G511" s="252"/>
      <c r="H511" s="252"/>
      <c r="I511" s="252"/>
      <c r="J511" s="252"/>
      <c r="K511" s="252"/>
      <c r="L511" s="252"/>
      <c r="M511" s="252"/>
      <c r="N511" s="252"/>
      <c r="O511" s="252"/>
      <c r="P511" s="252"/>
      <c r="Q511" s="252"/>
      <c r="R511" s="252"/>
      <c r="S511" s="252"/>
      <c r="T511" s="252"/>
      <c r="U511" s="252"/>
      <c r="V511" s="252"/>
      <c r="W511" s="252"/>
      <c r="X511" s="252"/>
      <c r="Y511" s="252"/>
      <c r="Z511" s="252"/>
    </row>
    <row r="512" ht="15.75" customHeight="1" spans="1:26">
      <c r="A512" s="252"/>
      <c r="B512" s="252"/>
      <c r="C512" s="252"/>
      <c r="D512" s="252"/>
      <c r="E512" s="252"/>
      <c r="F512" s="252"/>
      <c r="G512" s="252"/>
      <c r="H512" s="252"/>
      <c r="I512" s="252"/>
      <c r="J512" s="252"/>
      <c r="K512" s="252"/>
      <c r="L512" s="252"/>
      <c r="M512" s="252"/>
      <c r="N512" s="252"/>
      <c r="O512" s="252"/>
      <c r="P512" s="252"/>
      <c r="Q512" s="252"/>
      <c r="R512" s="252"/>
      <c r="S512" s="252"/>
      <c r="T512" s="252"/>
      <c r="U512" s="252"/>
      <c r="V512" s="252"/>
      <c r="W512" s="252"/>
      <c r="X512" s="252"/>
      <c r="Y512" s="252"/>
      <c r="Z512" s="252"/>
    </row>
    <row r="513" ht="15.75" customHeight="1" spans="1:26">
      <c r="A513" s="252"/>
      <c r="B513" s="252"/>
      <c r="C513" s="252"/>
      <c r="D513" s="252"/>
      <c r="E513" s="252"/>
      <c r="F513" s="252"/>
      <c r="G513" s="252"/>
      <c r="H513" s="252"/>
      <c r="I513" s="252"/>
      <c r="J513" s="252"/>
      <c r="K513" s="252"/>
      <c r="L513" s="252"/>
      <c r="M513" s="252"/>
      <c r="N513" s="252"/>
      <c r="O513" s="252"/>
      <c r="P513" s="252"/>
      <c r="Q513" s="252"/>
      <c r="R513" s="252"/>
      <c r="S513" s="252"/>
      <c r="T513" s="252"/>
      <c r="U513" s="252"/>
      <c r="V513" s="252"/>
      <c r="W513" s="252"/>
      <c r="X513" s="252"/>
      <c r="Y513" s="252"/>
      <c r="Z513" s="252"/>
    </row>
    <row r="514" ht="15.75" customHeight="1" spans="1:26">
      <c r="A514" s="252"/>
      <c r="B514" s="252"/>
      <c r="C514" s="252"/>
      <c r="D514" s="252"/>
      <c r="E514" s="252"/>
      <c r="F514" s="252"/>
      <c r="G514" s="252"/>
      <c r="H514" s="252"/>
      <c r="I514" s="252"/>
      <c r="J514" s="252"/>
      <c r="K514" s="252"/>
      <c r="L514" s="252"/>
      <c r="M514" s="252"/>
      <c r="N514" s="252"/>
      <c r="O514" s="252"/>
      <c r="P514" s="252"/>
      <c r="Q514" s="252"/>
      <c r="R514" s="252"/>
      <c r="S514" s="252"/>
      <c r="T514" s="252"/>
      <c r="U514" s="252"/>
      <c r="V514" s="252"/>
      <c r="W514" s="252"/>
      <c r="X514" s="252"/>
      <c r="Y514" s="252"/>
      <c r="Z514" s="252"/>
    </row>
    <row r="515" ht="15.75" customHeight="1" spans="1:26">
      <c r="A515" s="252"/>
      <c r="B515" s="252"/>
      <c r="C515" s="252"/>
      <c r="D515" s="252"/>
      <c r="E515" s="252"/>
      <c r="F515" s="252"/>
      <c r="G515" s="252"/>
      <c r="H515" s="252"/>
      <c r="I515" s="252"/>
      <c r="J515" s="252"/>
      <c r="K515" s="252"/>
      <c r="L515" s="252"/>
      <c r="M515" s="252"/>
      <c r="N515" s="252"/>
      <c r="O515" s="252"/>
      <c r="P515" s="252"/>
      <c r="Q515" s="252"/>
      <c r="R515" s="252"/>
      <c r="S515" s="252"/>
      <c r="T515" s="252"/>
      <c r="U515" s="252"/>
      <c r="V515" s="252"/>
      <c r="W515" s="252"/>
      <c r="X515" s="252"/>
      <c r="Y515" s="252"/>
      <c r="Z515" s="252"/>
    </row>
    <row r="516" ht="15.75" customHeight="1" spans="1:26">
      <c r="A516" s="252"/>
      <c r="B516" s="252"/>
      <c r="C516" s="252"/>
      <c r="D516" s="252"/>
      <c r="E516" s="252"/>
      <c r="F516" s="252"/>
      <c r="G516" s="252"/>
      <c r="H516" s="252"/>
      <c r="I516" s="252"/>
      <c r="J516" s="252"/>
      <c r="K516" s="252"/>
      <c r="L516" s="252"/>
      <c r="M516" s="252"/>
      <c r="N516" s="252"/>
      <c r="O516" s="252"/>
      <c r="P516" s="252"/>
      <c r="Q516" s="252"/>
      <c r="R516" s="252"/>
      <c r="S516" s="252"/>
      <c r="T516" s="252"/>
      <c r="U516" s="252"/>
      <c r="V516" s="252"/>
      <c r="W516" s="252"/>
      <c r="X516" s="252"/>
      <c r="Y516" s="252"/>
      <c r="Z516" s="252"/>
    </row>
    <row r="517" ht="15.75" customHeight="1" spans="1:26">
      <c r="A517" s="252"/>
      <c r="B517" s="252"/>
      <c r="C517" s="252"/>
      <c r="D517" s="252"/>
      <c r="E517" s="252"/>
      <c r="F517" s="252"/>
      <c r="G517" s="252"/>
      <c r="H517" s="252"/>
      <c r="I517" s="252"/>
      <c r="J517" s="252"/>
      <c r="K517" s="252"/>
      <c r="L517" s="252"/>
      <c r="M517" s="252"/>
      <c r="N517" s="252"/>
      <c r="O517" s="252"/>
      <c r="P517" s="252"/>
      <c r="Q517" s="252"/>
      <c r="R517" s="252"/>
      <c r="S517" s="252"/>
      <c r="T517" s="252"/>
      <c r="U517" s="252"/>
      <c r="V517" s="252"/>
      <c r="W517" s="252"/>
      <c r="X517" s="252"/>
      <c r="Y517" s="252"/>
      <c r="Z517" s="252"/>
    </row>
    <row r="518" ht="15.75" customHeight="1" spans="1:26">
      <c r="A518" s="252"/>
      <c r="B518" s="252"/>
      <c r="C518" s="252"/>
      <c r="D518" s="252"/>
      <c r="E518" s="252"/>
      <c r="F518" s="252"/>
      <c r="G518" s="252"/>
      <c r="H518" s="252"/>
      <c r="I518" s="252"/>
      <c r="J518" s="252"/>
      <c r="K518" s="252"/>
      <c r="L518" s="252"/>
      <c r="M518" s="252"/>
      <c r="N518" s="252"/>
      <c r="O518" s="252"/>
      <c r="P518" s="252"/>
      <c r="Q518" s="252"/>
      <c r="R518" s="252"/>
      <c r="S518" s="252"/>
      <c r="T518" s="252"/>
      <c r="U518" s="252"/>
      <c r="V518" s="252"/>
      <c r="W518" s="252"/>
      <c r="X518" s="252"/>
      <c r="Y518" s="252"/>
      <c r="Z518" s="252"/>
    </row>
    <row r="519" ht="15.75" customHeight="1" spans="1:26">
      <c r="A519" s="252"/>
      <c r="B519" s="252"/>
      <c r="C519" s="252"/>
      <c r="D519" s="252"/>
      <c r="E519" s="252"/>
      <c r="F519" s="252"/>
      <c r="G519" s="252"/>
      <c r="H519" s="252"/>
      <c r="I519" s="252"/>
      <c r="J519" s="252"/>
      <c r="K519" s="252"/>
      <c r="L519" s="252"/>
      <c r="M519" s="252"/>
      <c r="N519" s="252"/>
      <c r="O519" s="252"/>
      <c r="P519" s="252"/>
      <c r="Q519" s="252"/>
      <c r="R519" s="252"/>
      <c r="S519" s="252"/>
      <c r="T519" s="252"/>
      <c r="U519" s="252"/>
      <c r="V519" s="252"/>
      <c r="W519" s="252"/>
      <c r="X519" s="252"/>
      <c r="Y519" s="252"/>
      <c r="Z519" s="252"/>
    </row>
    <row r="520" ht="15.75" customHeight="1" spans="1:26">
      <c r="A520" s="252"/>
      <c r="B520" s="252"/>
      <c r="C520" s="252"/>
      <c r="D520" s="252"/>
      <c r="E520" s="252"/>
      <c r="F520" s="252"/>
      <c r="G520" s="252"/>
      <c r="H520" s="252"/>
      <c r="I520" s="252"/>
      <c r="J520" s="252"/>
      <c r="K520" s="252"/>
      <c r="L520" s="252"/>
      <c r="M520" s="252"/>
      <c r="N520" s="252"/>
      <c r="O520" s="252"/>
      <c r="P520" s="252"/>
      <c r="Q520" s="252"/>
      <c r="R520" s="252"/>
      <c r="S520" s="252"/>
      <c r="T520" s="252"/>
      <c r="U520" s="252"/>
      <c r="V520" s="252"/>
      <c r="W520" s="252"/>
      <c r="X520" s="252"/>
      <c r="Y520" s="252"/>
      <c r="Z520" s="252"/>
    </row>
    <row r="521" ht="15.75" customHeight="1" spans="1:26">
      <c r="A521" s="252"/>
      <c r="B521" s="252"/>
      <c r="C521" s="252"/>
      <c r="D521" s="252"/>
      <c r="E521" s="252"/>
      <c r="F521" s="252"/>
      <c r="G521" s="252"/>
      <c r="H521" s="252"/>
      <c r="I521" s="252"/>
      <c r="J521" s="252"/>
      <c r="K521" s="252"/>
      <c r="L521" s="252"/>
      <c r="M521" s="252"/>
      <c r="N521" s="252"/>
      <c r="O521" s="252"/>
      <c r="P521" s="252"/>
      <c r="Q521" s="252"/>
      <c r="R521" s="252"/>
      <c r="S521" s="252"/>
      <c r="T521" s="252"/>
      <c r="U521" s="252"/>
      <c r="V521" s="252"/>
      <c r="W521" s="252"/>
      <c r="X521" s="252"/>
      <c r="Y521" s="252"/>
      <c r="Z521" s="252"/>
    </row>
    <row r="522" ht="15.75" customHeight="1" spans="1:26">
      <c r="A522" s="252"/>
      <c r="B522" s="252"/>
      <c r="C522" s="252"/>
      <c r="D522" s="252"/>
      <c r="E522" s="252"/>
      <c r="F522" s="252"/>
      <c r="G522" s="252"/>
      <c r="H522" s="252"/>
      <c r="I522" s="252"/>
      <c r="J522" s="252"/>
      <c r="K522" s="252"/>
      <c r="L522" s="252"/>
      <c r="M522" s="252"/>
      <c r="N522" s="252"/>
      <c r="O522" s="252"/>
      <c r="P522" s="252"/>
      <c r="Q522" s="252"/>
      <c r="R522" s="252"/>
      <c r="S522" s="252"/>
      <c r="T522" s="252"/>
      <c r="U522" s="252"/>
      <c r="V522" s="252"/>
      <c r="W522" s="252"/>
      <c r="X522" s="252"/>
      <c r="Y522" s="252"/>
      <c r="Z522" s="252"/>
    </row>
    <row r="523" ht="15.75" customHeight="1" spans="1:26">
      <c r="A523" s="252"/>
      <c r="B523" s="252"/>
      <c r="C523" s="252"/>
      <c r="D523" s="252"/>
      <c r="E523" s="252"/>
      <c r="F523" s="252"/>
      <c r="G523" s="252"/>
      <c r="H523" s="252"/>
      <c r="I523" s="252"/>
      <c r="J523" s="252"/>
      <c r="K523" s="252"/>
      <c r="L523" s="252"/>
      <c r="M523" s="252"/>
      <c r="N523" s="252"/>
      <c r="O523" s="252"/>
      <c r="P523" s="252"/>
      <c r="Q523" s="252"/>
      <c r="R523" s="252"/>
      <c r="S523" s="252"/>
      <c r="T523" s="252"/>
      <c r="U523" s="252"/>
      <c r="V523" s="252"/>
      <c r="W523" s="252"/>
      <c r="X523" s="252"/>
      <c r="Y523" s="252"/>
      <c r="Z523" s="252"/>
    </row>
    <row r="524" ht="15.75" customHeight="1" spans="1:26">
      <c r="A524" s="252"/>
      <c r="B524" s="252"/>
      <c r="C524" s="252"/>
      <c r="D524" s="252"/>
      <c r="E524" s="252"/>
      <c r="F524" s="252"/>
      <c r="G524" s="252"/>
      <c r="H524" s="252"/>
      <c r="I524" s="252"/>
      <c r="J524" s="252"/>
      <c r="K524" s="252"/>
      <c r="L524" s="252"/>
      <c r="M524" s="252"/>
      <c r="N524" s="252"/>
      <c r="O524" s="252"/>
      <c r="P524" s="252"/>
      <c r="Q524" s="252"/>
      <c r="R524" s="252"/>
      <c r="S524" s="252"/>
      <c r="T524" s="252"/>
      <c r="U524" s="252"/>
      <c r="V524" s="252"/>
      <c r="W524" s="252"/>
      <c r="X524" s="252"/>
      <c r="Y524" s="252"/>
      <c r="Z524" s="252"/>
    </row>
    <row r="525" ht="15.75" customHeight="1" spans="1:26">
      <c r="A525" s="252"/>
      <c r="B525" s="252"/>
      <c r="C525" s="252"/>
      <c r="D525" s="252"/>
      <c r="E525" s="252"/>
      <c r="F525" s="252"/>
      <c r="G525" s="252"/>
      <c r="H525" s="252"/>
      <c r="I525" s="252"/>
      <c r="J525" s="252"/>
      <c r="K525" s="252"/>
      <c r="L525" s="252"/>
      <c r="M525" s="252"/>
      <c r="N525" s="252"/>
      <c r="O525" s="252"/>
      <c r="P525" s="252"/>
      <c r="Q525" s="252"/>
      <c r="R525" s="252"/>
      <c r="S525" s="252"/>
      <c r="T525" s="252"/>
      <c r="U525" s="252"/>
      <c r="V525" s="252"/>
      <c r="W525" s="252"/>
      <c r="X525" s="252"/>
      <c r="Y525" s="252"/>
      <c r="Z525" s="252"/>
    </row>
    <row r="526" ht="15.75" customHeight="1" spans="1:26">
      <c r="A526" s="252"/>
      <c r="B526" s="252"/>
      <c r="C526" s="252"/>
      <c r="D526" s="252"/>
      <c r="E526" s="252"/>
      <c r="F526" s="252"/>
      <c r="G526" s="252"/>
      <c r="H526" s="252"/>
      <c r="I526" s="252"/>
      <c r="J526" s="252"/>
      <c r="K526" s="252"/>
      <c r="L526" s="252"/>
      <c r="M526" s="252"/>
      <c r="N526" s="252"/>
      <c r="O526" s="252"/>
      <c r="P526" s="252"/>
      <c r="Q526" s="252"/>
      <c r="R526" s="252"/>
      <c r="S526" s="252"/>
      <c r="T526" s="252"/>
      <c r="U526" s="252"/>
      <c r="V526" s="252"/>
      <c r="W526" s="252"/>
      <c r="X526" s="252"/>
      <c r="Y526" s="252"/>
      <c r="Z526" s="252"/>
    </row>
    <row r="527" ht="15.75" customHeight="1" spans="1:26">
      <c r="A527" s="252"/>
      <c r="B527" s="252"/>
      <c r="C527" s="252"/>
      <c r="D527" s="252"/>
      <c r="E527" s="252"/>
      <c r="F527" s="252"/>
      <c r="G527" s="252"/>
      <c r="H527" s="252"/>
      <c r="I527" s="252"/>
      <c r="J527" s="252"/>
      <c r="K527" s="252"/>
      <c r="L527" s="252"/>
      <c r="M527" s="252"/>
      <c r="N527" s="252"/>
      <c r="O527" s="252"/>
      <c r="P527" s="252"/>
      <c r="Q527" s="252"/>
      <c r="R527" s="252"/>
      <c r="S527" s="252"/>
      <c r="T527" s="252"/>
      <c r="U527" s="252"/>
      <c r="V527" s="252"/>
      <c r="W527" s="252"/>
      <c r="X527" s="252"/>
      <c r="Y527" s="252"/>
      <c r="Z527" s="252"/>
    </row>
    <row r="528" ht="15.75" customHeight="1" spans="1:26">
      <c r="A528" s="252"/>
      <c r="B528" s="252"/>
      <c r="C528" s="252"/>
      <c r="D528" s="252"/>
      <c r="E528" s="252"/>
      <c r="F528" s="252"/>
      <c r="G528" s="252"/>
      <c r="H528" s="252"/>
      <c r="I528" s="252"/>
      <c r="J528" s="252"/>
      <c r="K528" s="252"/>
      <c r="L528" s="252"/>
      <c r="M528" s="252"/>
      <c r="N528" s="252"/>
      <c r="O528" s="252"/>
      <c r="P528" s="252"/>
      <c r="Q528" s="252"/>
      <c r="R528" s="252"/>
      <c r="S528" s="252"/>
      <c r="T528" s="252"/>
      <c r="U528" s="252"/>
      <c r="V528" s="252"/>
      <c r="W528" s="252"/>
      <c r="X528" s="252"/>
      <c r="Y528" s="252"/>
      <c r="Z528" s="252"/>
    </row>
    <row r="529" ht="15.75" customHeight="1" spans="1:26">
      <c r="A529" s="252"/>
      <c r="B529" s="252"/>
      <c r="C529" s="252"/>
      <c r="D529" s="252"/>
      <c r="E529" s="252"/>
      <c r="F529" s="252"/>
      <c r="G529" s="252"/>
      <c r="H529" s="252"/>
      <c r="I529" s="252"/>
      <c r="J529" s="252"/>
      <c r="K529" s="252"/>
      <c r="L529" s="252"/>
      <c r="M529" s="252"/>
      <c r="N529" s="252"/>
      <c r="O529" s="252"/>
      <c r="P529" s="252"/>
      <c r="Q529" s="252"/>
      <c r="R529" s="252"/>
      <c r="S529" s="252"/>
      <c r="T529" s="252"/>
      <c r="U529" s="252"/>
      <c r="V529" s="252"/>
      <c r="W529" s="252"/>
      <c r="X529" s="252"/>
      <c r="Y529" s="252"/>
      <c r="Z529" s="252"/>
    </row>
    <row r="530" ht="15.75" customHeight="1" spans="1:26">
      <c r="A530" s="252"/>
      <c r="B530" s="252"/>
      <c r="C530" s="252"/>
      <c r="D530" s="252"/>
      <c r="E530" s="252"/>
      <c r="F530" s="252"/>
      <c r="G530" s="252"/>
      <c r="H530" s="252"/>
      <c r="I530" s="252"/>
      <c r="J530" s="252"/>
      <c r="K530" s="252"/>
      <c r="L530" s="252"/>
      <c r="M530" s="252"/>
      <c r="N530" s="252"/>
      <c r="O530" s="252"/>
      <c r="P530" s="252"/>
      <c r="Q530" s="252"/>
      <c r="R530" s="252"/>
      <c r="S530" s="252"/>
      <c r="T530" s="252"/>
      <c r="U530" s="252"/>
      <c r="V530" s="252"/>
      <c r="W530" s="252"/>
      <c r="X530" s="252"/>
      <c r="Y530" s="252"/>
      <c r="Z530" s="252"/>
    </row>
    <row r="531" ht="15.75" customHeight="1" spans="1:26">
      <c r="A531" s="252"/>
      <c r="B531" s="252"/>
      <c r="C531" s="252"/>
      <c r="D531" s="252"/>
      <c r="E531" s="252"/>
      <c r="F531" s="252"/>
      <c r="G531" s="252"/>
      <c r="H531" s="252"/>
      <c r="I531" s="252"/>
      <c r="J531" s="252"/>
      <c r="K531" s="252"/>
      <c r="L531" s="252"/>
      <c r="M531" s="252"/>
      <c r="N531" s="252"/>
      <c r="O531" s="252"/>
      <c r="P531" s="252"/>
      <c r="Q531" s="252"/>
      <c r="R531" s="252"/>
      <c r="S531" s="252"/>
      <c r="T531" s="252"/>
      <c r="U531" s="252"/>
      <c r="V531" s="252"/>
      <c r="W531" s="252"/>
      <c r="X531" s="252"/>
      <c r="Y531" s="252"/>
      <c r="Z531" s="252"/>
    </row>
    <row r="532" ht="15.75" customHeight="1" spans="1:26">
      <c r="A532" s="252"/>
      <c r="B532" s="252"/>
      <c r="C532" s="252"/>
      <c r="D532" s="252"/>
      <c r="E532" s="252"/>
      <c r="F532" s="252"/>
      <c r="G532" s="252"/>
      <c r="H532" s="252"/>
      <c r="I532" s="252"/>
      <c r="J532" s="252"/>
      <c r="K532" s="252"/>
      <c r="L532" s="252"/>
      <c r="M532" s="252"/>
      <c r="N532" s="252"/>
      <c r="O532" s="252"/>
      <c r="P532" s="252"/>
      <c r="Q532" s="252"/>
      <c r="R532" s="252"/>
      <c r="S532" s="252"/>
      <c r="T532" s="252"/>
      <c r="U532" s="252"/>
      <c r="V532" s="252"/>
      <c r="W532" s="252"/>
      <c r="X532" s="252"/>
      <c r="Y532" s="252"/>
      <c r="Z532" s="252"/>
    </row>
    <row r="533" ht="15.75" customHeight="1" spans="1:26">
      <c r="A533" s="252"/>
      <c r="B533" s="252"/>
      <c r="C533" s="252"/>
      <c r="D533" s="252"/>
      <c r="E533" s="252"/>
      <c r="F533" s="252"/>
      <c r="G533" s="252"/>
      <c r="H533" s="252"/>
      <c r="I533" s="252"/>
      <c r="J533" s="252"/>
      <c r="K533" s="252"/>
      <c r="L533" s="252"/>
      <c r="M533" s="252"/>
      <c r="N533" s="252"/>
      <c r="O533" s="252"/>
      <c r="P533" s="252"/>
      <c r="Q533" s="252"/>
      <c r="R533" s="252"/>
      <c r="S533" s="252"/>
      <c r="T533" s="252"/>
      <c r="U533" s="252"/>
      <c r="V533" s="252"/>
      <c r="W533" s="252"/>
      <c r="X533" s="252"/>
      <c r="Y533" s="252"/>
      <c r="Z533" s="252"/>
    </row>
    <row r="534" ht="15.75" customHeight="1" spans="1:26">
      <c r="A534" s="252"/>
      <c r="B534" s="252"/>
      <c r="C534" s="252"/>
      <c r="D534" s="252"/>
      <c r="E534" s="252"/>
      <c r="F534" s="252"/>
      <c r="G534" s="252"/>
      <c r="H534" s="252"/>
      <c r="I534" s="252"/>
      <c r="J534" s="252"/>
      <c r="K534" s="252"/>
      <c r="L534" s="252"/>
      <c r="M534" s="252"/>
      <c r="N534" s="252"/>
      <c r="O534" s="252"/>
      <c r="P534" s="252"/>
      <c r="Q534" s="252"/>
      <c r="R534" s="252"/>
      <c r="S534" s="252"/>
      <c r="T534" s="252"/>
      <c r="U534" s="252"/>
      <c r="V534" s="252"/>
      <c r="W534" s="252"/>
      <c r="X534" s="252"/>
      <c r="Y534" s="252"/>
      <c r="Z534" s="252"/>
    </row>
    <row r="535" ht="15.75" customHeight="1" spans="1:26">
      <c r="A535" s="252"/>
      <c r="B535" s="252"/>
      <c r="C535" s="252"/>
      <c r="D535" s="252"/>
      <c r="E535" s="252"/>
      <c r="F535" s="252"/>
      <c r="G535" s="252"/>
      <c r="H535" s="252"/>
      <c r="I535" s="252"/>
      <c r="J535" s="252"/>
      <c r="K535" s="252"/>
      <c r="L535" s="252"/>
      <c r="M535" s="252"/>
      <c r="N535" s="252"/>
      <c r="O535" s="252"/>
      <c r="P535" s="252"/>
      <c r="Q535" s="252"/>
      <c r="R535" s="252"/>
      <c r="S535" s="252"/>
      <c r="T535" s="252"/>
      <c r="U535" s="252"/>
      <c r="V535" s="252"/>
      <c r="W535" s="252"/>
      <c r="X535" s="252"/>
      <c r="Y535" s="252"/>
      <c r="Z535" s="252"/>
    </row>
    <row r="536" ht="15.75" customHeight="1" spans="1:26">
      <c r="A536" s="252"/>
      <c r="B536" s="252"/>
      <c r="C536" s="252"/>
      <c r="D536" s="252"/>
      <c r="E536" s="252"/>
      <c r="F536" s="252"/>
      <c r="G536" s="252"/>
      <c r="H536" s="252"/>
      <c r="I536" s="252"/>
      <c r="J536" s="252"/>
      <c r="K536" s="252"/>
      <c r="L536" s="252"/>
      <c r="M536" s="252"/>
      <c r="N536" s="252"/>
      <c r="O536" s="252"/>
      <c r="P536" s="252"/>
      <c r="Q536" s="252"/>
      <c r="R536" s="252"/>
      <c r="S536" s="252"/>
      <c r="T536" s="252"/>
      <c r="U536" s="252"/>
      <c r="V536" s="252"/>
      <c r="W536" s="252"/>
      <c r="X536" s="252"/>
      <c r="Y536" s="252"/>
      <c r="Z536" s="252"/>
    </row>
    <row r="537" ht="15.75" customHeight="1" spans="1:26">
      <c r="A537" s="252"/>
      <c r="B537" s="252"/>
      <c r="C537" s="252"/>
      <c r="D537" s="252"/>
      <c r="E537" s="252"/>
      <c r="F537" s="252"/>
      <c r="G537" s="252"/>
      <c r="H537" s="252"/>
      <c r="I537" s="252"/>
      <c r="J537" s="252"/>
      <c r="K537" s="252"/>
      <c r="L537" s="252"/>
      <c r="M537" s="252"/>
      <c r="N537" s="252"/>
      <c r="O537" s="252"/>
      <c r="P537" s="252"/>
      <c r="Q537" s="252"/>
      <c r="R537" s="252"/>
      <c r="S537" s="252"/>
      <c r="T537" s="252"/>
      <c r="U537" s="252"/>
      <c r="V537" s="252"/>
      <c r="W537" s="252"/>
      <c r="X537" s="252"/>
      <c r="Y537" s="252"/>
      <c r="Z537" s="252"/>
    </row>
    <row r="538" ht="15.75" customHeight="1" spans="1:26">
      <c r="A538" s="252"/>
      <c r="B538" s="252"/>
      <c r="C538" s="252"/>
      <c r="D538" s="252"/>
      <c r="E538" s="252"/>
      <c r="F538" s="252"/>
      <c r="G538" s="252"/>
      <c r="H538" s="252"/>
      <c r="I538" s="252"/>
      <c r="J538" s="252"/>
      <c r="K538" s="252"/>
      <c r="L538" s="252"/>
      <c r="M538" s="252"/>
      <c r="N538" s="252"/>
      <c r="O538" s="252"/>
      <c r="P538" s="252"/>
      <c r="Q538" s="252"/>
      <c r="R538" s="252"/>
      <c r="S538" s="252"/>
      <c r="T538" s="252"/>
      <c r="U538" s="252"/>
      <c r="V538" s="252"/>
      <c r="W538" s="252"/>
      <c r="X538" s="252"/>
      <c r="Y538" s="252"/>
      <c r="Z538" s="252"/>
    </row>
    <row r="539" ht="15.75" customHeight="1" spans="1:26">
      <c r="A539" s="252"/>
      <c r="B539" s="252"/>
      <c r="C539" s="252"/>
      <c r="D539" s="252"/>
      <c r="E539" s="252"/>
      <c r="F539" s="252"/>
      <c r="G539" s="252"/>
      <c r="H539" s="252"/>
      <c r="I539" s="252"/>
      <c r="J539" s="252"/>
      <c r="K539" s="252"/>
      <c r="L539" s="252"/>
      <c r="M539" s="252"/>
      <c r="N539" s="252"/>
      <c r="O539" s="252"/>
      <c r="P539" s="252"/>
      <c r="Q539" s="252"/>
      <c r="R539" s="252"/>
      <c r="S539" s="252"/>
      <c r="T539" s="252"/>
      <c r="U539" s="252"/>
      <c r="V539" s="252"/>
      <c r="W539" s="252"/>
      <c r="X539" s="252"/>
      <c r="Y539" s="252"/>
      <c r="Z539" s="252"/>
    </row>
    <row r="540" ht="15.75" customHeight="1" spans="1:26">
      <c r="A540" s="252"/>
      <c r="B540" s="252"/>
      <c r="C540" s="252"/>
      <c r="D540" s="252"/>
      <c r="E540" s="252"/>
      <c r="F540" s="252"/>
      <c r="G540" s="252"/>
      <c r="H540" s="252"/>
      <c r="I540" s="252"/>
      <c r="J540" s="252"/>
      <c r="K540" s="252"/>
      <c r="L540" s="252"/>
      <c r="M540" s="252"/>
      <c r="N540" s="252"/>
      <c r="O540" s="252"/>
      <c r="P540" s="252"/>
      <c r="Q540" s="252"/>
      <c r="R540" s="252"/>
      <c r="S540" s="252"/>
      <c r="T540" s="252"/>
      <c r="U540" s="252"/>
      <c r="V540" s="252"/>
      <c r="W540" s="252"/>
      <c r="X540" s="252"/>
      <c r="Y540" s="252"/>
      <c r="Z540" s="252"/>
    </row>
    <row r="541" ht="15.75" customHeight="1" spans="1:26">
      <c r="A541" s="252"/>
      <c r="B541" s="252"/>
      <c r="C541" s="252"/>
      <c r="D541" s="252"/>
      <c r="E541" s="252"/>
      <c r="F541" s="252"/>
      <c r="G541" s="252"/>
      <c r="H541" s="252"/>
      <c r="I541" s="252"/>
      <c r="J541" s="252"/>
      <c r="K541" s="252"/>
      <c r="L541" s="252"/>
      <c r="M541" s="252"/>
      <c r="N541" s="252"/>
      <c r="O541" s="252"/>
      <c r="P541" s="252"/>
      <c r="Q541" s="252"/>
      <c r="R541" s="252"/>
      <c r="S541" s="252"/>
      <c r="T541" s="252"/>
      <c r="U541" s="252"/>
      <c r="V541" s="252"/>
      <c r="W541" s="252"/>
      <c r="X541" s="252"/>
      <c r="Y541" s="252"/>
      <c r="Z541" s="252"/>
    </row>
    <row r="542" ht="15.75" customHeight="1" spans="1:26">
      <c r="A542" s="252"/>
      <c r="B542" s="252"/>
      <c r="C542" s="252"/>
      <c r="D542" s="252"/>
      <c r="E542" s="252"/>
      <c r="F542" s="252"/>
      <c r="G542" s="252"/>
      <c r="H542" s="252"/>
      <c r="I542" s="252"/>
      <c r="J542" s="252"/>
      <c r="K542" s="252"/>
      <c r="L542" s="252"/>
      <c r="M542" s="252"/>
      <c r="N542" s="252"/>
      <c r="O542" s="252"/>
      <c r="P542" s="252"/>
      <c r="Q542" s="252"/>
      <c r="R542" s="252"/>
      <c r="S542" s="252"/>
      <c r="T542" s="252"/>
      <c r="U542" s="252"/>
      <c r="V542" s="252"/>
      <c r="W542" s="252"/>
      <c r="X542" s="252"/>
      <c r="Y542" s="252"/>
      <c r="Z542" s="252"/>
    </row>
    <row r="543" ht="15.75" customHeight="1" spans="1:26">
      <c r="A543" s="252"/>
      <c r="B543" s="252"/>
      <c r="C543" s="252"/>
      <c r="D543" s="252"/>
      <c r="E543" s="252"/>
      <c r="F543" s="252"/>
      <c r="G543" s="252"/>
      <c r="H543" s="252"/>
      <c r="I543" s="252"/>
      <c r="J543" s="252"/>
      <c r="K543" s="252"/>
      <c r="L543" s="252"/>
      <c r="M543" s="252"/>
      <c r="N543" s="252"/>
      <c r="O543" s="252"/>
      <c r="P543" s="252"/>
      <c r="Q543" s="252"/>
      <c r="R543" s="252"/>
      <c r="S543" s="252"/>
      <c r="T543" s="252"/>
      <c r="U543" s="252"/>
      <c r="V543" s="252"/>
      <c r="W543" s="252"/>
      <c r="X543" s="252"/>
      <c r="Y543" s="252"/>
      <c r="Z543" s="252"/>
    </row>
    <row r="544" ht="15.75" customHeight="1" spans="1:26">
      <c r="A544" s="252"/>
      <c r="B544" s="252"/>
      <c r="C544" s="252"/>
      <c r="D544" s="252"/>
      <c r="E544" s="252"/>
      <c r="F544" s="252"/>
      <c r="G544" s="252"/>
      <c r="H544" s="252"/>
      <c r="I544" s="252"/>
      <c r="J544" s="252"/>
      <c r="K544" s="252"/>
      <c r="L544" s="252"/>
      <c r="M544" s="252"/>
      <c r="N544" s="252"/>
      <c r="O544" s="252"/>
      <c r="P544" s="252"/>
      <c r="Q544" s="252"/>
      <c r="R544" s="252"/>
      <c r="S544" s="252"/>
      <c r="T544" s="252"/>
      <c r="U544" s="252"/>
      <c r="V544" s="252"/>
      <c r="W544" s="252"/>
      <c r="X544" s="252"/>
      <c r="Y544" s="252"/>
      <c r="Z544" s="252"/>
    </row>
    <row r="545" ht="15.75" customHeight="1" spans="1:26">
      <c r="A545" s="252"/>
      <c r="B545" s="252"/>
      <c r="C545" s="252"/>
      <c r="D545" s="252"/>
      <c r="E545" s="252"/>
      <c r="F545" s="252"/>
      <c r="G545" s="252"/>
      <c r="H545" s="252"/>
      <c r="I545" s="252"/>
      <c r="J545" s="252"/>
      <c r="K545" s="252"/>
      <c r="L545" s="252"/>
      <c r="M545" s="252"/>
      <c r="N545" s="252"/>
      <c r="O545" s="252"/>
      <c r="P545" s="252"/>
      <c r="Q545" s="252"/>
      <c r="R545" s="252"/>
      <c r="S545" s="252"/>
      <c r="T545" s="252"/>
      <c r="U545" s="252"/>
      <c r="V545" s="252"/>
      <c r="W545" s="252"/>
      <c r="X545" s="252"/>
      <c r="Y545" s="252"/>
      <c r="Z545" s="252"/>
    </row>
    <row r="546" ht="15.75" customHeight="1" spans="1:26">
      <c r="A546" s="252"/>
      <c r="B546" s="252"/>
      <c r="C546" s="252"/>
      <c r="D546" s="252"/>
      <c r="E546" s="252"/>
      <c r="F546" s="252"/>
      <c r="G546" s="252"/>
      <c r="H546" s="252"/>
      <c r="I546" s="252"/>
      <c r="J546" s="252"/>
      <c r="K546" s="252"/>
      <c r="L546" s="252"/>
      <c r="M546" s="252"/>
      <c r="N546" s="252"/>
      <c r="O546" s="252"/>
      <c r="P546" s="252"/>
      <c r="Q546" s="252"/>
      <c r="R546" s="252"/>
      <c r="S546" s="252"/>
      <c r="T546" s="252"/>
      <c r="U546" s="252"/>
      <c r="V546" s="252"/>
      <c r="W546" s="252"/>
      <c r="X546" s="252"/>
      <c r="Y546" s="252"/>
      <c r="Z546" s="252"/>
    </row>
    <row r="547" ht="15.75" customHeight="1" spans="1:26">
      <c r="A547" s="252"/>
      <c r="B547" s="252"/>
      <c r="C547" s="252"/>
      <c r="D547" s="252"/>
      <c r="E547" s="252"/>
      <c r="F547" s="252"/>
      <c r="G547" s="252"/>
      <c r="H547" s="252"/>
      <c r="I547" s="252"/>
      <c r="J547" s="252"/>
      <c r="K547" s="252"/>
      <c r="L547" s="252"/>
      <c r="M547" s="252"/>
      <c r="N547" s="252"/>
      <c r="O547" s="252"/>
      <c r="P547" s="252"/>
      <c r="Q547" s="252"/>
      <c r="R547" s="252"/>
      <c r="S547" s="252"/>
      <c r="T547" s="252"/>
      <c r="U547" s="252"/>
      <c r="V547" s="252"/>
      <c r="W547" s="252"/>
      <c r="X547" s="252"/>
      <c r="Y547" s="252"/>
      <c r="Z547" s="252"/>
    </row>
    <row r="548" ht="15.75" customHeight="1" spans="1:26">
      <c r="A548" s="252"/>
      <c r="B548" s="252"/>
      <c r="C548" s="252"/>
      <c r="D548" s="252"/>
      <c r="E548" s="252"/>
      <c r="F548" s="252"/>
      <c r="G548" s="252"/>
      <c r="H548" s="252"/>
      <c r="I548" s="252"/>
      <c r="J548" s="252"/>
      <c r="K548" s="252"/>
      <c r="L548" s="252"/>
      <c r="M548" s="252"/>
      <c r="N548" s="252"/>
      <c r="O548" s="252"/>
      <c r="P548" s="252"/>
      <c r="Q548" s="252"/>
      <c r="R548" s="252"/>
      <c r="S548" s="252"/>
      <c r="T548" s="252"/>
      <c r="U548" s="252"/>
      <c r="V548" s="252"/>
      <c r="W548" s="252"/>
      <c r="X548" s="252"/>
      <c r="Y548" s="252"/>
      <c r="Z548" s="252"/>
    </row>
    <row r="549" ht="15.75" customHeight="1" spans="1:26">
      <c r="A549" s="252"/>
      <c r="B549" s="252"/>
      <c r="C549" s="252"/>
      <c r="D549" s="252"/>
      <c r="E549" s="252"/>
      <c r="F549" s="252"/>
      <c r="G549" s="252"/>
      <c r="H549" s="252"/>
      <c r="I549" s="252"/>
      <c r="J549" s="252"/>
      <c r="K549" s="252"/>
      <c r="L549" s="252"/>
      <c r="M549" s="252"/>
      <c r="N549" s="252"/>
      <c r="O549" s="252"/>
      <c r="P549" s="252"/>
      <c r="Q549" s="252"/>
      <c r="R549" s="252"/>
      <c r="S549" s="252"/>
      <c r="T549" s="252"/>
      <c r="U549" s="252"/>
      <c r="V549" s="252"/>
      <c r="W549" s="252"/>
      <c r="X549" s="252"/>
      <c r="Y549" s="252"/>
      <c r="Z549" s="252"/>
    </row>
    <row r="550" ht="15.75" customHeight="1" spans="1:26">
      <c r="A550" s="252"/>
      <c r="B550" s="252"/>
      <c r="C550" s="252"/>
      <c r="D550" s="252"/>
      <c r="E550" s="252"/>
      <c r="F550" s="252"/>
      <c r="G550" s="252"/>
      <c r="H550" s="252"/>
      <c r="I550" s="252"/>
      <c r="J550" s="252"/>
      <c r="K550" s="252"/>
      <c r="L550" s="252"/>
      <c r="M550" s="252"/>
      <c r="N550" s="252"/>
      <c r="O550" s="252"/>
      <c r="P550" s="252"/>
      <c r="Q550" s="252"/>
      <c r="R550" s="252"/>
      <c r="S550" s="252"/>
      <c r="T550" s="252"/>
      <c r="U550" s="252"/>
      <c r="V550" s="252"/>
      <c r="W550" s="252"/>
      <c r="X550" s="252"/>
      <c r="Y550" s="252"/>
      <c r="Z550" s="252"/>
    </row>
    <row r="551" ht="15.75" customHeight="1" spans="1:26">
      <c r="A551" s="252"/>
      <c r="B551" s="252"/>
      <c r="C551" s="252"/>
      <c r="D551" s="252"/>
      <c r="E551" s="252"/>
      <c r="F551" s="252"/>
      <c r="G551" s="252"/>
      <c r="H551" s="252"/>
      <c r="I551" s="252"/>
      <c r="J551" s="252"/>
      <c r="K551" s="252"/>
      <c r="L551" s="252"/>
      <c r="M551" s="252"/>
      <c r="N551" s="252"/>
      <c r="O551" s="252"/>
      <c r="P551" s="252"/>
      <c r="Q551" s="252"/>
      <c r="R551" s="252"/>
      <c r="S551" s="252"/>
      <c r="T551" s="252"/>
      <c r="U551" s="252"/>
      <c r="V551" s="252"/>
      <c r="W551" s="252"/>
      <c r="X551" s="252"/>
      <c r="Y551" s="252"/>
      <c r="Z551" s="252"/>
    </row>
    <row r="552" ht="15.75" customHeight="1" spans="1:26">
      <c r="A552" s="252"/>
      <c r="B552" s="252"/>
      <c r="C552" s="252"/>
      <c r="D552" s="252"/>
      <c r="E552" s="252"/>
      <c r="F552" s="252"/>
      <c r="G552" s="252"/>
      <c r="H552" s="252"/>
      <c r="I552" s="252"/>
      <c r="J552" s="252"/>
      <c r="K552" s="252"/>
      <c r="L552" s="252"/>
      <c r="M552" s="252"/>
      <c r="N552" s="252"/>
      <c r="O552" s="252"/>
      <c r="P552" s="252"/>
      <c r="Q552" s="252"/>
      <c r="R552" s="252"/>
      <c r="S552" s="252"/>
      <c r="T552" s="252"/>
      <c r="U552" s="252"/>
      <c r="V552" s="252"/>
      <c r="W552" s="252"/>
      <c r="X552" s="252"/>
      <c r="Y552" s="252"/>
      <c r="Z552" s="252"/>
    </row>
    <row r="553" ht="15.75" customHeight="1" spans="1:26">
      <c r="A553" s="252"/>
      <c r="B553" s="252"/>
      <c r="C553" s="252"/>
      <c r="D553" s="252"/>
      <c r="E553" s="252"/>
      <c r="F553" s="252"/>
      <c r="G553" s="252"/>
      <c r="H553" s="252"/>
      <c r="I553" s="252"/>
      <c r="J553" s="252"/>
      <c r="K553" s="252"/>
      <c r="L553" s="252"/>
      <c r="M553" s="252"/>
      <c r="N553" s="252"/>
      <c r="O553" s="252"/>
      <c r="P553" s="252"/>
      <c r="Q553" s="252"/>
      <c r="R553" s="252"/>
      <c r="S553" s="252"/>
      <c r="T553" s="252"/>
      <c r="U553" s="252"/>
      <c r="V553" s="252"/>
      <c r="W553" s="252"/>
      <c r="X553" s="252"/>
      <c r="Y553" s="252"/>
      <c r="Z553" s="252"/>
    </row>
    <row r="554" ht="15.75" customHeight="1" spans="1:26">
      <c r="A554" s="252"/>
      <c r="B554" s="252"/>
      <c r="C554" s="252"/>
      <c r="D554" s="252"/>
      <c r="E554" s="252"/>
      <c r="F554" s="252"/>
      <c r="G554" s="252"/>
      <c r="H554" s="252"/>
      <c r="I554" s="252"/>
      <c r="J554" s="252"/>
      <c r="K554" s="252"/>
      <c r="L554" s="252"/>
      <c r="M554" s="252"/>
      <c r="N554" s="252"/>
      <c r="O554" s="252"/>
      <c r="P554" s="252"/>
      <c r="Q554" s="252"/>
      <c r="R554" s="252"/>
      <c r="S554" s="252"/>
      <c r="T554" s="252"/>
      <c r="U554" s="252"/>
      <c r="V554" s="252"/>
      <c r="W554" s="252"/>
      <c r="X554" s="252"/>
      <c r="Y554" s="252"/>
      <c r="Z554" s="252"/>
    </row>
    <row r="555" ht="15.75" customHeight="1" spans="1:26">
      <c r="A555" s="252"/>
      <c r="B555" s="252"/>
      <c r="C555" s="252"/>
      <c r="D555" s="252"/>
      <c r="E555" s="252"/>
      <c r="F555" s="252"/>
      <c r="G555" s="252"/>
      <c r="H555" s="252"/>
      <c r="I555" s="252"/>
      <c r="J555" s="252"/>
      <c r="K555" s="252"/>
      <c r="L555" s="252"/>
      <c r="M555" s="252"/>
      <c r="N555" s="252"/>
      <c r="O555" s="252"/>
      <c r="P555" s="252"/>
      <c r="Q555" s="252"/>
      <c r="R555" s="252"/>
      <c r="S555" s="252"/>
      <c r="T555" s="252"/>
      <c r="U555" s="252"/>
      <c r="V555" s="252"/>
      <c r="W555" s="252"/>
      <c r="X555" s="252"/>
      <c r="Y555" s="252"/>
      <c r="Z555" s="252"/>
    </row>
    <row r="556" ht="15.75" customHeight="1" spans="1:26">
      <c r="A556" s="252"/>
      <c r="B556" s="252"/>
      <c r="C556" s="252"/>
      <c r="D556" s="252"/>
      <c r="E556" s="252"/>
      <c r="F556" s="252"/>
      <c r="G556" s="252"/>
      <c r="H556" s="252"/>
      <c r="I556" s="252"/>
      <c r="J556" s="252"/>
      <c r="K556" s="252"/>
      <c r="L556" s="252"/>
      <c r="M556" s="252"/>
      <c r="N556" s="252"/>
      <c r="O556" s="252"/>
      <c r="P556" s="252"/>
      <c r="Q556" s="252"/>
      <c r="R556" s="252"/>
      <c r="S556" s="252"/>
      <c r="T556" s="252"/>
      <c r="U556" s="252"/>
      <c r="V556" s="252"/>
      <c r="W556" s="252"/>
      <c r="X556" s="252"/>
      <c r="Y556" s="252"/>
      <c r="Z556" s="252"/>
    </row>
    <row r="557" ht="15.75" customHeight="1" spans="1:26">
      <c r="A557" s="252"/>
      <c r="B557" s="252"/>
      <c r="C557" s="252"/>
      <c r="D557" s="252"/>
      <c r="E557" s="252"/>
      <c r="F557" s="252"/>
      <c r="G557" s="252"/>
      <c r="H557" s="252"/>
      <c r="I557" s="252"/>
      <c r="J557" s="252"/>
      <c r="K557" s="252"/>
      <c r="L557" s="252"/>
      <c r="M557" s="252"/>
      <c r="N557" s="252"/>
      <c r="O557" s="252"/>
      <c r="P557" s="252"/>
      <c r="Q557" s="252"/>
      <c r="R557" s="252"/>
      <c r="S557" s="252"/>
      <c r="T557" s="252"/>
      <c r="U557" s="252"/>
      <c r="V557" s="252"/>
      <c r="W557" s="252"/>
      <c r="X557" s="252"/>
      <c r="Y557" s="252"/>
      <c r="Z557" s="252"/>
    </row>
    <row r="558" ht="15.75" customHeight="1" spans="1:26">
      <c r="A558" s="252"/>
      <c r="B558" s="252"/>
      <c r="C558" s="252"/>
      <c r="D558" s="252"/>
      <c r="E558" s="252"/>
      <c r="F558" s="252"/>
      <c r="G558" s="252"/>
      <c r="H558" s="252"/>
      <c r="I558" s="252"/>
      <c r="J558" s="252"/>
      <c r="K558" s="252"/>
      <c r="L558" s="252"/>
      <c r="M558" s="252"/>
      <c r="N558" s="252"/>
      <c r="O558" s="252"/>
      <c r="P558" s="252"/>
      <c r="Q558" s="252"/>
      <c r="R558" s="252"/>
      <c r="S558" s="252"/>
      <c r="T558" s="252"/>
      <c r="U558" s="252"/>
      <c r="V558" s="252"/>
      <c r="W558" s="252"/>
      <c r="X558" s="252"/>
      <c r="Y558" s="252"/>
      <c r="Z558" s="252"/>
    </row>
    <row r="559" ht="15.75" customHeight="1" spans="1:26">
      <c r="A559" s="252"/>
      <c r="B559" s="252"/>
      <c r="C559" s="252"/>
      <c r="D559" s="252"/>
      <c r="E559" s="252"/>
      <c r="F559" s="252"/>
      <c r="G559" s="252"/>
      <c r="H559" s="252"/>
      <c r="I559" s="252"/>
      <c r="J559" s="252"/>
      <c r="K559" s="252"/>
      <c r="L559" s="252"/>
      <c r="M559" s="252"/>
      <c r="N559" s="252"/>
      <c r="O559" s="252"/>
      <c r="P559" s="252"/>
      <c r="Q559" s="252"/>
      <c r="R559" s="252"/>
      <c r="S559" s="252"/>
      <c r="T559" s="252"/>
      <c r="U559" s="252"/>
      <c r="V559" s="252"/>
      <c r="W559" s="252"/>
      <c r="X559" s="252"/>
      <c r="Y559" s="252"/>
      <c r="Z559" s="252"/>
    </row>
    <row r="560" ht="15.75" customHeight="1" spans="1:26">
      <c r="A560" s="252"/>
      <c r="B560" s="252"/>
      <c r="C560" s="252"/>
      <c r="D560" s="252"/>
      <c r="E560" s="252"/>
      <c r="F560" s="252"/>
      <c r="G560" s="252"/>
      <c r="H560" s="252"/>
      <c r="I560" s="252"/>
      <c r="J560" s="252"/>
      <c r="K560" s="252"/>
      <c r="L560" s="252"/>
      <c r="M560" s="252"/>
      <c r="N560" s="252"/>
      <c r="O560" s="252"/>
      <c r="P560" s="252"/>
      <c r="Q560" s="252"/>
      <c r="R560" s="252"/>
      <c r="S560" s="252"/>
      <c r="T560" s="252"/>
      <c r="U560" s="252"/>
      <c r="V560" s="252"/>
      <c r="W560" s="252"/>
      <c r="X560" s="252"/>
      <c r="Y560" s="252"/>
      <c r="Z560" s="252"/>
    </row>
    <row r="561" ht="15.75" customHeight="1" spans="1:26">
      <c r="A561" s="252"/>
      <c r="B561" s="252"/>
      <c r="C561" s="252"/>
      <c r="D561" s="252"/>
      <c r="E561" s="252"/>
      <c r="F561" s="252"/>
      <c r="G561" s="252"/>
      <c r="H561" s="252"/>
      <c r="I561" s="252"/>
      <c r="J561" s="252"/>
      <c r="K561" s="252"/>
      <c r="L561" s="252"/>
      <c r="M561" s="252"/>
      <c r="N561" s="252"/>
      <c r="O561" s="252"/>
      <c r="P561" s="252"/>
      <c r="Q561" s="252"/>
      <c r="R561" s="252"/>
      <c r="S561" s="252"/>
      <c r="T561" s="252"/>
      <c r="U561" s="252"/>
      <c r="V561" s="252"/>
      <c r="W561" s="252"/>
      <c r="X561" s="252"/>
      <c r="Y561" s="252"/>
      <c r="Z561" s="252"/>
    </row>
    <row r="562" ht="15.75" customHeight="1" spans="1:26">
      <c r="A562" s="252"/>
      <c r="B562" s="252"/>
      <c r="C562" s="252"/>
      <c r="D562" s="252"/>
      <c r="E562" s="252"/>
      <c r="F562" s="252"/>
      <c r="G562" s="252"/>
      <c r="H562" s="252"/>
      <c r="I562" s="252"/>
      <c r="J562" s="252"/>
      <c r="K562" s="252"/>
      <c r="L562" s="252"/>
      <c r="M562" s="252"/>
      <c r="N562" s="252"/>
      <c r="O562" s="252"/>
      <c r="P562" s="252"/>
      <c r="Q562" s="252"/>
      <c r="R562" s="252"/>
      <c r="S562" s="252"/>
      <c r="T562" s="252"/>
      <c r="U562" s="252"/>
      <c r="V562" s="252"/>
      <c r="W562" s="252"/>
      <c r="X562" s="252"/>
      <c r="Y562" s="252"/>
      <c r="Z562" s="252"/>
    </row>
    <row r="563" ht="15.75" customHeight="1" spans="1:26">
      <c r="A563" s="252"/>
      <c r="B563" s="252"/>
      <c r="C563" s="252"/>
      <c r="D563" s="252"/>
      <c r="E563" s="252"/>
      <c r="F563" s="252"/>
      <c r="G563" s="252"/>
      <c r="H563" s="252"/>
      <c r="I563" s="252"/>
      <c r="J563" s="252"/>
      <c r="K563" s="252"/>
      <c r="L563" s="252"/>
      <c r="M563" s="252"/>
      <c r="N563" s="252"/>
      <c r="O563" s="252"/>
      <c r="P563" s="252"/>
      <c r="Q563" s="252"/>
      <c r="R563" s="252"/>
      <c r="S563" s="252"/>
      <c r="T563" s="252"/>
      <c r="U563" s="252"/>
      <c r="V563" s="252"/>
      <c r="W563" s="252"/>
      <c r="X563" s="252"/>
      <c r="Y563" s="252"/>
      <c r="Z563" s="252"/>
    </row>
    <row r="564" ht="15.75" customHeight="1" spans="1:26">
      <c r="A564" s="252"/>
      <c r="B564" s="252"/>
      <c r="C564" s="252"/>
      <c r="D564" s="252"/>
      <c r="E564" s="252"/>
      <c r="F564" s="252"/>
      <c r="G564" s="252"/>
      <c r="H564" s="252"/>
      <c r="I564" s="252"/>
      <c r="J564" s="252"/>
      <c r="K564" s="252"/>
      <c r="L564" s="252"/>
      <c r="M564" s="252"/>
      <c r="N564" s="252"/>
      <c r="O564" s="252"/>
      <c r="P564" s="252"/>
      <c r="Q564" s="252"/>
      <c r="R564" s="252"/>
      <c r="S564" s="252"/>
      <c r="T564" s="252"/>
      <c r="U564" s="252"/>
      <c r="V564" s="252"/>
      <c r="W564" s="252"/>
      <c r="X564" s="252"/>
      <c r="Y564" s="252"/>
      <c r="Z564" s="252"/>
    </row>
    <row r="565" ht="15.75" customHeight="1" spans="1:26">
      <c r="A565" s="252"/>
      <c r="B565" s="252"/>
      <c r="C565" s="252"/>
      <c r="D565" s="252"/>
      <c r="E565" s="252"/>
      <c r="F565" s="252"/>
      <c r="G565" s="252"/>
      <c r="H565" s="252"/>
      <c r="I565" s="252"/>
      <c r="J565" s="252"/>
      <c r="K565" s="252"/>
      <c r="L565" s="252"/>
      <c r="M565" s="252"/>
      <c r="N565" s="252"/>
      <c r="O565" s="252"/>
      <c r="P565" s="252"/>
      <c r="Q565" s="252"/>
      <c r="R565" s="252"/>
      <c r="S565" s="252"/>
      <c r="T565" s="252"/>
      <c r="U565" s="252"/>
      <c r="V565" s="252"/>
      <c r="W565" s="252"/>
      <c r="X565" s="252"/>
      <c r="Y565" s="252"/>
      <c r="Z565" s="252"/>
    </row>
    <row r="566" ht="15.75" customHeight="1" spans="1:26">
      <c r="A566" s="252"/>
      <c r="B566" s="252"/>
      <c r="C566" s="252"/>
      <c r="D566" s="252"/>
      <c r="E566" s="252"/>
      <c r="F566" s="252"/>
      <c r="G566" s="252"/>
      <c r="H566" s="252"/>
      <c r="I566" s="252"/>
      <c r="J566" s="252"/>
      <c r="K566" s="252"/>
      <c r="L566" s="252"/>
      <c r="M566" s="252"/>
      <c r="N566" s="252"/>
      <c r="O566" s="252"/>
      <c r="P566" s="252"/>
      <c r="Q566" s="252"/>
      <c r="R566" s="252"/>
      <c r="S566" s="252"/>
      <c r="T566" s="252"/>
      <c r="U566" s="252"/>
      <c r="V566" s="252"/>
      <c r="W566" s="252"/>
      <c r="X566" s="252"/>
      <c r="Y566" s="252"/>
      <c r="Z566" s="252"/>
    </row>
    <row r="567" ht="15.75" customHeight="1" spans="1:26">
      <c r="A567" s="252"/>
      <c r="B567" s="252"/>
      <c r="C567" s="252"/>
      <c r="D567" s="252"/>
      <c r="E567" s="252"/>
      <c r="F567" s="252"/>
      <c r="G567" s="252"/>
      <c r="H567" s="252"/>
      <c r="I567" s="252"/>
      <c r="J567" s="252"/>
      <c r="K567" s="252"/>
      <c r="L567" s="252"/>
      <c r="M567" s="252"/>
      <c r="N567" s="252"/>
      <c r="O567" s="252"/>
      <c r="P567" s="252"/>
      <c r="Q567" s="252"/>
      <c r="R567" s="252"/>
      <c r="S567" s="252"/>
      <c r="T567" s="252"/>
      <c r="U567" s="252"/>
      <c r="V567" s="252"/>
      <c r="W567" s="252"/>
      <c r="X567" s="252"/>
      <c r="Y567" s="252"/>
      <c r="Z567" s="252"/>
    </row>
    <row r="568" ht="15.75" customHeight="1" spans="1:26">
      <c r="A568" s="252"/>
      <c r="B568" s="252"/>
      <c r="C568" s="252"/>
      <c r="D568" s="252"/>
      <c r="E568" s="252"/>
      <c r="F568" s="252"/>
      <c r="G568" s="252"/>
      <c r="H568" s="252"/>
      <c r="I568" s="252"/>
      <c r="J568" s="252"/>
      <c r="K568" s="252"/>
      <c r="L568" s="252"/>
      <c r="M568" s="252"/>
      <c r="N568" s="252"/>
      <c r="O568" s="252"/>
      <c r="P568" s="252"/>
      <c r="Q568" s="252"/>
      <c r="R568" s="252"/>
      <c r="S568" s="252"/>
      <c r="T568" s="252"/>
      <c r="U568" s="252"/>
      <c r="V568" s="252"/>
      <c r="W568" s="252"/>
      <c r="X568" s="252"/>
      <c r="Y568" s="252"/>
      <c r="Z568" s="252"/>
    </row>
    <row r="569" ht="15.75" customHeight="1" spans="1:26">
      <c r="A569" s="252"/>
      <c r="B569" s="252"/>
      <c r="C569" s="252"/>
      <c r="D569" s="252"/>
      <c r="E569" s="252"/>
      <c r="F569" s="252"/>
      <c r="G569" s="252"/>
      <c r="H569" s="252"/>
      <c r="I569" s="252"/>
      <c r="J569" s="252"/>
      <c r="K569" s="252"/>
      <c r="L569" s="252"/>
      <c r="M569" s="252"/>
      <c r="N569" s="252"/>
      <c r="O569" s="252"/>
      <c r="P569" s="252"/>
      <c r="Q569" s="252"/>
      <c r="R569" s="252"/>
      <c r="S569" s="252"/>
      <c r="T569" s="252"/>
      <c r="U569" s="252"/>
      <c r="V569" s="252"/>
      <c r="W569" s="252"/>
      <c r="X569" s="252"/>
      <c r="Y569" s="252"/>
      <c r="Z569" s="252"/>
    </row>
    <row r="570" ht="15.75" customHeight="1" spans="1:26">
      <c r="A570" s="252"/>
      <c r="B570" s="252"/>
      <c r="C570" s="252"/>
      <c r="D570" s="252"/>
      <c r="E570" s="252"/>
      <c r="F570" s="252"/>
      <c r="G570" s="252"/>
      <c r="H570" s="252"/>
      <c r="I570" s="252"/>
      <c r="J570" s="252"/>
      <c r="K570" s="252"/>
      <c r="L570" s="252"/>
      <c r="M570" s="252"/>
      <c r="N570" s="252"/>
      <c r="O570" s="252"/>
      <c r="P570" s="252"/>
      <c r="Q570" s="252"/>
      <c r="R570" s="252"/>
      <c r="S570" s="252"/>
      <c r="T570" s="252"/>
      <c r="U570" s="252"/>
      <c r="V570" s="252"/>
      <c r="W570" s="252"/>
      <c r="X570" s="252"/>
      <c r="Y570" s="252"/>
      <c r="Z570" s="252"/>
    </row>
    <row r="571" ht="15.75" customHeight="1" spans="1:26">
      <c r="A571" s="252"/>
      <c r="B571" s="252"/>
      <c r="C571" s="252"/>
      <c r="D571" s="252"/>
      <c r="E571" s="252"/>
      <c r="F571" s="252"/>
      <c r="G571" s="252"/>
      <c r="H571" s="252"/>
      <c r="I571" s="252"/>
      <c r="J571" s="252"/>
      <c r="K571" s="252"/>
      <c r="L571" s="252"/>
      <c r="M571" s="252"/>
      <c r="N571" s="252"/>
      <c r="O571" s="252"/>
      <c r="P571" s="252"/>
      <c r="Q571" s="252"/>
      <c r="R571" s="252"/>
      <c r="S571" s="252"/>
      <c r="T571" s="252"/>
      <c r="U571" s="252"/>
      <c r="V571" s="252"/>
      <c r="W571" s="252"/>
      <c r="X571" s="252"/>
      <c r="Y571" s="252"/>
      <c r="Z571" s="252"/>
    </row>
    <row r="572" ht="15.75" customHeight="1" spans="1:26">
      <c r="A572" s="252"/>
      <c r="B572" s="252"/>
      <c r="C572" s="252"/>
      <c r="D572" s="252"/>
      <c r="E572" s="252"/>
      <c r="F572" s="252"/>
      <c r="G572" s="252"/>
      <c r="H572" s="252"/>
      <c r="I572" s="252"/>
      <c r="J572" s="252"/>
      <c r="K572" s="252"/>
      <c r="L572" s="252"/>
      <c r="M572" s="252"/>
      <c r="N572" s="252"/>
      <c r="O572" s="252"/>
      <c r="P572" s="252"/>
      <c r="Q572" s="252"/>
      <c r="R572" s="252"/>
      <c r="S572" s="252"/>
      <c r="T572" s="252"/>
      <c r="U572" s="252"/>
      <c r="V572" s="252"/>
      <c r="W572" s="252"/>
      <c r="X572" s="252"/>
      <c r="Y572" s="252"/>
      <c r="Z572" s="252"/>
    </row>
    <row r="573" ht="15.75" customHeight="1" spans="1:26">
      <c r="A573" s="252"/>
      <c r="B573" s="252"/>
      <c r="C573" s="252"/>
      <c r="D573" s="252"/>
      <c r="E573" s="252"/>
      <c r="F573" s="252"/>
      <c r="G573" s="252"/>
      <c r="H573" s="252"/>
      <c r="I573" s="252"/>
      <c r="J573" s="252"/>
      <c r="K573" s="252"/>
      <c r="L573" s="252"/>
      <c r="M573" s="252"/>
      <c r="N573" s="252"/>
      <c r="O573" s="252"/>
      <c r="P573" s="252"/>
      <c r="Q573" s="252"/>
      <c r="R573" s="252"/>
      <c r="S573" s="252"/>
      <c r="T573" s="252"/>
      <c r="U573" s="252"/>
      <c r="V573" s="252"/>
      <c r="W573" s="252"/>
      <c r="X573" s="252"/>
      <c r="Y573" s="252"/>
      <c r="Z573" s="252"/>
    </row>
    <row r="574" ht="15.75" customHeight="1" spans="1:26">
      <c r="A574" s="252"/>
      <c r="B574" s="252"/>
      <c r="C574" s="252"/>
      <c r="D574" s="252"/>
      <c r="E574" s="252"/>
      <c r="F574" s="252"/>
      <c r="G574" s="252"/>
      <c r="H574" s="252"/>
      <c r="I574" s="252"/>
      <c r="J574" s="252"/>
      <c r="K574" s="252"/>
      <c r="L574" s="252"/>
      <c r="M574" s="252"/>
      <c r="N574" s="252"/>
      <c r="O574" s="252"/>
      <c r="P574" s="252"/>
      <c r="Q574" s="252"/>
      <c r="R574" s="252"/>
      <c r="S574" s="252"/>
      <c r="T574" s="252"/>
      <c r="U574" s="252"/>
      <c r="V574" s="252"/>
      <c r="W574" s="252"/>
      <c r="X574" s="252"/>
      <c r="Y574" s="252"/>
      <c r="Z574" s="252"/>
    </row>
    <row r="575" ht="15.75" customHeight="1" spans="1:26">
      <c r="A575" s="252"/>
      <c r="B575" s="252"/>
      <c r="C575" s="252"/>
      <c r="D575" s="252"/>
      <c r="E575" s="252"/>
      <c r="F575" s="252"/>
      <c r="G575" s="252"/>
      <c r="H575" s="252"/>
      <c r="I575" s="252"/>
      <c r="J575" s="252"/>
      <c r="K575" s="252"/>
      <c r="L575" s="252"/>
      <c r="M575" s="252"/>
      <c r="N575" s="252"/>
      <c r="O575" s="252"/>
      <c r="P575" s="252"/>
      <c r="Q575" s="252"/>
      <c r="R575" s="252"/>
      <c r="S575" s="252"/>
      <c r="T575" s="252"/>
      <c r="U575" s="252"/>
      <c r="V575" s="252"/>
      <c r="W575" s="252"/>
      <c r="X575" s="252"/>
      <c r="Y575" s="252"/>
      <c r="Z575" s="252"/>
    </row>
    <row r="576" ht="15.75" customHeight="1" spans="1:26">
      <c r="A576" s="252"/>
      <c r="B576" s="252"/>
      <c r="C576" s="252"/>
      <c r="D576" s="252"/>
      <c r="E576" s="252"/>
      <c r="F576" s="252"/>
      <c r="G576" s="252"/>
      <c r="H576" s="252"/>
      <c r="I576" s="252"/>
      <c r="J576" s="252"/>
      <c r="K576" s="252"/>
      <c r="L576" s="252"/>
      <c r="M576" s="252"/>
      <c r="N576" s="252"/>
      <c r="O576" s="252"/>
      <c r="P576" s="252"/>
      <c r="Q576" s="252"/>
      <c r="R576" s="252"/>
      <c r="S576" s="252"/>
      <c r="T576" s="252"/>
      <c r="U576" s="252"/>
      <c r="V576" s="252"/>
      <c r="W576" s="252"/>
      <c r="X576" s="252"/>
      <c r="Y576" s="252"/>
      <c r="Z576" s="252"/>
    </row>
    <row r="577" ht="15.75" customHeight="1" spans="1:26">
      <c r="A577" s="252"/>
      <c r="B577" s="252"/>
      <c r="C577" s="252"/>
      <c r="D577" s="252"/>
      <c r="E577" s="252"/>
      <c r="F577" s="252"/>
      <c r="G577" s="252"/>
      <c r="H577" s="252"/>
      <c r="I577" s="252"/>
      <c r="J577" s="252"/>
      <c r="K577" s="252"/>
      <c r="L577" s="252"/>
      <c r="M577" s="252"/>
      <c r="N577" s="252"/>
      <c r="O577" s="252"/>
      <c r="P577" s="252"/>
      <c r="Q577" s="252"/>
      <c r="R577" s="252"/>
      <c r="S577" s="252"/>
      <c r="T577" s="252"/>
      <c r="U577" s="252"/>
      <c r="V577" s="252"/>
      <c r="W577" s="252"/>
      <c r="X577" s="252"/>
      <c r="Y577" s="252"/>
      <c r="Z577" s="252"/>
    </row>
    <row r="578" ht="15.75" customHeight="1" spans="1:26">
      <c r="A578" s="252"/>
      <c r="B578" s="252"/>
      <c r="C578" s="252"/>
      <c r="D578" s="252"/>
      <c r="E578" s="252"/>
      <c r="F578" s="252"/>
      <c r="G578" s="252"/>
      <c r="H578" s="252"/>
      <c r="I578" s="252"/>
      <c r="J578" s="252"/>
      <c r="K578" s="252"/>
      <c r="L578" s="252"/>
      <c r="M578" s="252"/>
      <c r="N578" s="252"/>
      <c r="O578" s="252"/>
      <c r="P578" s="252"/>
      <c r="Q578" s="252"/>
      <c r="R578" s="252"/>
      <c r="S578" s="252"/>
      <c r="T578" s="252"/>
      <c r="U578" s="252"/>
      <c r="V578" s="252"/>
      <c r="W578" s="252"/>
      <c r="X578" s="252"/>
      <c r="Y578" s="252"/>
      <c r="Z578" s="252"/>
    </row>
    <row r="579" ht="15.75" customHeight="1" spans="1:26">
      <c r="A579" s="252"/>
      <c r="B579" s="252"/>
      <c r="C579" s="252"/>
      <c r="D579" s="252"/>
      <c r="E579" s="252"/>
      <c r="F579" s="252"/>
      <c r="G579" s="252"/>
      <c r="H579" s="252"/>
      <c r="I579" s="252"/>
      <c r="J579" s="252"/>
      <c r="K579" s="252"/>
      <c r="L579" s="252"/>
      <c r="M579" s="252"/>
      <c r="N579" s="252"/>
      <c r="O579" s="252"/>
      <c r="P579" s="252"/>
      <c r="Q579" s="252"/>
      <c r="R579" s="252"/>
      <c r="S579" s="252"/>
      <c r="T579" s="252"/>
      <c r="U579" s="252"/>
      <c r="V579" s="252"/>
      <c r="W579" s="252"/>
      <c r="X579" s="252"/>
      <c r="Y579" s="252"/>
      <c r="Z579" s="252"/>
    </row>
    <row r="580" ht="15.75" customHeight="1" spans="1:26">
      <c r="A580" s="252"/>
      <c r="B580" s="252"/>
      <c r="C580" s="252"/>
      <c r="D580" s="252"/>
      <c r="E580" s="252"/>
      <c r="F580" s="252"/>
      <c r="G580" s="252"/>
      <c r="H580" s="252"/>
      <c r="I580" s="252"/>
      <c r="J580" s="252"/>
      <c r="K580" s="252"/>
      <c r="L580" s="252"/>
      <c r="M580" s="252"/>
      <c r="N580" s="252"/>
      <c r="O580" s="252"/>
      <c r="P580" s="252"/>
      <c r="Q580" s="252"/>
      <c r="R580" s="252"/>
      <c r="S580" s="252"/>
      <c r="T580" s="252"/>
      <c r="U580" s="252"/>
      <c r="V580" s="252"/>
      <c r="W580" s="252"/>
      <c r="X580" s="252"/>
      <c r="Y580" s="252"/>
      <c r="Z580" s="252"/>
    </row>
    <row r="581" ht="15.75" customHeight="1" spans="1:26">
      <c r="A581" s="252"/>
      <c r="B581" s="252"/>
      <c r="C581" s="252"/>
      <c r="D581" s="252"/>
      <c r="E581" s="252"/>
      <c r="F581" s="252"/>
      <c r="G581" s="252"/>
      <c r="H581" s="252"/>
      <c r="I581" s="252"/>
      <c r="J581" s="252"/>
      <c r="K581" s="252"/>
      <c r="L581" s="252"/>
      <c r="M581" s="252"/>
      <c r="N581" s="252"/>
      <c r="O581" s="252"/>
      <c r="P581" s="252"/>
      <c r="Q581" s="252"/>
      <c r="R581" s="252"/>
      <c r="S581" s="252"/>
      <c r="T581" s="252"/>
      <c r="U581" s="252"/>
      <c r="V581" s="252"/>
      <c r="W581" s="252"/>
      <c r="X581" s="252"/>
      <c r="Y581" s="252"/>
      <c r="Z581" s="252"/>
    </row>
    <row r="582" ht="15.75" customHeight="1" spans="1:26">
      <c r="A582" s="252"/>
      <c r="B582" s="252"/>
      <c r="C582" s="252"/>
      <c r="D582" s="252"/>
      <c r="E582" s="252"/>
      <c r="F582" s="252"/>
      <c r="G582" s="252"/>
      <c r="H582" s="252"/>
      <c r="I582" s="252"/>
      <c r="J582" s="252"/>
      <c r="K582" s="252"/>
      <c r="L582" s="252"/>
      <c r="M582" s="252"/>
      <c r="N582" s="252"/>
      <c r="O582" s="252"/>
      <c r="P582" s="252"/>
      <c r="Q582" s="252"/>
      <c r="R582" s="252"/>
      <c r="S582" s="252"/>
      <c r="T582" s="252"/>
      <c r="U582" s="252"/>
      <c r="V582" s="252"/>
      <c r="W582" s="252"/>
      <c r="X582" s="252"/>
      <c r="Y582" s="252"/>
      <c r="Z582" s="252"/>
    </row>
    <row r="583" ht="15.75" customHeight="1" spans="1:26">
      <c r="A583" s="252"/>
      <c r="B583" s="252"/>
      <c r="C583" s="252"/>
      <c r="D583" s="252"/>
      <c r="E583" s="252"/>
      <c r="F583" s="252"/>
      <c r="G583" s="252"/>
      <c r="H583" s="252"/>
      <c r="I583" s="252"/>
      <c r="J583" s="252"/>
      <c r="K583" s="252"/>
      <c r="L583" s="252"/>
      <c r="M583" s="252"/>
      <c r="N583" s="252"/>
      <c r="O583" s="252"/>
      <c r="P583" s="252"/>
      <c r="Q583" s="252"/>
      <c r="R583" s="252"/>
      <c r="S583" s="252"/>
      <c r="T583" s="252"/>
      <c r="U583" s="252"/>
      <c r="V583" s="252"/>
      <c r="W583" s="252"/>
      <c r="X583" s="252"/>
      <c r="Y583" s="252"/>
      <c r="Z583" s="252"/>
    </row>
    <row r="584" ht="15.75" customHeight="1" spans="1:26">
      <c r="A584" s="252"/>
      <c r="B584" s="252"/>
      <c r="C584" s="252"/>
      <c r="D584" s="252"/>
      <c r="E584" s="252"/>
      <c r="F584" s="252"/>
      <c r="G584" s="252"/>
      <c r="H584" s="252"/>
      <c r="I584" s="252"/>
      <c r="J584" s="252"/>
      <c r="K584" s="252"/>
      <c r="L584" s="252"/>
      <c r="M584" s="252"/>
      <c r="N584" s="252"/>
      <c r="O584" s="252"/>
      <c r="P584" s="252"/>
      <c r="Q584" s="252"/>
      <c r="R584" s="252"/>
      <c r="S584" s="252"/>
      <c r="T584" s="252"/>
      <c r="U584" s="252"/>
      <c r="V584" s="252"/>
      <c r="W584" s="252"/>
      <c r="X584" s="252"/>
      <c r="Y584" s="252"/>
      <c r="Z584" s="252"/>
    </row>
    <row r="585" ht="15.75" customHeight="1" spans="1:26">
      <c r="A585" s="252"/>
      <c r="B585" s="252"/>
      <c r="C585" s="252"/>
      <c r="D585" s="252"/>
      <c r="E585" s="252"/>
      <c r="F585" s="252"/>
      <c r="G585" s="252"/>
      <c r="H585" s="252"/>
      <c r="I585" s="252"/>
      <c r="J585" s="252"/>
      <c r="K585" s="252"/>
      <c r="L585" s="252"/>
      <c r="M585" s="252"/>
      <c r="N585" s="252"/>
      <c r="O585" s="252"/>
      <c r="P585" s="252"/>
      <c r="Q585" s="252"/>
      <c r="R585" s="252"/>
      <c r="S585" s="252"/>
      <c r="T585" s="252"/>
      <c r="U585" s="252"/>
      <c r="V585" s="252"/>
      <c r="W585" s="252"/>
      <c r="X585" s="252"/>
      <c r="Y585" s="252"/>
      <c r="Z585" s="252"/>
    </row>
    <row r="586" ht="15.75" customHeight="1" spans="1:26">
      <c r="A586" s="252"/>
      <c r="B586" s="252"/>
      <c r="C586" s="252"/>
      <c r="D586" s="252"/>
      <c r="E586" s="252"/>
      <c r="F586" s="252"/>
      <c r="G586" s="252"/>
      <c r="H586" s="252"/>
      <c r="I586" s="252"/>
      <c r="J586" s="252"/>
      <c r="K586" s="252"/>
      <c r="L586" s="252"/>
      <c r="M586" s="252"/>
      <c r="N586" s="252"/>
      <c r="O586" s="252"/>
      <c r="P586" s="252"/>
      <c r="Q586" s="252"/>
      <c r="R586" s="252"/>
      <c r="S586" s="252"/>
      <c r="T586" s="252"/>
      <c r="U586" s="252"/>
      <c r="V586" s="252"/>
      <c r="W586" s="252"/>
      <c r="X586" s="252"/>
      <c r="Y586" s="252"/>
      <c r="Z586" s="252"/>
    </row>
    <row r="587" ht="15.75" customHeight="1" spans="1:26">
      <c r="A587" s="252"/>
      <c r="B587" s="252"/>
      <c r="C587" s="252"/>
      <c r="D587" s="252"/>
      <c r="E587" s="252"/>
      <c r="F587" s="252"/>
      <c r="G587" s="252"/>
      <c r="H587" s="252"/>
      <c r="I587" s="252"/>
      <c r="J587" s="252"/>
      <c r="K587" s="252"/>
      <c r="L587" s="252"/>
      <c r="M587" s="252"/>
      <c r="N587" s="252"/>
      <c r="O587" s="252"/>
      <c r="P587" s="252"/>
      <c r="Q587" s="252"/>
      <c r="R587" s="252"/>
      <c r="S587" s="252"/>
      <c r="T587" s="252"/>
      <c r="U587" s="252"/>
      <c r="V587" s="252"/>
      <c r="W587" s="252"/>
      <c r="X587" s="252"/>
      <c r="Y587" s="252"/>
      <c r="Z587" s="252"/>
    </row>
    <row r="588" ht="15.75" customHeight="1" spans="1:26">
      <c r="A588" s="252"/>
      <c r="B588" s="252"/>
      <c r="C588" s="252"/>
      <c r="D588" s="252"/>
      <c r="E588" s="252"/>
      <c r="F588" s="252"/>
      <c r="G588" s="252"/>
      <c r="H588" s="252"/>
      <c r="I588" s="252"/>
      <c r="J588" s="252"/>
      <c r="K588" s="252"/>
      <c r="L588" s="252"/>
      <c r="M588" s="252"/>
      <c r="N588" s="252"/>
      <c r="O588" s="252"/>
      <c r="P588" s="252"/>
      <c r="Q588" s="252"/>
      <c r="R588" s="252"/>
      <c r="S588" s="252"/>
      <c r="T588" s="252"/>
      <c r="U588" s="252"/>
      <c r="V588" s="252"/>
      <c r="W588" s="252"/>
      <c r="X588" s="252"/>
      <c r="Y588" s="252"/>
      <c r="Z588" s="252"/>
    </row>
    <row r="589" ht="15.75" customHeight="1" spans="1:26">
      <c r="A589" s="252"/>
      <c r="B589" s="252"/>
      <c r="C589" s="252"/>
      <c r="D589" s="252"/>
      <c r="E589" s="252"/>
      <c r="F589" s="252"/>
      <c r="G589" s="252"/>
      <c r="H589" s="252"/>
      <c r="I589" s="252"/>
      <c r="J589" s="252"/>
      <c r="K589" s="252"/>
      <c r="L589" s="252"/>
      <c r="M589" s="252"/>
      <c r="N589" s="252"/>
      <c r="O589" s="252"/>
      <c r="P589" s="252"/>
      <c r="Q589" s="252"/>
      <c r="R589" s="252"/>
      <c r="S589" s="252"/>
      <c r="T589" s="252"/>
      <c r="U589" s="252"/>
      <c r="V589" s="252"/>
      <c r="W589" s="252"/>
      <c r="X589" s="252"/>
      <c r="Y589" s="252"/>
      <c r="Z589" s="252"/>
    </row>
    <row r="590" ht="15.75" customHeight="1" spans="1:26">
      <c r="A590" s="252"/>
      <c r="B590" s="252"/>
      <c r="C590" s="252"/>
      <c r="D590" s="252"/>
      <c r="E590" s="252"/>
      <c r="F590" s="252"/>
      <c r="G590" s="252"/>
      <c r="H590" s="252"/>
      <c r="I590" s="252"/>
      <c r="J590" s="252"/>
      <c r="K590" s="252"/>
      <c r="L590" s="252"/>
      <c r="M590" s="252"/>
      <c r="N590" s="252"/>
      <c r="O590" s="252"/>
      <c r="P590" s="252"/>
      <c r="Q590" s="252"/>
      <c r="R590" s="252"/>
      <c r="S590" s="252"/>
      <c r="T590" s="252"/>
      <c r="U590" s="252"/>
      <c r="V590" s="252"/>
      <c r="W590" s="252"/>
      <c r="X590" s="252"/>
      <c r="Y590" s="252"/>
      <c r="Z590" s="252"/>
    </row>
    <row r="591" ht="15.75" customHeight="1" spans="1:26">
      <c r="A591" s="252"/>
      <c r="B591" s="252"/>
      <c r="C591" s="252"/>
      <c r="D591" s="252"/>
      <c r="E591" s="252"/>
      <c r="F591" s="252"/>
      <c r="G591" s="252"/>
      <c r="H591" s="252"/>
      <c r="I591" s="252"/>
      <c r="J591" s="252"/>
      <c r="K591" s="252"/>
      <c r="L591" s="252"/>
      <c r="M591" s="252"/>
      <c r="N591" s="252"/>
      <c r="O591" s="252"/>
      <c r="P591" s="252"/>
      <c r="Q591" s="252"/>
      <c r="R591" s="252"/>
      <c r="S591" s="252"/>
      <c r="T591" s="252"/>
      <c r="U591" s="252"/>
      <c r="V591" s="252"/>
      <c r="W591" s="252"/>
      <c r="X591" s="252"/>
      <c r="Y591" s="252"/>
      <c r="Z591" s="252"/>
    </row>
    <row r="592" ht="15.75" customHeight="1" spans="1:26">
      <c r="A592" s="252"/>
      <c r="B592" s="252"/>
      <c r="C592" s="252"/>
      <c r="D592" s="252"/>
      <c r="E592" s="252"/>
      <c r="F592" s="252"/>
      <c r="G592" s="252"/>
      <c r="H592" s="252"/>
      <c r="I592" s="252"/>
      <c r="J592" s="252"/>
      <c r="K592" s="252"/>
      <c r="L592" s="252"/>
      <c r="M592" s="252"/>
      <c r="N592" s="252"/>
      <c r="O592" s="252"/>
      <c r="P592" s="252"/>
      <c r="Q592" s="252"/>
      <c r="R592" s="252"/>
      <c r="S592" s="252"/>
      <c r="T592" s="252"/>
      <c r="U592" s="252"/>
      <c r="V592" s="252"/>
      <c r="W592" s="252"/>
      <c r="X592" s="252"/>
      <c r="Y592" s="252"/>
      <c r="Z592" s="252"/>
    </row>
    <row r="593" ht="15.75" customHeight="1" spans="1:26">
      <c r="A593" s="252"/>
      <c r="B593" s="252"/>
      <c r="C593" s="252"/>
      <c r="D593" s="252"/>
      <c r="E593" s="252"/>
      <c r="F593" s="252"/>
      <c r="G593" s="252"/>
      <c r="H593" s="252"/>
      <c r="I593" s="252"/>
      <c r="J593" s="252"/>
      <c r="K593" s="252"/>
      <c r="L593" s="252"/>
      <c r="M593" s="252"/>
      <c r="N593" s="252"/>
      <c r="O593" s="252"/>
      <c r="P593" s="252"/>
      <c r="Q593" s="252"/>
      <c r="R593" s="252"/>
      <c r="S593" s="252"/>
      <c r="T593" s="252"/>
      <c r="U593" s="252"/>
      <c r="V593" s="252"/>
      <c r="W593" s="252"/>
      <c r="X593" s="252"/>
      <c r="Y593" s="252"/>
      <c r="Z593" s="252"/>
    </row>
    <row r="594" ht="15.75" customHeight="1" spans="1:26">
      <c r="A594" s="252"/>
      <c r="B594" s="252"/>
      <c r="C594" s="252"/>
      <c r="D594" s="252"/>
      <c r="E594" s="252"/>
      <c r="F594" s="252"/>
      <c r="G594" s="252"/>
      <c r="H594" s="252"/>
      <c r="I594" s="252"/>
      <c r="J594" s="252"/>
      <c r="K594" s="252"/>
      <c r="L594" s="252"/>
      <c r="M594" s="252"/>
      <c r="N594" s="252"/>
      <c r="O594" s="252"/>
      <c r="P594" s="252"/>
      <c r="Q594" s="252"/>
      <c r="R594" s="252"/>
      <c r="S594" s="252"/>
      <c r="T594" s="252"/>
      <c r="U594" s="252"/>
      <c r="V594" s="252"/>
      <c r="W594" s="252"/>
      <c r="X594" s="252"/>
      <c r="Y594" s="252"/>
      <c r="Z594" s="252"/>
    </row>
    <row r="595" ht="15.75" customHeight="1" spans="1:26">
      <c r="A595" s="252"/>
      <c r="B595" s="252"/>
      <c r="C595" s="252"/>
      <c r="D595" s="252"/>
      <c r="E595" s="252"/>
      <c r="F595" s="252"/>
      <c r="G595" s="252"/>
      <c r="H595" s="252"/>
      <c r="I595" s="252"/>
      <c r="J595" s="252"/>
      <c r="K595" s="252"/>
      <c r="L595" s="252"/>
      <c r="M595" s="252"/>
      <c r="N595" s="252"/>
      <c r="O595" s="252"/>
      <c r="P595" s="252"/>
      <c r="Q595" s="252"/>
      <c r="R595" s="252"/>
      <c r="S595" s="252"/>
      <c r="T595" s="252"/>
      <c r="U595" s="252"/>
      <c r="V595" s="252"/>
      <c r="W595" s="252"/>
      <c r="X595" s="252"/>
      <c r="Y595" s="252"/>
      <c r="Z595" s="252"/>
    </row>
    <row r="596" ht="15.75" customHeight="1" spans="1:26">
      <c r="A596" s="252"/>
      <c r="B596" s="252"/>
      <c r="C596" s="252"/>
      <c r="D596" s="252"/>
      <c r="E596" s="252"/>
      <c r="F596" s="252"/>
      <c r="G596" s="252"/>
      <c r="H596" s="252"/>
      <c r="I596" s="252"/>
      <c r="J596" s="252"/>
      <c r="K596" s="252"/>
      <c r="L596" s="252"/>
      <c r="M596" s="252"/>
      <c r="N596" s="252"/>
      <c r="O596" s="252"/>
      <c r="P596" s="252"/>
      <c r="Q596" s="252"/>
      <c r="R596" s="252"/>
      <c r="S596" s="252"/>
      <c r="T596" s="252"/>
      <c r="U596" s="252"/>
      <c r="V596" s="252"/>
      <c r="W596" s="252"/>
      <c r="X596" s="252"/>
      <c r="Y596" s="252"/>
      <c r="Z596" s="252"/>
    </row>
    <row r="597" ht="15.75" customHeight="1" spans="1:26">
      <c r="A597" s="252"/>
      <c r="B597" s="252"/>
      <c r="C597" s="252"/>
      <c r="D597" s="252"/>
      <c r="E597" s="252"/>
      <c r="F597" s="252"/>
      <c r="G597" s="252"/>
      <c r="H597" s="252"/>
      <c r="I597" s="252"/>
      <c r="J597" s="252"/>
      <c r="K597" s="252"/>
      <c r="L597" s="252"/>
      <c r="M597" s="252"/>
      <c r="N597" s="252"/>
      <c r="O597" s="252"/>
      <c r="P597" s="252"/>
      <c r="Q597" s="252"/>
      <c r="R597" s="252"/>
      <c r="S597" s="252"/>
      <c r="T597" s="252"/>
      <c r="U597" s="252"/>
      <c r="V597" s="252"/>
      <c r="W597" s="252"/>
      <c r="X597" s="252"/>
      <c r="Y597" s="252"/>
      <c r="Z597" s="252"/>
    </row>
    <row r="598" ht="15.75" customHeight="1" spans="1:26">
      <c r="A598" s="252"/>
      <c r="B598" s="252"/>
      <c r="C598" s="252"/>
      <c r="D598" s="252"/>
      <c r="E598" s="252"/>
      <c r="F598" s="252"/>
      <c r="G598" s="252"/>
      <c r="H598" s="252"/>
      <c r="I598" s="252"/>
      <c r="J598" s="252"/>
      <c r="K598" s="252"/>
      <c r="L598" s="252"/>
      <c r="M598" s="252"/>
      <c r="N598" s="252"/>
      <c r="O598" s="252"/>
      <c r="P598" s="252"/>
      <c r="Q598" s="252"/>
      <c r="R598" s="252"/>
      <c r="S598" s="252"/>
      <c r="T598" s="252"/>
      <c r="U598" s="252"/>
      <c r="V598" s="252"/>
      <c r="W598" s="252"/>
      <c r="X598" s="252"/>
      <c r="Y598" s="252"/>
      <c r="Z598" s="252"/>
    </row>
    <row r="599" ht="15.75" customHeight="1" spans="1:26">
      <c r="A599" s="252"/>
      <c r="B599" s="252"/>
      <c r="C599" s="252"/>
      <c r="D599" s="252"/>
      <c r="E599" s="252"/>
      <c r="F599" s="252"/>
      <c r="G599" s="252"/>
      <c r="H599" s="252"/>
      <c r="I599" s="252"/>
      <c r="J599" s="252"/>
      <c r="K599" s="252"/>
      <c r="L599" s="252"/>
      <c r="M599" s="252"/>
      <c r="N599" s="252"/>
      <c r="O599" s="252"/>
      <c r="P599" s="252"/>
      <c r="Q599" s="252"/>
      <c r="R599" s="252"/>
      <c r="S599" s="252"/>
      <c r="T599" s="252"/>
      <c r="U599" s="252"/>
      <c r="V599" s="252"/>
      <c r="W599" s="252"/>
      <c r="X599" s="252"/>
      <c r="Y599" s="252"/>
      <c r="Z599" s="252"/>
    </row>
    <row r="600" ht="15.75" customHeight="1" spans="1:26">
      <c r="A600" s="252"/>
      <c r="B600" s="252"/>
      <c r="C600" s="252"/>
      <c r="D600" s="252"/>
      <c r="E600" s="252"/>
      <c r="F600" s="252"/>
      <c r="G600" s="252"/>
      <c r="H600" s="252"/>
      <c r="I600" s="252"/>
      <c r="J600" s="252"/>
      <c r="K600" s="252"/>
      <c r="L600" s="252"/>
      <c r="M600" s="252"/>
      <c r="N600" s="252"/>
      <c r="O600" s="252"/>
      <c r="P600" s="252"/>
      <c r="Q600" s="252"/>
      <c r="R600" s="252"/>
      <c r="S600" s="252"/>
      <c r="T600" s="252"/>
      <c r="U600" s="252"/>
      <c r="V600" s="252"/>
      <c r="W600" s="252"/>
      <c r="X600" s="252"/>
      <c r="Y600" s="252"/>
      <c r="Z600" s="252"/>
    </row>
    <row r="601" ht="15.75" customHeight="1" spans="1:26">
      <c r="A601" s="252"/>
      <c r="B601" s="252"/>
      <c r="C601" s="252"/>
      <c r="D601" s="252"/>
      <c r="E601" s="252"/>
      <c r="F601" s="252"/>
      <c r="G601" s="252"/>
      <c r="H601" s="252"/>
      <c r="I601" s="252"/>
      <c r="J601" s="252"/>
      <c r="K601" s="252"/>
      <c r="L601" s="252"/>
      <c r="M601" s="252"/>
      <c r="N601" s="252"/>
      <c r="O601" s="252"/>
      <c r="P601" s="252"/>
      <c r="Q601" s="252"/>
      <c r="R601" s="252"/>
      <c r="S601" s="252"/>
      <c r="T601" s="252"/>
      <c r="U601" s="252"/>
      <c r="V601" s="252"/>
      <c r="W601" s="252"/>
      <c r="X601" s="252"/>
      <c r="Y601" s="252"/>
      <c r="Z601" s="252"/>
    </row>
    <row r="602" ht="15.75" customHeight="1" spans="1:26">
      <c r="A602" s="252"/>
      <c r="B602" s="252"/>
      <c r="C602" s="252"/>
      <c r="D602" s="252"/>
      <c r="E602" s="252"/>
      <c r="F602" s="252"/>
      <c r="G602" s="252"/>
      <c r="H602" s="252"/>
      <c r="I602" s="252"/>
      <c r="J602" s="252"/>
      <c r="K602" s="252"/>
      <c r="L602" s="252"/>
      <c r="M602" s="252"/>
      <c r="N602" s="252"/>
      <c r="O602" s="252"/>
      <c r="P602" s="252"/>
      <c r="Q602" s="252"/>
      <c r="R602" s="252"/>
      <c r="S602" s="252"/>
      <c r="T602" s="252"/>
      <c r="U602" s="252"/>
      <c r="V602" s="252"/>
      <c r="W602" s="252"/>
      <c r="X602" s="252"/>
      <c r="Y602" s="252"/>
      <c r="Z602" s="252"/>
    </row>
    <row r="603" ht="15.75" customHeight="1" spans="1:26">
      <c r="A603" s="252"/>
      <c r="B603" s="252"/>
      <c r="C603" s="252"/>
      <c r="D603" s="252"/>
      <c r="E603" s="252"/>
      <c r="F603" s="252"/>
      <c r="G603" s="252"/>
      <c r="H603" s="252"/>
      <c r="I603" s="252"/>
      <c r="J603" s="252"/>
      <c r="K603" s="252"/>
      <c r="L603" s="252"/>
      <c r="M603" s="252"/>
      <c r="N603" s="252"/>
      <c r="O603" s="252"/>
      <c r="P603" s="252"/>
      <c r="Q603" s="252"/>
      <c r="R603" s="252"/>
      <c r="S603" s="252"/>
      <c r="T603" s="252"/>
      <c r="U603" s="252"/>
      <c r="V603" s="252"/>
      <c r="W603" s="252"/>
      <c r="X603" s="252"/>
      <c r="Y603" s="252"/>
      <c r="Z603" s="252"/>
    </row>
    <row r="604" ht="15.75" customHeight="1" spans="1:26">
      <c r="A604" s="252"/>
      <c r="B604" s="252"/>
      <c r="C604" s="252"/>
      <c r="D604" s="252"/>
      <c r="E604" s="252"/>
      <c r="F604" s="252"/>
      <c r="G604" s="252"/>
      <c r="H604" s="252"/>
      <c r="I604" s="252"/>
      <c r="J604" s="252"/>
      <c r="K604" s="252"/>
      <c r="L604" s="252"/>
      <c r="M604" s="252"/>
      <c r="N604" s="252"/>
      <c r="O604" s="252"/>
      <c r="P604" s="252"/>
      <c r="Q604" s="252"/>
      <c r="R604" s="252"/>
      <c r="S604" s="252"/>
      <c r="T604" s="252"/>
      <c r="U604" s="252"/>
      <c r="V604" s="252"/>
      <c r="W604" s="252"/>
      <c r="X604" s="252"/>
      <c r="Y604" s="252"/>
      <c r="Z604" s="252"/>
    </row>
    <row r="605" ht="15.75" customHeight="1" spans="1:26">
      <c r="A605" s="252"/>
      <c r="B605" s="252"/>
      <c r="C605" s="252"/>
      <c r="D605" s="252"/>
      <c r="E605" s="252"/>
      <c r="F605" s="252"/>
      <c r="G605" s="252"/>
      <c r="H605" s="252"/>
      <c r="I605" s="252"/>
      <c r="J605" s="252"/>
      <c r="K605" s="252"/>
      <c r="L605" s="252"/>
      <c r="M605" s="252"/>
      <c r="N605" s="252"/>
      <c r="O605" s="252"/>
      <c r="P605" s="252"/>
      <c r="Q605" s="252"/>
      <c r="R605" s="252"/>
      <c r="S605" s="252"/>
      <c r="T605" s="252"/>
      <c r="U605" s="252"/>
      <c r="V605" s="252"/>
      <c r="W605" s="252"/>
      <c r="X605" s="252"/>
      <c r="Y605" s="252"/>
      <c r="Z605" s="252"/>
    </row>
    <row r="606" ht="15.75" customHeight="1" spans="1:26">
      <c r="A606" s="252"/>
      <c r="B606" s="252"/>
      <c r="C606" s="252"/>
      <c r="D606" s="252"/>
      <c r="E606" s="252"/>
      <c r="F606" s="252"/>
      <c r="G606" s="252"/>
      <c r="H606" s="252"/>
      <c r="I606" s="252"/>
      <c r="J606" s="252"/>
      <c r="K606" s="252"/>
      <c r="L606" s="252"/>
      <c r="M606" s="252"/>
      <c r="N606" s="252"/>
      <c r="O606" s="252"/>
      <c r="P606" s="252"/>
      <c r="Q606" s="252"/>
      <c r="R606" s="252"/>
      <c r="S606" s="252"/>
      <c r="T606" s="252"/>
      <c r="U606" s="252"/>
      <c r="V606" s="252"/>
      <c r="W606" s="252"/>
      <c r="X606" s="252"/>
      <c r="Y606" s="252"/>
      <c r="Z606" s="252"/>
    </row>
    <row r="607" ht="15.75" customHeight="1" spans="1:26">
      <c r="A607" s="252"/>
      <c r="B607" s="252"/>
      <c r="C607" s="252"/>
      <c r="D607" s="252"/>
      <c r="E607" s="252"/>
      <c r="F607" s="252"/>
      <c r="G607" s="252"/>
      <c r="H607" s="252"/>
      <c r="I607" s="252"/>
      <c r="J607" s="252"/>
      <c r="K607" s="252"/>
      <c r="L607" s="252"/>
      <c r="M607" s="252"/>
      <c r="N607" s="252"/>
      <c r="O607" s="252"/>
      <c r="P607" s="252"/>
      <c r="Q607" s="252"/>
      <c r="R607" s="252"/>
      <c r="S607" s="252"/>
      <c r="T607" s="252"/>
      <c r="U607" s="252"/>
      <c r="V607" s="252"/>
      <c r="W607" s="252"/>
      <c r="X607" s="252"/>
      <c r="Y607" s="252"/>
      <c r="Z607" s="252"/>
    </row>
    <row r="608" ht="15.75" customHeight="1" spans="1:26">
      <c r="A608" s="252"/>
      <c r="B608" s="252"/>
      <c r="C608" s="252"/>
      <c r="D608" s="252"/>
      <c r="E608" s="252"/>
      <c r="F608" s="252"/>
      <c r="G608" s="252"/>
      <c r="H608" s="252"/>
      <c r="I608" s="252"/>
      <c r="J608" s="252"/>
      <c r="K608" s="252"/>
      <c r="L608" s="252"/>
      <c r="M608" s="252"/>
      <c r="N608" s="252"/>
      <c r="O608" s="252"/>
      <c r="P608" s="252"/>
      <c r="Q608" s="252"/>
      <c r="R608" s="252"/>
      <c r="S608" s="252"/>
      <c r="T608" s="252"/>
      <c r="U608" s="252"/>
      <c r="V608" s="252"/>
      <c r="W608" s="252"/>
      <c r="X608" s="252"/>
      <c r="Y608" s="252"/>
      <c r="Z608" s="252"/>
    </row>
    <row r="609" ht="15.75" customHeight="1" spans="1:26">
      <c r="A609" s="252"/>
      <c r="B609" s="252"/>
      <c r="C609" s="252"/>
      <c r="D609" s="252"/>
      <c r="E609" s="252"/>
      <c r="F609" s="252"/>
      <c r="G609" s="252"/>
      <c r="H609" s="252"/>
      <c r="I609" s="252"/>
      <c r="J609" s="252"/>
      <c r="K609" s="252"/>
      <c r="L609" s="252"/>
      <c r="M609" s="252"/>
      <c r="N609" s="252"/>
      <c r="O609" s="252"/>
      <c r="P609" s="252"/>
      <c r="Q609" s="252"/>
      <c r="R609" s="252"/>
      <c r="S609" s="252"/>
      <c r="T609" s="252"/>
      <c r="U609" s="252"/>
      <c r="V609" s="252"/>
      <c r="W609" s="252"/>
      <c r="X609" s="252"/>
      <c r="Y609" s="252"/>
      <c r="Z609" s="252"/>
    </row>
    <row r="610" ht="15.75" customHeight="1" spans="1:26">
      <c r="A610" s="252"/>
      <c r="B610" s="252"/>
      <c r="C610" s="252"/>
      <c r="D610" s="252"/>
      <c r="E610" s="252"/>
      <c r="F610" s="252"/>
      <c r="G610" s="252"/>
      <c r="H610" s="252"/>
      <c r="I610" s="252"/>
      <c r="J610" s="252"/>
      <c r="K610" s="252"/>
      <c r="L610" s="252"/>
      <c r="M610" s="252"/>
      <c r="N610" s="252"/>
      <c r="O610" s="252"/>
      <c r="P610" s="252"/>
      <c r="Q610" s="252"/>
      <c r="R610" s="252"/>
      <c r="S610" s="252"/>
      <c r="T610" s="252"/>
      <c r="U610" s="252"/>
      <c r="V610" s="252"/>
      <c r="W610" s="252"/>
      <c r="X610" s="252"/>
      <c r="Y610" s="252"/>
      <c r="Z610" s="252"/>
    </row>
    <row r="611" ht="15.75" customHeight="1" spans="1:26">
      <c r="A611" s="252"/>
      <c r="B611" s="252"/>
      <c r="C611" s="252"/>
      <c r="D611" s="252"/>
      <c r="E611" s="252"/>
      <c r="F611" s="252"/>
      <c r="G611" s="252"/>
      <c r="H611" s="252"/>
      <c r="I611" s="252"/>
      <c r="J611" s="252"/>
      <c r="K611" s="252"/>
      <c r="L611" s="252"/>
      <c r="M611" s="252"/>
      <c r="N611" s="252"/>
      <c r="O611" s="252"/>
      <c r="P611" s="252"/>
      <c r="Q611" s="252"/>
      <c r="R611" s="252"/>
      <c r="S611" s="252"/>
      <c r="T611" s="252"/>
      <c r="U611" s="252"/>
      <c r="V611" s="252"/>
      <c r="W611" s="252"/>
      <c r="X611" s="252"/>
      <c r="Y611" s="252"/>
      <c r="Z611" s="252"/>
    </row>
    <row r="612" ht="15.75" customHeight="1" spans="1:26">
      <c r="A612" s="252"/>
      <c r="B612" s="252"/>
      <c r="C612" s="252"/>
      <c r="D612" s="252"/>
      <c r="E612" s="252"/>
      <c r="F612" s="252"/>
      <c r="G612" s="252"/>
      <c r="H612" s="252"/>
      <c r="I612" s="252"/>
      <c r="J612" s="252"/>
      <c r="K612" s="252"/>
      <c r="L612" s="252"/>
      <c r="M612" s="252"/>
      <c r="N612" s="252"/>
      <c r="O612" s="252"/>
      <c r="P612" s="252"/>
      <c r="Q612" s="252"/>
      <c r="R612" s="252"/>
      <c r="S612" s="252"/>
      <c r="T612" s="252"/>
      <c r="U612" s="252"/>
      <c r="V612" s="252"/>
      <c r="W612" s="252"/>
      <c r="X612" s="252"/>
      <c r="Y612" s="252"/>
      <c r="Z612" s="252"/>
    </row>
    <row r="613" ht="15.75" customHeight="1" spans="1:26">
      <c r="A613" s="252"/>
      <c r="B613" s="252"/>
      <c r="C613" s="252"/>
      <c r="D613" s="252"/>
      <c r="E613" s="252"/>
      <c r="F613" s="252"/>
      <c r="G613" s="252"/>
      <c r="H613" s="252"/>
      <c r="I613" s="252"/>
      <c r="J613" s="252"/>
      <c r="K613" s="252"/>
      <c r="L613" s="252"/>
      <c r="M613" s="252"/>
      <c r="N613" s="252"/>
      <c r="O613" s="252"/>
      <c r="P613" s="252"/>
      <c r="Q613" s="252"/>
      <c r="R613" s="252"/>
      <c r="S613" s="252"/>
      <c r="T613" s="252"/>
      <c r="U613" s="252"/>
      <c r="V613" s="252"/>
      <c r="W613" s="252"/>
      <c r="X613" s="252"/>
      <c r="Y613" s="252"/>
      <c r="Z613" s="252"/>
    </row>
    <row r="614" ht="15.75" customHeight="1" spans="1:26">
      <c r="A614" s="252"/>
      <c r="B614" s="252"/>
      <c r="C614" s="252"/>
      <c r="D614" s="252"/>
      <c r="E614" s="252"/>
      <c r="F614" s="252"/>
      <c r="G614" s="252"/>
      <c r="H614" s="252"/>
      <c r="I614" s="252"/>
      <c r="J614" s="252"/>
      <c r="K614" s="252"/>
      <c r="L614" s="252"/>
      <c r="M614" s="252"/>
      <c r="N614" s="252"/>
      <c r="O614" s="252"/>
      <c r="P614" s="252"/>
      <c r="Q614" s="252"/>
      <c r="R614" s="252"/>
      <c r="S614" s="252"/>
      <c r="T614" s="252"/>
      <c r="U614" s="252"/>
      <c r="V614" s="252"/>
      <c r="W614" s="252"/>
      <c r="X614" s="252"/>
      <c r="Y614" s="252"/>
      <c r="Z614" s="252"/>
    </row>
    <row r="615" ht="15.75" customHeight="1" spans="1:26">
      <c r="A615" s="252"/>
      <c r="B615" s="252"/>
      <c r="C615" s="252"/>
      <c r="D615" s="252"/>
      <c r="E615" s="252"/>
      <c r="F615" s="252"/>
      <c r="G615" s="252"/>
      <c r="H615" s="252"/>
      <c r="I615" s="252"/>
      <c r="J615" s="252"/>
      <c r="K615" s="252"/>
      <c r="L615" s="252"/>
      <c r="M615" s="252"/>
      <c r="N615" s="252"/>
      <c r="O615" s="252"/>
      <c r="P615" s="252"/>
      <c r="Q615" s="252"/>
      <c r="R615" s="252"/>
      <c r="S615" s="252"/>
      <c r="T615" s="252"/>
      <c r="U615" s="252"/>
      <c r="V615" s="252"/>
      <c r="W615" s="252"/>
      <c r="X615" s="252"/>
      <c r="Y615" s="252"/>
      <c r="Z615" s="252"/>
    </row>
    <row r="616" ht="15.75" customHeight="1" spans="1:26">
      <c r="A616" s="252"/>
      <c r="B616" s="252"/>
      <c r="C616" s="252"/>
      <c r="D616" s="252"/>
      <c r="E616" s="252"/>
      <c r="F616" s="252"/>
      <c r="G616" s="252"/>
      <c r="H616" s="252"/>
      <c r="I616" s="252"/>
      <c r="J616" s="252"/>
      <c r="K616" s="252"/>
      <c r="L616" s="252"/>
      <c r="M616" s="252"/>
      <c r="N616" s="252"/>
      <c r="O616" s="252"/>
      <c r="P616" s="252"/>
      <c r="Q616" s="252"/>
      <c r="R616" s="252"/>
      <c r="S616" s="252"/>
      <c r="T616" s="252"/>
      <c r="U616" s="252"/>
      <c r="V616" s="252"/>
      <c r="W616" s="252"/>
      <c r="X616" s="252"/>
      <c r="Y616" s="252"/>
      <c r="Z616" s="252"/>
    </row>
    <row r="617" ht="15.75" customHeight="1" spans="1:26">
      <c r="A617" s="252"/>
      <c r="B617" s="252"/>
      <c r="C617" s="252"/>
      <c r="D617" s="252"/>
      <c r="E617" s="252"/>
      <c r="F617" s="252"/>
      <c r="G617" s="252"/>
      <c r="H617" s="252"/>
      <c r="I617" s="252"/>
      <c r="J617" s="252"/>
      <c r="K617" s="252"/>
      <c r="L617" s="252"/>
      <c r="M617" s="252"/>
      <c r="N617" s="252"/>
      <c r="O617" s="252"/>
      <c r="P617" s="252"/>
      <c r="Q617" s="252"/>
      <c r="R617" s="252"/>
      <c r="S617" s="252"/>
      <c r="T617" s="252"/>
      <c r="U617" s="252"/>
      <c r="V617" s="252"/>
      <c r="W617" s="252"/>
      <c r="X617" s="252"/>
      <c r="Y617" s="252"/>
      <c r="Z617" s="252"/>
    </row>
    <row r="618" ht="15.75" customHeight="1" spans="1:26">
      <c r="A618" s="252"/>
      <c r="B618" s="252"/>
      <c r="C618" s="252"/>
      <c r="D618" s="252"/>
      <c r="E618" s="252"/>
      <c r="F618" s="252"/>
      <c r="G618" s="252"/>
      <c r="H618" s="252"/>
      <c r="I618" s="252"/>
      <c r="J618" s="252"/>
      <c r="K618" s="252"/>
      <c r="L618" s="252"/>
      <c r="M618" s="252"/>
      <c r="N618" s="252"/>
      <c r="O618" s="252"/>
      <c r="P618" s="252"/>
      <c r="Q618" s="252"/>
      <c r="R618" s="252"/>
      <c r="S618" s="252"/>
      <c r="T618" s="252"/>
      <c r="U618" s="252"/>
      <c r="V618" s="252"/>
      <c r="W618" s="252"/>
      <c r="X618" s="252"/>
      <c r="Y618" s="252"/>
      <c r="Z618" s="252"/>
    </row>
    <row r="619" ht="15.75" customHeight="1" spans="1:26">
      <c r="A619" s="252"/>
      <c r="B619" s="252"/>
      <c r="C619" s="252"/>
      <c r="D619" s="252"/>
      <c r="E619" s="252"/>
      <c r="F619" s="252"/>
      <c r="G619" s="252"/>
      <c r="H619" s="252"/>
      <c r="I619" s="252"/>
      <c r="J619" s="252"/>
      <c r="K619" s="252"/>
      <c r="L619" s="252"/>
      <c r="M619" s="252"/>
      <c r="N619" s="252"/>
      <c r="O619" s="252"/>
      <c r="P619" s="252"/>
      <c r="Q619" s="252"/>
      <c r="R619" s="252"/>
      <c r="S619" s="252"/>
      <c r="T619" s="252"/>
      <c r="U619" s="252"/>
      <c r="V619" s="252"/>
      <c r="W619" s="252"/>
      <c r="X619" s="252"/>
      <c r="Y619" s="252"/>
      <c r="Z619" s="252"/>
    </row>
    <row r="620" ht="15.75" customHeight="1" spans="1:26">
      <c r="A620" s="252"/>
      <c r="B620" s="252"/>
      <c r="C620" s="252"/>
      <c r="D620" s="252"/>
      <c r="E620" s="252"/>
      <c r="F620" s="252"/>
      <c r="G620" s="252"/>
      <c r="H620" s="252"/>
      <c r="I620" s="252"/>
      <c r="J620" s="252"/>
      <c r="K620" s="252"/>
      <c r="L620" s="252"/>
      <c r="M620" s="252"/>
      <c r="N620" s="252"/>
      <c r="O620" s="252"/>
      <c r="P620" s="252"/>
      <c r="Q620" s="252"/>
      <c r="R620" s="252"/>
      <c r="S620" s="252"/>
      <c r="T620" s="252"/>
      <c r="U620" s="252"/>
      <c r="V620" s="252"/>
      <c r="W620" s="252"/>
      <c r="X620" s="252"/>
      <c r="Y620" s="252"/>
      <c r="Z620" s="252"/>
    </row>
    <row r="621" ht="15.75" customHeight="1" spans="1:26">
      <c r="A621" s="252"/>
      <c r="B621" s="252"/>
      <c r="C621" s="252"/>
      <c r="D621" s="252"/>
      <c r="E621" s="252"/>
      <c r="F621" s="252"/>
      <c r="G621" s="252"/>
      <c r="H621" s="252"/>
      <c r="I621" s="252"/>
      <c r="J621" s="252"/>
      <c r="K621" s="252"/>
      <c r="L621" s="252"/>
      <c r="M621" s="252"/>
      <c r="N621" s="252"/>
      <c r="O621" s="252"/>
      <c r="P621" s="252"/>
      <c r="Q621" s="252"/>
      <c r="R621" s="252"/>
      <c r="S621" s="252"/>
      <c r="T621" s="252"/>
      <c r="U621" s="252"/>
      <c r="V621" s="252"/>
      <c r="W621" s="252"/>
      <c r="X621" s="252"/>
      <c r="Y621" s="252"/>
      <c r="Z621" s="252"/>
    </row>
    <row r="622" ht="15.75" customHeight="1" spans="1:26">
      <c r="A622" s="252"/>
      <c r="B622" s="252"/>
      <c r="C622" s="252"/>
      <c r="D622" s="252"/>
      <c r="E622" s="252"/>
      <c r="F622" s="252"/>
      <c r="G622" s="252"/>
      <c r="H622" s="252"/>
      <c r="I622" s="252"/>
      <c r="J622" s="252"/>
      <c r="K622" s="252"/>
      <c r="L622" s="252"/>
      <c r="M622" s="252"/>
      <c r="N622" s="252"/>
      <c r="O622" s="252"/>
      <c r="P622" s="252"/>
      <c r="Q622" s="252"/>
      <c r="R622" s="252"/>
      <c r="S622" s="252"/>
      <c r="T622" s="252"/>
      <c r="U622" s="252"/>
      <c r="V622" s="252"/>
      <c r="W622" s="252"/>
      <c r="X622" s="252"/>
      <c r="Y622" s="252"/>
      <c r="Z622" s="252"/>
    </row>
    <row r="623" ht="15.75" customHeight="1" spans="1:26">
      <c r="A623" s="252"/>
      <c r="B623" s="252"/>
      <c r="C623" s="252"/>
      <c r="D623" s="252"/>
      <c r="E623" s="252"/>
      <c r="F623" s="252"/>
      <c r="G623" s="252"/>
      <c r="H623" s="252"/>
      <c r="I623" s="252"/>
      <c r="J623" s="252"/>
      <c r="K623" s="252"/>
      <c r="L623" s="252"/>
      <c r="M623" s="252"/>
      <c r="N623" s="252"/>
      <c r="O623" s="252"/>
      <c r="P623" s="252"/>
      <c r="Q623" s="252"/>
      <c r="R623" s="252"/>
      <c r="S623" s="252"/>
      <c r="T623" s="252"/>
      <c r="U623" s="252"/>
      <c r="V623" s="252"/>
      <c r="W623" s="252"/>
      <c r="X623" s="252"/>
      <c r="Y623" s="252"/>
      <c r="Z623" s="252"/>
    </row>
    <row r="624" ht="15.75" customHeight="1" spans="1:26">
      <c r="A624" s="252"/>
      <c r="B624" s="252"/>
      <c r="C624" s="252"/>
      <c r="D624" s="252"/>
      <c r="E624" s="252"/>
      <c r="F624" s="252"/>
      <c r="G624" s="252"/>
      <c r="H624" s="252"/>
      <c r="I624" s="252"/>
      <c r="J624" s="252"/>
      <c r="K624" s="252"/>
      <c r="L624" s="252"/>
      <c r="M624" s="252"/>
      <c r="N624" s="252"/>
      <c r="O624" s="252"/>
      <c r="P624" s="252"/>
      <c r="Q624" s="252"/>
      <c r="R624" s="252"/>
      <c r="S624" s="252"/>
      <c r="T624" s="252"/>
      <c r="U624" s="252"/>
      <c r="V624" s="252"/>
      <c r="W624" s="252"/>
      <c r="X624" s="252"/>
      <c r="Y624" s="252"/>
      <c r="Z624" s="252"/>
    </row>
    <row r="625" ht="15.75" customHeight="1" spans="1:26">
      <c r="A625" s="252"/>
      <c r="B625" s="252"/>
      <c r="C625" s="252"/>
      <c r="D625" s="252"/>
      <c r="E625" s="252"/>
      <c r="F625" s="252"/>
      <c r="G625" s="252"/>
      <c r="H625" s="252"/>
      <c r="I625" s="252"/>
      <c r="J625" s="252"/>
      <c r="K625" s="252"/>
      <c r="L625" s="252"/>
      <c r="M625" s="252"/>
      <c r="N625" s="252"/>
      <c r="O625" s="252"/>
      <c r="P625" s="252"/>
      <c r="Q625" s="252"/>
      <c r="R625" s="252"/>
      <c r="S625" s="252"/>
      <c r="T625" s="252"/>
      <c r="U625" s="252"/>
      <c r="V625" s="252"/>
      <c r="W625" s="252"/>
      <c r="X625" s="252"/>
      <c r="Y625" s="252"/>
      <c r="Z625" s="252"/>
    </row>
    <row r="626" ht="15.75" customHeight="1" spans="1:26">
      <c r="A626" s="252"/>
      <c r="B626" s="252"/>
      <c r="C626" s="252"/>
      <c r="D626" s="252"/>
      <c r="E626" s="252"/>
      <c r="F626" s="252"/>
      <c r="G626" s="252"/>
      <c r="H626" s="252"/>
      <c r="I626" s="252"/>
      <c r="J626" s="252"/>
      <c r="K626" s="252"/>
      <c r="L626" s="252"/>
      <c r="M626" s="252"/>
      <c r="N626" s="252"/>
      <c r="O626" s="252"/>
      <c r="P626" s="252"/>
      <c r="Q626" s="252"/>
      <c r="R626" s="252"/>
      <c r="S626" s="252"/>
      <c r="T626" s="252"/>
      <c r="U626" s="252"/>
      <c r="V626" s="252"/>
      <c r="W626" s="252"/>
      <c r="X626" s="252"/>
      <c r="Y626" s="252"/>
      <c r="Z626" s="252"/>
    </row>
    <row r="627" ht="15.75" customHeight="1" spans="1:26">
      <c r="A627" s="252"/>
      <c r="B627" s="252"/>
      <c r="C627" s="252"/>
      <c r="D627" s="252"/>
      <c r="E627" s="252"/>
      <c r="F627" s="252"/>
      <c r="G627" s="252"/>
      <c r="H627" s="252"/>
      <c r="I627" s="252"/>
      <c r="J627" s="252"/>
      <c r="K627" s="252"/>
      <c r="L627" s="252"/>
      <c r="M627" s="252"/>
      <c r="N627" s="252"/>
      <c r="O627" s="252"/>
      <c r="P627" s="252"/>
      <c r="Q627" s="252"/>
      <c r="R627" s="252"/>
      <c r="S627" s="252"/>
      <c r="T627" s="252"/>
      <c r="U627" s="252"/>
      <c r="V627" s="252"/>
      <c r="W627" s="252"/>
      <c r="X627" s="252"/>
      <c r="Y627" s="252"/>
      <c r="Z627" s="252"/>
    </row>
    <row r="628" ht="15.75" customHeight="1" spans="1:26">
      <c r="A628" s="252"/>
      <c r="B628" s="252"/>
      <c r="C628" s="252"/>
      <c r="D628" s="252"/>
      <c r="E628" s="252"/>
      <c r="F628" s="252"/>
      <c r="G628" s="252"/>
      <c r="H628" s="252"/>
      <c r="I628" s="252"/>
      <c r="J628" s="252"/>
      <c r="K628" s="252"/>
      <c r="L628" s="252"/>
      <c r="M628" s="252"/>
      <c r="N628" s="252"/>
      <c r="O628" s="252"/>
      <c r="P628" s="252"/>
      <c r="Q628" s="252"/>
      <c r="R628" s="252"/>
      <c r="S628" s="252"/>
      <c r="T628" s="252"/>
      <c r="U628" s="252"/>
      <c r="V628" s="252"/>
      <c r="W628" s="252"/>
      <c r="X628" s="252"/>
      <c r="Y628" s="252"/>
      <c r="Z628" s="252"/>
    </row>
    <row r="629" ht="15.75" customHeight="1" spans="1:26">
      <c r="A629" s="252"/>
      <c r="B629" s="252"/>
      <c r="C629" s="252"/>
      <c r="D629" s="252"/>
      <c r="E629" s="252"/>
      <c r="F629" s="252"/>
      <c r="G629" s="252"/>
      <c r="H629" s="252"/>
      <c r="I629" s="252"/>
      <c r="J629" s="252"/>
      <c r="K629" s="252"/>
      <c r="L629" s="252"/>
      <c r="M629" s="252"/>
      <c r="N629" s="252"/>
      <c r="O629" s="252"/>
      <c r="P629" s="252"/>
      <c r="Q629" s="252"/>
      <c r="R629" s="252"/>
      <c r="S629" s="252"/>
      <c r="T629" s="252"/>
      <c r="U629" s="252"/>
      <c r="V629" s="252"/>
      <c r="W629" s="252"/>
      <c r="X629" s="252"/>
      <c r="Y629" s="252"/>
      <c r="Z629" s="252"/>
    </row>
    <row r="630" ht="15.75" customHeight="1" spans="1:26">
      <c r="A630" s="252"/>
      <c r="B630" s="252"/>
      <c r="C630" s="252"/>
      <c r="D630" s="252"/>
      <c r="E630" s="252"/>
      <c r="F630" s="252"/>
      <c r="G630" s="252"/>
      <c r="H630" s="252"/>
      <c r="I630" s="252"/>
      <c r="J630" s="252"/>
      <c r="K630" s="252"/>
      <c r="L630" s="252"/>
      <c r="M630" s="252"/>
      <c r="N630" s="252"/>
      <c r="O630" s="252"/>
      <c r="P630" s="252"/>
      <c r="Q630" s="252"/>
      <c r="R630" s="252"/>
      <c r="S630" s="252"/>
      <c r="T630" s="252"/>
      <c r="U630" s="252"/>
      <c r="V630" s="252"/>
      <c r="W630" s="252"/>
      <c r="X630" s="252"/>
      <c r="Y630" s="252"/>
      <c r="Z630" s="252"/>
    </row>
    <row r="631" ht="15.75" customHeight="1" spans="1:26">
      <c r="A631" s="252"/>
      <c r="B631" s="252"/>
      <c r="C631" s="252"/>
      <c r="D631" s="252"/>
      <c r="E631" s="252"/>
      <c r="F631" s="252"/>
      <c r="G631" s="252"/>
      <c r="H631" s="252"/>
      <c r="I631" s="252"/>
      <c r="J631" s="252"/>
      <c r="K631" s="252"/>
      <c r="L631" s="252"/>
      <c r="M631" s="252"/>
      <c r="N631" s="252"/>
      <c r="O631" s="252"/>
      <c r="P631" s="252"/>
      <c r="Q631" s="252"/>
      <c r="R631" s="252"/>
      <c r="S631" s="252"/>
      <c r="T631" s="252"/>
      <c r="U631" s="252"/>
      <c r="V631" s="252"/>
      <c r="W631" s="252"/>
      <c r="X631" s="252"/>
      <c r="Y631" s="252"/>
      <c r="Z631" s="252"/>
    </row>
    <row r="632" ht="15.75" customHeight="1" spans="1:26">
      <c r="A632" s="252"/>
      <c r="B632" s="252"/>
      <c r="C632" s="252"/>
      <c r="D632" s="252"/>
      <c r="E632" s="252"/>
      <c r="F632" s="252"/>
      <c r="G632" s="252"/>
      <c r="H632" s="252"/>
      <c r="I632" s="252"/>
      <c r="J632" s="252"/>
      <c r="K632" s="252"/>
      <c r="L632" s="252"/>
      <c r="M632" s="252"/>
      <c r="N632" s="252"/>
      <c r="O632" s="252"/>
      <c r="P632" s="252"/>
      <c r="Q632" s="252"/>
      <c r="R632" s="252"/>
      <c r="S632" s="252"/>
      <c r="T632" s="252"/>
      <c r="U632" s="252"/>
      <c r="V632" s="252"/>
      <c r="W632" s="252"/>
      <c r="X632" s="252"/>
      <c r="Y632" s="252"/>
      <c r="Z632" s="252"/>
    </row>
    <row r="633" ht="15.75" customHeight="1" spans="1:26">
      <c r="A633" s="252"/>
      <c r="B633" s="252"/>
      <c r="C633" s="252"/>
      <c r="D633" s="252"/>
      <c r="E633" s="252"/>
      <c r="F633" s="252"/>
      <c r="G633" s="252"/>
      <c r="H633" s="252"/>
      <c r="I633" s="252"/>
      <c r="J633" s="252"/>
      <c r="K633" s="252"/>
      <c r="L633" s="252"/>
      <c r="M633" s="252"/>
      <c r="N633" s="252"/>
      <c r="O633" s="252"/>
      <c r="P633" s="252"/>
      <c r="Q633" s="252"/>
      <c r="R633" s="252"/>
      <c r="S633" s="252"/>
      <c r="T633" s="252"/>
      <c r="U633" s="252"/>
      <c r="V633" s="252"/>
      <c r="W633" s="252"/>
      <c r="X633" s="252"/>
      <c r="Y633" s="252"/>
      <c r="Z633" s="252"/>
    </row>
    <row r="634" ht="15.75" customHeight="1" spans="1:26">
      <c r="A634" s="252"/>
      <c r="B634" s="252"/>
      <c r="C634" s="252"/>
      <c r="D634" s="252"/>
      <c r="E634" s="252"/>
      <c r="F634" s="252"/>
      <c r="G634" s="252"/>
      <c r="H634" s="252"/>
      <c r="I634" s="252"/>
      <c r="J634" s="252"/>
      <c r="K634" s="252"/>
      <c r="L634" s="252"/>
      <c r="M634" s="252"/>
      <c r="N634" s="252"/>
      <c r="O634" s="252"/>
      <c r="P634" s="252"/>
      <c r="Q634" s="252"/>
      <c r="R634" s="252"/>
      <c r="S634" s="252"/>
      <c r="T634" s="252"/>
      <c r="U634" s="252"/>
      <c r="V634" s="252"/>
      <c r="W634" s="252"/>
      <c r="X634" s="252"/>
      <c r="Y634" s="252"/>
      <c r="Z634" s="252"/>
    </row>
    <row r="635" ht="15.75" customHeight="1" spans="1:26">
      <c r="A635" s="252"/>
      <c r="B635" s="252"/>
      <c r="C635" s="252"/>
      <c r="D635" s="252"/>
      <c r="E635" s="252"/>
      <c r="F635" s="252"/>
      <c r="G635" s="252"/>
      <c r="H635" s="252"/>
      <c r="I635" s="252"/>
      <c r="J635" s="252"/>
      <c r="K635" s="252"/>
      <c r="L635" s="252"/>
      <c r="M635" s="252"/>
      <c r="N635" s="252"/>
      <c r="O635" s="252"/>
      <c r="P635" s="252"/>
      <c r="Q635" s="252"/>
      <c r="R635" s="252"/>
      <c r="S635" s="252"/>
      <c r="T635" s="252"/>
      <c r="U635" s="252"/>
      <c r="V635" s="252"/>
      <c r="W635" s="252"/>
      <c r="X635" s="252"/>
      <c r="Y635" s="252"/>
      <c r="Z635" s="252"/>
    </row>
    <row r="636" ht="15.75" customHeight="1" spans="1:26">
      <c r="A636" s="252"/>
      <c r="B636" s="252"/>
      <c r="C636" s="252"/>
      <c r="D636" s="252"/>
      <c r="E636" s="252"/>
      <c r="F636" s="252"/>
      <c r="G636" s="252"/>
      <c r="H636" s="252"/>
      <c r="I636" s="252"/>
      <c r="J636" s="252"/>
      <c r="K636" s="252"/>
      <c r="L636" s="252"/>
      <c r="M636" s="252"/>
      <c r="N636" s="252"/>
      <c r="O636" s="252"/>
      <c r="P636" s="252"/>
      <c r="Q636" s="252"/>
      <c r="R636" s="252"/>
      <c r="S636" s="252"/>
      <c r="T636" s="252"/>
      <c r="U636" s="252"/>
      <c r="V636" s="252"/>
      <c r="W636" s="252"/>
      <c r="X636" s="252"/>
      <c r="Y636" s="252"/>
      <c r="Z636" s="252"/>
    </row>
    <row r="637" ht="15.75" customHeight="1" spans="1:26">
      <c r="A637" s="252"/>
      <c r="B637" s="252"/>
      <c r="C637" s="252"/>
      <c r="D637" s="252"/>
      <c r="E637" s="252"/>
      <c r="F637" s="252"/>
      <c r="G637" s="252"/>
      <c r="H637" s="252"/>
      <c r="I637" s="252"/>
      <c r="J637" s="252"/>
      <c r="K637" s="252"/>
      <c r="L637" s="252"/>
      <c r="M637" s="252"/>
      <c r="N637" s="252"/>
      <c r="O637" s="252"/>
      <c r="P637" s="252"/>
      <c r="Q637" s="252"/>
      <c r="R637" s="252"/>
      <c r="S637" s="252"/>
      <c r="T637" s="252"/>
      <c r="U637" s="252"/>
      <c r="V637" s="252"/>
      <c r="W637" s="252"/>
      <c r="X637" s="252"/>
      <c r="Y637" s="252"/>
      <c r="Z637" s="252"/>
    </row>
    <row r="638" ht="15.75" customHeight="1" spans="1:26">
      <c r="A638" s="252"/>
      <c r="B638" s="252"/>
      <c r="C638" s="252"/>
      <c r="D638" s="252"/>
      <c r="E638" s="252"/>
      <c r="F638" s="252"/>
      <c r="G638" s="252"/>
      <c r="H638" s="252"/>
      <c r="I638" s="252"/>
      <c r="J638" s="252"/>
      <c r="K638" s="252"/>
      <c r="L638" s="252"/>
      <c r="M638" s="252"/>
      <c r="N638" s="252"/>
      <c r="O638" s="252"/>
      <c r="P638" s="252"/>
      <c r="Q638" s="252"/>
      <c r="R638" s="252"/>
      <c r="S638" s="252"/>
      <c r="T638" s="252"/>
      <c r="U638" s="252"/>
      <c r="V638" s="252"/>
      <c r="W638" s="252"/>
      <c r="X638" s="252"/>
      <c r="Y638" s="252"/>
      <c r="Z638" s="252"/>
    </row>
    <row r="639" ht="15.75" customHeight="1" spans="1:26">
      <c r="A639" s="252"/>
      <c r="B639" s="252"/>
      <c r="C639" s="252"/>
      <c r="D639" s="252"/>
      <c r="E639" s="252"/>
      <c r="F639" s="252"/>
      <c r="G639" s="252"/>
      <c r="H639" s="252"/>
      <c r="I639" s="252"/>
      <c r="J639" s="252"/>
      <c r="K639" s="252"/>
      <c r="L639" s="252"/>
      <c r="M639" s="252"/>
      <c r="N639" s="252"/>
      <c r="O639" s="252"/>
      <c r="P639" s="252"/>
      <c r="Q639" s="252"/>
      <c r="R639" s="252"/>
      <c r="S639" s="252"/>
      <c r="T639" s="252"/>
      <c r="U639" s="252"/>
      <c r="V639" s="252"/>
      <c r="W639" s="252"/>
      <c r="X639" s="252"/>
      <c r="Y639" s="252"/>
      <c r="Z639" s="252"/>
    </row>
    <row r="640" ht="15.75" customHeight="1" spans="1:26">
      <c r="A640" s="252"/>
      <c r="B640" s="252"/>
      <c r="C640" s="252"/>
      <c r="D640" s="252"/>
      <c r="E640" s="252"/>
      <c r="F640" s="252"/>
      <c r="G640" s="252"/>
      <c r="H640" s="252"/>
      <c r="I640" s="252"/>
      <c r="J640" s="252"/>
      <c r="K640" s="252"/>
      <c r="L640" s="252"/>
      <c r="M640" s="252"/>
      <c r="N640" s="252"/>
      <c r="O640" s="252"/>
      <c r="P640" s="252"/>
      <c r="Q640" s="252"/>
      <c r="R640" s="252"/>
      <c r="S640" s="252"/>
      <c r="T640" s="252"/>
      <c r="U640" s="252"/>
      <c r="V640" s="252"/>
      <c r="W640" s="252"/>
      <c r="X640" s="252"/>
      <c r="Y640" s="252"/>
      <c r="Z640" s="252"/>
    </row>
    <row r="641" ht="15.75" customHeight="1" spans="1:26">
      <c r="A641" s="252"/>
      <c r="B641" s="252"/>
      <c r="C641" s="252"/>
      <c r="D641" s="252"/>
      <c r="E641" s="252"/>
      <c r="F641" s="252"/>
      <c r="G641" s="252"/>
      <c r="H641" s="252"/>
      <c r="I641" s="252"/>
      <c r="J641" s="252"/>
      <c r="K641" s="252"/>
      <c r="L641" s="252"/>
      <c r="M641" s="252"/>
      <c r="N641" s="252"/>
      <c r="O641" s="252"/>
      <c r="P641" s="252"/>
      <c r="Q641" s="252"/>
      <c r="R641" s="252"/>
      <c r="S641" s="252"/>
      <c r="T641" s="252"/>
      <c r="U641" s="252"/>
      <c r="V641" s="252"/>
      <c r="W641" s="252"/>
      <c r="X641" s="252"/>
      <c r="Y641" s="252"/>
      <c r="Z641" s="252"/>
    </row>
    <row r="642" ht="15.75" customHeight="1" spans="1:26">
      <c r="A642" s="252"/>
      <c r="B642" s="252"/>
      <c r="C642" s="252"/>
      <c r="D642" s="252"/>
      <c r="E642" s="252"/>
      <c r="F642" s="252"/>
      <c r="G642" s="252"/>
      <c r="H642" s="252"/>
      <c r="I642" s="252"/>
      <c r="J642" s="252"/>
      <c r="K642" s="252"/>
      <c r="L642" s="252"/>
      <c r="M642" s="252"/>
      <c r="N642" s="252"/>
      <c r="O642" s="252"/>
      <c r="P642" s="252"/>
      <c r="Q642" s="252"/>
      <c r="R642" s="252"/>
      <c r="S642" s="252"/>
      <c r="T642" s="252"/>
      <c r="U642" s="252"/>
      <c r="V642" s="252"/>
      <c r="W642" s="252"/>
      <c r="X642" s="252"/>
      <c r="Y642" s="252"/>
      <c r="Z642" s="252"/>
    </row>
    <row r="643" ht="15.75" customHeight="1" spans="1:26">
      <c r="A643" s="252"/>
      <c r="B643" s="252"/>
      <c r="C643" s="252"/>
      <c r="D643" s="252"/>
      <c r="E643" s="252"/>
      <c r="F643" s="252"/>
      <c r="G643" s="252"/>
      <c r="H643" s="252"/>
      <c r="I643" s="252"/>
      <c r="J643" s="252"/>
      <c r="K643" s="252"/>
      <c r="L643" s="252"/>
      <c r="M643" s="252"/>
      <c r="N643" s="252"/>
      <c r="O643" s="252"/>
      <c r="P643" s="252"/>
      <c r="Q643" s="252"/>
      <c r="R643" s="252"/>
      <c r="S643" s="252"/>
      <c r="T643" s="252"/>
      <c r="U643" s="252"/>
      <c r="V643" s="252"/>
      <c r="W643" s="252"/>
      <c r="X643" s="252"/>
      <c r="Y643" s="252"/>
      <c r="Z643" s="252"/>
    </row>
    <row r="644" ht="15.75" customHeight="1" spans="1:26">
      <c r="A644" s="252"/>
      <c r="B644" s="252"/>
      <c r="C644" s="252"/>
      <c r="D644" s="252"/>
      <c r="E644" s="252"/>
      <c r="F644" s="252"/>
      <c r="G644" s="252"/>
      <c r="H644" s="252"/>
      <c r="I644" s="252"/>
      <c r="J644" s="252"/>
      <c r="K644" s="252"/>
      <c r="L644" s="252"/>
      <c r="M644" s="252"/>
      <c r="N644" s="252"/>
      <c r="O644" s="252"/>
      <c r="P644" s="252"/>
      <c r="Q644" s="252"/>
      <c r="R644" s="252"/>
      <c r="S644" s="252"/>
      <c r="T644" s="252"/>
      <c r="U644" s="252"/>
      <c r="V644" s="252"/>
      <c r="W644" s="252"/>
      <c r="X644" s="252"/>
      <c r="Y644" s="252"/>
      <c r="Z644" s="252"/>
    </row>
    <row r="645" ht="15.75" customHeight="1" spans="1:26">
      <c r="A645" s="252"/>
      <c r="B645" s="252"/>
      <c r="C645" s="252"/>
      <c r="D645" s="252"/>
      <c r="E645" s="252"/>
      <c r="F645" s="252"/>
      <c r="G645" s="252"/>
      <c r="H645" s="252"/>
      <c r="I645" s="252"/>
      <c r="J645" s="252"/>
      <c r="K645" s="252"/>
      <c r="L645" s="252"/>
      <c r="M645" s="252"/>
      <c r="N645" s="252"/>
      <c r="O645" s="252"/>
      <c r="P645" s="252"/>
      <c r="Q645" s="252"/>
      <c r="R645" s="252"/>
      <c r="S645" s="252"/>
      <c r="T645" s="252"/>
      <c r="U645" s="252"/>
      <c r="V645" s="252"/>
      <c r="W645" s="252"/>
      <c r="X645" s="252"/>
      <c r="Y645" s="252"/>
      <c r="Z645" s="252"/>
    </row>
    <row r="646" ht="15.75" customHeight="1" spans="1:26">
      <c r="A646" s="252"/>
      <c r="B646" s="252"/>
      <c r="C646" s="252"/>
      <c r="D646" s="252"/>
      <c r="E646" s="252"/>
      <c r="F646" s="252"/>
      <c r="G646" s="252"/>
      <c r="H646" s="252"/>
      <c r="I646" s="252"/>
      <c r="J646" s="252"/>
      <c r="K646" s="252"/>
      <c r="L646" s="252"/>
      <c r="M646" s="252"/>
      <c r="N646" s="252"/>
      <c r="O646" s="252"/>
      <c r="P646" s="252"/>
      <c r="Q646" s="252"/>
      <c r="R646" s="252"/>
      <c r="S646" s="252"/>
      <c r="T646" s="252"/>
      <c r="U646" s="252"/>
      <c r="V646" s="252"/>
      <c r="W646" s="252"/>
      <c r="X646" s="252"/>
      <c r="Y646" s="252"/>
      <c r="Z646" s="252"/>
    </row>
    <row r="647" ht="15.75" customHeight="1" spans="1:26">
      <c r="A647" s="252"/>
      <c r="B647" s="252"/>
      <c r="C647" s="252"/>
      <c r="D647" s="252"/>
      <c r="E647" s="252"/>
      <c r="F647" s="252"/>
      <c r="G647" s="252"/>
      <c r="H647" s="252"/>
      <c r="I647" s="252"/>
      <c r="J647" s="252"/>
      <c r="K647" s="252"/>
      <c r="L647" s="252"/>
      <c r="M647" s="252"/>
      <c r="N647" s="252"/>
      <c r="O647" s="252"/>
      <c r="P647" s="252"/>
      <c r="Q647" s="252"/>
      <c r="R647" s="252"/>
      <c r="S647" s="252"/>
      <c r="T647" s="252"/>
      <c r="U647" s="252"/>
      <c r="V647" s="252"/>
      <c r="W647" s="252"/>
      <c r="X647" s="252"/>
      <c r="Y647" s="252"/>
      <c r="Z647" s="252"/>
    </row>
    <row r="648" ht="15.75" customHeight="1" spans="1:26">
      <c r="A648" s="252"/>
      <c r="B648" s="252"/>
      <c r="C648" s="252"/>
      <c r="D648" s="252"/>
      <c r="E648" s="252"/>
      <c r="F648" s="252"/>
      <c r="G648" s="252"/>
      <c r="H648" s="252"/>
      <c r="I648" s="252"/>
      <c r="J648" s="252"/>
      <c r="K648" s="252"/>
      <c r="L648" s="252"/>
      <c r="M648" s="252"/>
      <c r="N648" s="252"/>
      <c r="O648" s="252"/>
      <c r="P648" s="252"/>
      <c r="Q648" s="252"/>
      <c r="R648" s="252"/>
      <c r="S648" s="252"/>
      <c r="T648" s="252"/>
      <c r="U648" s="252"/>
      <c r="V648" s="252"/>
      <c r="W648" s="252"/>
      <c r="X648" s="252"/>
      <c r="Y648" s="252"/>
      <c r="Z648" s="252"/>
    </row>
    <row r="649" ht="15.75" customHeight="1" spans="1:26">
      <c r="A649" s="252"/>
      <c r="B649" s="252"/>
      <c r="C649" s="252"/>
      <c r="D649" s="252"/>
      <c r="E649" s="252"/>
      <c r="F649" s="252"/>
      <c r="G649" s="252"/>
      <c r="H649" s="252"/>
      <c r="I649" s="252"/>
      <c r="J649" s="252"/>
      <c r="K649" s="252"/>
      <c r="L649" s="252"/>
      <c r="M649" s="252"/>
      <c r="N649" s="252"/>
      <c r="O649" s="252"/>
      <c r="P649" s="252"/>
      <c r="Q649" s="252"/>
      <c r="R649" s="252"/>
      <c r="S649" s="252"/>
      <c r="T649" s="252"/>
      <c r="U649" s="252"/>
      <c r="V649" s="252"/>
      <c r="W649" s="252"/>
      <c r="X649" s="252"/>
      <c r="Y649" s="252"/>
      <c r="Z649" s="252"/>
    </row>
    <row r="650" ht="15.75" customHeight="1" spans="1:26">
      <c r="A650" s="252"/>
      <c r="B650" s="252"/>
      <c r="C650" s="252"/>
      <c r="D650" s="252"/>
      <c r="E650" s="252"/>
      <c r="F650" s="252"/>
      <c r="G650" s="252"/>
      <c r="H650" s="252"/>
      <c r="I650" s="252"/>
      <c r="J650" s="252"/>
      <c r="K650" s="252"/>
      <c r="L650" s="252"/>
      <c r="M650" s="252"/>
      <c r="N650" s="252"/>
      <c r="O650" s="252"/>
      <c r="P650" s="252"/>
      <c r="Q650" s="252"/>
      <c r="R650" s="252"/>
      <c r="S650" s="252"/>
      <c r="T650" s="252"/>
      <c r="U650" s="252"/>
      <c r="V650" s="252"/>
      <c r="W650" s="252"/>
      <c r="X650" s="252"/>
      <c r="Y650" s="252"/>
      <c r="Z650" s="252"/>
    </row>
    <row r="651" ht="15.75" customHeight="1" spans="1:26">
      <c r="A651" s="252"/>
      <c r="B651" s="252"/>
      <c r="C651" s="252"/>
      <c r="D651" s="252"/>
      <c r="E651" s="252"/>
      <c r="F651" s="252"/>
      <c r="G651" s="252"/>
      <c r="H651" s="252"/>
      <c r="I651" s="252"/>
      <c r="J651" s="252"/>
      <c r="K651" s="252"/>
      <c r="L651" s="252"/>
      <c r="M651" s="252"/>
      <c r="N651" s="252"/>
      <c r="O651" s="252"/>
      <c r="P651" s="252"/>
      <c r="Q651" s="252"/>
      <c r="R651" s="252"/>
      <c r="S651" s="252"/>
      <c r="T651" s="252"/>
      <c r="U651" s="252"/>
      <c r="V651" s="252"/>
      <c r="W651" s="252"/>
      <c r="X651" s="252"/>
      <c r="Y651" s="252"/>
      <c r="Z651" s="252"/>
    </row>
    <row r="652" ht="15.75" customHeight="1" spans="1:26">
      <c r="A652" s="252"/>
      <c r="B652" s="252"/>
      <c r="C652" s="252"/>
      <c r="D652" s="252"/>
      <c r="E652" s="252"/>
      <c r="F652" s="252"/>
      <c r="G652" s="252"/>
      <c r="H652" s="252"/>
      <c r="I652" s="252"/>
      <c r="J652" s="252"/>
      <c r="K652" s="252"/>
      <c r="L652" s="252"/>
      <c r="M652" s="252"/>
      <c r="N652" s="252"/>
      <c r="O652" s="252"/>
      <c r="P652" s="252"/>
      <c r="Q652" s="252"/>
      <c r="R652" s="252"/>
      <c r="S652" s="252"/>
      <c r="T652" s="252"/>
      <c r="U652" s="252"/>
      <c r="V652" s="252"/>
      <c r="W652" s="252"/>
      <c r="X652" s="252"/>
      <c r="Y652" s="252"/>
      <c r="Z652" s="252"/>
    </row>
    <row r="653" ht="15.75" customHeight="1" spans="1:26">
      <c r="A653" s="252"/>
      <c r="B653" s="252"/>
      <c r="C653" s="252"/>
      <c r="D653" s="252"/>
      <c r="E653" s="252"/>
      <c r="F653" s="252"/>
      <c r="G653" s="252"/>
      <c r="H653" s="252"/>
      <c r="I653" s="252"/>
      <c r="J653" s="252"/>
      <c r="K653" s="252"/>
      <c r="L653" s="252"/>
      <c r="M653" s="252"/>
      <c r="N653" s="252"/>
      <c r="O653" s="252"/>
      <c r="P653" s="252"/>
      <c r="Q653" s="252"/>
      <c r="R653" s="252"/>
      <c r="S653" s="252"/>
      <c r="T653" s="252"/>
      <c r="U653" s="252"/>
      <c r="V653" s="252"/>
      <c r="W653" s="252"/>
      <c r="X653" s="252"/>
      <c r="Y653" s="252"/>
      <c r="Z653" s="252"/>
    </row>
    <row r="654" ht="15.75" customHeight="1" spans="1:26">
      <c r="A654" s="252"/>
      <c r="B654" s="252"/>
      <c r="C654" s="252"/>
      <c r="D654" s="252"/>
      <c r="E654" s="252"/>
      <c r="F654" s="252"/>
      <c r="G654" s="252"/>
      <c r="H654" s="252"/>
      <c r="I654" s="252"/>
      <c r="J654" s="252"/>
      <c r="K654" s="252"/>
      <c r="L654" s="252"/>
      <c r="M654" s="252"/>
      <c r="N654" s="252"/>
      <c r="O654" s="252"/>
      <c r="P654" s="252"/>
      <c r="Q654" s="252"/>
      <c r="R654" s="252"/>
      <c r="S654" s="252"/>
      <c r="T654" s="252"/>
      <c r="U654" s="252"/>
      <c r="V654" s="252"/>
      <c r="W654" s="252"/>
      <c r="X654" s="252"/>
      <c r="Y654" s="252"/>
      <c r="Z654" s="252"/>
    </row>
    <row r="655" ht="15.75" customHeight="1" spans="1:26">
      <c r="A655" s="252"/>
      <c r="B655" s="252"/>
      <c r="C655" s="252"/>
      <c r="D655" s="252"/>
      <c r="E655" s="252"/>
      <c r="F655" s="252"/>
      <c r="G655" s="252"/>
      <c r="H655" s="252"/>
      <c r="I655" s="252"/>
      <c r="J655" s="252"/>
      <c r="K655" s="252"/>
      <c r="L655" s="252"/>
      <c r="M655" s="252"/>
      <c r="N655" s="252"/>
      <c r="O655" s="252"/>
      <c r="P655" s="252"/>
      <c r="Q655" s="252"/>
      <c r="R655" s="252"/>
      <c r="S655" s="252"/>
      <c r="T655" s="252"/>
      <c r="U655" s="252"/>
      <c r="V655" s="252"/>
      <c r="W655" s="252"/>
      <c r="X655" s="252"/>
      <c r="Y655" s="252"/>
      <c r="Z655" s="252"/>
    </row>
    <row r="656" ht="15.75" customHeight="1" spans="1:26">
      <c r="A656" s="252"/>
      <c r="B656" s="252"/>
      <c r="C656" s="252"/>
      <c r="D656" s="252"/>
      <c r="E656" s="252"/>
      <c r="F656" s="252"/>
      <c r="G656" s="252"/>
      <c r="H656" s="252"/>
      <c r="I656" s="252"/>
      <c r="J656" s="252"/>
      <c r="K656" s="252"/>
      <c r="L656" s="252"/>
      <c r="M656" s="252"/>
      <c r="N656" s="252"/>
      <c r="O656" s="252"/>
      <c r="P656" s="252"/>
      <c r="Q656" s="252"/>
      <c r="R656" s="252"/>
      <c r="S656" s="252"/>
      <c r="T656" s="252"/>
      <c r="U656" s="252"/>
      <c r="V656" s="252"/>
      <c r="W656" s="252"/>
      <c r="X656" s="252"/>
      <c r="Y656" s="252"/>
      <c r="Z656" s="252"/>
    </row>
    <row r="657" ht="15.75" customHeight="1" spans="1:26">
      <c r="A657" s="252"/>
      <c r="B657" s="252"/>
      <c r="C657" s="252"/>
      <c r="D657" s="252"/>
      <c r="E657" s="252"/>
      <c r="F657" s="252"/>
      <c r="G657" s="252"/>
      <c r="H657" s="252"/>
      <c r="I657" s="252"/>
      <c r="J657" s="252"/>
      <c r="K657" s="252"/>
      <c r="L657" s="252"/>
      <c r="M657" s="252"/>
      <c r="N657" s="252"/>
      <c r="O657" s="252"/>
      <c r="P657" s="252"/>
      <c r="Q657" s="252"/>
      <c r="R657" s="252"/>
      <c r="S657" s="252"/>
      <c r="T657" s="252"/>
      <c r="U657" s="252"/>
      <c r="V657" s="252"/>
      <c r="W657" s="252"/>
      <c r="X657" s="252"/>
      <c r="Y657" s="252"/>
      <c r="Z657" s="252"/>
    </row>
    <row r="658" ht="15.75" customHeight="1" spans="1:26">
      <c r="A658" s="252"/>
      <c r="B658" s="252"/>
      <c r="C658" s="252"/>
      <c r="D658" s="252"/>
      <c r="E658" s="252"/>
      <c r="F658" s="252"/>
      <c r="G658" s="252"/>
      <c r="H658" s="252"/>
      <c r="I658" s="252"/>
      <c r="J658" s="252"/>
      <c r="K658" s="252"/>
      <c r="L658" s="252"/>
      <c r="M658" s="252"/>
      <c r="N658" s="252"/>
      <c r="O658" s="252"/>
      <c r="P658" s="252"/>
      <c r="Q658" s="252"/>
      <c r="R658" s="252"/>
      <c r="S658" s="252"/>
      <c r="T658" s="252"/>
      <c r="U658" s="252"/>
      <c r="V658" s="252"/>
      <c r="W658" s="252"/>
      <c r="X658" s="252"/>
      <c r="Y658" s="252"/>
      <c r="Z658" s="252"/>
    </row>
    <row r="659" ht="15.75" customHeight="1" spans="1:26">
      <c r="A659" s="252"/>
      <c r="B659" s="252"/>
      <c r="C659" s="252"/>
      <c r="D659" s="252"/>
      <c r="E659" s="252"/>
      <c r="F659" s="252"/>
      <c r="G659" s="252"/>
      <c r="H659" s="252"/>
      <c r="I659" s="252"/>
      <c r="J659" s="252"/>
      <c r="K659" s="252"/>
      <c r="L659" s="252"/>
      <c r="M659" s="252"/>
      <c r="N659" s="252"/>
      <c r="O659" s="252"/>
      <c r="P659" s="252"/>
      <c r="Q659" s="252"/>
      <c r="R659" s="252"/>
      <c r="S659" s="252"/>
      <c r="T659" s="252"/>
      <c r="U659" s="252"/>
      <c r="V659" s="252"/>
      <c r="W659" s="252"/>
      <c r="X659" s="252"/>
      <c r="Y659" s="252"/>
      <c r="Z659" s="252"/>
    </row>
    <row r="660" ht="15.75" customHeight="1" spans="1:26">
      <c r="A660" s="252"/>
      <c r="B660" s="252"/>
      <c r="C660" s="252"/>
      <c r="D660" s="252"/>
      <c r="E660" s="252"/>
      <c r="F660" s="252"/>
      <c r="G660" s="252"/>
      <c r="H660" s="252"/>
      <c r="I660" s="252"/>
      <c r="J660" s="252"/>
      <c r="K660" s="252"/>
      <c r="L660" s="252"/>
      <c r="M660" s="252"/>
      <c r="N660" s="252"/>
      <c r="O660" s="252"/>
      <c r="P660" s="252"/>
      <c r="Q660" s="252"/>
      <c r="R660" s="252"/>
      <c r="S660" s="252"/>
      <c r="T660" s="252"/>
      <c r="U660" s="252"/>
      <c r="V660" s="252"/>
      <c r="W660" s="252"/>
      <c r="X660" s="252"/>
      <c r="Y660" s="252"/>
      <c r="Z660" s="252"/>
    </row>
    <row r="661" ht="15.75" customHeight="1" spans="1:26">
      <c r="A661" s="252"/>
      <c r="B661" s="252"/>
      <c r="C661" s="252"/>
      <c r="D661" s="252"/>
      <c r="E661" s="252"/>
      <c r="F661" s="252"/>
      <c r="G661" s="252"/>
      <c r="H661" s="252"/>
      <c r="I661" s="252"/>
      <c r="J661" s="252"/>
      <c r="K661" s="252"/>
      <c r="L661" s="252"/>
      <c r="M661" s="252"/>
      <c r="N661" s="252"/>
      <c r="O661" s="252"/>
      <c r="P661" s="252"/>
      <c r="Q661" s="252"/>
      <c r="R661" s="252"/>
      <c r="S661" s="252"/>
      <c r="T661" s="252"/>
      <c r="U661" s="252"/>
      <c r="V661" s="252"/>
      <c r="W661" s="252"/>
      <c r="X661" s="252"/>
      <c r="Y661" s="252"/>
      <c r="Z661" s="252"/>
    </row>
    <row r="662" ht="15.75" customHeight="1" spans="1:26">
      <c r="A662" s="252"/>
      <c r="B662" s="252"/>
      <c r="C662" s="252"/>
      <c r="D662" s="252"/>
      <c r="E662" s="252"/>
      <c r="F662" s="252"/>
      <c r="G662" s="252"/>
      <c r="H662" s="252"/>
      <c r="I662" s="252"/>
      <c r="J662" s="252"/>
      <c r="K662" s="252"/>
      <c r="L662" s="252"/>
      <c r="M662" s="252"/>
      <c r="N662" s="252"/>
      <c r="O662" s="252"/>
      <c r="P662" s="252"/>
      <c r="Q662" s="252"/>
      <c r="R662" s="252"/>
      <c r="S662" s="252"/>
      <c r="T662" s="252"/>
      <c r="U662" s="252"/>
      <c r="V662" s="252"/>
      <c r="W662" s="252"/>
      <c r="X662" s="252"/>
      <c r="Y662" s="252"/>
      <c r="Z662" s="252"/>
    </row>
    <row r="663" ht="15.75" customHeight="1" spans="1:26">
      <c r="A663" s="252"/>
      <c r="B663" s="252"/>
      <c r="C663" s="252"/>
      <c r="D663" s="252"/>
      <c r="E663" s="252"/>
      <c r="F663" s="252"/>
      <c r="G663" s="252"/>
      <c r="H663" s="252"/>
      <c r="I663" s="252"/>
      <c r="J663" s="252"/>
      <c r="K663" s="252"/>
      <c r="L663" s="252"/>
      <c r="M663" s="252"/>
      <c r="N663" s="252"/>
      <c r="O663" s="252"/>
      <c r="P663" s="252"/>
      <c r="Q663" s="252"/>
      <c r="R663" s="252"/>
      <c r="S663" s="252"/>
      <c r="T663" s="252"/>
      <c r="U663" s="252"/>
      <c r="V663" s="252"/>
      <c r="W663" s="252"/>
      <c r="X663" s="252"/>
      <c r="Y663" s="252"/>
      <c r="Z663" s="252"/>
    </row>
    <row r="664" ht="15.75" customHeight="1" spans="1:26">
      <c r="A664" s="252"/>
      <c r="B664" s="252"/>
      <c r="C664" s="252"/>
      <c r="D664" s="252"/>
      <c r="E664" s="252"/>
      <c r="F664" s="252"/>
      <c r="G664" s="252"/>
      <c r="H664" s="252"/>
      <c r="I664" s="252"/>
      <c r="J664" s="252"/>
      <c r="K664" s="252"/>
      <c r="L664" s="252"/>
      <c r="M664" s="252"/>
      <c r="N664" s="252"/>
      <c r="O664" s="252"/>
      <c r="P664" s="252"/>
      <c r="Q664" s="252"/>
      <c r="R664" s="252"/>
      <c r="S664" s="252"/>
      <c r="T664" s="252"/>
      <c r="U664" s="252"/>
      <c r="V664" s="252"/>
      <c r="W664" s="252"/>
      <c r="X664" s="252"/>
      <c r="Y664" s="252"/>
      <c r="Z664" s="252"/>
    </row>
    <row r="665" ht="15.75" customHeight="1" spans="1:26">
      <c r="A665" s="252"/>
      <c r="B665" s="252"/>
      <c r="C665" s="252"/>
      <c r="D665" s="252"/>
      <c r="E665" s="252"/>
      <c r="F665" s="252"/>
      <c r="G665" s="252"/>
      <c r="H665" s="252"/>
      <c r="I665" s="252"/>
      <c r="J665" s="252"/>
      <c r="K665" s="252"/>
      <c r="L665" s="252"/>
      <c r="M665" s="252"/>
      <c r="N665" s="252"/>
      <c r="O665" s="252"/>
      <c r="P665" s="252"/>
      <c r="Q665" s="252"/>
      <c r="R665" s="252"/>
      <c r="S665" s="252"/>
      <c r="T665" s="252"/>
      <c r="U665" s="252"/>
      <c r="V665" s="252"/>
      <c r="W665" s="252"/>
      <c r="X665" s="252"/>
      <c r="Y665" s="252"/>
      <c r="Z665" s="252"/>
    </row>
    <row r="666" ht="15.75" customHeight="1" spans="1:26">
      <c r="A666" s="252"/>
      <c r="B666" s="252"/>
      <c r="C666" s="252"/>
      <c r="D666" s="252"/>
      <c r="E666" s="252"/>
      <c r="F666" s="252"/>
      <c r="G666" s="252"/>
      <c r="H666" s="252"/>
      <c r="I666" s="252"/>
      <c r="J666" s="252"/>
      <c r="K666" s="252"/>
      <c r="L666" s="252"/>
      <c r="M666" s="252"/>
      <c r="N666" s="252"/>
      <c r="O666" s="252"/>
      <c r="P666" s="252"/>
      <c r="Q666" s="252"/>
      <c r="R666" s="252"/>
      <c r="S666" s="252"/>
      <c r="T666" s="252"/>
      <c r="U666" s="252"/>
      <c r="V666" s="252"/>
      <c r="W666" s="252"/>
      <c r="X666" s="252"/>
      <c r="Y666" s="252"/>
      <c r="Z666" s="252"/>
    </row>
    <row r="667" ht="15.75" customHeight="1" spans="1:26">
      <c r="A667" s="252"/>
      <c r="B667" s="252"/>
      <c r="C667" s="252"/>
      <c r="D667" s="252"/>
      <c r="E667" s="252"/>
      <c r="F667" s="252"/>
      <c r="G667" s="252"/>
      <c r="H667" s="252"/>
      <c r="I667" s="252"/>
      <c r="J667" s="252"/>
      <c r="K667" s="252"/>
      <c r="L667" s="252"/>
      <c r="M667" s="252"/>
      <c r="N667" s="252"/>
      <c r="O667" s="252"/>
      <c r="P667" s="252"/>
      <c r="Q667" s="252"/>
      <c r="R667" s="252"/>
      <c r="S667" s="252"/>
      <c r="T667" s="252"/>
      <c r="U667" s="252"/>
      <c r="V667" s="252"/>
      <c r="W667" s="252"/>
      <c r="X667" s="252"/>
      <c r="Y667" s="252"/>
      <c r="Z667" s="252"/>
    </row>
    <row r="668" ht="15.75" customHeight="1" spans="1:26">
      <c r="A668" s="252"/>
      <c r="B668" s="252"/>
      <c r="C668" s="252"/>
      <c r="D668" s="252"/>
      <c r="E668" s="252"/>
      <c r="F668" s="252"/>
      <c r="G668" s="252"/>
      <c r="H668" s="252"/>
      <c r="I668" s="252"/>
      <c r="J668" s="252"/>
      <c r="K668" s="252"/>
      <c r="L668" s="252"/>
      <c r="M668" s="252"/>
      <c r="N668" s="252"/>
      <c r="O668" s="252"/>
      <c r="P668" s="252"/>
      <c r="Q668" s="252"/>
      <c r="R668" s="252"/>
      <c r="S668" s="252"/>
      <c r="T668" s="252"/>
      <c r="U668" s="252"/>
      <c r="V668" s="252"/>
      <c r="W668" s="252"/>
      <c r="X668" s="252"/>
      <c r="Y668" s="252"/>
      <c r="Z668" s="252"/>
    </row>
    <row r="669" ht="15.75" customHeight="1" spans="1:26">
      <c r="A669" s="252"/>
      <c r="B669" s="252"/>
      <c r="C669" s="252"/>
      <c r="D669" s="252"/>
      <c r="E669" s="252"/>
      <c r="F669" s="252"/>
      <c r="G669" s="252"/>
      <c r="H669" s="252"/>
      <c r="I669" s="252"/>
      <c r="J669" s="252"/>
      <c r="K669" s="252"/>
      <c r="L669" s="252"/>
      <c r="M669" s="252"/>
      <c r="N669" s="252"/>
      <c r="O669" s="252"/>
      <c r="P669" s="252"/>
      <c r="Q669" s="252"/>
      <c r="R669" s="252"/>
      <c r="S669" s="252"/>
      <c r="T669" s="252"/>
      <c r="U669" s="252"/>
      <c r="V669" s="252"/>
      <c r="W669" s="252"/>
      <c r="X669" s="252"/>
      <c r="Y669" s="252"/>
      <c r="Z669" s="252"/>
    </row>
    <row r="670" ht="15.75" customHeight="1" spans="1:26">
      <c r="A670" s="252"/>
      <c r="B670" s="252"/>
      <c r="C670" s="252"/>
      <c r="D670" s="252"/>
      <c r="E670" s="252"/>
      <c r="F670" s="252"/>
      <c r="G670" s="252"/>
      <c r="H670" s="252"/>
      <c r="I670" s="252"/>
      <c r="J670" s="252"/>
      <c r="K670" s="252"/>
      <c r="L670" s="252"/>
      <c r="M670" s="252"/>
      <c r="N670" s="252"/>
      <c r="O670" s="252"/>
      <c r="P670" s="252"/>
      <c r="Q670" s="252"/>
      <c r="R670" s="252"/>
      <c r="S670" s="252"/>
      <c r="T670" s="252"/>
      <c r="U670" s="252"/>
      <c r="V670" s="252"/>
      <c r="W670" s="252"/>
      <c r="X670" s="252"/>
      <c r="Y670" s="252"/>
      <c r="Z670" s="252"/>
    </row>
    <row r="671" ht="15.75" customHeight="1" spans="1:26">
      <c r="A671" s="252"/>
      <c r="B671" s="252"/>
      <c r="C671" s="252"/>
      <c r="D671" s="252"/>
      <c r="E671" s="252"/>
      <c r="F671" s="252"/>
      <c r="G671" s="252"/>
      <c r="H671" s="252"/>
      <c r="I671" s="252"/>
      <c r="J671" s="252"/>
      <c r="K671" s="252"/>
      <c r="L671" s="252"/>
      <c r="M671" s="252"/>
      <c r="N671" s="252"/>
      <c r="O671" s="252"/>
      <c r="P671" s="252"/>
      <c r="Q671" s="252"/>
      <c r="R671" s="252"/>
      <c r="S671" s="252"/>
      <c r="T671" s="252"/>
      <c r="U671" s="252"/>
      <c r="V671" s="252"/>
      <c r="W671" s="252"/>
      <c r="X671" s="252"/>
      <c r="Y671" s="252"/>
      <c r="Z671" s="252"/>
    </row>
    <row r="672" ht="15.75" customHeight="1" spans="1:26">
      <c r="A672" s="252"/>
      <c r="B672" s="252"/>
      <c r="C672" s="252"/>
      <c r="D672" s="252"/>
      <c r="E672" s="252"/>
      <c r="F672" s="252"/>
      <c r="G672" s="252"/>
      <c r="H672" s="252"/>
      <c r="I672" s="252"/>
      <c r="J672" s="252"/>
      <c r="K672" s="252"/>
      <c r="L672" s="252"/>
      <c r="M672" s="252"/>
      <c r="N672" s="252"/>
      <c r="O672" s="252"/>
      <c r="P672" s="252"/>
      <c r="Q672" s="252"/>
      <c r="R672" s="252"/>
      <c r="S672" s="252"/>
      <c r="T672" s="252"/>
      <c r="U672" s="252"/>
      <c r="V672" s="252"/>
      <c r="W672" s="252"/>
      <c r="X672" s="252"/>
      <c r="Y672" s="252"/>
      <c r="Z672" s="252"/>
    </row>
    <row r="673" ht="15.75" customHeight="1" spans="1:26">
      <c r="A673" s="252"/>
      <c r="B673" s="252"/>
      <c r="C673" s="252"/>
      <c r="D673" s="252"/>
      <c r="E673" s="252"/>
      <c r="F673" s="252"/>
      <c r="G673" s="252"/>
      <c r="H673" s="252"/>
      <c r="I673" s="252"/>
      <c r="J673" s="252"/>
      <c r="K673" s="252"/>
      <c r="L673" s="252"/>
      <c r="M673" s="252"/>
      <c r="N673" s="252"/>
      <c r="O673" s="252"/>
      <c r="P673" s="252"/>
      <c r="Q673" s="252"/>
      <c r="R673" s="252"/>
      <c r="S673" s="252"/>
      <c r="T673" s="252"/>
      <c r="U673" s="252"/>
      <c r="V673" s="252"/>
      <c r="W673" s="252"/>
      <c r="X673" s="252"/>
      <c r="Y673" s="252"/>
      <c r="Z673" s="252"/>
    </row>
    <row r="674" ht="15.75" customHeight="1" spans="1:26">
      <c r="A674" s="252"/>
      <c r="B674" s="252"/>
      <c r="C674" s="252"/>
      <c r="D674" s="252"/>
      <c r="E674" s="252"/>
      <c r="F674" s="252"/>
      <c r="G674" s="252"/>
      <c r="H674" s="252"/>
      <c r="I674" s="252"/>
      <c r="J674" s="252"/>
      <c r="K674" s="252"/>
      <c r="L674" s="252"/>
      <c r="M674" s="252"/>
      <c r="N674" s="252"/>
      <c r="O674" s="252"/>
      <c r="P674" s="252"/>
      <c r="Q674" s="252"/>
      <c r="R674" s="252"/>
      <c r="S674" s="252"/>
      <c r="T674" s="252"/>
      <c r="U674" s="252"/>
      <c r="V674" s="252"/>
      <c r="W674" s="252"/>
      <c r="X674" s="252"/>
      <c r="Y674" s="252"/>
      <c r="Z674" s="252"/>
    </row>
    <row r="675" ht="15.75" customHeight="1" spans="1:26">
      <c r="A675" s="252"/>
      <c r="B675" s="252"/>
      <c r="C675" s="252"/>
      <c r="D675" s="252"/>
      <c r="E675" s="252"/>
      <c r="F675" s="252"/>
      <c r="G675" s="252"/>
      <c r="H675" s="252"/>
      <c r="I675" s="252"/>
      <c r="J675" s="252"/>
      <c r="K675" s="252"/>
      <c r="L675" s="252"/>
      <c r="M675" s="252"/>
      <c r="N675" s="252"/>
      <c r="O675" s="252"/>
      <c r="P675" s="252"/>
      <c r="Q675" s="252"/>
      <c r="R675" s="252"/>
      <c r="S675" s="252"/>
      <c r="T675" s="252"/>
      <c r="U675" s="252"/>
      <c r="V675" s="252"/>
      <c r="W675" s="252"/>
      <c r="X675" s="252"/>
      <c r="Y675" s="252"/>
      <c r="Z675" s="252"/>
    </row>
    <row r="676" ht="15.75" customHeight="1" spans="1:26">
      <c r="A676" s="252"/>
      <c r="B676" s="252"/>
      <c r="C676" s="252"/>
      <c r="D676" s="252"/>
      <c r="E676" s="252"/>
      <c r="F676" s="252"/>
      <c r="G676" s="252"/>
      <c r="H676" s="252"/>
      <c r="I676" s="252"/>
      <c r="J676" s="252"/>
      <c r="K676" s="252"/>
      <c r="L676" s="252"/>
      <c r="M676" s="252"/>
      <c r="N676" s="252"/>
      <c r="O676" s="252"/>
      <c r="P676" s="252"/>
      <c r="Q676" s="252"/>
      <c r="R676" s="252"/>
      <c r="S676" s="252"/>
      <c r="T676" s="252"/>
      <c r="U676" s="252"/>
      <c r="V676" s="252"/>
      <c r="W676" s="252"/>
      <c r="X676" s="252"/>
      <c r="Y676" s="252"/>
      <c r="Z676" s="252"/>
    </row>
    <row r="677" ht="15.75" customHeight="1" spans="1:26">
      <c r="A677" s="252"/>
      <c r="B677" s="252"/>
      <c r="C677" s="252"/>
      <c r="D677" s="252"/>
      <c r="E677" s="252"/>
      <c r="F677" s="252"/>
      <c r="G677" s="252"/>
      <c r="H677" s="252"/>
      <c r="I677" s="252"/>
      <c r="J677" s="252"/>
      <c r="K677" s="252"/>
      <c r="L677" s="252"/>
      <c r="M677" s="252"/>
      <c r="N677" s="252"/>
      <c r="O677" s="252"/>
      <c r="P677" s="252"/>
      <c r="Q677" s="252"/>
      <c r="R677" s="252"/>
      <c r="S677" s="252"/>
      <c r="T677" s="252"/>
      <c r="U677" s="252"/>
      <c r="V677" s="252"/>
      <c r="W677" s="252"/>
      <c r="X677" s="252"/>
      <c r="Y677" s="252"/>
      <c r="Z677" s="252"/>
    </row>
    <row r="678" ht="15.75" customHeight="1" spans="1:26">
      <c r="A678" s="252"/>
      <c r="B678" s="252"/>
      <c r="C678" s="252"/>
      <c r="D678" s="252"/>
      <c r="E678" s="252"/>
      <c r="F678" s="252"/>
      <c r="G678" s="252"/>
      <c r="H678" s="252"/>
      <c r="I678" s="252"/>
      <c r="J678" s="252"/>
      <c r="K678" s="252"/>
      <c r="L678" s="252"/>
      <c r="M678" s="252"/>
      <c r="N678" s="252"/>
      <c r="O678" s="252"/>
      <c r="P678" s="252"/>
      <c r="Q678" s="252"/>
      <c r="R678" s="252"/>
      <c r="S678" s="252"/>
      <c r="T678" s="252"/>
      <c r="U678" s="252"/>
      <c r="V678" s="252"/>
      <c r="W678" s="252"/>
      <c r="X678" s="252"/>
      <c r="Y678" s="252"/>
      <c r="Z678" s="252"/>
    </row>
    <row r="679" ht="15.75" customHeight="1" spans="1:26">
      <c r="A679" s="252"/>
      <c r="B679" s="252"/>
      <c r="C679" s="252"/>
      <c r="D679" s="252"/>
      <c r="E679" s="252"/>
      <c r="F679" s="252"/>
      <c r="G679" s="252"/>
      <c r="H679" s="252"/>
      <c r="I679" s="252"/>
      <c r="J679" s="252"/>
      <c r="K679" s="252"/>
      <c r="L679" s="252"/>
      <c r="M679" s="252"/>
      <c r="N679" s="252"/>
      <c r="O679" s="252"/>
      <c r="P679" s="252"/>
      <c r="Q679" s="252"/>
      <c r="R679" s="252"/>
      <c r="S679" s="252"/>
      <c r="T679" s="252"/>
      <c r="U679" s="252"/>
      <c r="V679" s="252"/>
      <c r="W679" s="252"/>
      <c r="X679" s="252"/>
      <c r="Y679" s="252"/>
      <c r="Z679" s="252"/>
    </row>
    <row r="680" ht="15.75" customHeight="1" spans="1:26">
      <c r="A680" s="252"/>
      <c r="B680" s="252"/>
      <c r="C680" s="252"/>
      <c r="D680" s="252"/>
      <c r="E680" s="252"/>
      <c r="F680" s="252"/>
      <c r="G680" s="252"/>
      <c r="H680" s="252"/>
      <c r="I680" s="252"/>
      <c r="J680" s="252"/>
      <c r="K680" s="252"/>
      <c r="L680" s="252"/>
      <c r="M680" s="252"/>
      <c r="N680" s="252"/>
      <c r="O680" s="252"/>
      <c r="P680" s="252"/>
      <c r="Q680" s="252"/>
      <c r="R680" s="252"/>
      <c r="S680" s="252"/>
      <c r="T680" s="252"/>
      <c r="U680" s="252"/>
      <c r="V680" s="252"/>
      <c r="W680" s="252"/>
      <c r="X680" s="252"/>
      <c r="Y680" s="252"/>
      <c r="Z680" s="252"/>
    </row>
    <row r="681" ht="15.75" customHeight="1" spans="1:26">
      <c r="A681" s="252"/>
      <c r="B681" s="252"/>
      <c r="C681" s="252"/>
      <c r="D681" s="252"/>
      <c r="E681" s="252"/>
      <c r="F681" s="252"/>
      <c r="G681" s="252"/>
      <c r="H681" s="252"/>
      <c r="I681" s="252"/>
      <c r="J681" s="252"/>
      <c r="K681" s="252"/>
      <c r="L681" s="252"/>
      <c r="M681" s="252"/>
      <c r="N681" s="252"/>
      <c r="O681" s="252"/>
      <c r="P681" s="252"/>
      <c r="Q681" s="252"/>
      <c r="R681" s="252"/>
      <c r="S681" s="252"/>
      <c r="T681" s="252"/>
      <c r="U681" s="252"/>
      <c r="V681" s="252"/>
      <c r="W681" s="252"/>
      <c r="X681" s="252"/>
      <c r="Y681" s="252"/>
      <c r="Z681" s="252"/>
    </row>
    <row r="682" ht="15.75" customHeight="1" spans="1:26">
      <c r="A682" s="252"/>
      <c r="B682" s="252"/>
      <c r="C682" s="252"/>
      <c r="D682" s="252"/>
      <c r="E682" s="252"/>
      <c r="F682" s="252"/>
      <c r="G682" s="252"/>
      <c r="H682" s="252"/>
      <c r="I682" s="252"/>
      <c r="J682" s="252"/>
      <c r="K682" s="252"/>
      <c r="L682" s="252"/>
      <c r="M682" s="252"/>
      <c r="N682" s="252"/>
      <c r="O682" s="252"/>
      <c r="P682" s="252"/>
      <c r="Q682" s="252"/>
      <c r="R682" s="252"/>
      <c r="S682" s="252"/>
      <c r="T682" s="252"/>
      <c r="U682" s="252"/>
      <c r="V682" s="252"/>
      <c r="W682" s="252"/>
      <c r="X682" s="252"/>
      <c r="Y682" s="252"/>
      <c r="Z682" s="252"/>
    </row>
    <row r="683" ht="15.75" customHeight="1" spans="1:26">
      <c r="A683" s="252"/>
      <c r="B683" s="252"/>
      <c r="C683" s="252"/>
      <c r="D683" s="252"/>
      <c r="E683" s="252"/>
      <c r="F683" s="252"/>
      <c r="G683" s="252"/>
      <c r="H683" s="252"/>
      <c r="I683" s="252"/>
      <c r="J683" s="252"/>
      <c r="K683" s="252"/>
      <c r="L683" s="252"/>
      <c r="M683" s="252"/>
      <c r="N683" s="252"/>
      <c r="O683" s="252"/>
      <c r="P683" s="252"/>
      <c r="Q683" s="252"/>
      <c r="R683" s="252"/>
      <c r="S683" s="252"/>
      <c r="T683" s="252"/>
      <c r="U683" s="252"/>
      <c r="V683" s="252"/>
      <c r="W683" s="252"/>
      <c r="X683" s="252"/>
      <c r="Y683" s="252"/>
      <c r="Z683" s="252"/>
    </row>
    <row r="684" ht="15.75" customHeight="1" spans="1:26">
      <c r="A684" s="252"/>
      <c r="B684" s="252"/>
      <c r="C684" s="252"/>
      <c r="D684" s="252"/>
      <c r="E684" s="252"/>
      <c r="F684" s="252"/>
      <c r="G684" s="252"/>
      <c r="H684" s="252"/>
      <c r="I684" s="252"/>
      <c r="J684" s="252"/>
      <c r="K684" s="252"/>
      <c r="L684" s="252"/>
      <c r="M684" s="252"/>
      <c r="N684" s="252"/>
      <c r="O684" s="252"/>
      <c r="P684" s="252"/>
      <c r="Q684" s="252"/>
      <c r="R684" s="252"/>
      <c r="S684" s="252"/>
      <c r="T684" s="252"/>
      <c r="U684" s="252"/>
      <c r="V684" s="252"/>
      <c r="W684" s="252"/>
      <c r="X684" s="252"/>
      <c r="Y684" s="252"/>
      <c r="Z684" s="252"/>
    </row>
    <row r="685" ht="15.75" customHeight="1" spans="1:26">
      <c r="A685" s="252"/>
      <c r="B685" s="252"/>
      <c r="C685" s="252"/>
      <c r="D685" s="252"/>
      <c r="E685" s="252"/>
      <c r="F685" s="252"/>
      <c r="G685" s="252"/>
      <c r="H685" s="252"/>
      <c r="I685" s="252"/>
      <c r="J685" s="252"/>
      <c r="K685" s="252"/>
      <c r="L685" s="252"/>
      <c r="M685" s="252"/>
      <c r="N685" s="252"/>
      <c r="O685" s="252"/>
      <c r="P685" s="252"/>
      <c r="Q685" s="252"/>
      <c r="R685" s="252"/>
      <c r="S685" s="252"/>
      <c r="T685" s="252"/>
      <c r="U685" s="252"/>
      <c r="V685" s="252"/>
      <c r="W685" s="252"/>
      <c r="X685" s="252"/>
      <c r="Y685" s="252"/>
      <c r="Z685" s="252"/>
    </row>
    <row r="686" ht="15.75" customHeight="1" spans="1:26">
      <c r="A686" s="252"/>
      <c r="B686" s="252"/>
      <c r="C686" s="252"/>
      <c r="D686" s="252"/>
      <c r="E686" s="252"/>
      <c r="F686" s="252"/>
      <c r="G686" s="252"/>
      <c r="H686" s="252"/>
      <c r="I686" s="252"/>
      <c r="J686" s="252"/>
      <c r="K686" s="252"/>
      <c r="L686" s="252"/>
      <c r="M686" s="252"/>
      <c r="N686" s="252"/>
      <c r="O686" s="252"/>
      <c r="P686" s="252"/>
      <c r="Q686" s="252"/>
      <c r="R686" s="252"/>
      <c r="S686" s="252"/>
      <c r="T686" s="252"/>
      <c r="U686" s="252"/>
      <c r="V686" s="252"/>
      <c r="W686" s="252"/>
      <c r="X686" s="252"/>
      <c r="Y686" s="252"/>
      <c r="Z686" s="252"/>
    </row>
    <row r="687" ht="15.75" customHeight="1" spans="1:26">
      <c r="A687" s="252"/>
      <c r="B687" s="252"/>
      <c r="C687" s="252"/>
      <c r="D687" s="252"/>
      <c r="E687" s="252"/>
      <c r="F687" s="252"/>
      <c r="G687" s="252"/>
      <c r="H687" s="252"/>
      <c r="I687" s="252"/>
      <c r="J687" s="252"/>
      <c r="K687" s="252"/>
      <c r="L687" s="252"/>
      <c r="M687" s="252"/>
      <c r="N687" s="252"/>
      <c r="O687" s="252"/>
      <c r="P687" s="252"/>
      <c r="Q687" s="252"/>
      <c r="R687" s="252"/>
      <c r="S687" s="252"/>
      <c r="T687" s="252"/>
      <c r="U687" s="252"/>
      <c r="V687" s="252"/>
      <c r="W687" s="252"/>
      <c r="X687" s="252"/>
      <c r="Y687" s="252"/>
      <c r="Z687" s="252"/>
    </row>
    <row r="688" ht="15.75" customHeight="1" spans="1:26">
      <c r="A688" s="252"/>
      <c r="B688" s="252"/>
      <c r="C688" s="252"/>
      <c r="D688" s="252"/>
      <c r="E688" s="252"/>
      <c r="F688" s="252"/>
      <c r="G688" s="252"/>
      <c r="H688" s="252"/>
      <c r="I688" s="252"/>
      <c r="J688" s="252"/>
      <c r="K688" s="252"/>
      <c r="L688" s="252"/>
      <c r="M688" s="252"/>
      <c r="N688" s="252"/>
      <c r="O688" s="252"/>
      <c r="P688" s="252"/>
      <c r="Q688" s="252"/>
      <c r="R688" s="252"/>
      <c r="S688" s="252"/>
      <c r="T688" s="252"/>
      <c r="U688" s="252"/>
      <c r="V688" s="252"/>
      <c r="W688" s="252"/>
      <c r="X688" s="252"/>
      <c r="Y688" s="252"/>
      <c r="Z688" s="252"/>
    </row>
    <row r="689" ht="15.75" customHeight="1" spans="1:26">
      <c r="A689" s="252"/>
      <c r="B689" s="252"/>
      <c r="C689" s="252"/>
      <c r="D689" s="252"/>
      <c r="E689" s="252"/>
      <c r="F689" s="252"/>
      <c r="G689" s="252"/>
      <c r="H689" s="252"/>
      <c r="I689" s="252"/>
      <c r="J689" s="252"/>
      <c r="K689" s="252"/>
      <c r="L689" s="252"/>
      <c r="M689" s="252"/>
      <c r="N689" s="252"/>
      <c r="O689" s="252"/>
      <c r="P689" s="252"/>
      <c r="Q689" s="252"/>
      <c r="R689" s="252"/>
      <c r="S689" s="252"/>
      <c r="T689" s="252"/>
      <c r="U689" s="252"/>
      <c r="V689" s="252"/>
      <c r="W689" s="252"/>
      <c r="X689" s="252"/>
      <c r="Y689" s="252"/>
      <c r="Z689" s="252"/>
    </row>
    <row r="690" ht="15.75" customHeight="1" spans="1:26">
      <c r="A690" s="252"/>
      <c r="B690" s="252"/>
      <c r="C690" s="252"/>
      <c r="D690" s="252"/>
      <c r="E690" s="252"/>
      <c r="F690" s="252"/>
      <c r="G690" s="252"/>
      <c r="H690" s="252"/>
      <c r="I690" s="252"/>
      <c r="J690" s="252"/>
      <c r="K690" s="252"/>
      <c r="L690" s="252"/>
      <c r="M690" s="252"/>
      <c r="N690" s="252"/>
      <c r="O690" s="252"/>
      <c r="P690" s="252"/>
      <c r="Q690" s="252"/>
      <c r="R690" s="252"/>
      <c r="S690" s="252"/>
      <c r="T690" s="252"/>
      <c r="U690" s="252"/>
      <c r="V690" s="252"/>
      <c r="W690" s="252"/>
      <c r="X690" s="252"/>
      <c r="Y690" s="252"/>
      <c r="Z690" s="252"/>
    </row>
    <row r="691" ht="15.75" customHeight="1" spans="1:26">
      <c r="A691" s="252"/>
      <c r="B691" s="252"/>
      <c r="C691" s="252"/>
      <c r="D691" s="252"/>
      <c r="E691" s="252"/>
      <c r="F691" s="252"/>
      <c r="G691" s="252"/>
      <c r="H691" s="252"/>
      <c r="I691" s="252"/>
      <c r="J691" s="252"/>
      <c r="K691" s="252"/>
      <c r="L691" s="252"/>
      <c r="M691" s="252"/>
      <c r="N691" s="252"/>
      <c r="O691" s="252"/>
      <c r="P691" s="252"/>
      <c r="Q691" s="252"/>
      <c r="R691" s="252"/>
      <c r="S691" s="252"/>
      <c r="T691" s="252"/>
      <c r="U691" s="252"/>
      <c r="V691" s="252"/>
      <c r="W691" s="252"/>
      <c r="X691" s="252"/>
      <c r="Y691" s="252"/>
      <c r="Z691" s="252"/>
    </row>
    <row r="692" ht="15.75" customHeight="1" spans="1:26">
      <c r="A692" s="252"/>
      <c r="B692" s="252"/>
      <c r="C692" s="252"/>
      <c r="D692" s="252"/>
      <c r="E692" s="252"/>
      <c r="F692" s="252"/>
      <c r="G692" s="252"/>
      <c r="H692" s="252"/>
      <c r="I692" s="252"/>
      <c r="J692" s="252"/>
      <c r="K692" s="252"/>
      <c r="L692" s="252"/>
      <c r="M692" s="252"/>
      <c r="N692" s="252"/>
      <c r="O692" s="252"/>
      <c r="P692" s="252"/>
      <c r="Q692" s="252"/>
      <c r="R692" s="252"/>
      <c r="S692" s="252"/>
      <c r="T692" s="252"/>
      <c r="U692" s="252"/>
      <c r="V692" s="252"/>
      <c r="W692" s="252"/>
      <c r="X692" s="252"/>
      <c r="Y692" s="252"/>
      <c r="Z692" s="252"/>
    </row>
    <row r="693" ht="15.75" customHeight="1" spans="1:26">
      <c r="A693" s="252"/>
      <c r="B693" s="252"/>
      <c r="C693" s="252"/>
      <c r="D693" s="252"/>
      <c r="E693" s="252"/>
      <c r="F693" s="252"/>
      <c r="G693" s="252"/>
      <c r="H693" s="252"/>
      <c r="I693" s="252"/>
      <c r="J693" s="252"/>
      <c r="K693" s="252"/>
      <c r="L693" s="252"/>
      <c r="M693" s="252"/>
      <c r="N693" s="252"/>
      <c r="O693" s="252"/>
      <c r="P693" s="252"/>
      <c r="Q693" s="252"/>
      <c r="R693" s="252"/>
      <c r="S693" s="252"/>
      <c r="T693" s="252"/>
      <c r="U693" s="252"/>
      <c r="V693" s="252"/>
      <c r="W693" s="252"/>
      <c r="X693" s="252"/>
      <c r="Y693" s="252"/>
      <c r="Z693" s="252"/>
    </row>
    <row r="694" ht="15.75" customHeight="1" spans="1:26">
      <c r="A694" s="252"/>
      <c r="B694" s="252"/>
      <c r="C694" s="252"/>
      <c r="D694" s="252"/>
      <c r="E694" s="252"/>
      <c r="F694" s="252"/>
      <c r="G694" s="252"/>
      <c r="H694" s="252"/>
      <c r="I694" s="252"/>
      <c r="J694" s="252"/>
      <c r="K694" s="252"/>
      <c r="L694" s="252"/>
      <c r="M694" s="252"/>
      <c r="N694" s="252"/>
      <c r="O694" s="252"/>
      <c r="P694" s="252"/>
      <c r="Q694" s="252"/>
      <c r="R694" s="252"/>
      <c r="S694" s="252"/>
      <c r="T694" s="252"/>
      <c r="U694" s="252"/>
      <c r="V694" s="252"/>
      <c r="W694" s="252"/>
      <c r="X694" s="252"/>
      <c r="Y694" s="252"/>
      <c r="Z694" s="252"/>
    </row>
    <row r="695" ht="15.75" customHeight="1" spans="1:26">
      <c r="A695" s="252"/>
      <c r="B695" s="252"/>
      <c r="C695" s="252"/>
      <c r="D695" s="252"/>
      <c r="E695" s="252"/>
      <c r="F695" s="252"/>
      <c r="G695" s="252"/>
      <c r="H695" s="252"/>
      <c r="I695" s="252"/>
      <c r="J695" s="252"/>
      <c r="K695" s="252"/>
      <c r="L695" s="252"/>
      <c r="M695" s="252"/>
      <c r="N695" s="252"/>
      <c r="O695" s="252"/>
      <c r="P695" s="252"/>
      <c r="Q695" s="252"/>
      <c r="R695" s="252"/>
      <c r="S695" s="252"/>
      <c r="T695" s="252"/>
      <c r="U695" s="252"/>
      <c r="V695" s="252"/>
      <c r="W695" s="252"/>
      <c r="X695" s="252"/>
      <c r="Y695" s="252"/>
      <c r="Z695" s="252"/>
    </row>
    <row r="696" ht="15.75" customHeight="1" spans="1:26">
      <c r="A696" s="252"/>
      <c r="B696" s="252"/>
      <c r="C696" s="252"/>
      <c r="D696" s="252"/>
      <c r="E696" s="252"/>
      <c r="F696" s="252"/>
      <c r="G696" s="252"/>
      <c r="H696" s="252"/>
      <c r="I696" s="252"/>
      <c r="J696" s="252"/>
      <c r="K696" s="252"/>
      <c r="L696" s="252"/>
      <c r="M696" s="252"/>
      <c r="N696" s="252"/>
      <c r="O696" s="252"/>
      <c r="P696" s="252"/>
      <c r="Q696" s="252"/>
      <c r="R696" s="252"/>
      <c r="S696" s="252"/>
      <c r="T696" s="252"/>
      <c r="U696" s="252"/>
      <c r="V696" s="252"/>
      <c r="W696" s="252"/>
      <c r="X696" s="252"/>
      <c r="Y696" s="252"/>
      <c r="Z696" s="252"/>
    </row>
    <row r="697" ht="15.75" customHeight="1" spans="1:26">
      <c r="A697" s="252"/>
      <c r="B697" s="252"/>
      <c r="C697" s="252"/>
      <c r="D697" s="252"/>
      <c r="E697" s="252"/>
      <c r="F697" s="252"/>
      <c r="G697" s="252"/>
      <c r="H697" s="252"/>
      <c r="I697" s="252"/>
      <c r="J697" s="252"/>
      <c r="K697" s="252"/>
      <c r="L697" s="252"/>
      <c r="M697" s="252"/>
      <c r="N697" s="252"/>
      <c r="O697" s="252"/>
      <c r="P697" s="252"/>
      <c r="Q697" s="252"/>
      <c r="R697" s="252"/>
      <c r="S697" s="252"/>
      <c r="T697" s="252"/>
      <c r="U697" s="252"/>
      <c r="V697" s="252"/>
      <c r="W697" s="252"/>
      <c r="X697" s="252"/>
      <c r="Y697" s="252"/>
      <c r="Z697" s="252"/>
    </row>
    <row r="698" ht="15.75" customHeight="1" spans="1:26">
      <c r="A698" s="252"/>
      <c r="B698" s="252"/>
      <c r="C698" s="252"/>
      <c r="D698" s="252"/>
      <c r="E698" s="252"/>
      <c r="F698" s="252"/>
      <c r="G698" s="252"/>
      <c r="H698" s="252"/>
      <c r="I698" s="252"/>
      <c r="J698" s="252"/>
      <c r="K698" s="252"/>
      <c r="L698" s="252"/>
      <c r="M698" s="252"/>
      <c r="N698" s="252"/>
      <c r="O698" s="252"/>
      <c r="P698" s="252"/>
      <c r="Q698" s="252"/>
      <c r="R698" s="252"/>
      <c r="S698" s="252"/>
      <c r="T698" s="252"/>
      <c r="U698" s="252"/>
      <c r="V698" s="252"/>
      <c r="W698" s="252"/>
      <c r="X698" s="252"/>
      <c r="Y698" s="252"/>
      <c r="Z698" s="252"/>
    </row>
    <row r="699" ht="15.75" customHeight="1" spans="1:26">
      <c r="A699" s="252"/>
      <c r="B699" s="252"/>
      <c r="C699" s="252"/>
      <c r="D699" s="252"/>
      <c r="E699" s="252"/>
      <c r="F699" s="252"/>
      <c r="G699" s="252"/>
      <c r="H699" s="252"/>
      <c r="I699" s="252"/>
      <c r="J699" s="252"/>
      <c r="K699" s="252"/>
      <c r="L699" s="252"/>
      <c r="M699" s="252"/>
      <c r="N699" s="252"/>
      <c r="O699" s="252"/>
      <c r="P699" s="252"/>
      <c r="Q699" s="252"/>
      <c r="R699" s="252"/>
      <c r="S699" s="252"/>
      <c r="T699" s="252"/>
      <c r="U699" s="252"/>
      <c r="V699" s="252"/>
      <c r="W699" s="252"/>
      <c r="X699" s="252"/>
      <c r="Y699" s="252"/>
      <c r="Z699" s="252"/>
    </row>
    <row r="700" ht="15.75" customHeight="1" spans="1:26">
      <c r="A700" s="252"/>
      <c r="B700" s="252"/>
      <c r="C700" s="252"/>
      <c r="D700" s="252"/>
      <c r="E700" s="252"/>
      <c r="F700" s="252"/>
      <c r="G700" s="252"/>
      <c r="H700" s="252"/>
      <c r="I700" s="252"/>
      <c r="J700" s="252"/>
      <c r="K700" s="252"/>
      <c r="L700" s="252"/>
      <c r="M700" s="252"/>
      <c r="N700" s="252"/>
      <c r="O700" s="252"/>
      <c r="P700" s="252"/>
      <c r="Q700" s="252"/>
      <c r="R700" s="252"/>
      <c r="S700" s="252"/>
      <c r="T700" s="252"/>
      <c r="U700" s="252"/>
      <c r="V700" s="252"/>
      <c r="W700" s="252"/>
      <c r="X700" s="252"/>
      <c r="Y700" s="252"/>
      <c r="Z700" s="252"/>
    </row>
    <row r="701" ht="15.75" customHeight="1" spans="1:26">
      <c r="A701" s="252"/>
      <c r="B701" s="252"/>
      <c r="C701" s="252"/>
      <c r="D701" s="252"/>
      <c r="E701" s="252"/>
      <c r="F701" s="252"/>
      <c r="G701" s="252"/>
      <c r="H701" s="252"/>
      <c r="I701" s="252"/>
      <c r="J701" s="252"/>
      <c r="K701" s="252"/>
      <c r="L701" s="252"/>
      <c r="M701" s="252"/>
      <c r="N701" s="252"/>
      <c r="O701" s="252"/>
      <c r="P701" s="252"/>
      <c r="Q701" s="252"/>
      <c r="R701" s="252"/>
      <c r="S701" s="252"/>
      <c r="T701" s="252"/>
      <c r="U701" s="252"/>
      <c r="V701" s="252"/>
      <c r="W701" s="252"/>
      <c r="X701" s="252"/>
      <c r="Y701" s="252"/>
      <c r="Z701" s="252"/>
    </row>
    <row r="702" ht="15.75" customHeight="1" spans="1:26">
      <c r="A702" s="252"/>
      <c r="B702" s="252"/>
      <c r="C702" s="252"/>
      <c r="D702" s="252"/>
      <c r="E702" s="252"/>
      <c r="F702" s="252"/>
      <c r="G702" s="252"/>
      <c r="H702" s="252"/>
      <c r="I702" s="252"/>
      <c r="J702" s="252"/>
      <c r="K702" s="252"/>
      <c r="L702" s="252"/>
      <c r="M702" s="252"/>
      <c r="N702" s="252"/>
      <c r="O702" s="252"/>
      <c r="P702" s="252"/>
      <c r="Q702" s="252"/>
      <c r="R702" s="252"/>
      <c r="S702" s="252"/>
      <c r="T702" s="252"/>
      <c r="U702" s="252"/>
      <c r="V702" s="252"/>
      <c r="W702" s="252"/>
      <c r="X702" s="252"/>
      <c r="Y702" s="252"/>
      <c r="Z702" s="252"/>
    </row>
    <row r="703" ht="15.75" customHeight="1" spans="1:26">
      <c r="A703" s="252"/>
      <c r="B703" s="252"/>
      <c r="C703" s="252"/>
      <c r="D703" s="252"/>
      <c r="E703" s="252"/>
      <c r="F703" s="252"/>
      <c r="G703" s="252"/>
      <c r="H703" s="252"/>
      <c r="I703" s="252"/>
      <c r="J703" s="252"/>
      <c r="K703" s="252"/>
      <c r="L703" s="252"/>
      <c r="M703" s="252"/>
      <c r="N703" s="252"/>
      <c r="O703" s="252"/>
      <c r="P703" s="252"/>
      <c r="Q703" s="252"/>
      <c r="R703" s="252"/>
      <c r="S703" s="252"/>
      <c r="T703" s="252"/>
      <c r="U703" s="252"/>
      <c r="V703" s="252"/>
      <c r="W703" s="252"/>
      <c r="X703" s="252"/>
      <c r="Y703" s="252"/>
      <c r="Z703" s="252"/>
    </row>
    <row r="704" ht="15.75" customHeight="1" spans="1:26">
      <c r="A704" s="252"/>
      <c r="B704" s="252"/>
      <c r="C704" s="252"/>
      <c r="D704" s="252"/>
      <c r="E704" s="252"/>
      <c r="F704" s="252"/>
      <c r="G704" s="252"/>
      <c r="H704" s="252"/>
      <c r="I704" s="252"/>
      <c r="J704" s="252"/>
      <c r="K704" s="252"/>
      <c r="L704" s="252"/>
      <c r="M704" s="252"/>
      <c r="N704" s="252"/>
      <c r="O704" s="252"/>
      <c r="P704" s="252"/>
      <c r="Q704" s="252"/>
      <c r="R704" s="252"/>
      <c r="S704" s="252"/>
      <c r="T704" s="252"/>
      <c r="U704" s="252"/>
      <c r="V704" s="252"/>
      <c r="W704" s="252"/>
      <c r="X704" s="252"/>
      <c r="Y704" s="252"/>
      <c r="Z704" s="252"/>
    </row>
    <row r="705" ht="15.75" customHeight="1" spans="1:26">
      <c r="A705" s="252"/>
      <c r="B705" s="252"/>
      <c r="C705" s="252"/>
      <c r="D705" s="252"/>
      <c r="E705" s="252"/>
      <c r="F705" s="252"/>
      <c r="G705" s="252"/>
      <c r="H705" s="252"/>
      <c r="I705" s="252"/>
      <c r="J705" s="252"/>
      <c r="K705" s="252"/>
      <c r="L705" s="252"/>
      <c r="M705" s="252"/>
      <c r="N705" s="252"/>
      <c r="O705" s="252"/>
      <c r="P705" s="252"/>
      <c r="Q705" s="252"/>
      <c r="R705" s="252"/>
      <c r="S705" s="252"/>
      <c r="T705" s="252"/>
      <c r="U705" s="252"/>
      <c r="V705" s="252"/>
      <c r="W705" s="252"/>
      <c r="X705" s="252"/>
      <c r="Y705" s="252"/>
      <c r="Z705" s="252"/>
    </row>
    <row r="706" ht="15.75" customHeight="1" spans="1:26">
      <c r="A706" s="252"/>
      <c r="B706" s="252"/>
      <c r="C706" s="252"/>
      <c r="D706" s="252"/>
      <c r="E706" s="252"/>
      <c r="F706" s="252"/>
      <c r="G706" s="252"/>
      <c r="H706" s="252"/>
      <c r="I706" s="252"/>
      <c r="J706" s="252"/>
      <c r="K706" s="252"/>
      <c r="L706" s="252"/>
      <c r="M706" s="252"/>
      <c r="N706" s="252"/>
      <c r="O706" s="252"/>
      <c r="P706" s="252"/>
      <c r="Q706" s="252"/>
      <c r="R706" s="252"/>
      <c r="S706" s="252"/>
      <c r="T706" s="252"/>
      <c r="U706" s="252"/>
      <c r="V706" s="252"/>
      <c r="W706" s="252"/>
      <c r="X706" s="252"/>
      <c r="Y706" s="252"/>
      <c r="Z706" s="252"/>
    </row>
    <row r="707" ht="15.75" customHeight="1" spans="1:26">
      <c r="A707" s="252"/>
      <c r="B707" s="252"/>
      <c r="C707" s="252"/>
      <c r="D707" s="252"/>
      <c r="E707" s="252"/>
      <c r="F707" s="252"/>
      <c r="G707" s="252"/>
      <c r="H707" s="252"/>
      <c r="I707" s="252"/>
      <c r="J707" s="252"/>
      <c r="K707" s="252"/>
      <c r="L707" s="252"/>
      <c r="M707" s="252"/>
      <c r="N707" s="252"/>
      <c r="O707" s="252"/>
      <c r="P707" s="252"/>
      <c r="Q707" s="252"/>
      <c r="R707" s="252"/>
      <c r="S707" s="252"/>
      <c r="T707" s="252"/>
      <c r="U707" s="252"/>
      <c r="V707" s="252"/>
      <c r="W707" s="252"/>
      <c r="X707" s="252"/>
      <c r="Y707" s="252"/>
      <c r="Z707" s="252"/>
    </row>
    <row r="708" ht="15.75" customHeight="1" spans="1:26">
      <c r="A708" s="252"/>
      <c r="B708" s="252"/>
      <c r="C708" s="252"/>
      <c r="D708" s="252"/>
      <c r="E708" s="252"/>
      <c r="F708" s="252"/>
      <c r="G708" s="252"/>
      <c r="H708" s="252"/>
      <c r="I708" s="252"/>
      <c r="J708" s="252"/>
      <c r="K708" s="252"/>
      <c r="L708" s="252"/>
      <c r="M708" s="252"/>
      <c r="N708" s="252"/>
      <c r="O708" s="252"/>
      <c r="P708" s="252"/>
      <c r="Q708" s="252"/>
      <c r="R708" s="252"/>
      <c r="S708" s="252"/>
      <c r="T708" s="252"/>
      <c r="U708" s="252"/>
      <c r="V708" s="252"/>
      <c r="W708" s="252"/>
      <c r="X708" s="252"/>
      <c r="Y708" s="252"/>
      <c r="Z708" s="252"/>
    </row>
    <row r="709" ht="15.75" customHeight="1" spans="1:26">
      <c r="A709" s="252"/>
      <c r="B709" s="252"/>
      <c r="C709" s="252"/>
      <c r="D709" s="252"/>
      <c r="E709" s="252"/>
      <c r="F709" s="252"/>
      <c r="G709" s="252"/>
      <c r="H709" s="252"/>
      <c r="I709" s="252"/>
      <c r="J709" s="252"/>
      <c r="K709" s="252"/>
      <c r="L709" s="252"/>
      <c r="M709" s="252"/>
      <c r="N709" s="252"/>
      <c r="O709" s="252"/>
      <c r="P709" s="252"/>
      <c r="Q709" s="252"/>
      <c r="R709" s="252"/>
      <c r="S709" s="252"/>
      <c r="T709" s="252"/>
      <c r="U709" s="252"/>
      <c r="V709" s="252"/>
      <c r="W709" s="252"/>
      <c r="X709" s="252"/>
      <c r="Y709" s="252"/>
      <c r="Z709" s="252"/>
    </row>
    <row r="710" ht="15.75" customHeight="1" spans="1:26">
      <c r="A710" s="252"/>
      <c r="B710" s="252"/>
      <c r="C710" s="252"/>
      <c r="D710" s="252"/>
      <c r="E710" s="252"/>
      <c r="F710" s="252"/>
      <c r="G710" s="252"/>
      <c r="H710" s="252"/>
      <c r="I710" s="252"/>
      <c r="J710" s="252"/>
      <c r="K710" s="252"/>
      <c r="L710" s="252"/>
      <c r="M710" s="252"/>
      <c r="N710" s="252"/>
      <c r="O710" s="252"/>
      <c r="P710" s="252"/>
      <c r="Q710" s="252"/>
      <c r="R710" s="252"/>
      <c r="S710" s="252"/>
      <c r="T710" s="252"/>
      <c r="U710" s="252"/>
      <c r="V710" s="252"/>
      <c r="W710" s="252"/>
      <c r="X710" s="252"/>
      <c r="Y710" s="252"/>
      <c r="Z710" s="252"/>
    </row>
    <row r="711" ht="15.75" customHeight="1" spans="1:26">
      <c r="A711" s="252"/>
      <c r="B711" s="252"/>
      <c r="C711" s="252"/>
      <c r="D711" s="252"/>
      <c r="E711" s="252"/>
      <c r="F711" s="252"/>
      <c r="G711" s="252"/>
      <c r="H711" s="252"/>
      <c r="I711" s="252"/>
      <c r="J711" s="252"/>
      <c r="K711" s="252"/>
      <c r="L711" s="252"/>
      <c r="M711" s="252"/>
      <c r="N711" s="252"/>
      <c r="O711" s="252"/>
      <c r="P711" s="252"/>
      <c r="Q711" s="252"/>
      <c r="R711" s="252"/>
      <c r="S711" s="252"/>
      <c r="T711" s="252"/>
      <c r="U711" s="252"/>
      <c r="V711" s="252"/>
      <c r="W711" s="252"/>
      <c r="X711" s="252"/>
      <c r="Y711" s="252"/>
      <c r="Z711" s="252"/>
    </row>
    <row r="712" ht="15.75" customHeight="1" spans="1:26">
      <c r="A712" s="252"/>
      <c r="B712" s="252"/>
      <c r="C712" s="252"/>
      <c r="D712" s="252"/>
      <c r="E712" s="252"/>
      <c r="F712" s="252"/>
      <c r="G712" s="252"/>
      <c r="H712" s="252"/>
      <c r="I712" s="252"/>
      <c r="J712" s="252"/>
      <c r="K712" s="252"/>
      <c r="L712" s="252"/>
      <c r="M712" s="252"/>
      <c r="N712" s="252"/>
      <c r="O712" s="252"/>
      <c r="P712" s="252"/>
      <c r="Q712" s="252"/>
      <c r="R712" s="252"/>
      <c r="S712" s="252"/>
      <c r="T712" s="252"/>
      <c r="U712" s="252"/>
      <c r="V712" s="252"/>
      <c r="W712" s="252"/>
      <c r="X712" s="252"/>
      <c r="Y712" s="252"/>
      <c r="Z712" s="252"/>
    </row>
    <row r="713" ht="15.75" customHeight="1" spans="1:26">
      <c r="A713" s="252"/>
      <c r="B713" s="252"/>
      <c r="C713" s="252"/>
      <c r="D713" s="252"/>
      <c r="E713" s="252"/>
      <c r="F713" s="252"/>
      <c r="G713" s="252"/>
      <c r="H713" s="252"/>
      <c r="I713" s="252"/>
      <c r="J713" s="252"/>
      <c r="K713" s="252"/>
      <c r="L713" s="252"/>
      <c r="M713" s="252"/>
      <c r="N713" s="252"/>
      <c r="O713" s="252"/>
      <c r="P713" s="252"/>
      <c r="Q713" s="252"/>
      <c r="R713" s="252"/>
      <c r="S713" s="252"/>
      <c r="T713" s="252"/>
      <c r="U713" s="252"/>
      <c r="V713" s="252"/>
      <c r="W713" s="252"/>
      <c r="X713" s="252"/>
      <c r="Y713" s="252"/>
      <c r="Z713" s="252"/>
    </row>
    <row r="714" ht="15.75" customHeight="1" spans="1:26">
      <c r="A714" s="252"/>
      <c r="B714" s="252"/>
      <c r="C714" s="252"/>
      <c r="D714" s="252"/>
      <c r="E714" s="252"/>
      <c r="F714" s="252"/>
      <c r="G714" s="252"/>
      <c r="H714" s="252"/>
      <c r="I714" s="252"/>
      <c r="J714" s="252"/>
      <c r="K714" s="252"/>
      <c r="L714" s="252"/>
      <c r="M714" s="252"/>
      <c r="N714" s="252"/>
      <c r="O714" s="252"/>
      <c r="P714" s="252"/>
      <c r="Q714" s="252"/>
      <c r="R714" s="252"/>
      <c r="S714" s="252"/>
      <c r="T714" s="252"/>
      <c r="U714" s="252"/>
      <c r="V714" s="252"/>
      <c r="W714" s="252"/>
      <c r="X714" s="252"/>
      <c r="Y714" s="252"/>
      <c r="Z714" s="252"/>
    </row>
    <row r="715" ht="15.75" customHeight="1" spans="1:26">
      <c r="A715" s="252"/>
      <c r="B715" s="252"/>
      <c r="C715" s="252"/>
      <c r="D715" s="252"/>
      <c r="E715" s="252"/>
      <c r="F715" s="252"/>
      <c r="G715" s="252"/>
      <c r="H715" s="252"/>
      <c r="I715" s="252"/>
      <c r="J715" s="252"/>
      <c r="K715" s="252"/>
      <c r="L715" s="252"/>
      <c r="M715" s="252"/>
      <c r="N715" s="252"/>
      <c r="O715" s="252"/>
      <c r="P715" s="252"/>
      <c r="Q715" s="252"/>
      <c r="R715" s="252"/>
      <c r="S715" s="252"/>
      <c r="T715" s="252"/>
      <c r="U715" s="252"/>
      <c r="V715" s="252"/>
      <c r="W715" s="252"/>
      <c r="X715" s="252"/>
      <c r="Y715" s="252"/>
      <c r="Z715" s="252"/>
    </row>
    <row r="716" ht="15.75" customHeight="1" spans="1:26">
      <c r="A716" s="252"/>
      <c r="B716" s="252"/>
      <c r="C716" s="252"/>
      <c r="D716" s="252"/>
      <c r="E716" s="252"/>
      <c r="F716" s="252"/>
      <c r="G716" s="252"/>
      <c r="H716" s="252"/>
      <c r="I716" s="252"/>
      <c r="J716" s="252"/>
      <c r="K716" s="252"/>
      <c r="L716" s="252"/>
      <c r="M716" s="252"/>
      <c r="N716" s="252"/>
      <c r="O716" s="252"/>
      <c r="P716" s="252"/>
      <c r="Q716" s="252"/>
      <c r="R716" s="252"/>
      <c r="S716" s="252"/>
      <c r="T716" s="252"/>
      <c r="U716" s="252"/>
      <c r="V716" s="252"/>
      <c r="W716" s="252"/>
      <c r="X716" s="252"/>
      <c r="Y716" s="252"/>
      <c r="Z716" s="252"/>
    </row>
    <row r="717" ht="15.75" customHeight="1" spans="1:26">
      <c r="A717" s="252"/>
      <c r="B717" s="252"/>
      <c r="C717" s="252"/>
      <c r="D717" s="252"/>
      <c r="E717" s="252"/>
      <c r="F717" s="252"/>
      <c r="G717" s="252"/>
      <c r="H717" s="252"/>
      <c r="I717" s="252"/>
      <c r="J717" s="252"/>
      <c r="K717" s="252"/>
      <c r="L717" s="252"/>
      <c r="M717" s="252"/>
      <c r="N717" s="252"/>
      <c r="O717" s="252"/>
      <c r="P717" s="252"/>
      <c r="Q717" s="252"/>
      <c r="R717" s="252"/>
      <c r="S717" s="252"/>
      <c r="T717" s="252"/>
      <c r="U717" s="252"/>
      <c r="V717" s="252"/>
      <c r="W717" s="252"/>
      <c r="X717" s="252"/>
      <c r="Y717" s="252"/>
      <c r="Z717" s="252"/>
    </row>
    <row r="718" ht="15.75" customHeight="1" spans="1:26">
      <c r="A718" s="252"/>
      <c r="B718" s="252"/>
      <c r="C718" s="252"/>
      <c r="D718" s="252"/>
      <c r="E718" s="252"/>
      <c r="F718" s="252"/>
      <c r="G718" s="252"/>
      <c r="H718" s="252"/>
      <c r="I718" s="252"/>
      <c r="J718" s="252"/>
      <c r="K718" s="252"/>
      <c r="L718" s="252"/>
      <c r="M718" s="252"/>
      <c r="N718" s="252"/>
      <c r="O718" s="252"/>
      <c r="P718" s="252"/>
      <c r="Q718" s="252"/>
      <c r="R718" s="252"/>
      <c r="S718" s="252"/>
      <c r="T718" s="252"/>
      <c r="U718" s="252"/>
      <c r="V718" s="252"/>
      <c r="W718" s="252"/>
      <c r="X718" s="252"/>
      <c r="Y718" s="252"/>
      <c r="Z718" s="252"/>
    </row>
    <row r="719" ht="15.75" customHeight="1" spans="1:26">
      <c r="A719" s="252"/>
      <c r="B719" s="252"/>
      <c r="C719" s="252"/>
      <c r="D719" s="252"/>
      <c r="E719" s="252"/>
      <c r="F719" s="252"/>
      <c r="G719" s="252"/>
      <c r="H719" s="252"/>
      <c r="I719" s="252"/>
      <c r="J719" s="252"/>
      <c r="K719" s="252"/>
      <c r="L719" s="252"/>
      <c r="M719" s="252"/>
      <c r="N719" s="252"/>
      <c r="O719" s="252"/>
      <c r="P719" s="252"/>
      <c r="Q719" s="252"/>
      <c r="R719" s="252"/>
      <c r="S719" s="252"/>
      <c r="T719" s="252"/>
      <c r="U719" s="252"/>
      <c r="V719" s="252"/>
      <c r="W719" s="252"/>
      <c r="X719" s="252"/>
      <c r="Y719" s="252"/>
      <c r="Z719" s="252"/>
    </row>
    <row r="720" ht="15.75" customHeight="1" spans="1:26">
      <c r="A720" s="252"/>
      <c r="B720" s="252"/>
      <c r="C720" s="252"/>
      <c r="D720" s="252"/>
      <c r="E720" s="252"/>
      <c r="F720" s="252"/>
      <c r="G720" s="252"/>
      <c r="H720" s="252"/>
      <c r="I720" s="252"/>
      <c r="J720" s="252"/>
      <c r="K720" s="252"/>
      <c r="L720" s="252"/>
      <c r="M720" s="252"/>
      <c r="N720" s="252"/>
      <c r="O720" s="252"/>
      <c r="P720" s="252"/>
      <c r="Q720" s="252"/>
      <c r="R720" s="252"/>
      <c r="S720" s="252"/>
      <c r="T720" s="252"/>
      <c r="U720" s="252"/>
      <c r="V720" s="252"/>
      <c r="W720" s="252"/>
      <c r="X720" s="252"/>
      <c r="Y720" s="252"/>
      <c r="Z720" s="252"/>
    </row>
    <row r="721" ht="15.75" customHeight="1" spans="1:26">
      <c r="A721" s="252"/>
      <c r="B721" s="252"/>
      <c r="C721" s="252"/>
      <c r="D721" s="252"/>
      <c r="E721" s="252"/>
      <c r="F721" s="252"/>
      <c r="G721" s="252"/>
      <c r="H721" s="252"/>
      <c r="I721" s="252"/>
      <c r="J721" s="252"/>
      <c r="K721" s="252"/>
      <c r="L721" s="252"/>
      <c r="M721" s="252"/>
      <c r="N721" s="252"/>
      <c r="O721" s="252"/>
      <c r="P721" s="252"/>
      <c r="Q721" s="252"/>
      <c r="R721" s="252"/>
      <c r="S721" s="252"/>
      <c r="T721" s="252"/>
      <c r="U721" s="252"/>
      <c r="V721" s="252"/>
      <c r="W721" s="252"/>
      <c r="X721" s="252"/>
      <c r="Y721" s="252"/>
      <c r="Z721" s="252"/>
    </row>
    <row r="722" ht="15.75" customHeight="1" spans="1:26">
      <c r="A722" s="252"/>
      <c r="B722" s="252"/>
      <c r="C722" s="252"/>
      <c r="D722" s="252"/>
      <c r="E722" s="252"/>
      <c r="F722" s="252"/>
      <c r="G722" s="252"/>
      <c r="H722" s="252"/>
      <c r="I722" s="252"/>
      <c r="J722" s="252"/>
      <c r="K722" s="252"/>
      <c r="L722" s="252"/>
      <c r="M722" s="252"/>
      <c r="N722" s="252"/>
      <c r="O722" s="252"/>
      <c r="P722" s="252"/>
      <c r="Q722" s="252"/>
      <c r="R722" s="252"/>
      <c r="S722" s="252"/>
      <c r="T722" s="252"/>
      <c r="U722" s="252"/>
      <c r="V722" s="252"/>
      <c r="W722" s="252"/>
      <c r="X722" s="252"/>
      <c r="Y722" s="252"/>
      <c r="Z722" s="252"/>
    </row>
    <row r="723" ht="15.75" customHeight="1" spans="1:26">
      <c r="A723" s="252"/>
      <c r="B723" s="252"/>
      <c r="C723" s="252"/>
      <c r="D723" s="252"/>
      <c r="E723" s="252"/>
      <c r="F723" s="252"/>
      <c r="G723" s="252"/>
      <c r="H723" s="252"/>
      <c r="I723" s="252"/>
      <c r="J723" s="252"/>
      <c r="K723" s="252"/>
      <c r="L723" s="252"/>
      <c r="M723" s="252"/>
      <c r="N723" s="252"/>
      <c r="O723" s="252"/>
      <c r="P723" s="252"/>
      <c r="Q723" s="252"/>
      <c r="R723" s="252"/>
      <c r="S723" s="252"/>
      <c r="T723" s="252"/>
      <c r="U723" s="252"/>
      <c r="V723" s="252"/>
      <c r="W723" s="252"/>
      <c r="X723" s="252"/>
      <c r="Y723" s="252"/>
      <c r="Z723" s="252"/>
    </row>
    <row r="724" ht="15.75" customHeight="1" spans="1:26">
      <c r="A724" s="252"/>
      <c r="B724" s="252"/>
      <c r="C724" s="252"/>
      <c r="D724" s="252"/>
      <c r="E724" s="252"/>
      <c r="F724" s="252"/>
      <c r="G724" s="252"/>
      <c r="H724" s="252"/>
      <c r="I724" s="252"/>
      <c r="J724" s="252"/>
      <c r="K724" s="252"/>
      <c r="L724" s="252"/>
      <c r="M724" s="252"/>
      <c r="N724" s="252"/>
      <c r="O724" s="252"/>
      <c r="P724" s="252"/>
      <c r="Q724" s="252"/>
      <c r="R724" s="252"/>
      <c r="S724" s="252"/>
      <c r="T724" s="252"/>
      <c r="U724" s="252"/>
      <c r="V724" s="252"/>
      <c r="W724" s="252"/>
      <c r="X724" s="252"/>
      <c r="Y724" s="252"/>
      <c r="Z724" s="252"/>
    </row>
    <row r="725" ht="15.75" customHeight="1" spans="1:26">
      <c r="A725" s="252"/>
      <c r="B725" s="252"/>
      <c r="C725" s="252"/>
      <c r="D725" s="252"/>
      <c r="E725" s="252"/>
      <c r="F725" s="252"/>
      <c r="G725" s="252"/>
      <c r="H725" s="252"/>
      <c r="I725" s="252"/>
      <c r="J725" s="252"/>
      <c r="K725" s="252"/>
      <c r="L725" s="252"/>
      <c r="M725" s="252"/>
      <c r="N725" s="252"/>
      <c r="O725" s="252"/>
      <c r="P725" s="252"/>
      <c r="Q725" s="252"/>
      <c r="R725" s="252"/>
      <c r="S725" s="252"/>
      <c r="T725" s="252"/>
      <c r="U725" s="252"/>
      <c r="V725" s="252"/>
      <c r="W725" s="252"/>
      <c r="X725" s="252"/>
      <c r="Y725" s="252"/>
      <c r="Z725" s="252"/>
    </row>
    <row r="726" ht="15.75" customHeight="1" spans="1:26">
      <c r="A726" s="252"/>
      <c r="B726" s="252"/>
      <c r="C726" s="252"/>
      <c r="D726" s="252"/>
      <c r="E726" s="252"/>
      <c r="F726" s="252"/>
      <c r="G726" s="252"/>
      <c r="H726" s="252"/>
      <c r="I726" s="252"/>
      <c r="J726" s="252"/>
      <c r="K726" s="252"/>
      <c r="L726" s="252"/>
      <c r="M726" s="252"/>
      <c r="N726" s="252"/>
      <c r="O726" s="252"/>
      <c r="P726" s="252"/>
      <c r="Q726" s="252"/>
      <c r="R726" s="252"/>
      <c r="S726" s="252"/>
      <c r="T726" s="252"/>
      <c r="U726" s="252"/>
      <c r="V726" s="252"/>
      <c r="W726" s="252"/>
      <c r="X726" s="252"/>
      <c r="Y726" s="252"/>
      <c r="Z726" s="252"/>
    </row>
    <row r="727" ht="15.75" customHeight="1" spans="1:26">
      <c r="A727" s="252"/>
      <c r="B727" s="252"/>
      <c r="C727" s="252"/>
      <c r="D727" s="252"/>
      <c r="E727" s="252"/>
      <c r="F727" s="252"/>
      <c r="G727" s="252"/>
      <c r="H727" s="252"/>
      <c r="I727" s="252"/>
      <c r="J727" s="252"/>
      <c r="K727" s="252"/>
      <c r="L727" s="252"/>
      <c r="M727" s="252"/>
      <c r="N727" s="252"/>
      <c r="O727" s="252"/>
      <c r="P727" s="252"/>
      <c r="Q727" s="252"/>
      <c r="R727" s="252"/>
      <c r="S727" s="252"/>
      <c r="T727" s="252"/>
      <c r="U727" s="252"/>
      <c r="V727" s="252"/>
      <c r="W727" s="252"/>
      <c r="X727" s="252"/>
      <c r="Y727" s="252"/>
      <c r="Z727" s="252"/>
    </row>
    <row r="728" ht="15.75" customHeight="1" spans="1:26">
      <c r="A728" s="252"/>
      <c r="B728" s="252"/>
      <c r="C728" s="252"/>
      <c r="D728" s="252"/>
      <c r="E728" s="252"/>
      <c r="F728" s="252"/>
      <c r="G728" s="252"/>
      <c r="H728" s="252"/>
      <c r="I728" s="252"/>
      <c r="J728" s="252"/>
      <c r="K728" s="252"/>
      <c r="L728" s="252"/>
      <c r="M728" s="252"/>
      <c r="N728" s="252"/>
      <c r="O728" s="252"/>
      <c r="P728" s="252"/>
      <c r="Q728" s="252"/>
      <c r="R728" s="252"/>
      <c r="S728" s="252"/>
      <c r="T728" s="252"/>
      <c r="U728" s="252"/>
      <c r="V728" s="252"/>
      <c r="W728" s="252"/>
      <c r="X728" s="252"/>
      <c r="Y728" s="252"/>
      <c r="Z728" s="252"/>
    </row>
    <row r="729" ht="15.75" customHeight="1" spans="1:26">
      <c r="A729" s="252"/>
      <c r="B729" s="252"/>
      <c r="C729" s="252"/>
      <c r="D729" s="252"/>
      <c r="E729" s="252"/>
      <c r="F729" s="252"/>
      <c r="G729" s="252"/>
      <c r="H729" s="252"/>
      <c r="I729" s="252"/>
      <c r="J729" s="252"/>
      <c r="K729" s="252"/>
      <c r="L729" s="252"/>
      <c r="M729" s="252"/>
      <c r="N729" s="252"/>
      <c r="O729" s="252"/>
      <c r="P729" s="252"/>
      <c r="Q729" s="252"/>
      <c r="R729" s="252"/>
      <c r="S729" s="252"/>
      <c r="T729" s="252"/>
      <c r="U729" s="252"/>
      <c r="V729" s="252"/>
      <c r="W729" s="252"/>
      <c r="X729" s="252"/>
      <c r="Y729" s="252"/>
      <c r="Z729" s="252"/>
    </row>
    <row r="730" ht="15.75" customHeight="1" spans="1:26">
      <c r="A730" s="252"/>
      <c r="B730" s="252"/>
      <c r="C730" s="252"/>
      <c r="D730" s="252"/>
      <c r="E730" s="252"/>
      <c r="F730" s="252"/>
      <c r="G730" s="252"/>
      <c r="H730" s="252"/>
      <c r="I730" s="252"/>
      <c r="J730" s="252"/>
      <c r="K730" s="252"/>
      <c r="L730" s="252"/>
      <c r="M730" s="252"/>
      <c r="N730" s="252"/>
      <c r="O730" s="252"/>
      <c r="P730" s="252"/>
      <c r="Q730" s="252"/>
      <c r="R730" s="252"/>
      <c r="S730" s="252"/>
      <c r="T730" s="252"/>
      <c r="U730" s="252"/>
      <c r="V730" s="252"/>
      <c r="W730" s="252"/>
      <c r="X730" s="252"/>
      <c r="Y730" s="252"/>
      <c r="Z730" s="252"/>
    </row>
    <row r="731" ht="15.75" customHeight="1" spans="1:26">
      <c r="A731" s="252"/>
      <c r="B731" s="252"/>
      <c r="C731" s="252"/>
      <c r="D731" s="252"/>
      <c r="E731" s="252"/>
      <c r="F731" s="252"/>
      <c r="G731" s="252"/>
      <c r="H731" s="252"/>
      <c r="I731" s="252"/>
      <c r="J731" s="252"/>
      <c r="K731" s="252"/>
      <c r="L731" s="252"/>
      <c r="M731" s="252"/>
      <c r="N731" s="252"/>
      <c r="O731" s="252"/>
      <c r="P731" s="252"/>
      <c r="Q731" s="252"/>
      <c r="R731" s="252"/>
      <c r="S731" s="252"/>
      <c r="T731" s="252"/>
      <c r="U731" s="252"/>
      <c r="V731" s="252"/>
      <c r="W731" s="252"/>
      <c r="X731" s="252"/>
      <c r="Y731" s="252"/>
      <c r="Z731" s="252"/>
    </row>
    <row r="732" ht="15.75" customHeight="1" spans="1:26">
      <c r="A732" s="252"/>
      <c r="B732" s="252"/>
      <c r="C732" s="252"/>
      <c r="D732" s="252"/>
      <c r="E732" s="252"/>
      <c r="F732" s="252"/>
      <c r="G732" s="252"/>
      <c r="H732" s="252"/>
      <c r="I732" s="252"/>
      <c r="J732" s="252"/>
      <c r="K732" s="252"/>
      <c r="L732" s="252"/>
      <c r="M732" s="252"/>
      <c r="N732" s="252"/>
      <c r="O732" s="252"/>
      <c r="P732" s="252"/>
      <c r="Q732" s="252"/>
      <c r="R732" s="252"/>
      <c r="S732" s="252"/>
      <c r="T732" s="252"/>
      <c r="U732" s="252"/>
      <c r="V732" s="252"/>
      <c r="W732" s="252"/>
      <c r="X732" s="252"/>
      <c r="Y732" s="252"/>
      <c r="Z732" s="252"/>
    </row>
    <row r="733" ht="15.75" customHeight="1" spans="1:26">
      <c r="A733" s="252"/>
      <c r="B733" s="252"/>
      <c r="C733" s="252"/>
      <c r="D733" s="252"/>
      <c r="E733" s="252"/>
      <c r="F733" s="252"/>
      <c r="G733" s="252"/>
      <c r="H733" s="252"/>
      <c r="I733" s="252"/>
      <c r="J733" s="252"/>
      <c r="K733" s="252"/>
      <c r="L733" s="252"/>
      <c r="M733" s="252"/>
      <c r="N733" s="252"/>
      <c r="O733" s="252"/>
      <c r="P733" s="252"/>
      <c r="Q733" s="252"/>
      <c r="R733" s="252"/>
      <c r="S733" s="252"/>
      <c r="T733" s="252"/>
      <c r="U733" s="252"/>
      <c r="V733" s="252"/>
      <c r="W733" s="252"/>
      <c r="X733" s="252"/>
      <c r="Y733" s="252"/>
      <c r="Z733" s="252"/>
    </row>
    <row r="734" ht="15.75" customHeight="1" spans="1:26">
      <c r="A734" s="252"/>
      <c r="B734" s="252"/>
      <c r="C734" s="252"/>
      <c r="D734" s="252"/>
      <c r="E734" s="252"/>
      <c r="F734" s="252"/>
      <c r="G734" s="252"/>
      <c r="H734" s="252"/>
      <c r="I734" s="252"/>
      <c r="J734" s="252"/>
      <c r="K734" s="252"/>
      <c r="L734" s="252"/>
      <c r="M734" s="252"/>
      <c r="N734" s="252"/>
      <c r="O734" s="252"/>
      <c r="P734" s="252"/>
      <c r="Q734" s="252"/>
      <c r="R734" s="252"/>
      <c r="S734" s="252"/>
      <c r="T734" s="252"/>
      <c r="U734" s="252"/>
      <c r="V734" s="252"/>
      <c r="W734" s="252"/>
      <c r="X734" s="252"/>
      <c r="Y734" s="252"/>
      <c r="Z734" s="252"/>
    </row>
    <row r="735" ht="15.75" customHeight="1" spans="1:26">
      <c r="A735" s="252"/>
      <c r="B735" s="252"/>
      <c r="C735" s="252"/>
      <c r="D735" s="252"/>
      <c r="E735" s="252"/>
      <c r="F735" s="252"/>
      <c r="G735" s="252"/>
      <c r="H735" s="252"/>
      <c r="I735" s="252"/>
      <c r="J735" s="252"/>
      <c r="K735" s="252"/>
      <c r="L735" s="252"/>
      <c r="M735" s="252"/>
      <c r="N735" s="252"/>
      <c r="O735" s="252"/>
      <c r="P735" s="252"/>
      <c r="Q735" s="252"/>
      <c r="R735" s="252"/>
      <c r="S735" s="252"/>
      <c r="T735" s="252"/>
      <c r="U735" s="252"/>
      <c r="V735" s="252"/>
      <c r="W735" s="252"/>
      <c r="X735" s="252"/>
      <c r="Y735" s="252"/>
      <c r="Z735" s="252"/>
    </row>
    <row r="736" ht="15.75" customHeight="1" spans="1:26">
      <c r="A736" s="252"/>
      <c r="B736" s="252"/>
      <c r="C736" s="252"/>
      <c r="D736" s="252"/>
      <c r="E736" s="252"/>
      <c r="F736" s="252"/>
      <c r="G736" s="252"/>
      <c r="H736" s="252"/>
      <c r="I736" s="252"/>
      <c r="J736" s="252"/>
      <c r="K736" s="252"/>
      <c r="L736" s="252"/>
      <c r="M736" s="252"/>
      <c r="N736" s="252"/>
      <c r="O736" s="252"/>
      <c r="P736" s="252"/>
      <c r="Q736" s="252"/>
      <c r="R736" s="252"/>
      <c r="S736" s="252"/>
      <c r="T736" s="252"/>
      <c r="U736" s="252"/>
      <c r="V736" s="252"/>
      <c r="W736" s="252"/>
      <c r="X736" s="252"/>
      <c r="Y736" s="252"/>
      <c r="Z736" s="252"/>
    </row>
    <row r="737" ht="15.75" customHeight="1" spans="1:26">
      <c r="A737" s="252"/>
      <c r="B737" s="252"/>
      <c r="C737" s="252"/>
      <c r="D737" s="252"/>
      <c r="E737" s="252"/>
      <c r="F737" s="252"/>
      <c r="G737" s="252"/>
      <c r="H737" s="252"/>
      <c r="I737" s="252"/>
      <c r="J737" s="252"/>
      <c r="K737" s="252"/>
      <c r="L737" s="252"/>
      <c r="M737" s="252"/>
      <c r="N737" s="252"/>
      <c r="O737" s="252"/>
      <c r="P737" s="252"/>
      <c r="Q737" s="252"/>
      <c r="R737" s="252"/>
      <c r="S737" s="252"/>
      <c r="T737" s="252"/>
      <c r="U737" s="252"/>
      <c r="V737" s="252"/>
      <c r="W737" s="252"/>
      <c r="X737" s="252"/>
      <c r="Y737" s="252"/>
      <c r="Z737" s="252"/>
    </row>
    <row r="738" ht="15.75" customHeight="1" spans="1:26">
      <c r="A738" s="252"/>
      <c r="B738" s="252"/>
      <c r="C738" s="252"/>
      <c r="D738" s="252"/>
      <c r="E738" s="252"/>
      <c r="F738" s="252"/>
      <c r="G738" s="252"/>
      <c r="H738" s="252"/>
      <c r="I738" s="252"/>
      <c r="J738" s="252"/>
      <c r="K738" s="252"/>
      <c r="L738" s="252"/>
      <c r="M738" s="252"/>
      <c r="N738" s="252"/>
      <c r="O738" s="252"/>
      <c r="P738" s="252"/>
      <c r="Q738" s="252"/>
      <c r="R738" s="252"/>
      <c r="S738" s="252"/>
      <c r="T738" s="252"/>
      <c r="U738" s="252"/>
      <c r="V738" s="252"/>
      <c r="W738" s="252"/>
      <c r="X738" s="252"/>
      <c r="Y738" s="252"/>
      <c r="Z738" s="252"/>
    </row>
    <row r="739" ht="15.75" customHeight="1" spans="1:26">
      <c r="A739" s="252"/>
      <c r="B739" s="252"/>
      <c r="C739" s="252"/>
      <c r="D739" s="252"/>
      <c r="E739" s="252"/>
      <c r="F739" s="252"/>
      <c r="G739" s="252"/>
      <c r="H739" s="252"/>
      <c r="I739" s="252"/>
      <c r="J739" s="252"/>
      <c r="K739" s="252"/>
      <c r="L739" s="252"/>
      <c r="M739" s="252"/>
      <c r="N739" s="252"/>
      <c r="O739" s="252"/>
      <c r="P739" s="252"/>
      <c r="Q739" s="252"/>
      <c r="R739" s="252"/>
      <c r="S739" s="252"/>
      <c r="T739" s="252"/>
      <c r="U739" s="252"/>
      <c r="V739" s="252"/>
      <c r="W739" s="252"/>
      <c r="X739" s="252"/>
      <c r="Y739" s="252"/>
      <c r="Z739" s="252"/>
    </row>
    <row r="740" ht="15.75" customHeight="1" spans="1:26">
      <c r="A740" s="252"/>
      <c r="B740" s="252"/>
      <c r="C740" s="252"/>
      <c r="D740" s="252"/>
      <c r="E740" s="252"/>
      <c r="F740" s="252"/>
      <c r="G740" s="252"/>
      <c r="H740" s="252"/>
      <c r="I740" s="252"/>
      <c r="J740" s="252"/>
      <c r="K740" s="252"/>
      <c r="L740" s="252"/>
      <c r="M740" s="252"/>
      <c r="N740" s="252"/>
      <c r="O740" s="252"/>
      <c r="P740" s="252"/>
      <c r="Q740" s="252"/>
      <c r="R740" s="252"/>
      <c r="S740" s="252"/>
      <c r="T740" s="252"/>
      <c r="U740" s="252"/>
      <c r="V740" s="252"/>
      <c r="W740" s="252"/>
      <c r="X740" s="252"/>
      <c r="Y740" s="252"/>
      <c r="Z740" s="252"/>
    </row>
    <row r="741" ht="15.75" customHeight="1" spans="1:26">
      <c r="A741" s="252"/>
      <c r="B741" s="252"/>
      <c r="C741" s="252"/>
      <c r="D741" s="252"/>
      <c r="E741" s="252"/>
      <c r="F741" s="252"/>
      <c r="G741" s="252"/>
      <c r="H741" s="252"/>
      <c r="I741" s="252"/>
      <c r="J741" s="252"/>
      <c r="K741" s="252"/>
      <c r="L741" s="252"/>
      <c r="M741" s="252"/>
      <c r="N741" s="252"/>
      <c r="O741" s="252"/>
      <c r="P741" s="252"/>
      <c r="Q741" s="252"/>
      <c r="R741" s="252"/>
      <c r="S741" s="252"/>
      <c r="T741" s="252"/>
      <c r="U741" s="252"/>
      <c r="V741" s="252"/>
      <c r="W741" s="252"/>
      <c r="X741" s="252"/>
      <c r="Y741" s="252"/>
      <c r="Z741" s="252"/>
    </row>
    <row r="742" ht="15.75" customHeight="1" spans="1:26">
      <c r="A742" s="252"/>
      <c r="B742" s="252"/>
      <c r="C742" s="252"/>
      <c r="D742" s="252"/>
      <c r="E742" s="252"/>
      <c r="F742" s="252"/>
      <c r="G742" s="252"/>
      <c r="H742" s="252"/>
      <c r="I742" s="252"/>
      <c r="J742" s="252"/>
      <c r="K742" s="252"/>
      <c r="L742" s="252"/>
      <c r="M742" s="252"/>
      <c r="N742" s="252"/>
      <c r="O742" s="252"/>
      <c r="P742" s="252"/>
      <c r="Q742" s="252"/>
      <c r="R742" s="252"/>
      <c r="S742" s="252"/>
      <c r="T742" s="252"/>
      <c r="U742" s="252"/>
      <c r="V742" s="252"/>
      <c r="W742" s="252"/>
      <c r="X742" s="252"/>
      <c r="Y742" s="252"/>
      <c r="Z742" s="252"/>
    </row>
    <row r="743" ht="15.75" customHeight="1" spans="1:26">
      <c r="A743" s="252"/>
      <c r="B743" s="252"/>
      <c r="C743" s="252"/>
      <c r="D743" s="252"/>
      <c r="E743" s="252"/>
      <c r="F743" s="252"/>
      <c r="G743" s="252"/>
      <c r="H743" s="252"/>
      <c r="I743" s="252"/>
      <c r="J743" s="252"/>
      <c r="K743" s="252"/>
      <c r="L743" s="252"/>
      <c r="M743" s="252"/>
      <c r="N743" s="252"/>
      <c r="O743" s="252"/>
      <c r="P743" s="252"/>
      <c r="Q743" s="252"/>
      <c r="R743" s="252"/>
      <c r="S743" s="252"/>
      <c r="T743" s="252"/>
      <c r="U743" s="252"/>
      <c r="V743" s="252"/>
      <c r="W743" s="252"/>
      <c r="X743" s="252"/>
      <c r="Y743" s="252"/>
      <c r="Z743" s="252"/>
    </row>
    <row r="744" ht="15.75" customHeight="1" spans="1:26">
      <c r="A744" s="252"/>
      <c r="B744" s="252"/>
      <c r="C744" s="252"/>
      <c r="D744" s="252"/>
      <c r="E744" s="252"/>
      <c r="F744" s="252"/>
      <c r="G744" s="252"/>
      <c r="H744" s="252"/>
      <c r="I744" s="252"/>
      <c r="J744" s="252"/>
      <c r="K744" s="252"/>
      <c r="L744" s="252"/>
      <c r="M744" s="252"/>
      <c r="N744" s="252"/>
      <c r="O744" s="252"/>
      <c r="P744" s="252"/>
      <c r="Q744" s="252"/>
      <c r="R744" s="252"/>
      <c r="S744" s="252"/>
      <c r="T744" s="252"/>
      <c r="U744" s="252"/>
      <c r="V744" s="252"/>
      <c r="W744" s="252"/>
      <c r="X744" s="252"/>
      <c r="Y744" s="252"/>
      <c r="Z744" s="252"/>
    </row>
    <row r="745" ht="15.75" customHeight="1" spans="1:26">
      <c r="A745" s="252"/>
      <c r="B745" s="252"/>
      <c r="C745" s="252"/>
      <c r="D745" s="252"/>
      <c r="E745" s="252"/>
      <c r="F745" s="252"/>
      <c r="G745" s="252"/>
      <c r="H745" s="252"/>
      <c r="I745" s="252"/>
      <c r="J745" s="252"/>
      <c r="K745" s="252"/>
      <c r="L745" s="252"/>
      <c r="M745" s="252"/>
      <c r="N745" s="252"/>
      <c r="O745" s="252"/>
      <c r="P745" s="252"/>
      <c r="Q745" s="252"/>
      <c r="R745" s="252"/>
      <c r="S745" s="252"/>
      <c r="T745" s="252"/>
      <c r="U745" s="252"/>
      <c r="V745" s="252"/>
      <c r="W745" s="252"/>
      <c r="X745" s="252"/>
      <c r="Y745" s="252"/>
      <c r="Z745" s="252"/>
    </row>
    <row r="746" ht="15.75" customHeight="1" spans="1:26">
      <c r="A746" s="252"/>
      <c r="B746" s="252"/>
      <c r="C746" s="252"/>
      <c r="D746" s="252"/>
      <c r="E746" s="252"/>
      <c r="F746" s="252"/>
      <c r="G746" s="252"/>
      <c r="H746" s="252"/>
      <c r="I746" s="252"/>
      <c r="J746" s="252"/>
      <c r="K746" s="252"/>
      <c r="L746" s="252"/>
      <c r="M746" s="252"/>
      <c r="N746" s="252"/>
      <c r="O746" s="252"/>
      <c r="P746" s="252"/>
      <c r="Q746" s="252"/>
      <c r="R746" s="252"/>
      <c r="S746" s="252"/>
      <c r="T746" s="252"/>
      <c r="U746" s="252"/>
      <c r="V746" s="252"/>
      <c r="W746" s="252"/>
      <c r="X746" s="252"/>
      <c r="Y746" s="252"/>
      <c r="Z746" s="252"/>
    </row>
    <row r="747" ht="15.75" customHeight="1" spans="1:26">
      <c r="A747" s="252"/>
      <c r="B747" s="252"/>
      <c r="C747" s="252"/>
      <c r="D747" s="252"/>
      <c r="E747" s="252"/>
      <c r="F747" s="252"/>
      <c r="G747" s="252"/>
      <c r="H747" s="252"/>
      <c r="I747" s="252"/>
      <c r="J747" s="252"/>
      <c r="K747" s="252"/>
      <c r="L747" s="252"/>
      <c r="M747" s="252"/>
      <c r="N747" s="252"/>
      <c r="O747" s="252"/>
      <c r="P747" s="252"/>
      <c r="Q747" s="252"/>
      <c r="R747" s="252"/>
      <c r="S747" s="252"/>
      <c r="T747" s="252"/>
      <c r="U747" s="252"/>
      <c r="V747" s="252"/>
      <c r="W747" s="252"/>
      <c r="X747" s="252"/>
      <c r="Y747" s="252"/>
      <c r="Z747" s="252"/>
    </row>
    <row r="748" ht="15.75" customHeight="1" spans="1:26">
      <c r="A748" s="252"/>
      <c r="B748" s="252"/>
      <c r="C748" s="252"/>
      <c r="D748" s="252"/>
      <c r="E748" s="252"/>
      <c r="F748" s="252"/>
      <c r="G748" s="252"/>
      <c r="H748" s="252"/>
      <c r="I748" s="252"/>
      <c r="J748" s="252"/>
      <c r="K748" s="252"/>
      <c r="L748" s="252"/>
      <c r="M748" s="252"/>
      <c r="N748" s="252"/>
      <c r="O748" s="252"/>
      <c r="P748" s="252"/>
      <c r="Q748" s="252"/>
      <c r="R748" s="252"/>
      <c r="S748" s="252"/>
      <c r="T748" s="252"/>
      <c r="U748" s="252"/>
      <c r="V748" s="252"/>
      <c r="W748" s="252"/>
      <c r="X748" s="252"/>
      <c r="Y748" s="252"/>
      <c r="Z748" s="252"/>
    </row>
    <row r="749" ht="15.75" customHeight="1" spans="1:26">
      <c r="A749" s="252"/>
      <c r="B749" s="252"/>
      <c r="C749" s="252"/>
      <c r="D749" s="252"/>
      <c r="E749" s="252"/>
      <c r="F749" s="252"/>
      <c r="G749" s="252"/>
      <c r="H749" s="252"/>
      <c r="I749" s="252"/>
      <c r="J749" s="252"/>
      <c r="K749" s="252"/>
      <c r="L749" s="252"/>
      <c r="M749" s="252"/>
      <c r="N749" s="252"/>
      <c r="O749" s="252"/>
      <c r="P749" s="252"/>
      <c r="Q749" s="252"/>
      <c r="R749" s="252"/>
      <c r="S749" s="252"/>
      <c r="T749" s="252"/>
      <c r="U749" s="252"/>
      <c r="V749" s="252"/>
      <c r="W749" s="252"/>
      <c r="X749" s="252"/>
      <c r="Y749" s="252"/>
      <c r="Z749" s="252"/>
    </row>
    <row r="750" ht="15.75" customHeight="1" spans="1:26">
      <c r="A750" s="252"/>
      <c r="B750" s="252"/>
      <c r="C750" s="252"/>
      <c r="D750" s="252"/>
      <c r="E750" s="252"/>
      <c r="F750" s="252"/>
      <c r="G750" s="252"/>
      <c r="H750" s="252"/>
      <c r="I750" s="252"/>
      <c r="J750" s="252"/>
      <c r="K750" s="252"/>
      <c r="L750" s="252"/>
      <c r="M750" s="252"/>
      <c r="N750" s="252"/>
      <c r="O750" s="252"/>
      <c r="P750" s="252"/>
      <c r="Q750" s="252"/>
      <c r="R750" s="252"/>
      <c r="S750" s="252"/>
      <c r="T750" s="252"/>
      <c r="U750" s="252"/>
      <c r="V750" s="252"/>
      <c r="W750" s="252"/>
      <c r="X750" s="252"/>
      <c r="Y750" s="252"/>
      <c r="Z750" s="252"/>
    </row>
    <row r="751" ht="15.75" customHeight="1" spans="1:26">
      <c r="A751" s="252"/>
      <c r="B751" s="252"/>
      <c r="C751" s="252"/>
      <c r="D751" s="252"/>
      <c r="E751" s="252"/>
      <c r="F751" s="252"/>
      <c r="G751" s="252"/>
      <c r="H751" s="252"/>
      <c r="I751" s="252"/>
      <c r="J751" s="252"/>
      <c r="K751" s="252"/>
      <c r="L751" s="252"/>
      <c r="M751" s="252"/>
      <c r="N751" s="252"/>
      <c r="O751" s="252"/>
      <c r="P751" s="252"/>
      <c r="Q751" s="252"/>
      <c r="R751" s="252"/>
      <c r="S751" s="252"/>
      <c r="T751" s="252"/>
      <c r="U751" s="252"/>
      <c r="V751" s="252"/>
      <c r="W751" s="252"/>
      <c r="X751" s="252"/>
      <c r="Y751" s="252"/>
      <c r="Z751" s="252"/>
    </row>
    <row r="752" ht="15.75" customHeight="1" spans="1:26">
      <c r="A752" s="252"/>
      <c r="B752" s="252"/>
      <c r="C752" s="252"/>
      <c r="D752" s="252"/>
      <c r="E752" s="252"/>
      <c r="F752" s="252"/>
      <c r="G752" s="252"/>
      <c r="H752" s="252"/>
      <c r="I752" s="252"/>
      <c r="J752" s="252"/>
      <c r="K752" s="252"/>
      <c r="L752" s="252"/>
      <c r="M752" s="252"/>
      <c r="N752" s="252"/>
      <c r="O752" s="252"/>
      <c r="P752" s="252"/>
      <c r="Q752" s="252"/>
      <c r="R752" s="252"/>
      <c r="S752" s="252"/>
      <c r="T752" s="252"/>
      <c r="U752" s="252"/>
      <c r="V752" s="252"/>
      <c r="W752" s="252"/>
      <c r="X752" s="252"/>
      <c r="Y752" s="252"/>
      <c r="Z752" s="252"/>
    </row>
    <row r="753" ht="15.75" customHeight="1" spans="1:26">
      <c r="A753" s="252"/>
      <c r="B753" s="252"/>
      <c r="C753" s="252"/>
      <c r="D753" s="252"/>
      <c r="E753" s="252"/>
      <c r="F753" s="252"/>
      <c r="G753" s="252"/>
      <c r="H753" s="252"/>
      <c r="I753" s="252"/>
      <c r="J753" s="252"/>
      <c r="K753" s="252"/>
      <c r="L753" s="252"/>
      <c r="M753" s="252"/>
      <c r="N753" s="252"/>
      <c r="O753" s="252"/>
      <c r="P753" s="252"/>
      <c r="Q753" s="252"/>
      <c r="R753" s="252"/>
      <c r="S753" s="252"/>
      <c r="T753" s="252"/>
      <c r="U753" s="252"/>
      <c r="V753" s="252"/>
      <c r="W753" s="252"/>
      <c r="X753" s="252"/>
      <c r="Y753" s="252"/>
      <c r="Z753" s="252"/>
    </row>
    <row r="754" ht="15.75" customHeight="1" spans="1:26">
      <c r="A754" s="252"/>
      <c r="B754" s="252"/>
      <c r="C754" s="252"/>
      <c r="D754" s="252"/>
      <c r="E754" s="252"/>
      <c r="F754" s="252"/>
      <c r="G754" s="252"/>
      <c r="H754" s="252"/>
      <c r="I754" s="252"/>
      <c r="J754" s="252"/>
      <c r="K754" s="252"/>
      <c r="L754" s="252"/>
      <c r="M754" s="252"/>
      <c r="N754" s="252"/>
      <c r="O754" s="252"/>
      <c r="P754" s="252"/>
      <c r="Q754" s="252"/>
      <c r="R754" s="252"/>
      <c r="S754" s="252"/>
      <c r="T754" s="252"/>
      <c r="U754" s="252"/>
      <c r="V754" s="252"/>
      <c r="W754" s="252"/>
      <c r="X754" s="252"/>
      <c r="Y754" s="252"/>
      <c r="Z754" s="252"/>
    </row>
    <row r="755" ht="15.75" customHeight="1" spans="1:26">
      <c r="A755" s="252"/>
      <c r="B755" s="252"/>
      <c r="C755" s="252"/>
      <c r="D755" s="252"/>
      <c r="E755" s="252"/>
      <c r="F755" s="252"/>
      <c r="G755" s="252"/>
      <c r="H755" s="252"/>
      <c r="I755" s="252"/>
      <c r="J755" s="252"/>
      <c r="K755" s="252"/>
      <c r="L755" s="252"/>
      <c r="M755" s="252"/>
      <c r="N755" s="252"/>
      <c r="O755" s="252"/>
      <c r="P755" s="252"/>
      <c r="Q755" s="252"/>
      <c r="R755" s="252"/>
      <c r="S755" s="252"/>
      <c r="T755" s="252"/>
      <c r="U755" s="252"/>
      <c r="V755" s="252"/>
      <c r="W755" s="252"/>
      <c r="X755" s="252"/>
      <c r="Y755" s="252"/>
      <c r="Z755" s="252"/>
    </row>
    <row r="756" ht="15.75" customHeight="1" spans="1:26">
      <c r="A756" s="252"/>
      <c r="B756" s="252"/>
      <c r="C756" s="252"/>
      <c r="D756" s="252"/>
      <c r="E756" s="252"/>
      <c r="F756" s="252"/>
      <c r="G756" s="252"/>
      <c r="H756" s="252"/>
      <c r="I756" s="252"/>
      <c r="J756" s="252"/>
      <c r="K756" s="252"/>
      <c r="L756" s="252"/>
      <c r="M756" s="252"/>
      <c r="N756" s="252"/>
      <c r="O756" s="252"/>
      <c r="P756" s="252"/>
      <c r="Q756" s="252"/>
      <c r="R756" s="252"/>
      <c r="S756" s="252"/>
      <c r="T756" s="252"/>
      <c r="U756" s="252"/>
      <c r="V756" s="252"/>
      <c r="W756" s="252"/>
      <c r="X756" s="252"/>
      <c r="Y756" s="252"/>
      <c r="Z756" s="252"/>
    </row>
    <row r="757" ht="15.75" customHeight="1" spans="1:26">
      <c r="A757" s="252"/>
      <c r="B757" s="252"/>
      <c r="C757" s="252"/>
      <c r="D757" s="252"/>
      <c r="E757" s="252"/>
      <c r="F757" s="252"/>
      <c r="G757" s="252"/>
      <c r="H757" s="252"/>
      <c r="I757" s="252"/>
      <c r="J757" s="252"/>
      <c r="K757" s="252"/>
      <c r="L757" s="252"/>
      <c r="M757" s="252"/>
      <c r="N757" s="252"/>
      <c r="O757" s="252"/>
      <c r="P757" s="252"/>
      <c r="Q757" s="252"/>
      <c r="R757" s="252"/>
      <c r="S757" s="252"/>
      <c r="T757" s="252"/>
      <c r="U757" s="252"/>
      <c r="V757" s="252"/>
      <c r="W757" s="252"/>
      <c r="X757" s="252"/>
      <c r="Y757" s="252"/>
      <c r="Z757" s="252"/>
    </row>
    <row r="758" ht="15.75" customHeight="1" spans="1:26">
      <c r="A758" s="252"/>
      <c r="B758" s="252"/>
      <c r="C758" s="252"/>
      <c r="D758" s="252"/>
      <c r="E758" s="252"/>
      <c r="F758" s="252"/>
      <c r="G758" s="252"/>
      <c r="H758" s="252"/>
      <c r="I758" s="252"/>
      <c r="J758" s="252"/>
      <c r="K758" s="252"/>
      <c r="L758" s="252"/>
      <c r="M758" s="252"/>
      <c r="N758" s="252"/>
      <c r="O758" s="252"/>
      <c r="P758" s="252"/>
      <c r="Q758" s="252"/>
      <c r="R758" s="252"/>
      <c r="S758" s="252"/>
      <c r="T758" s="252"/>
      <c r="U758" s="252"/>
      <c r="V758" s="252"/>
      <c r="W758" s="252"/>
      <c r="X758" s="252"/>
      <c r="Y758" s="252"/>
      <c r="Z758" s="252"/>
    </row>
    <row r="759" ht="15.75" customHeight="1" spans="1:26">
      <c r="A759" s="252"/>
      <c r="B759" s="252"/>
      <c r="C759" s="252"/>
      <c r="D759" s="252"/>
      <c r="E759" s="252"/>
      <c r="F759" s="252"/>
      <c r="G759" s="252"/>
      <c r="H759" s="252"/>
      <c r="I759" s="252"/>
      <c r="J759" s="252"/>
      <c r="K759" s="252"/>
      <c r="L759" s="252"/>
      <c r="M759" s="252"/>
      <c r="N759" s="252"/>
      <c r="O759" s="252"/>
      <c r="P759" s="252"/>
      <c r="Q759" s="252"/>
      <c r="R759" s="252"/>
      <c r="S759" s="252"/>
      <c r="T759" s="252"/>
      <c r="U759" s="252"/>
      <c r="V759" s="252"/>
      <c r="W759" s="252"/>
      <c r="X759" s="252"/>
      <c r="Y759" s="252"/>
      <c r="Z759" s="252"/>
    </row>
    <row r="760" ht="15.75" customHeight="1" spans="1:26">
      <c r="A760" s="252"/>
      <c r="B760" s="252"/>
      <c r="C760" s="252"/>
      <c r="D760" s="252"/>
      <c r="E760" s="252"/>
      <c r="F760" s="252"/>
      <c r="G760" s="252"/>
      <c r="H760" s="252"/>
      <c r="I760" s="252"/>
      <c r="J760" s="252"/>
      <c r="K760" s="252"/>
      <c r="L760" s="252"/>
      <c r="M760" s="252"/>
      <c r="N760" s="252"/>
      <c r="O760" s="252"/>
      <c r="P760" s="252"/>
      <c r="Q760" s="252"/>
      <c r="R760" s="252"/>
      <c r="S760" s="252"/>
      <c r="T760" s="252"/>
      <c r="U760" s="252"/>
      <c r="V760" s="252"/>
      <c r="W760" s="252"/>
      <c r="X760" s="252"/>
      <c r="Y760" s="252"/>
      <c r="Z760" s="252"/>
    </row>
    <row r="761" ht="15.75" customHeight="1" spans="1:26">
      <c r="A761" s="252"/>
      <c r="B761" s="252"/>
      <c r="C761" s="252"/>
      <c r="D761" s="252"/>
      <c r="E761" s="252"/>
      <c r="F761" s="252"/>
      <c r="G761" s="252"/>
      <c r="H761" s="252"/>
      <c r="I761" s="252"/>
      <c r="J761" s="252"/>
      <c r="K761" s="252"/>
      <c r="L761" s="252"/>
      <c r="M761" s="252"/>
      <c r="N761" s="252"/>
      <c r="O761" s="252"/>
      <c r="P761" s="252"/>
      <c r="Q761" s="252"/>
      <c r="R761" s="252"/>
      <c r="S761" s="252"/>
      <c r="T761" s="252"/>
      <c r="U761" s="252"/>
      <c r="V761" s="252"/>
      <c r="W761" s="252"/>
      <c r="X761" s="252"/>
      <c r="Y761" s="252"/>
      <c r="Z761" s="252"/>
    </row>
    <row r="762" ht="15.75" customHeight="1" spans="1:26">
      <c r="A762" s="252"/>
      <c r="B762" s="252"/>
      <c r="C762" s="252"/>
      <c r="D762" s="252"/>
      <c r="E762" s="252"/>
      <c r="F762" s="252"/>
      <c r="G762" s="252"/>
      <c r="H762" s="252"/>
      <c r="I762" s="252"/>
      <c r="J762" s="252"/>
      <c r="K762" s="252"/>
      <c r="L762" s="252"/>
      <c r="M762" s="252"/>
      <c r="N762" s="252"/>
      <c r="O762" s="252"/>
      <c r="P762" s="252"/>
      <c r="Q762" s="252"/>
      <c r="R762" s="252"/>
      <c r="S762" s="252"/>
      <c r="T762" s="252"/>
      <c r="U762" s="252"/>
      <c r="V762" s="252"/>
      <c r="W762" s="252"/>
      <c r="X762" s="252"/>
      <c r="Y762" s="252"/>
      <c r="Z762" s="252"/>
    </row>
    <row r="763" ht="15.75" customHeight="1" spans="1:26">
      <c r="A763" s="252"/>
      <c r="B763" s="252"/>
      <c r="C763" s="252"/>
      <c r="D763" s="252"/>
      <c r="E763" s="252"/>
      <c r="F763" s="252"/>
      <c r="G763" s="252"/>
      <c r="H763" s="252"/>
      <c r="I763" s="252"/>
      <c r="J763" s="252"/>
      <c r="K763" s="252"/>
      <c r="L763" s="252"/>
      <c r="M763" s="252"/>
      <c r="N763" s="252"/>
      <c r="O763" s="252"/>
      <c r="P763" s="252"/>
      <c r="Q763" s="252"/>
      <c r="R763" s="252"/>
      <c r="S763" s="252"/>
      <c r="T763" s="252"/>
      <c r="U763" s="252"/>
      <c r="V763" s="252"/>
      <c r="W763" s="252"/>
      <c r="X763" s="252"/>
      <c r="Y763" s="252"/>
      <c r="Z763" s="252"/>
    </row>
    <row r="764" ht="15.75" customHeight="1" spans="1:26">
      <c r="A764" s="252"/>
      <c r="B764" s="252"/>
      <c r="C764" s="252"/>
      <c r="D764" s="252"/>
      <c r="E764" s="252"/>
      <c r="F764" s="252"/>
      <c r="G764" s="252"/>
      <c r="H764" s="252"/>
      <c r="I764" s="252"/>
      <c r="J764" s="252"/>
      <c r="K764" s="252"/>
      <c r="L764" s="252"/>
      <c r="M764" s="252"/>
      <c r="N764" s="252"/>
      <c r="O764" s="252"/>
      <c r="P764" s="252"/>
      <c r="Q764" s="252"/>
      <c r="R764" s="252"/>
      <c r="S764" s="252"/>
      <c r="T764" s="252"/>
      <c r="U764" s="252"/>
      <c r="V764" s="252"/>
      <c r="W764" s="252"/>
      <c r="X764" s="252"/>
      <c r="Y764" s="252"/>
      <c r="Z764" s="252"/>
    </row>
    <row r="765" ht="15.75" customHeight="1" spans="1:26">
      <c r="A765" s="252"/>
      <c r="B765" s="252"/>
      <c r="C765" s="252"/>
      <c r="D765" s="252"/>
      <c r="E765" s="252"/>
      <c r="F765" s="252"/>
      <c r="G765" s="252"/>
      <c r="H765" s="252"/>
      <c r="I765" s="252"/>
      <c r="J765" s="252"/>
      <c r="K765" s="252"/>
      <c r="L765" s="252"/>
      <c r="M765" s="252"/>
      <c r="N765" s="252"/>
      <c r="O765" s="252"/>
      <c r="P765" s="252"/>
      <c r="Q765" s="252"/>
      <c r="R765" s="252"/>
      <c r="S765" s="252"/>
      <c r="T765" s="252"/>
      <c r="U765" s="252"/>
      <c r="V765" s="252"/>
      <c r="W765" s="252"/>
      <c r="X765" s="252"/>
      <c r="Y765" s="252"/>
      <c r="Z765" s="252"/>
    </row>
    <row r="766" ht="15.75" customHeight="1" spans="1:26">
      <c r="A766" s="252"/>
      <c r="B766" s="252"/>
      <c r="C766" s="252"/>
      <c r="D766" s="252"/>
      <c r="E766" s="252"/>
      <c r="F766" s="252"/>
      <c r="G766" s="252"/>
      <c r="H766" s="252"/>
      <c r="I766" s="252"/>
      <c r="J766" s="252"/>
      <c r="K766" s="252"/>
      <c r="L766" s="252"/>
      <c r="M766" s="252"/>
      <c r="N766" s="252"/>
      <c r="O766" s="252"/>
      <c r="P766" s="252"/>
      <c r="Q766" s="252"/>
      <c r="R766" s="252"/>
      <c r="S766" s="252"/>
      <c r="T766" s="252"/>
      <c r="U766" s="252"/>
      <c r="V766" s="252"/>
      <c r="W766" s="252"/>
      <c r="X766" s="252"/>
      <c r="Y766" s="252"/>
      <c r="Z766" s="252"/>
    </row>
    <row r="767" ht="15.75" customHeight="1" spans="1:26">
      <c r="A767" s="252"/>
      <c r="B767" s="252"/>
      <c r="C767" s="252"/>
      <c r="D767" s="252"/>
      <c r="E767" s="252"/>
      <c r="F767" s="252"/>
      <c r="G767" s="252"/>
      <c r="H767" s="252"/>
      <c r="I767" s="252"/>
      <c r="J767" s="252"/>
      <c r="K767" s="252"/>
      <c r="L767" s="252"/>
      <c r="M767" s="252"/>
      <c r="N767" s="252"/>
      <c r="O767" s="252"/>
      <c r="P767" s="252"/>
      <c r="Q767" s="252"/>
      <c r="R767" s="252"/>
      <c r="S767" s="252"/>
      <c r="T767" s="252"/>
      <c r="U767" s="252"/>
      <c r="V767" s="252"/>
      <c r="W767" s="252"/>
      <c r="X767" s="252"/>
      <c r="Y767" s="252"/>
      <c r="Z767" s="252"/>
    </row>
    <row r="768" ht="15.75" customHeight="1" spans="1:26">
      <c r="A768" s="252"/>
      <c r="B768" s="252"/>
      <c r="C768" s="252"/>
      <c r="D768" s="252"/>
      <c r="E768" s="252"/>
      <c r="F768" s="252"/>
      <c r="G768" s="252"/>
      <c r="H768" s="252"/>
      <c r="I768" s="252"/>
      <c r="J768" s="252"/>
      <c r="K768" s="252"/>
      <c r="L768" s="252"/>
      <c r="M768" s="252"/>
      <c r="N768" s="252"/>
      <c r="O768" s="252"/>
      <c r="P768" s="252"/>
      <c r="Q768" s="252"/>
      <c r="R768" s="252"/>
      <c r="S768" s="252"/>
      <c r="T768" s="252"/>
      <c r="U768" s="252"/>
      <c r="V768" s="252"/>
      <c r="W768" s="252"/>
      <c r="X768" s="252"/>
      <c r="Y768" s="252"/>
      <c r="Z768" s="252"/>
    </row>
    <row r="769" ht="15.75" customHeight="1" spans="1:26">
      <c r="A769" s="252"/>
      <c r="B769" s="252"/>
      <c r="C769" s="252"/>
      <c r="D769" s="252"/>
      <c r="E769" s="252"/>
      <c r="F769" s="252"/>
      <c r="G769" s="252"/>
      <c r="H769" s="252"/>
      <c r="I769" s="252"/>
      <c r="J769" s="252"/>
      <c r="K769" s="252"/>
      <c r="L769" s="252"/>
      <c r="M769" s="252"/>
      <c r="N769" s="252"/>
      <c r="O769" s="252"/>
      <c r="P769" s="252"/>
      <c r="Q769" s="252"/>
      <c r="R769" s="252"/>
      <c r="S769" s="252"/>
      <c r="T769" s="252"/>
      <c r="U769" s="252"/>
      <c r="V769" s="252"/>
      <c r="W769" s="252"/>
      <c r="X769" s="252"/>
      <c r="Y769" s="252"/>
      <c r="Z769" s="252"/>
    </row>
    <row r="770" ht="15.75" customHeight="1" spans="1:26">
      <c r="A770" s="252"/>
      <c r="B770" s="252"/>
      <c r="C770" s="252"/>
      <c r="D770" s="252"/>
      <c r="E770" s="252"/>
      <c r="F770" s="252"/>
      <c r="G770" s="252"/>
      <c r="H770" s="252"/>
      <c r="I770" s="252"/>
      <c r="J770" s="252"/>
      <c r="K770" s="252"/>
      <c r="L770" s="252"/>
      <c r="M770" s="252"/>
      <c r="N770" s="252"/>
      <c r="O770" s="252"/>
      <c r="P770" s="252"/>
      <c r="Q770" s="252"/>
      <c r="R770" s="252"/>
      <c r="S770" s="252"/>
      <c r="T770" s="252"/>
      <c r="U770" s="252"/>
      <c r="V770" s="252"/>
      <c r="W770" s="252"/>
      <c r="X770" s="252"/>
      <c r="Y770" s="252"/>
      <c r="Z770" s="252"/>
    </row>
    <row r="771" ht="15.75" customHeight="1" spans="1:26">
      <c r="A771" s="252"/>
      <c r="B771" s="252"/>
      <c r="C771" s="252"/>
      <c r="D771" s="252"/>
      <c r="E771" s="252"/>
      <c r="F771" s="252"/>
      <c r="G771" s="252"/>
      <c r="H771" s="252"/>
      <c r="I771" s="252"/>
      <c r="J771" s="252"/>
      <c r="K771" s="252"/>
      <c r="L771" s="252"/>
      <c r="M771" s="252"/>
      <c r="N771" s="252"/>
      <c r="O771" s="252"/>
      <c r="P771" s="252"/>
      <c r="Q771" s="252"/>
      <c r="R771" s="252"/>
      <c r="S771" s="252"/>
      <c r="T771" s="252"/>
      <c r="U771" s="252"/>
      <c r="V771" s="252"/>
      <c r="W771" s="252"/>
      <c r="X771" s="252"/>
      <c r="Y771" s="252"/>
      <c r="Z771" s="252"/>
    </row>
    <row r="772" ht="15.75" customHeight="1" spans="1:26">
      <c r="A772" s="252"/>
      <c r="B772" s="252"/>
      <c r="C772" s="252"/>
      <c r="D772" s="252"/>
      <c r="E772" s="252"/>
      <c r="F772" s="252"/>
      <c r="G772" s="252"/>
      <c r="H772" s="252"/>
      <c r="I772" s="252"/>
      <c r="J772" s="252"/>
      <c r="K772" s="252"/>
      <c r="L772" s="252"/>
      <c r="M772" s="252"/>
      <c r="N772" s="252"/>
      <c r="O772" s="252"/>
      <c r="P772" s="252"/>
      <c r="Q772" s="252"/>
      <c r="R772" s="252"/>
      <c r="S772" s="252"/>
      <c r="T772" s="252"/>
      <c r="U772" s="252"/>
      <c r="V772" s="252"/>
      <c r="W772" s="252"/>
      <c r="X772" s="252"/>
      <c r="Y772" s="252"/>
      <c r="Z772" s="252"/>
    </row>
    <row r="773" ht="15.75" customHeight="1" spans="1:26">
      <c r="A773" s="252"/>
      <c r="B773" s="252"/>
      <c r="C773" s="252"/>
      <c r="D773" s="252"/>
      <c r="E773" s="252"/>
      <c r="F773" s="252"/>
      <c r="G773" s="252"/>
      <c r="H773" s="252"/>
      <c r="I773" s="252"/>
      <c r="J773" s="252"/>
      <c r="K773" s="252"/>
      <c r="L773" s="252"/>
      <c r="M773" s="252"/>
      <c r="N773" s="252"/>
      <c r="O773" s="252"/>
      <c r="P773" s="252"/>
      <c r="Q773" s="252"/>
      <c r="R773" s="252"/>
      <c r="S773" s="252"/>
      <c r="T773" s="252"/>
      <c r="U773" s="252"/>
      <c r="V773" s="252"/>
      <c r="W773" s="252"/>
      <c r="X773" s="252"/>
      <c r="Y773" s="252"/>
      <c r="Z773" s="252"/>
    </row>
    <row r="774" ht="15.75" customHeight="1" spans="1:26">
      <c r="A774" s="252"/>
      <c r="B774" s="252"/>
      <c r="C774" s="252"/>
      <c r="D774" s="252"/>
      <c r="E774" s="252"/>
      <c r="F774" s="252"/>
      <c r="G774" s="252"/>
      <c r="H774" s="252"/>
      <c r="I774" s="252"/>
      <c r="J774" s="252"/>
      <c r="K774" s="252"/>
      <c r="L774" s="252"/>
      <c r="M774" s="252"/>
      <c r="N774" s="252"/>
      <c r="O774" s="252"/>
      <c r="P774" s="252"/>
      <c r="Q774" s="252"/>
      <c r="R774" s="252"/>
      <c r="S774" s="252"/>
      <c r="T774" s="252"/>
      <c r="U774" s="252"/>
      <c r="V774" s="252"/>
      <c r="W774" s="252"/>
      <c r="X774" s="252"/>
      <c r="Y774" s="252"/>
      <c r="Z774" s="252"/>
    </row>
    <row r="775" ht="15.75" customHeight="1" spans="1:26">
      <c r="A775" s="252"/>
      <c r="B775" s="252"/>
      <c r="C775" s="252"/>
      <c r="D775" s="252"/>
      <c r="E775" s="252"/>
      <c r="F775" s="252"/>
      <c r="G775" s="252"/>
      <c r="H775" s="252"/>
      <c r="I775" s="252"/>
      <c r="J775" s="252"/>
      <c r="K775" s="252"/>
      <c r="L775" s="252"/>
      <c r="M775" s="252"/>
      <c r="N775" s="252"/>
      <c r="O775" s="252"/>
      <c r="P775" s="252"/>
      <c r="Q775" s="252"/>
      <c r="R775" s="252"/>
      <c r="S775" s="252"/>
      <c r="T775" s="252"/>
      <c r="U775" s="252"/>
      <c r="V775" s="252"/>
      <c r="W775" s="252"/>
      <c r="X775" s="252"/>
      <c r="Y775" s="252"/>
      <c r="Z775" s="252"/>
    </row>
    <row r="776" ht="15.75" customHeight="1" spans="1:26">
      <c r="A776" s="252"/>
      <c r="B776" s="252"/>
      <c r="C776" s="252"/>
      <c r="D776" s="252"/>
      <c r="E776" s="252"/>
      <c r="F776" s="252"/>
      <c r="G776" s="252"/>
      <c r="H776" s="252"/>
      <c r="I776" s="252"/>
      <c r="J776" s="252"/>
      <c r="K776" s="252"/>
      <c r="L776" s="252"/>
      <c r="M776" s="252"/>
      <c r="N776" s="252"/>
      <c r="O776" s="252"/>
      <c r="P776" s="252"/>
      <c r="Q776" s="252"/>
      <c r="R776" s="252"/>
      <c r="S776" s="252"/>
      <c r="T776" s="252"/>
      <c r="U776" s="252"/>
      <c r="V776" s="252"/>
      <c r="W776" s="252"/>
      <c r="X776" s="252"/>
      <c r="Y776" s="252"/>
      <c r="Z776" s="252"/>
    </row>
    <row r="777" ht="15.75" customHeight="1" spans="1:26">
      <c r="A777" s="252"/>
      <c r="B777" s="252"/>
      <c r="C777" s="252"/>
      <c r="D777" s="252"/>
      <c r="E777" s="252"/>
      <c r="F777" s="252"/>
      <c r="G777" s="252"/>
      <c r="H777" s="252"/>
      <c r="I777" s="252"/>
      <c r="J777" s="252"/>
      <c r="K777" s="252"/>
      <c r="L777" s="252"/>
      <c r="M777" s="252"/>
      <c r="N777" s="252"/>
      <c r="O777" s="252"/>
      <c r="P777" s="252"/>
      <c r="Q777" s="252"/>
      <c r="R777" s="252"/>
      <c r="S777" s="252"/>
      <c r="T777" s="252"/>
      <c r="U777" s="252"/>
      <c r="V777" s="252"/>
      <c r="W777" s="252"/>
      <c r="X777" s="252"/>
      <c r="Y777" s="252"/>
      <c r="Z777" s="252"/>
    </row>
    <row r="778" ht="15.75" customHeight="1" spans="1:26">
      <c r="A778" s="252"/>
      <c r="B778" s="252"/>
      <c r="C778" s="252"/>
      <c r="D778" s="252"/>
      <c r="E778" s="252"/>
      <c r="F778" s="252"/>
      <c r="G778" s="252"/>
      <c r="H778" s="252"/>
      <c r="I778" s="252"/>
      <c r="J778" s="252"/>
      <c r="K778" s="252"/>
      <c r="L778" s="252"/>
      <c r="M778" s="252"/>
      <c r="N778" s="252"/>
      <c r="O778" s="252"/>
      <c r="P778" s="252"/>
      <c r="Q778" s="252"/>
      <c r="R778" s="252"/>
      <c r="S778" s="252"/>
      <c r="T778" s="252"/>
      <c r="U778" s="252"/>
      <c r="V778" s="252"/>
      <c r="W778" s="252"/>
      <c r="X778" s="252"/>
      <c r="Y778" s="252"/>
      <c r="Z778" s="252"/>
    </row>
    <row r="779" ht="15.75" customHeight="1" spans="1:26">
      <c r="A779" s="252"/>
      <c r="B779" s="252"/>
      <c r="C779" s="252"/>
      <c r="D779" s="252"/>
      <c r="E779" s="252"/>
      <c r="F779" s="252"/>
      <c r="G779" s="252"/>
      <c r="H779" s="252"/>
      <c r="I779" s="252"/>
      <c r="J779" s="252"/>
      <c r="K779" s="252"/>
      <c r="L779" s="252"/>
      <c r="M779" s="252"/>
      <c r="N779" s="252"/>
      <c r="O779" s="252"/>
      <c r="P779" s="252"/>
      <c r="Q779" s="252"/>
      <c r="R779" s="252"/>
      <c r="S779" s="252"/>
      <c r="T779" s="252"/>
      <c r="U779" s="252"/>
      <c r="V779" s="252"/>
      <c r="W779" s="252"/>
      <c r="X779" s="252"/>
      <c r="Y779" s="252"/>
      <c r="Z779" s="252"/>
    </row>
    <row r="780" ht="15.75" customHeight="1" spans="1:26">
      <c r="A780" s="252"/>
      <c r="B780" s="252"/>
      <c r="C780" s="252"/>
      <c r="D780" s="252"/>
      <c r="E780" s="252"/>
      <c r="F780" s="252"/>
      <c r="G780" s="252"/>
      <c r="H780" s="252"/>
      <c r="I780" s="252"/>
      <c r="J780" s="252"/>
      <c r="K780" s="252"/>
      <c r="L780" s="252"/>
      <c r="M780" s="252"/>
      <c r="N780" s="252"/>
      <c r="O780" s="252"/>
      <c r="P780" s="252"/>
      <c r="Q780" s="252"/>
      <c r="R780" s="252"/>
      <c r="S780" s="252"/>
      <c r="T780" s="252"/>
      <c r="U780" s="252"/>
      <c r="V780" s="252"/>
      <c r="W780" s="252"/>
      <c r="X780" s="252"/>
      <c r="Y780" s="252"/>
      <c r="Z780" s="252"/>
    </row>
    <row r="781" ht="15.75" customHeight="1" spans="1:26">
      <c r="A781" s="252"/>
      <c r="B781" s="252"/>
      <c r="C781" s="252"/>
      <c r="D781" s="252"/>
      <c r="E781" s="252"/>
      <c r="F781" s="252"/>
      <c r="G781" s="252"/>
      <c r="H781" s="252"/>
      <c r="I781" s="252"/>
      <c r="J781" s="252"/>
      <c r="K781" s="252"/>
      <c r="L781" s="252"/>
      <c r="M781" s="252"/>
      <c r="N781" s="252"/>
      <c r="O781" s="252"/>
      <c r="P781" s="252"/>
      <c r="Q781" s="252"/>
      <c r="R781" s="252"/>
      <c r="S781" s="252"/>
      <c r="T781" s="252"/>
      <c r="U781" s="252"/>
      <c r="V781" s="252"/>
      <c r="W781" s="252"/>
      <c r="X781" s="252"/>
      <c r="Y781" s="252"/>
      <c r="Z781" s="252"/>
    </row>
    <row r="782" ht="15.75" customHeight="1" spans="1:26">
      <c r="A782" s="252"/>
      <c r="B782" s="252"/>
      <c r="C782" s="252"/>
      <c r="D782" s="252"/>
      <c r="E782" s="252"/>
      <c r="F782" s="252"/>
      <c r="G782" s="252"/>
      <c r="H782" s="252"/>
      <c r="I782" s="252"/>
      <c r="J782" s="252"/>
      <c r="K782" s="252"/>
      <c r="L782" s="252"/>
      <c r="M782" s="252"/>
      <c r="N782" s="252"/>
      <c r="O782" s="252"/>
      <c r="P782" s="252"/>
      <c r="Q782" s="252"/>
      <c r="R782" s="252"/>
      <c r="S782" s="252"/>
      <c r="T782" s="252"/>
      <c r="U782" s="252"/>
      <c r="V782" s="252"/>
      <c r="W782" s="252"/>
      <c r="X782" s="252"/>
      <c r="Y782" s="252"/>
      <c r="Z782" s="252"/>
    </row>
    <row r="783" ht="15.75" customHeight="1" spans="1:26">
      <c r="A783" s="252"/>
      <c r="B783" s="252"/>
      <c r="C783" s="252"/>
      <c r="D783" s="252"/>
      <c r="E783" s="252"/>
      <c r="F783" s="252"/>
      <c r="G783" s="252"/>
      <c r="H783" s="252"/>
      <c r="I783" s="252"/>
      <c r="J783" s="252"/>
      <c r="K783" s="252"/>
      <c r="L783" s="252"/>
      <c r="M783" s="252"/>
      <c r="N783" s="252"/>
      <c r="O783" s="252"/>
      <c r="P783" s="252"/>
      <c r="Q783" s="252"/>
      <c r="R783" s="252"/>
      <c r="S783" s="252"/>
      <c r="T783" s="252"/>
      <c r="U783" s="252"/>
      <c r="V783" s="252"/>
      <c r="W783" s="252"/>
      <c r="X783" s="252"/>
      <c r="Y783" s="252"/>
      <c r="Z783" s="252"/>
    </row>
    <row r="784" ht="15.75" customHeight="1" spans="1:26">
      <c r="A784" s="252"/>
      <c r="B784" s="252"/>
      <c r="C784" s="252"/>
      <c r="D784" s="252"/>
      <c r="E784" s="252"/>
      <c r="F784" s="252"/>
      <c r="G784" s="252"/>
      <c r="H784" s="252"/>
      <c r="I784" s="252"/>
      <c r="J784" s="252"/>
      <c r="K784" s="252"/>
      <c r="L784" s="252"/>
      <c r="M784" s="252"/>
      <c r="N784" s="252"/>
      <c r="O784" s="252"/>
      <c r="P784" s="252"/>
      <c r="Q784" s="252"/>
      <c r="R784" s="252"/>
      <c r="S784" s="252"/>
      <c r="T784" s="252"/>
      <c r="U784" s="252"/>
      <c r="V784" s="252"/>
      <c r="W784" s="252"/>
      <c r="X784" s="252"/>
      <c r="Y784" s="252"/>
      <c r="Z784" s="252"/>
    </row>
    <row r="785" ht="15.75" customHeight="1" spans="1:26">
      <c r="A785" s="252"/>
      <c r="B785" s="252"/>
      <c r="C785" s="252"/>
      <c r="D785" s="252"/>
      <c r="E785" s="252"/>
      <c r="F785" s="252"/>
      <c r="G785" s="252"/>
      <c r="H785" s="252"/>
      <c r="I785" s="252"/>
      <c r="J785" s="252"/>
      <c r="K785" s="252"/>
      <c r="L785" s="252"/>
      <c r="M785" s="252"/>
      <c r="N785" s="252"/>
      <c r="O785" s="252"/>
      <c r="P785" s="252"/>
      <c r="Q785" s="252"/>
      <c r="R785" s="252"/>
      <c r="S785" s="252"/>
      <c r="T785" s="252"/>
      <c r="U785" s="252"/>
      <c r="V785" s="252"/>
      <c r="W785" s="252"/>
      <c r="X785" s="252"/>
      <c r="Y785" s="252"/>
      <c r="Z785" s="252"/>
    </row>
    <row r="786" ht="15.75" customHeight="1" spans="1:26">
      <c r="A786" s="252"/>
      <c r="B786" s="252"/>
      <c r="C786" s="252"/>
      <c r="D786" s="252"/>
      <c r="E786" s="252"/>
      <c r="F786" s="252"/>
      <c r="G786" s="252"/>
      <c r="H786" s="252"/>
      <c r="I786" s="252"/>
      <c r="J786" s="252"/>
      <c r="K786" s="252"/>
      <c r="L786" s="252"/>
      <c r="M786" s="252"/>
      <c r="N786" s="252"/>
      <c r="O786" s="252"/>
      <c r="P786" s="252"/>
      <c r="Q786" s="252"/>
      <c r="R786" s="252"/>
      <c r="S786" s="252"/>
      <c r="T786" s="252"/>
      <c r="U786" s="252"/>
      <c r="V786" s="252"/>
      <c r="W786" s="252"/>
      <c r="X786" s="252"/>
      <c r="Y786" s="252"/>
      <c r="Z786" s="252"/>
    </row>
    <row r="787" ht="15.75" customHeight="1" spans="1:26">
      <c r="A787" s="252"/>
      <c r="B787" s="252"/>
      <c r="C787" s="252"/>
      <c r="D787" s="252"/>
      <c r="E787" s="252"/>
      <c r="F787" s="252"/>
      <c r="G787" s="252"/>
      <c r="H787" s="252"/>
      <c r="I787" s="252"/>
      <c r="J787" s="252"/>
      <c r="K787" s="252"/>
      <c r="L787" s="252"/>
      <c r="M787" s="252"/>
      <c r="N787" s="252"/>
      <c r="O787" s="252"/>
      <c r="P787" s="252"/>
      <c r="Q787" s="252"/>
      <c r="R787" s="252"/>
      <c r="S787" s="252"/>
      <c r="T787" s="252"/>
      <c r="U787" s="252"/>
      <c r="V787" s="252"/>
      <c r="W787" s="252"/>
      <c r="X787" s="252"/>
      <c r="Y787" s="252"/>
      <c r="Z787" s="252"/>
    </row>
    <row r="788" ht="15.75" customHeight="1" spans="1:26">
      <c r="A788" s="252"/>
      <c r="B788" s="252"/>
      <c r="C788" s="252"/>
      <c r="D788" s="252"/>
      <c r="E788" s="252"/>
      <c r="F788" s="252"/>
      <c r="G788" s="252"/>
      <c r="H788" s="252"/>
      <c r="I788" s="252"/>
      <c r="J788" s="252"/>
      <c r="K788" s="252"/>
      <c r="L788" s="252"/>
      <c r="M788" s="252"/>
      <c r="N788" s="252"/>
      <c r="O788" s="252"/>
      <c r="P788" s="252"/>
      <c r="Q788" s="252"/>
      <c r="R788" s="252"/>
      <c r="S788" s="252"/>
      <c r="T788" s="252"/>
      <c r="U788" s="252"/>
      <c r="V788" s="252"/>
      <c r="W788" s="252"/>
      <c r="X788" s="252"/>
      <c r="Y788" s="252"/>
      <c r="Z788" s="252"/>
    </row>
    <row r="789" ht="15.75" customHeight="1" spans="1:26">
      <c r="A789" s="252"/>
      <c r="B789" s="252"/>
      <c r="C789" s="252"/>
      <c r="D789" s="252"/>
      <c r="E789" s="252"/>
      <c r="F789" s="252"/>
      <c r="G789" s="252"/>
      <c r="H789" s="252"/>
      <c r="I789" s="252"/>
      <c r="J789" s="252"/>
      <c r="K789" s="252"/>
      <c r="L789" s="252"/>
      <c r="M789" s="252"/>
      <c r="N789" s="252"/>
      <c r="O789" s="252"/>
      <c r="P789" s="252"/>
      <c r="Q789" s="252"/>
      <c r="R789" s="252"/>
      <c r="S789" s="252"/>
      <c r="T789" s="252"/>
      <c r="U789" s="252"/>
      <c r="V789" s="252"/>
      <c r="W789" s="252"/>
      <c r="X789" s="252"/>
      <c r="Y789" s="252"/>
      <c r="Z789" s="252"/>
    </row>
    <row r="790" ht="15.75" customHeight="1" spans="1:26">
      <c r="A790" s="252"/>
      <c r="B790" s="252"/>
      <c r="C790" s="252"/>
      <c r="D790" s="252"/>
      <c r="E790" s="252"/>
      <c r="F790" s="252"/>
      <c r="G790" s="252"/>
      <c r="H790" s="252"/>
      <c r="I790" s="252"/>
      <c r="J790" s="252"/>
      <c r="K790" s="252"/>
      <c r="L790" s="252"/>
      <c r="M790" s="252"/>
      <c r="N790" s="252"/>
      <c r="O790" s="252"/>
      <c r="P790" s="252"/>
      <c r="Q790" s="252"/>
      <c r="R790" s="252"/>
      <c r="S790" s="252"/>
      <c r="T790" s="252"/>
      <c r="U790" s="252"/>
      <c r="V790" s="252"/>
      <c r="W790" s="252"/>
      <c r="X790" s="252"/>
      <c r="Y790" s="252"/>
      <c r="Z790" s="252"/>
    </row>
    <row r="791" ht="15.75" customHeight="1" spans="1:26">
      <c r="A791" s="252"/>
      <c r="B791" s="252"/>
      <c r="C791" s="252"/>
      <c r="D791" s="252"/>
      <c r="E791" s="252"/>
      <c r="F791" s="252"/>
      <c r="G791" s="252"/>
      <c r="H791" s="252"/>
      <c r="I791" s="252"/>
      <c r="J791" s="252"/>
      <c r="K791" s="252"/>
      <c r="L791" s="252"/>
      <c r="M791" s="252"/>
      <c r="N791" s="252"/>
      <c r="O791" s="252"/>
      <c r="P791" s="252"/>
      <c r="Q791" s="252"/>
      <c r="R791" s="252"/>
      <c r="S791" s="252"/>
      <c r="T791" s="252"/>
      <c r="U791" s="252"/>
      <c r="V791" s="252"/>
      <c r="W791" s="252"/>
      <c r="X791" s="252"/>
      <c r="Y791" s="252"/>
      <c r="Z791" s="252"/>
    </row>
    <row r="792" ht="15.75" customHeight="1" spans="1:26">
      <c r="A792" s="252"/>
      <c r="B792" s="252"/>
      <c r="C792" s="252"/>
      <c r="D792" s="252"/>
      <c r="E792" s="252"/>
      <c r="F792" s="252"/>
      <c r="G792" s="252"/>
      <c r="H792" s="252"/>
      <c r="I792" s="252"/>
      <c r="J792" s="252"/>
      <c r="K792" s="252"/>
      <c r="L792" s="252"/>
      <c r="M792" s="252"/>
      <c r="N792" s="252"/>
      <c r="O792" s="252"/>
      <c r="P792" s="252"/>
      <c r="Q792" s="252"/>
      <c r="R792" s="252"/>
      <c r="S792" s="252"/>
      <c r="T792" s="252"/>
      <c r="U792" s="252"/>
      <c r="V792" s="252"/>
      <c r="W792" s="252"/>
      <c r="X792" s="252"/>
      <c r="Y792" s="252"/>
      <c r="Z792" s="252"/>
    </row>
    <row r="793" ht="15.75" customHeight="1" spans="1:26">
      <c r="A793" s="252"/>
      <c r="B793" s="252"/>
      <c r="C793" s="252"/>
      <c r="D793" s="252"/>
      <c r="E793" s="252"/>
      <c r="F793" s="252"/>
      <c r="G793" s="252"/>
      <c r="H793" s="252"/>
      <c r="I793" s="252"/>
      <c r="J793" s="252"/>
      <c r="K793" s="252"/>
      <c r="L793" s="252"/>
      <c r="M793" s="252"/>
      <c r="N793" s="252"/>
      <c r="O793" s="252"/>
      <c r="P793" s="252"/>
      <c r="Q793" s="252"/>
      <c r="R793" s="252"/>
      <c r="S793" s="252"/>
      <c r="T793" s="252"/>
      <c r="U793" s="252"/>
      <c r="V793" s="252"/>
      <c r="W793" s="252"/>
      <c r="X793" s="252"/>
      <c r="Y793" s="252"/>
      <c r="Z793" s="252"/>
    </row>
    <row r="794" ht="15.75" customHeight="1" spans="1:26">
      <c r="A794" s="252"/>
      <c r="B794" s="252"/>
      <c r="C794" s="252"/>
      <c r="D794" s="252"/>
      <c r="E794" s="252"/>
      <c r="F794" s="252"/>
      <c r="G794" s="252"/>
      <c r="H794" s="252"/>
      <c r="I794" s="252"/>
      <c r="J794" s="252"/>
      <c r="K794" s="252"/>
      <c r="L794" s="252"/>
      <c r="M794" s="252"/>
      <c r="N794" s="252"/>
      <c r="O794" s="252"/>
      <c r="P794" s="252"/>
      <c r="Q794" s="252"/>
      <c r="R794" s="252"/>
      <c r="S794" s="252"/>
      <c r="T794" s="252"/>
      <c r="U794" s="252"/>
      <c r="V794" s="252"/>
      <c r="W794" s="252"/>
      <c r="X794" s="252"/>
      <c r="Y794" s="252"/>
      <c r="Z794" s="252"/>
    </row>
    <row r="795" ht="15.75" customHeight="1" spans="1:26">
      <c r="A795" s="252"/>
      <c r="B795" s="252"/>
      <c r="C795" s="252"/>
      <c r="D795" s="252"/>
      <c r="E795" s="252"/>
      <c r="F795" s="252"/>
      <c r="G795" s="252"/>
      <c r="H795" s="252"/>
      <c r="I795" s="252"/>
      <c r="J795" s="252"/>
      <c r="K795" s="252"/>
      <c r="L795" s="252"/>
      <c r="M795" s="252"/>
      <c r="N795" s="252"/>
      <c r="O795" s="252"/>
      <c r="P795" s="252"/>
      <c r="Q795" s="252"/>
      <c r="R795" s="252"/>
      <c r="S795" s="252"/>
      <c r="T795" s="252"/>
      <c r="U795" s="252"/>
      <c r="V795" s="252"/>
      <c r="W795" s="252"/>
      <c r="X795" s="252"/>
      <c r="Y795" s="252"/>
      <c r="Z795" s="252"/>
    </row>
    <row r="796" ht="15.75" customHeight="1" spans="1:26">
      <c r="A796" s="252"/>
      <c r="B796" s="252"/>
      <c r="C796" s="252"/>
      <c r="D796" s="252"/>
      <c r="E796" s="252"/>
      <c r="F796" s="252"/>
      <c r="G796" s="252"/>
      <c r="H796" s="252"/>
      <c r="I796" s="252"/>
      <c r="J796" s="252"/>
      <c r="K796" s="252"/>
      <c r="L796" s="252"/>
      <c r="M796" s="252"/>
      <c r="N796" s="252"/>
      <c r="O796" s="252"/>
      <c r="P796" s="252"/>
      <c r="Q796" s="252"/>
      <c r="R796" s="252"/>
      <c r="S796" s="252"/>
      <c r="T796" s="252"/>
      <c r="U796" s="252"/>
      <c r="V796" s="252"/>
      <c r="W796" s="252"/>
      <c r="X796" s="252"/>
      <c r="Y796" s="252"/>
      <c r="Z796" s="252"/>
    </row>
    <row r="797" ht="15.75" customHeight="1" spans="1:26">
      <c r="A797" s="252"/>
      <c r="B797" s="252"/>
      <c r="C797" s="252"/>
      <c r="D797" s="252"/>
      <c r="E797" s="252"/>
      <c r="F797" s="252"/>
      <c r="G797" s="252"/>
      <c r="H797" s="252"/>
      <c r="I797" s="252"/>
      <c r="J797" s="252"/>
      <c r="K797" s="252"/>
      <c r="L797" s="252"/>
      <c r="M797" s="252"/>
      <c r="N797" s="252"/>
      <c r="O797" s="252"/>
      <c r="P797" s="252"/>
      <c r="Q797" s="252"/>
      <c r="R797" s="252"/>
      <c r="S797" s="252"/>
      <c r="T797" s="252"/>
      <c r="U797" s="252"/>
      <c r="V797" s="252"/>
      <c r="W797" s="252"/>
      <c r="X797" s="252"/>
      <c r="Y797" s="252"/>
      <c r="Z797" s="252"/>
    </row>
    <row r="798" ht="15.75" customHeight="1" spans="1:26">
      <c r="A798" s="252"/>
      <c r="B798" s="252"/>
      <c r="C798" s="252"/>
      <c r="D798" s="252"/>
      <c r="E798" s="252"/>
      <c r="F798" s="252"/>
      <c r="G798" s="252"/>
      <c r="H798" s="252"/>
      <c r="I798" s="252"/>
      <c r="J798" s="252"/>
      <c r="K798" s="252"/>
      <c r="L798" s="252"/>
      <c r="M798" s="252"/>
      <c r="N798" s="252"/>
      <c r="O798" s="252"/>
      <c r="P798" s="252"/>
      <c r="Q798" s="252"/>
      <c r="R798" s="252"/>
      <c r="S798" s="252"/>
      <c r="T798" s="252"/>
      <c r="U798" s="252"/>
      <c r="V798" s="252"/>
      <c r="W798" s="252"/>
      <c r="X798" s="252"/>
      <c r="Y798" s="252"/>
      <c r="Z798" s="252"/>
    </row>
    <row r="799" ht="15.75" customHeight="1" spans="1:26">
      <c r="A799" s="252"/>
      <c r="B799" s="252"/>
      <c r="C799" s="252"/>
      <c r="D799" s="252"/>
      <c r="E799" s="252"/>
      <c r="F799" s="252"/>
      <c r="G799" s="252"/>
      <c r="H799" s="252"/>
      <c r="I799" s="252"/>
      <c r="J799" s="252"/>
      <c r="K799" s="252"/>
      <c r="L799" s="252"/>
      <c r="M799" s="252"/>
      <c r="N799" s="252"/>
      <c r="O799" s="252"/>
      <c r="P799" s="252"/>
      <c r="Q799" s="252"/>
      <c r="R799" s="252"/>
      <c r="S799" s="252"/>
      <c r="T799" s="252"/>
      <c r="U799" s="252"/>
      <c r="V799" s="252"/>
      <c r="W799" s="252"/>
      <c r="X799" s="252"/>
      <c r="Y799" s="252"/>
      <c r="Z799" s="252"/>
    </row>
    <row r="800" ht="15.75" customHeight="1" spans="1:26">
      <c r="A800" s="252"/>
      <c r="B800" s="252"/>
      <c r="C800" s="252"/>
      <c r="D800" s="252"/>
      <c r="E800" s="252"/>
      <c r="F800" s="252"/>
      <c r="G800" s="252"/>
      <c r="H800" s="252"/>
      <c r="I800" s="252"/>
      <c r="J800" s="252"/>
      <c r="K800" s="252"/>
      <c r="L800" s="252"/>
      <c r="M800" s="252"/>
      <c r="N800" s="252"/>
      <c r="O800" s="252"/>
      <c r="P800" s="252"/>
      <c r="Q800" s="252"/>
      <c r="R800" s="252"/>
      <c r="S800" s="252"/>
      <c r="T800" s="252"/>
      <c r="U800" s="252"/>
      <c r="V800" s="252"/>
      <c r="W800" s="252"/>
      <c r="X800" s="252"/>
      <c r="Y800" s="252"/>
      <c r="Z800" s="252"/>
    </row>
    <row r="801" ht="15.75" customHeight="1" spans="1:26">
      <c r="A801" s="252"/>
      <c r="B801" s="252"/>
      <c r="C801" s="252"/>
      <c r="D801" s="252"/>
      <c r="E801" s="252"/>
      <c r="F801" s="252"/>
      <c r="G801" s="252"/>
      <c r="H801" s="252"/>
      <c r="I801" s="252"/>
      <c r="J801" s="252"/>
      <c r="K801" s="252"/>
      <c r="L801" s="252"/>
      <c r="M801" s="252"/>
      <c r="N801" s="252"/>
      <c r="O801" s="252"/>
      <c r="P801" s="252"/>
      <c r="Q801" s="252"/>
      <c r="R801" s="252"/>
      <c r="S801" s="252"/>
      <c r="T801" s="252"/>
      <c r="U801" s="252"/>
      <c r="V801" s="252"/>
      <c r="W801" s="252"/>
      <c r="X801" s="252"/>
      <c r="Y801" s="252"/>
      <c r="Z801" s="252"/>
    </row>
    <row r="802" ht="15.75" customHeight="1" spans="1:26">
      <c r="A802" s="252"/>
      <c r="B802" s="252"/>
      <c r="C802" s="252"/>
      <c r="D802" s="252"/>
      <c r="E802" s="252"/>
      <c r="F802" s="252"/>
      <c r="G802" s="252"/>
      <c r="H802" s="252"/>
      <c r="I802" s="252"/>
      <c r="J802" s="252"/>
      <c r="K802" s="252"/>
      <c r="L802" s="252"/>
      <c r="M802" s="252"/>
      <c r="N802" s="252"/>
      <c r="O802" s="252"/>
      <c r="P802" s="252"/>
      <c r="Q802" s="252"/>
      <c r="R802" s="252"/>
      <c r="S802" s="252"/>
      <c r="T802" s="252"/>
      <c r="U802" s="252"/>
      <c r="V802" s="252"/>
      <c r="W802" s="252"/>
      <c r="X802" s="252"/>
      <c r="Y802" s="252"/>
      <c r="Z802" s="252"/>
    </row>
    <row r="803" ht="15.75" customHeight="1" spans="1:26">
      <c r="A803" s="252"/>
      <c r="B803" s="252"/>
      <c r="C803" s="252"/>
      <c r="D803" s="252"/>
      <c r="E803" s="252"/>
      <c r="F803" s="252"/>
      <c r="G803" s="252"/>
      <c r="H803" s="252"/>
      <c r="I803" s="252"/>
      <c r="J803" s="252"/>
      <c r="K803" s="252"/>
      <c r="L803" s="252"/>
      <c r="M803" s="252"/>
      <c r="N803" s="252"/>
      <c r="O803" s="252"/>
      <c r="P803" s="252"/>
      <c r="Q803" s="252"/>
      <c r="R803" s="252"/>
      <c r="S803" s="252"/>
      <c r="T803" s="252"/>
      <c r="U803" s="252"/>
      <c r="V803" s="252"/>
      <c r="W803" s="252"/>
      <c r="X803" s="252"/>
      <c r="Y803" s="252"/>
      <c r="Z803" s="252"/>
    </row>
    <row r="804" ht="15.75" customHeight="1" spans="1:26">
      <c r="A804" s="252"/>
      <c r="B804" s="252"/>
      <c r="C804" s="252"/>
      <c r="D804" s="252"/>
      <c r="E804" s="252"/>
      <c r="F804" s="252"/>
      <c r="G804" s="252"/>
      <c r="H804" s="252"/>
      <c r="I804" s="252"/>
      <c r="J804" s="252"/>
      <c r="K804" s="252"/>
      <c r="L804" s="252"/>
      <c r="M804" s="252"/>
      <c r="N804" s="252"/>
      <c r="O804" s="252"/>
      <c r="P804" s="252"/>
      <c r="Q804" s="252"/>
      <c r="R804" s="252"/>
      <c r="S804" s="252"/>
      <c r="T804" s="252"/>
      <c r="U804" s="252"/>
      <c r="V804" s="252"/>
      <c r="W804" s="252"/>
      <c r="X804" s="252"/>
      <c r="Y804" s="252"/>
      <c r="Z804" s="252"/>
    </row>
    <row r="805" ht="15.75" customHeight="1" spans="1:26">
      <c r="A805" s="252"/>
      <c r="B805" s="252"/>
      <c r="C805" s="252"/>
      <c r="D805" s="252"/>
      <c r="E805" s="252"/>
      <c r="F805" s="252"/>
      <c r="G805" s="252"/>
      <c r="H805" s="252"/>
      <c r="I805" s="252"/>
      <c r="J805" s="252"/>
      <c r="K805" s="252"/>
      <c r="L805" s="252"/>
      <c r="M805" s="252"/>
      <c r="N805" s="252"/>
      <c r="O805" s="252"/>
      <c r="P805" s="252"/>
      <c r="Q805" s="252"/>
      <c r="R805" s="252"/>
      <c r="S805" s="252"/>
      <c r="T805" s="252"/>
      <c r="U805" s="252"/>
      <c r="V805" s="252"/>
      <c r="W805" s="252"/>
      <c r="X805" s="252"/>
      <c r="Y805" s="252"/>
      <c r="Z805" s="252"/>
    </row>
    <row r="806" ht="15.75" customHeight="1" spans="1:26">
      <c r="A806" s="252"/>
      <c r="B806" s="252"/>
      <c r="C806" s="252"/>
      <c r="D806" s="252"/>
      <c r="E806" s="252"/>
      <c r="F806" s="252"/>
      <c r="G806" s="252"/>
      <c r="H806" s="252"/>
      <c r="I806" s="252"/>
      <c r="J806" s="252"/>
      <c r="K806" s="252"/>
      <c r="L806" s="252"/>
      <c r="M806" s="252"/>
      <c r="N806" s="252"/>
      <c r="O806" s="252"/>
      <c r="P806" s="252"/>
      <c r="Q806" s="252"/>
      <c r="R806" s="252"/>
      <c r="S806" s="252"/>
      <c r="T806" s="252"/>
      <c r="U806" s="252"/>
      <c r="V806" s="252"/>
      <c r="W806" s="252"/>
      <c r="X806" s="252"/>
      <c r="Y806" s="252"/>
      <c r="Z806" s="252"/>
    </row>
    <row r="807" ht="15.75" customHeight="1" spans="1:26">
      <c r="A807" s="252"/>
      <c r="B807" s="252"/>
      <c r="C807" s="252"/>
      <c r="D807" s="252"/>
      <c r="E807" s="252"/>
      <c r="F807" s="252"/>
      <c r="G807" s="252"/>
      <c r="H807" s="252"/>
      <c r="I807" s="252"/>
      <c r="J807" s="252"/>
      <c r="K807" s="252"/>
      <c r="L807" s="252"/>
      <c r="M807" s="252"/>
      <c r="N807" s="252"/>
      <c r="O807" s="252"/>
      <c r="P807" s="252"/>
      <c r="Q807" s="252"/>
      <c r="R807" s="252"/>
      <c r="S807" s="252"/>
      <c r="T807" s="252"/>
      <c r="U807" s="252"/>
      <c r="V807" s="252"/>
      <c r="W807" s="252"/>
      <c r="X807" s="252"/>
      <c r="Y807" s="252"/>
      <c r="Z807" s="252"/>
    </row>
    <row r="808" ht="15.75" customHeight="1" spans="1:26">
      <c r="A808" s="252"/>
      <c r="B808" s="252"/>
      <c r="C808" s="252"/>
      <c r="D808" s="252"/>
      <c r="E808" s="252"/>
      <c r="F808" s="252"/>
      <c r="G808" s="252"/>
      <c r="H808" s="252"/>
      <c r="I808" s="252"/>
      <c r="J808" s="252"/>
      <c r="K808" s="252"/>
      <c r="L808" s="252"/>
      <c r="M808" s="252"/>
      <c r="N808" s="252"/>
      <c r="O808" s="252"/>
      <c r="P808" s="252"/>
      <c r="Q808" s="252"/>
      <c r="R808" s="252"/>
      <c r="S808" s="252"/>
      <c r="T808" s="252"/>
      <c r="U808" s="252"/>
      <c r="V808" s="252"/>
      <c r="W808" s="252"/>
      <c r="X808" s="252"/>
      <c r="Y808" s="252"/>
      <c r="Z808" s="252"/>
    </row>
    <row r="809" ht="15.75" customHeight="1" spans="1:26">
      <c r="A809" s="252"/>
      <c r="B809" s="252"/>
      <c r="C809" s="252"/>
      <c r="D809" s="252"/>
      <c r="E809" s="252"/>
      <c r="F809" s="252"/>
      <c r="G809" s="252"/>
      <c r="H809" s="252"/>
      <c r="I809" s="252"/>
      <c r="J809" s="252"/>
      <c r="K809" s="252"/>
      <c r="L809" s="252"/>
      <c r="M809" s="252"/>
      <c r="N809" s="252"/>
      <c r="O809" s="252"/>
      <c r="P809" s="252"/>
      <c r="Q809" s="252"/>
      <c r="R809" s="252"/>
      <c r="S809" s="252"/>
      <c r="T809" s="252"/>
      <c r="U809" s="252"/>
      <c r="V809" s="252"/>
      <c r="W809" s="252"/>
      <c r="X809" s="252"/>
      <c r="Y809" s="252"/>
      <c r="Z809" s="252"/>
    </row>
    <row r="810" ht="15.75" customHeight="1" spans="1:26">
      <c r="A810" s="252"/>
      <c r="B810" s="252"/>
      <c r="C810" s="252"/>
      <c r="D810" s="252"/>
      <c r="E810" s="252"/>
      <c r="F810" s="252"/>
      <c r="G810" s="252"/>
      <c r="H810" s="252"/>
      <c r="I810" s="252"/>
      <c r="J810" s="252"/>
      <c r="K810" s="252"/>
      <c r="L810" s="252"/>
      <c r="M810" s="252"/>
      <c r="N810" s="252"/>
      <c r="O810" s="252"/>
      <c r="P810" s="252"/>
      <c r="Q810" s="252"/>
      <c r="R810" s="252"/>
      <c r="S810" s="252"/>
      <c r="T810" s="252"/>
      <c r="U810" s="252"/>
      <c r="V810" s="252"/>
      <c r="W810" s="252"/>
      <c r="X810" s="252"/>
      <c r="Y810" s="252"/>
      <c r="Z810" s="252"/>
    </row>
    <row r="811" ht="15.75" customHeight="1" spans="1:26">
      <c r="A811" s="252"/>
      <c r="B811" s="252"/>
      <c r="C811" s="252"/>
      <c r="D811" s="252"/>
      <c r="E811" s="252"/>
      <c r="F811" s="252"/>
      <c r="G811" s="252"/>
      <c r="H811" s="252"/>
      <c r="I811" s="252"/>
      <c r="J811" s="252"/>
      <c r="K811" s="252"/>
      <c r="L811" s="252"/>
      <c r="M811" s="252"/>
      <c r="N811" s="252"/>
      <c r="O811" s="252"/>
      <c r="P811" s="252"/>
      <c r="Q811" s="252"/>
      <c r="R811" s="252"/>
      <c r="S811" s="252"/>
      <c r="T811" s="252"/>
      <c r="U811" s="252"/>
      <c r="V811" s="252"/>
      <c r="W811" s="252"/>
      <c r="X811" s="252"/>
      <c r="Y811" s="252"/>
      <c r="Z811" s="252"/>
    </row>
    <row r="812" ht="15.75" customHeight="1" spans="1:26">
      <c r="A812" s="252"/>
      <c r="B812" s="252"/>
      <c r="C812" s="252"/>
      <c r="D812" s="252"/>
      <c r="E812" s="252"/>
      <c r="F812" s="252"/>
      <c r="G812" s="252"/>
      <c r="H812" s="252"/>
      <c r="I812" s="252"/>
      <c r="J812" s="252"/>
      <c r="K812" s="252"/>
      <c r="L812" s="252"/>
      <c r="M812" s="252"/>
      <c r="N812" s="252"/>
      <c r="O812" s="252"/>
      <c r="P812" s="252"/>
      <c r="Q812" s="252"/>
      <c r="R812" s="252"/>
      <c r="S812" s="252"/>
      <c r="T812" s="252"/>
      <c r="U812" s="252"/>
      <c r="V812" s="252"/>
      <c r="W812" s="252"/>
      <c r="X812" s="252"/>
      <c r="Y812" s="252"/>
      <c r="Z812" s="252"/>
    </row>
    <row r="813" ht="15.75" customHeight="1" spans="1:26">
      <c r="A813" s="252"/>
      <c r="B813" s="252"/>
      <c r="C813" s="252"/>
      <c r="D813" s="252"/>
      <c r="E813" s="252"/>
      <c r="F813" s="252"/>
      <c r="G813" s="252"/>
      <c r="H813" s="252"/>
      <c r="I813" s="252"/>
      <c r="J813" s="252"/>
      <c r="K813" s="252"/>
      <c r="L813" s="252"/>
      <c r="M813" s="252"/>
      <c r="N813" s="252"/>
      <c r="O813" s="252"/>
      <c r="P813" s="252"/>
      <c r="Q813" s="252"/>
      <c r="R813" s="252"/>
      <c r="S813" s="252"/>
      <c r="T813" s="252"/>
      <c r="U813" s="252"/>
      <c r="V813" s="252"/>
      <c r="W813" s="252"/>
      <c r="X813" s="252"/>
      <c r="Y813" s="252"/>
      <c r="Z813" s="252"/>
    </row>
    <row r="814" ht="15.75" customHeight="1" spans="1:26">
      <c r="A814" s="252"/>
      <c r="B814" s="252"/>
      <c r="C814" s="252"/>
      <c r="D814" s="252"/>
      <c r="E814" s="252"/>
      <c r="F814" s="252"/>
      <c r="G814" s="252"/>
      <c r="H814" s="252"/>
      <c r="I814" s="252"/>
      <c r="J814" s="252"/>
      <c r="K814" s="252"/>
      <c r="L814" s="252"/>
      <c r="M814" s="252"/>
      <c r="N814" s="252"/>
      <c r="O814" s="252"/>
      <c r="P814" s="252"/>
      <c r="Q814" s="252"/>
      <c r="R814" s="252"/>
      <c r="S814" s="252"/>
      <c r="T814" s="252"/>
      <c r="U814" s="252"/>
      <c r="V814" s="252"/>
      <c r="W814" s="252"/>
      <c r="X814" s="252"/>
      <c r="Y814" s="252"/>
      <c r="Z814" s="252"/>
    </row>
    <row r="815" ht="15.75" customHeight="1" spans="1:26">
      <c r="A815" s="252"/>
      <c r="B815" s="252"/>
      <c r="C815" s="252"/>
      <c r="D815" s="252"/>
      <c r="E815" s="252"/>
      <c r="F815" s="252"/>
      <c r="G815" s="252"/>
      <c r="H815" s="252"/>
      <c r="I815" s="252"/>
      <c r="J815" s="252"/>
      <c r="K815" s="252"/>
      <c r="L815" s="252"/>
      <c r="M815" s="252"/>
      <c r="N815" s="252"/>
      <c r="O815" s="252"/>
      <c r="P815" s="252"/>
      <c r="Q815" s="252"/>
      <c r="R815" s="252"/>
      <c r="S815" s="252"/>
      <c r="T815" s="252"/>
      <c r="U815" s="252"/>
      <c r="V815" s="252"/>
      <c r="W815" s="252"/>
      <c r="X815" s="252"/>
      <c r="Y815" s="252"/>
      <c r="Z815" s="252"/>
    </row>
    <row r="816" ht="15.75" customHeight="1" spans="1:26">
      <c r="A816" s="252"/>
      <c r="B816" s="252"/>
      <c r="C816" s="252"/>
      <c r="D816" s="252"/>
      <c r="E816" s="252"/>
      <c r="F816" s="252"/>
      <c r="G816" s="252"/>
      <c r="H816" s="252"/>
      <c r="I816" s="252"/>
      <c r="J816" s="252"/>
      <c r="K816" s="252"/>
      <c r="L816" s="252"/>
      <c r="M816" s="252"/>
      <c r="N816" s="252"/>
      <c r="O816" s="252"/>
      <c r="P816" s="252"/>
      <c r="Q816" s="252"/>
      <c r="R816" s="252"/>
      <c r="S816" s="252"/>
      <c r="T816" s="252"/>
      <c r="U816" s="252"/>
      <c r="V816" s="252"/>
      <c r="W816" s="252"/>
      <c r="X816" s="252"/>
      <c r="Y816" s="252"/>
      <c r="Z816" s="252"/>
    </row>
    <row r="817" ht="15.75" customHeight="1" spans="1:26">
      <c r="A817" s="252"/>
      <c r="B817" s="252"/>
      <c r="C817" s="252"/>
      <c r="D817" s="252"/>
      <c r="E817" s="252"/>
      <c r="F817" s="252"/>
      <c r="G817" s="252"/>
      <c r="H817" s="252"/>
      <c r="I817" s="252"/>
      <c r="J817" s="252"/>
      <c r="K817" s="252"/>
      <c r="L817" s="252"/>
      <c r="M817" s="252"/>
      <c r="N817" s="252"/>
      <c r="O817" s="252"/>
      <c r="P817" s="252"/>
      <c r="Q817" s="252"/>
      <c r="R817" s="252"/>
      <c r="S817" s="252"/>
      <c r="T817" s="252"/>
      <c r="U817" s="252"/>
      <c r="V817" s="252"/>
      <c r="W817" s="252"/>
      <c r="X817" s="252"/>
      <c r="Y817" s="252"/>
      <c r="Z817" s="252"/>
    </row>
    <row r="818" ht="15.75" customHeight="1" spans="1:26">
      <c r="A818" s="252"/>
      <c r="B818" s="252"/>
      <c r="C818" s="252"/>
      <c r="D818" s="252"/>
      <c r="E818" s="252"/>
      <c r="F818" s="252"/>
      <c r="G818" s="252"/>
      <c r="H818" s="252"/>
      <c r="I818" s="252"/>
      <c r="J818" s="252"/>
      <c r="K818" s="252"/>
      <c r="L818" s="252"/>
      <c r="M818" s="252"/>
      <c r="N818" s="252"/>
      <c r="O818" s="252"/>
      <c r="P818" s="252"/>
      <c r="Q818" s="252"/>
      <c r="R818" s="252"/>
      <c r="S818" s="252"/>
      <c r="T818" s="252"/>
      <c r="U818" s="252"/>
      <c r="V818" s="252"/>
      <c r="W818" s="252"/>
      <c r="X818" s="252"/>
      <c r="Y818" s="252"/>
      <c r="Z818" s="252"/>
    </row>
    <row r="819" ht="15.75" customHeight="1" spans="1:26">
      <c r="A819" s="252"/>
      <c r="B819" s="252"/>
      <c r="C819" s="252"/>
      <c r="D819" s="252"/>
      <c r="E819" s="252"/>
      <c r="F819" s="252"/>
      <c r="G819" s="252"/>
      <c r="H819" s="252"/>
      <c r="I819" s="252"/>
      <c r="J819" s="252"/>
      <c r="K819" s="252"/>
      <c r="L819" s="252"/>
      <c r="M819" s="252"/>
      <c r="N819" s="252"/>
      <c r="O819" s="252"/>
      <c r="P819" s="252"/>
      <c r="Q819" s="252"/>
      <c r="R819" s="252"/>
      <c r="S819" s="252"/>
      <c r="T819" s="252"/>
      <c r="U819" s="252"/>
      <c r="V819" s="252"/>
      <c r="W819" s="252"/>
      <c r="X819" s="252"/>
      <c r="Y819" s="252"/>
      <c r="Z819" s="252"/>
    </row>
    <row r="820" ht="15.75" customHeight="1" spans="1:26">
      <c r="A820" s="252"/>
      <c r="B820" s="252"/>
      <c r="C820" s="252"/>
      <c r="D820" s="252"/>
      <c r="E820" s="252"/>
      <c r="F820" s="252"/>
      <c r="G820" s="252"/>
      <c r="H820" s="252"/>
      <c r="I820" s="252"/>
      <c r="J820" s="252"/>
      <c r="K820" s="252"/>
      <c r="L820" s="252"/>
      <c r="M820" s="252"/>
      <c r="N820" s="252"/>
      <c r="O820" s="252"/>
      <c r="P820" s="252"/>
      <c r="Q820" s="252"/>
      <c r="R820" s="252"/>
      <c r="S820" s="252"/>
      <c r="T820" s="252"/>
      <c r="U820" s="252"/>
      <c r="V820" s="252"/>
      <c r="W820" s="252"/>
      <c r="X820" s="252"/>
      <c r="Y820" s="252"/>
      <c r="Z820" s="252"/>
    </row>
    <row r="821" ht="15.75" customHeight="1" spans="1:26">
      <c r="A821" s="252"/>
      <c r="B821" s="252"/>
      <c r="C821" s="252"/>
      <c r="D821" s="252"/>
      <c r="E821" s="252"/>
      <c r="F821" s="252"/>
      <c r="G821" s="252"/>
      <c r="H821" s="252"/>
      <c r="I821" s="252"/>
      <c r="J821" s="252"/>
      <c r="K821" s="252"/>
      <c r="L821" s="252"/>
      <c r="M821" s="252"/>
      <c r="N821" s="252"/>
      <c r="O821" s="252"/>
      <c r="P821" s="252"/>
      <c r="Q821" s="252"/>
      <c r="R821" s="252"/>
      <c r="S821" s="252"/>
      <c r="T821" s="252"/>
      <c r="U821" s="252"/>
      <c r="V821" s="252"/>
      <c r="W821" s="252"/>
      <c r="X821" s="252"/>
      <c r="Y821" s="252"/>
      <c r="Z821" s="252"/>
    </row>
    <row r="822" ht="15.75" customHeight="1" spans="1:26">
      <c r="A822" s="252"/>
      <c r="B822" s="252"/>
      <c r="C822" s="252"/>
      <c r="D822" s="252"/>
      <c r="E822" s="252"/>
      <c r="F822" s="252"/>
      <c r="G822" s="252"/>
      <c r="H822" s="252"/>
      <c r="I822" s="252"/>
      <c r="J822" s="252"/>
      <c r="K822" s="252"/>
      <c r="L822" s="252"/>
      <c r="M822" s="252"/>
      <c r="N822" s="252"/>
      <c r="O822" s="252"/>
      <c r="P822" s="252"/>
      <c r="Q822" s="252"/>
      <c r="R822" s="252"/>
      <c r="S822" s="252"/>
      <c r="T822" s="252"/>
      <c r="U822" s="252"/>
      <c r="V822" s="252"/>
      <c r="W822" s="252"/>
      <c r="X822" s="252"/>
      <c r="Y822" s="252"/>
      <c r="Z822" s="252"/>
    </row>
    <row r="823" ht="15.75" customHeight="1" spans="1:26">
      <c r="A823" s="252"/>
      <c r="B823" s="252"/>
      <c r="C823" s="252"/>
      <c r="D823" s="252"/>
      <c r="E823" s="252"/>
      <c r="F823" s="252"/>
      <c r="G823" s="252"/>
      <c r="H823" s="252"/>
      <c r="I823" s="252"/>
      <c r="J823" s="252"/>
      <c r="K823" s="252"/>
      <c r="L823" s="252"/>
      <c r="M823" s="252"/>
      <c r="N823" s="252"/>
      <c r="O823" s="252"/>
      <c r="P823" s="252"/>
      <c r="Q823" s="252"/>
      <c r="R823" s="252"/>
      <c r="S823" s="252"/>
      <c r="T823" s="252"/>
      <c r="U823" s="252"/>
      <c r="V823" s="252"/>
      <c r="W823" s="252"/>
      <c r="X823" s="252"/>
      <c r="Y823" s="252"/>
      <c r="Z823" s="252"/>
    </row>
    <row r="824" ht="15.75" customHeight="1" spans="1:26">
      <c r="A824" s="252"/>
      <c r="B824" s="252"/>
      <c r="C824" s="252"/>
      <c r="D824" s="252"/>
      <c r="E824" s="252"/>
      <c r="F824" s="252"/>
      <c r="G824" s="252"/>
      <c r="H824" s="252"/>
      <c r="I824" s="252"/>
      <c r="J824" s="252"/>
      <c r="K824" s="252"/>
      <c r="L824" s="252"/>
      <c r="M824" s="252"/>
      <c r="N824" s="252"/>
      <c r="O824" s="252"/>
      <c r="P824" s="252"/>
      <c r="Q824" s="252"/>
      <c r="R824" s="252"/>
      <c r="S824" s="252"/>
      <c r="T824" s="252"/>
      <c r="U824" s="252"/>
      <c r="V824" s="252"/>
      <c r="W824" s="252"/>
      <c r="X824" s="252"/>
      <c r="Y824" s="252"/>
      <c r="Z824" s="252"/>
    </row>
    <row r="825" ht="15.75" customHeight="1" spans="1:26">
      <c r="A825" s="252"/>
      <c r="B825" s="252"/>
      <c r="C825" s="252"/>
      <c r="D825" s="252"/>
      <c r="E825" s="252"/>
      <c r="F825" s="252"/>
      <c r="G825" s="252"/>
      <c r="H825" s="252"/>
      <c r="I825" s="252"/>
      <c r="J825" s="252"/>
      <c r="K825" s="252"/>
      <c r="L825" s="252"/>
      <c r="M825" s="252"/>
      <c r="N825" s="252"/>
      <c r="O825" s="252"/>
      <c r="P825" s="252"/>
      <c r="Q825" s="252"/>
      <c r="R825" s="252"/>
      <c r="S825" s="252"/>
      <c r="T825" s="252"/>
      <c r="U825" s="252"/>
      <c r="V825" s="252"/>
      <c r="W825" s="252"/>
      <c r="X825" s="252"/>
      <c r="Y825" s="252"/>
      <c r="Z825" s="252"/>
    </row>
    <row r="826" ht="15.75" customHeight="1" spans="1:26">
      <c r="A826" s="252"/>
      <c r="B826" s="252"/>
      <c r="C826" s="252"/>
      <c r="D826" s="252"/>
      <c r="E826" s="252"/>
      <c r="F826" s="252"/>
      <c r="G826" s="252"/>
      <c r="H826" s="252"/>
      <c r="I826" s="252"/>
      <c r="J826" s="252"/>
      <c r="K826" s="252"/>
      <c r="L826" s="252"/>
      <c r="M826" s="252"/>
      <c r="N826" s="252"/>
      <c r="O826" s="252"/>
      <c r="P826" s="252"/>
      <c r="Q826" s="252"/>
      <c r="R826" s="252"/>
      <c r="S826" s="252"/>
      <c r="T826" s="252"/>
      <c r="U826" s="252"/>
      <c r="V826" s="252"/>
      <c r="W826" s="252"/>
      <c r="X826" s="252"/>
      <c r="Y826" s="252"/>
      <c r="Z826" s="252"/>
    </row>
    <row r="827" ht="15.75" customHeight="1" spans="1:26">
      <c r="A827" s="252"/>
      <c r="B827" s="252"/>
      <c r="C827" s="252"/>
      <c r="D827" s="252"/>
      <c r="E827" s="252"/>
      <c r="F827" s="252"/>
      <c r="G827" s="252"/>
      <c r="H827" s="252"/>
      <c r="I827" s="252"/>
      <c r="J827" s="252"/>
      <c r="K827" s="252"/>
      <c r="L827" s="252"/>
      <c r="M827" s="252"/>
      <c r="N827" s="252"/>
      <c r="O827" s="252"/>
      <c r="P827" s="252"/>
      <c r="Q827" s="252"/>
      <c r="R827" s="252"/>
      <c r="S827" s="252"/>
      <c r="T827" s="252"/>
      <c r="U827" s="252"/>
      <c r="V827" s="252"/>
      <c r="W827" s="252"/>
      <c r="X827" s="252"/>
      <c r="Y827" s="252"/>
      <c r="Z827" s="252"/>
    </row>
    <row r="828" ht="15.75" customHeight="1" spans="1:26">
      <c r="A828" s="252"/>
      <c r="B828" s="252"/>
      <c r="C828" s="252"/>
      <c r="D828" s="252"/>
      <c r="E828" s="252"/>
      <c r="F828" s="252"/>
      <c r="G828" s="252"/>
      <c r="H828" s="252"/>
      <c r="I828" s="252"/>
      <c r="J828" s="252"/>
      <c r="K828" s="252"/>
      <c r="L828" s="252"/>
      <c r="M828" s="252"/>
      <c r="N828" s="252"/>
      <c r="O828" s="252"/>
      <c r="P828" s="252"/>
      <c r="Q828" s="252"/>
      <c r="R828" s="252"/>
      <c r="S828" s="252"/>
      <c r="T828" s="252"/>
      <c r="U828" s="252"/>
      <c r="V828" s="252"/>
      <c r="W828" s="252"/>
      <c r="X828" s="252"/>
      <c r="Y828" s="252"/>
      <c r="Z828" s="252"/>
    </row>
    <row r="829" ht="15.75" customHeight="1" spans="1:26">
      <c r="A829" s="252"/>
      <c r="B829" s="252"/>
      <c r="C829" s="252"/>
      <c r="D829" s="252"/>
      <c r="E829" s="252"/>
      <c r="F829" s="252"/>
      <c r="G829" s="252"/>
      <c r="H829" s="252"/>
      <c r="I829" s="252"/>
      <c r="J829" s="252"/>
      <c r="K829" s="252"/>
      <c r="L829" s="252"/>
      <c r="M829" s="252"/>
      <c r="N829" s="252"/>
      <c r="O829" s="252"/>
      <c r="P829" s="252"/>
      <c r="Q829" s="252"/>
      <c r="R829" s="252"/>
      <c r="S829" s="252"/>
      <c r="T829" s="252"/>
      <c r="U829" s="252"/>
      <c r="V829" s="252"/>
      <c r="W829" s="252"/>
      <c r="X829" s="252"/>
      <c r="Y829" s="252"/>
      <c r="Z829" s="252"/>
    </row>
    <row r="830" ht="15.75" customHeight="1" spans="1:26">
      <c r="A830" s="252"/>
      <c r="B830" s="252"/>
      <c r="C830" s="252"/>
      <c r="D830" s="252"/>
      <c r="E830" s="252"/>
      <c r="F830" s="252"/>
      <c r="G830" s="252"/>
      <c r="H830" s="252"/>
      <c r="I830" s="252"/>
      <c r="J830" s="252"/>
      <c r="K830" s="252"/>
      <c r="L830" s="252"/>
      <c r="M830" s="252"/>
      <c r="N830" s="252"/>
      <c r="O830" s="252"/>
      <c r="P830" s="252"/>
      <c r="Q830" s="252"/>
      <c r="R830" s="252"/>
      <c r="S830" s="252"/>
      <c r="T830" s="252"/>
      <c r="U830" s="252"/>
      <c r="V830" s="252"/>
      <c r="W830" s="252"/>
      <c r="X830" s="252"/>
      <c r="Y830" s="252"/>
      <c r="Z830" s="252"/>
    </row>
    <row r="831" ht="15.75" customHeight="1" spans="1:26">
      <c r="A831" s="252"/>
      <c r="B831" s="252"/>
      <c r="C831" s="252"/>
      <c r="D831" s="252"/>
      <c r="E831" s="252"/>
      <c r="F831" s="252"/>
      <c r="G831" s="252"/>
      <c r="H831" s="252"/>
      <c r="I831" s="252"/>
      <c r="J831" s="252"/>
      <c r="K831" s="252"/>
      <c r="L831" s="252"/>
      <c r="M831" s="252"/>
      <c r="N831" s="252"/>
      <c r="O831" s="252"/>
      <c r="P831" s="252"/>
      <c r="Q831" s="252"/>
      <c r="R831" s="252"/>
      <c r="S831" s="252"/>
      <c r="T831" s="252"/>
      <c r="U831" s="252"/>
      <c r="V831" s="252"/>
      <c r="W831" s="252"/>
      <c r="X831" s="252"/>
      <c r="Y831" s="252"/>
      <c r="Z831" s="252"/>
    </row>
    <row r="832" ht="15.75" customHeight="1" spans="1:26">
      <c r="A832" s="252"/>
      <c r="B832" s="252"/>
      <c r="C832" s="252"/>
      <c r="D832" s="252"/>
      <c r="E832" s="252"/>
      <c r="F832" s="252"/>
      <c r="G832" s="252"/>
      <c r="H832" s="252"/>
      <c r="I832" s="252"/>
      <c r="J832" s="252"/>
      <c r="K832" s="252"/>
      <c r="L832" s="252"/>
      <c r="M832" s="252"/>
      <c r="N832" s="252"/>
      <c r="O832" s="252"/>
      <c r="P832" s="252"/>
      <c r="Q832" s="252"/>
      <c r="R832" s="252"/>
      <c r="S832" s="252"/>
      <c r="T832" s="252"/>
      <c r="U832" s="252"/>
      <c r="V832" s="252"/>
      <c r="W832" s="252"/>
      <c r="X832" s="252"/>
      <c r="Y832" s="252"/>
      <c r="Z832" s="252"/>
    </row>
    <row r="833" ht="15.75" customHeight="1" spans="1:26">
      <c r="A833" s="252"/>
      <c r="B833" s="252"/>
      <c r="C833" s="252"/>
      <c r="D833" s="252"/>
      <c r="E833" s="252"/>
      <c r="F833" s="252"/>
      <c r="G833" s="252"/>
      <c r="H833" s="252"/>
      <c r="I833" s="252"/>
      <c r="J833" s="252"/>
      <c r="K833" s="252"/>
      <c r="L833" s="252"/>
      <c r="M833" s="252"/>
      <c r="N833" s="252"/>
      <c r="O833" s="252"/>
      <c r="P833" s="252"/>
      <c r="Q833" s="252"/>
      <c r="R833" s="252"/>
      <c r="S833" s="252"/>
      <c r="T833" s="252"/>
      <c r="U833" s="252"/>
      <c r="V833" s="252"/>
      <c r="W833" s="252"/>
      <c r="X833" s="252"/>
      <c r="Y833" s="252"/>
      <c r="Z833" s="252"/>
    </row>
    <row r="834" ht="15.75" customHeight="1" spans="1:26">
      <c r="A834" s="252"/>
      <c r="B834" s="252"/>
      <c r="C834" s="252"/>
      <c r="D834" s="252"/>
      <c r="E834" s="252"/>
      <c r="F834" s="252"/>
      <c r="G834" s="252"/>
      <c r="H834" s="252"/>
      <c r="I834" s="252"/>
      <c r="J834" s="252"/>
      <c r="K834" s="252"/>
      <c r="L834" s="252"/>
      <c r="M834" s="252"/>
      <c r="N834" s="252"/>
      <c r="O834" s="252"/>
      <c r="P834" s="252"/>
      <c r="Q834" s="252"/>
      <c r="R834" s="252"/>
      <c r="S834" s="252"/>
      <c r="T834" s="252"/>
      <c r="U834" s="252"/>
      <c r="V834" s="252"/>
      <c r="W834" s="252"/>
      <c r="X834" s="252"/>
      <c r="Y834" s="252"/>
      <c r="Z834" s="252"/>
    </row>
    <row r="835" ht="15.75" customHeight="1" spans="1:26">
      <c r="A835" s="252"/>
      <c r="B835" s="252"/>
      <c r="C835" s="252"/>
      <c r="D835" s="252"/>
      <c r="E835" s="252"/>
      <c r="F835" s="252"/>
      <c r="G835" s="252"/>
      <c r="H835" s="252"/>
      <c r="I835" s="252"/>
      <c r="J835" s="252"/>
      <c r="K835" s="252"/>
      <c r="L835" s="252"/>
      <c r="M835" s="252"/>
      <c r="N835" s="252"/>
      <c r="O835" s="252"/>
      <c r="P835" s="252"/>
      <c r="Q835" s="252"/>
      <c r="R835" s="252"/>
      <c r="S835" s="252"/>
      <c r="T835" s="252"/>
      <c r="U835" s="252"/>
      <c r="V835" s="252"/>
      <c r="W835" s="252"/>
      <c r="X835" s="252"/>
      <c r="Y835" s="252"/>
      <c r="Z835" s="252"/>
    </row>
    <row r="836" ht="15.75" customHeight="1" spans="1:26">
      <c r="A836" s="252"/>
      <c r="B836" s="252"/>
      <c r="C836" s="252"/>
      <c r="D836" s="252"/>
      <c r="E836" s="252"/>
      <c r="F836" s="252"/>
      <c r="G836" s="252"/>
      <c r="H836" s="252"/>
      <c r="I836" s="252"/>
      <c r="J836" s="252"/>
      <c r="K836" s="252"/>
      <c r="L836" s="252"/>
      <c r="M836" s="252"/>
      <c r="N836" s="252"/>
      <c r="O836" s="252"/>
      <c r="P836" s="252"/>
      <c r="Q836" s="252"/>
      <c r="R836" s="252"/>
      <c r="S836" s="252"/>
      <c r="T836" s="252"/>
      <c r="U836" s="252"/>
      <c r="V836" s="252"/>
      <c r="W836" s="252"/>
      <c r="X836" s="252"/>
      <c r="Y836" s="252"/>
      <c r="Z836" s="252"/>
    </row>
    <row r="837" ht="15.75" customHeight="1" spans="1:26">
      <c r="A837" s="252"/>
      <c r="B837" s="252"/>
      <c r="C837" s="252"/>
      <c r="D837" s="252"/>
      <c r="E837" s="252"/>
      <c r="F837" s="252"/>
      <c r="G837" s="252"/>
      <c r="H837" s="252"/>
      <c r="I837" s="252"/>
      <c r="J837" s="252"/>
      <c r="K837" s="252"/>
      <c r="L837" s="252"/>
      <c r="M837" s="252"/>
      <c r="N837" s="252"/>
      <c r="O837" s="252"/>
      <c r="P837" s="252"/>
      <c r="Q837" s="252"/>
      <c r="R837" s="252"/>
      <c r="S837" s="252"/>
      <c r="T837" s="252"/>
      <c r="U837" s="252"/>
      <c r="V837" s="252"/>
      <c r="W837" s="252"/>
      <c r="X837" s="252"/>
      <c r="Y837" s="252"/>
      <c r="Z837" s="252"/>
    </row>
    <row r="838" ht="15.75" customHeight="1" spans="1:26">
      <c r="A838" s="252"/>
      <c r="B838" s="252"/>
      <c r="C838" s="252"/>
      <c r="D838" s="252"/>
      <c r="E838" s="252"/>
      <c r="F838" s="252"/>
      <c r="G838" s="252"/>
      <c r="H838" s="252"/>
      <c r="I838" s="252"/>
      <c r="J838" s="252"/>
      <c r="K838" s="252"/>
      <c r="L838" s="252"/>
      <c r="M838" s="252"/>
      <c r="N838" s="252"/>
      <c r="O838" s="252"/>
      <c r="P838" s="252"/>
      <c r="Q838" s="252"/>
      <c r="R838" s="252"/>
      <c r="S838" s="252"/>
      <c r="T838" s="252"/>
      <c r="U838" s="252"/>
      <c r="V838" s="252"/>
      <c r="W838" s="252"/>
      <c r="X838" s="252"/>
      <c r="Y838" s="252"/>
      <c r="Z838" s="252"/>
    </row>
    <row r="839" ht="15.75" customHeight="1" spans="1:26">
      <c r="A839" s="252"/>
      <c r="B839" s="252"/>
      <c r="C839" s="252"/>
      <c r="D839" s="252"/>
      <c r="E839" s="252"/>
      <c r="F839" s="252"/>
      <c r="G839" s="252"/>
      <c r="H839" s="252"/>
      <c r="I839" s="252"/>
      <c r="J839" s="252"/>
      <c r="K839" s="252"/>
      <c r="L839" s="252"/>
      <c r="M839" s="252"/>
      <c r="N839" s="252"/>
      <c r="O839" s="252"/>
      <c r="P839" s="252"/>
      <c r="Q839" s="252"/>
      <c r="R839" s="252"/>
      <c r="S839" s="252"/>
      <c r="T839" s="252"/>
      <c r="U839" s="252"/>
      <c r="V839" s="252"/>
      <c r="W839" s="252"/>
      <c r="X839" s="252"/>
      <c r="Y839" s="252"/>
      <c r="Z839" s="252"/>
    </row>
    <row r="840" ht="15.75" customHeight="1" spans="1:26">
      <c r="A840" s="252"/>
      <c r="B840" s="252"/>
      <c r="C840" s="252"/>
      <c r="D840" s="252"/>
      <c r="E840" s="252"/>
      <c r="F840" s="252"/>
      <c r="G840" s="252"/>
      <c r="H840" s="252"/>
      <c r="I840" s="252"/>
      <c r="J840" s="252"/>
      <c r="K840" s="252"/>
      <c r="L840" s="252"/>
      <c r="M840" s="252"/>
      <c r="N840" s="252"/>
      <c r="O840" s="252"/>
      <c r="P840" s="252"/>
      <c r="Q840" s="252"/>
      <c r="R840" s="252"/>
      <c r="S840" s="252"/>
      <c r="T840" s="252"/>
      <c r="U840" s="252"/>
      <c r="V840" s="252"/>
      <c r="W840" s="252"/>
      <c r="X840" s="252"/>
      <c r="Y840" s="252"/>
      <c r="Z840" s="252"/>
    </row>
    <row r="841" ht="15.75" customHeight="1" spans="1:26">
      <c r="A841" s="252"/>
      <c r="B841" s="252"/>
      <c r="C841" s="252"/>
      <c r="D841" s="252"/>
      <c r="E841" s="252"/>
      <c r="F841" s="252"/>
      <c r="G841" s="252"/>
      <c r="H841" s="252"/>
      <c r="I841" s="252"/>
      <c r="J841" s="252"/>
      <c r="K841" s="252"/>
      <c r="L841" s="252"/>
      <c r="M841" s="252"/>
      <c r="N841" s="252"/>
      <c r="O841" s="252"/>
      <c r="P841" s="252"/>
      <c r="Q841" s="252"/>
      <c r="R841" s="252"/>
      <c r="S841" s="252"/>
      <c r="T841" s="252"/>
      <c r="U841" s="252"/>
      <c r="V841" s="252"/>
      <c r="W841" s="252"/>
      <c r="X841" s="252"/>
      <c r="Y841" s="252"/>
      <c r="Z841" s="252"/>
    </row>
    <row r="842" ht="15.75" customHeight="1" spans="1:26">
      <c r="A842" s="252"/>
      <c r="B842" s="252"/>
      <c r="C842" s="252"/>
      <c r="D842" s="252"/>
      <c r="E842" s="252"/>
      <c r="F842" s="252"/>
      <c r="G842" s="252"/>
      <c r="H842" s="252"/>
      <c r="I842" s="252"/>
      <c r="J842" s="252"/>
      <c r="K842" s="252"/>
      <c r="L842" s="252"/>
      <c r="M842" s="252"/>
      <c r="N842" s="252"/>
      <c r="O842" s="252"/>
      <c r="P842" s="252"/>
      <c r="Q842" s="252"/>
      <c r="R842" s="252"/>
      <c r="S842" s="252"/>
      <c r="T842" s="252"/>
      <c r="U842" s="252"/>
      <c r="V842" s="252"/>
      <c r="W842" s="252"/>
      <c r="X842" s="252"/>
      <c r="Y842" s="252"/>
      <c r="Z842" s="252"/>
    </row>
    <row r="843" ht="15.75" customHeight="1" spans="1:26">
      <c r="A843" s="252"/>
      <c r="B843" s="252"/>
      <c r="C843" s="252"/>
      <c r="D843" s="252"/>
      <c r="E843" s="252"/>
      <c r="F843" s="252"/>
      <c r="G843" s="252"/>
      <c r="H843" s="252"/>
      <c r="I843" s="252"/>
      <c r="J843" s="252"/>
      <c r="K843" s="252"/>
      <c r="L843" s="252"/>
      <c r="M843" s="252"/>
      <c r="N843" s="252"/>
      <c r="O843" s="252"/>
      <c r="P843" s="252"/>
      <c r="Q843" s="252"/>
      <c r="R843" s="252"/>
      <c r="S843" s="252"/>
      <c r="T843" s="252"/>
      <c r="U843" s="252"/>
      <c r="V843" s="252"/>
      <c r="W843" s="252"/>
      <c r="X843" s="252"/>
      <c r="Y843" s="252"/>
      <c r="Z843" s="252"/>
    </row>
    <row r="844" ht="15.75" customHeight="1" spans="1:26">
      <c r="A844" s="252"/>
      <c r="B844" s="252"/>
      <c r="C844" s="252"/>
      <c r="D844" s="252"/>
      <c r="E844" s="252"/>
      <c r="F844" s="252"/>
      <c r="G844" s="252"/>
      <c r="H844" s="252"/>
      <c r="I844" s="252"/>
      <c r="J844" s="252"/>
      <c r="K844" s="252"/>
      <c r="L844" s="252"/>
      <c r="M844" s="252"/>
      <c r="N844" s="252"/>
      <c r="O844" s="252"/>
      <c r="P844" s="252"/>
      <c r="Q844" s="252"/>
      <c r="R844" s="252"/>
      <c r="S844" s="252"/>
      <c r="T844" s="252"/>
      <c r="U844" s="252"/>
      <c r="V844" s="252"/>
      <c r="W844" s="252"/>
      <c r="X844" s="252"/>
      <c r="Y844" s="252"/>
      <c r="Z844" s="252"/>
    </row>
    <row r="845" ht="15.75" customHeight="1" spans="1:26">
      <c r="A845" s="252"/>
      <c r="B845" s="252"/>
      <c r="C845" s="252"/>
      <c r="D845" s="252"/>
      <c r="E845" s="252"/>
      <c r="F845" s="252"/>
      <c r="G845" s="252"/>
      <c r="H845" s="252"/>
      <c r="I845" s="252"/>
      <c r="J845" s="252"/>
      <c r="K845" s="252"/>
      <c r="L845" s="252"/>
      <c r="M845" s="252"/>
      <c r="N845" s="252"/>
      <c r="O845" s="252"/>
      <c r="P845" s="252"/>
      <c r="Q845" s="252"/>
      <c r="R845" s="252"/>
      <c r="S845" s="252"/>
      <c r="T845" s="252"/>
      <c r="U845" s="252"/>
      <c r="V845" s="252"/>
      <c r="W845" s="252"/>
      <c r="X845" s="252"/>
      <c r="Y845" s="252"/>
      <c r="Z845" s="252"/>
    </row>
    <row r="846" ht="15.75" customHeight="1" spans="1:26">
      <c r="A846" s="252"/>
      <c r="B846" s="252"/>
      <c r="C846" s="252"/>
      <c r="D846" s="252"/>
      <c r="E846" s="252"/>
      <c r="F846" s="252"/>
      <c r="G846" s="252"/>
      <c r="H846" s="252"/>
      <c r="I846" s="252"/>
      <c r="J846" s="252"/>
      <c r="K846" s="252"/>
      <c r="L846" s="252"/>
      <c r="M846" s="252"/>
      <c r="N846" s="252"/>
      <c r="O846" s="252"/>
      <c r="P846" s="252"/>
      <c r="Q846" s="252"/>
      <c r="R846" s="252"/>
      <c r="S846" s="252"/>
      <c r="T846" s="252"/>
      <c r="U846" s="252"/>
      <c r="V846" s="252"/>
      <c r="W846" s="252"/>
      <c r="X846" s="252"/>
      <c r="Y846" s="252"/>
      <c r="Z846" s="252"/>
    </row>
    <row r="847" ht="15.75" customHeight="1" spans="1:26">
      <c r="A847" s="252"/>
      <c r="B847" s="252"/>
      <c r="C847" s="252"/>
      <c r="D847" s="252"/>
      <c r="E847" s="252"/>
      <c r="F847" s="252"/>
      <c r="G847" s="252"/>
      <c r="H847" s="252"/>
      <c r="I847" s="252"/>
      <c r="J847" s="252"/>
      <c r="K847" s="252"/>
      <c r="L847" s="252"/>
      <c r="M847" s="252"/>
      <c r="N847" s="252"/>
      <c r="O847" s="252"/>
      <c r="P847" s="252"/>
      <c r="Q847" s="252"/>
      <c r="R847" s="252"/>
      <c r="S847" s="252"/>
      <c r="T847" s="252"/>
      <c r="U847" s="252"/>
      <c r="V847" s="252"/>
      <c r="W847" s="252"/>
      <c r="X847" s="252"/>
      <c r="Y847" s="252"/>
      <c r="Z847" s="252"/>
    </row>
    <row r="848" ht="15.75" customHeight="1" spans="1:26">
      <c r="A848" s="252"/>
      <c r="B848" s="252"/>
      <c r="C848" s="252"/>
      <c r="D848" s="252"/>
      <c r="E848" s="252"/>
      <c r="F848" s="252"/>
      <c r="G848" s="252"/>
      <c r="H848" s="252"/>
      <c r="I848" s="252"/>
      <c r="J848" s="252"/>
      <c r="K848" s="252"/>
      <c r="L848" s="252"/>
      <c r="M848" s="252"/>
      <c r="N848" s="252"/>
      <c r="O848" s="252"/>
      <c r="P848" s="252"/>
      <c r="Q848" s="252"/>
      <c r="R848" s="252"/>
      <c r="S848" s="252"/>
      <c r="T848" s="252"/>
      <c r="U848" s="252"/>
      <c r="V848" s="252"/>
      <c r="W848" s="252"/>
      <c r="X848" s="252"/>
      <c r="Y848" s="252"/>
      <c r="Z848" s="252"/>
    </row>
    <row r="849" ht="15.75" customHeight="1" spans="1:26">
      <c r="A849" s="252"/>
      <c r="B849" s="252"/>
      <c r="C849" s="252"/>
      <c r="D849" s="252"/>
      <c r="E849" s="252"/>
      <c r="F849" s="252"/>
      <c r="G849" s="252"/>
      <c r="H849" s="252"/>
      <c r="I849" s="252"/>
      <c r="J849" s="252"/>
      <c r="K849" s="252"/>
      <c r="L849" s="252"/>
      <c r="M849" s="252"/>
      <c r="N849" s="252"/>
      <c r="O849" s="252"/>
      <c r="P849" s="252"/>
      <c r="Q849" s="252"/>
      <c r="R849" s="252"/>
      <c r="S849" s="252"/>
      <c r="T849" s="252"/>
      <c r="U849" s="252"/>
      <c r="V849" s="252"/>
      <c r="W849" s="252"/>
      <c r="X849" s="252"/>
      <c r="Y849" s="252"/>
      <c r="Z849" s="252"/>
    </row>
    <row r="850" ht="15.75" customHeight="1" spans="1:26">
      <c r="A850" s="252"/>
      <c r="B850" s="252"/>
      <c r="C850" s="252"/>
      <c r="D850" s="252"/>
      <c r="E850" s="252"/>
      <c r="F850" s="252"/>
      <c r="G850" s="252"/>
      <c r="H850" s="252"/>
      <c r="I850" s="252"/>
      <c r="J850" s="252"/>
      <c r="K850" s="252"/>
      <c r="L850" s="252"/>
      <c r="M850" s="252"/>
      <c r="N850" s="252"/>
      <c r="O850" s="252"/>
      <c r="P850" s="252"/>
      <c r="Q850" s="252"/>
      <c r="R850" s="252"/>
      <c r="S850" s="252"/>
      <c r="T850" s="252"/>
      <c r="U850" s="252"/>
      <c r="V850" s="252"/>
      <c r="W850" s="252"/>
      <c r="X850" s="252"/>
      <c r="Y850" s="252"/>
      <c r="Z850" s="252"/>
    </row>
    <row r="851" ht="15.75" customHeight="1" spans="1:26">
      <c r="A851" s="252"/>
      <c r="B851" s="252"/>
      <c r="C851" s="252"/>
      <c r="D851" s="252"/>
      <c r="E851" s="252"/>
      <c r="F851" s="252"/>
      <c r="G851" s="252"/>
      <c r="H851" s="252"/>
      <c r="I851" s="252"/>
      <c r="J851" s="252"/>
      <c r="K851" s="252"/>
      <c r="L851" s="252"/>
      <c r="M851" s="252"/>
      <c r="N851" s="252"/>
      <c r="O851" s="252"/>
      <c r="P851" s="252"/>
      <c r="Q851" s="252"/>
      <c r="R851" s="252"/>
      <c r="S851" s="252"/>
      <c r="T851" s="252"/>
      <c r="U851" s="252"/>
      <c r="V851" s="252"/>
      <c r="W851" s="252"/>
      <c r="X851" s="252"/>
      <c r="Y851" s="252"/>
      <c r="Z851" s="252"/>
    </row>
    <row r="852" ht="15.75" customHeight="1" spans="1:26">
      <c r="A852" s="252"/>
      <c r="B852" s="252"/>
      <c r="C852" s="252"/>
      <c r="D852" s="252"/>
      <c r="E852" s="252"/>
      <c r="F852" s="252"/>
      <c r="G852" s="252"/>
      <c r="H852" s="252"/>
      <c r="I852" s="252"/>
      <c r="J852" s="252"/>
      <c r="K852" s="252"/>
      <c r="L852" s="252"/>
      <c r="M852" s="252"/>
      <c r="N852" s="252"/>
      <c r="O852" s="252"/>
      <c r="P852" s="252"/>
      <c r="Q852" s="252"/>
      <c r="R852" s="252"/>
      <c r="S852" s="252"/>
      <c r="T852" s="252"/>
      <c r="U852" s="252"/>
      <c r="V852" s="252"/>
      <c r="W852" s="252"/>
      <c r="X852" s="252"/>
      <c r="Y852" s="252"/>
      <c r="Z852" s="252"/>
    </row>
    <row r="853" ht="15.75" customHeight="1" spans="1:26">
      <c r="A853" s="252"/>
      <c r="B853" s="252"/>
      <c r="C853" s="252"/>
      <c r="D853" s="252"/>
      <c r="E853" s="252"/>
      <c r="F853" s="252"/>
      <c r="G853" s="252"/>
      <c r="H853" s="252"/>
      <c r="I853" s="252"/>
      <c r="J853" s="252"/>
      <c r="K853" s="252"/>
      <c r="L853" s="252"/>
      <c r="M853" s="252"/>
      <c r="N853" s="252"/>
      <c r="O853" s="252"/>
      <c r="P853" s="252"/>
      <c r="Q853" s="252"/>
      <c r="R853" s="252"/>
      <c r="S853" s="252"/>
      <c r="T853" s="252"/>
      <c r="U853" s="252"/>
      <c r="V853" s="252"/>
      <c r="W853" s="252"/>
      <c r="X853" s="252"/>
      <c r="Y853" s="252"/>
      <c r="Z853" s="252"/>
    </row>
    <row r="854" ht="15.75" customHeight="1" spans="1:26">
      <c r="A854" s="252"/>
      <c r="B854" s="252"/>
      <c r="C854" s="252"/>
      <c r="D854" s="252"/>
      <c r="E854" s="252"/>
      <c r="F854" s="252"/>
      <c r="G854" s="252"/>
      <c r="H854" s="252"/>
      <c r="I854" s="252"/>
      <c r="J854" s="252"/>
      <c r="K854" s="252"/>
      <c r="L854" s="252"/>
      <c r="M854" s="252"/>
      <c r="N854" s="252"/>
      <c r="O854" s="252"/>
      <c r="P854" s="252"/>
      <c r="Q854" s="252"/>
      <c r="R854" s="252"/>
      <c r="S854" s="252"/>
      <c r="T854" s="252"/>
      <c r="U854" s="252"/>
      <c r="V854" s="252"/>
      <c r="W854" s="252"/>
      <c r="X854" s="252"/>
      <c r="Y854" s="252"/>
      <c r="Z854" s="252"/>
    </row>
    <row r="855" ht="15.75" customHeight="1" spans="1:26">
      <c r="A855" s="252"/>
      <c r="B855" s="252"/>
      <c r="C855" s="252"/>
      <c r="D855" s="252"/>
      <c r="E855" s="252"/>
      <c r="F855" s="252"/>
      <c r="G855" s="252"/>
      <c r="H855" s="252"/>
      <c r="I855" s="252"/>
      <c r="J855" s="252"/>
      <c r="K855" s="252"/>
      <c r="L855" s="252"/>
      <c r="M855" s="252"/>
      <c r="N855" s="252"/>
      <c r="O855" s="252"/>
      <c r="P855" s="252"/>
      <c r="Q855" s="252"/>
      <c r="R855" s="252"/>
      <c r="S855" s="252"/>
      <c r="T855" s="252"/>
      <c r="U855" s="252"/>
      <c r="V855" s="252"/>
      <c r="W855" s="252"/>
      <c r="X855" s="252"/>
      <c r="Y855" s="252"/>
      <c r="Z855" s="252"/>
    </row>
    <row r="856" ht="15.75" customHeight="1" spans="1:26">
      <c r="A856" s="252"/>
      <c r="B856" s="252"/>
      <c r="C856" s="252"/>
      <c r="D856" s="252"/>
      <c r="E856" s="252"/>
      <c r="F856" s="252"/>
      <c r="G856" s="252"/>
      <c r="H856" s="252"/>
      <c r="I856" s="252"/>
      <c r="J856" s="252"/>
      <c r="K856" s="252"/>
      <c r="L856" s="252"/>
      <c r="M856" s="252"/>
      <c r="N856" s="252"/>
      <c r="O856" s="252"/>
      <c r="P856" s="252"/>
      <c r="Q856" s="252"/>
      <c r="R856" s="252"/>
      <c r="S856" s="252"/>
      <c r="T856" s="252"/>
      <c r="U856" s="252"/>
      <c r="V856" s="252"/>
      <c r="W856" s="252"/>
      <c r="X856" s="252"/>
      <c r="Y856" s="252"/>
      <c r="Z856" s="252"/>
    </row>
    <row r="857" ht="15.75" customHeight="1" spans="1:26">
      <c r="A857" s="252"/>
      <c r="B857" s="252"/>
      <c r="C857" s="252"/>
      <c r="D857" s="252"/>
      <c r="E857" s="252"/>
      <c r="F857" s="252"/>
      <c r="G857" s="252"/>
      <c r="H857" s="252"/>
      <c r="I857" s="252"/>
      <c r="J857" s="252"/>
      <c r="K857" s="252"/>
      <c r="L857" s="252"/>
      <c r="M857" s="252"/>
      <c r="N857" s="252"/>
      <c r="O857" s="252"/>
      <c r="P857" s="252"/>
      <c r="Q857" s="252"/>
      <c r="R857" s="252"/>
      <c r="S857" s="252"/>
      <c r="T857" s="252"/>
      <c r="U857" s="252"/>
      <c r="V857" s="252"/>
      <c r="W857" s="252"/>
      <c r="X857" s="252"/>
      <c r="Y857" s="252"/>
      <c r="Z857" s="252"/>
    </row>
    <row r="858" ht="15.75" customHeight="1" spans="1:26">
      <c r="A858" s="252"/>
      <c r="B858" s="252"/>
      <c r="C858" s="252"/>
      <c r="D858" s="252"/>
      <c r="E858" s="252"/>
      <c r="F858" s="252"/>
      <c r="G858" s="252"/>
      <c r="H858" s="252"/>
      <c r="I858" s="252"/>
      <c r="J858" s="252"/>
      <c r="K858" s="252"/>
      <c r="L858" s="252"/>
      <c r="M858" s="252"/>
      <c r="N858" s="252"/>
      <c r="O858" s="252"/>
      <c r="P858" s="252"/>
      <c r="Q858" s="252"/>
      <c r="R858" s="252"/>
      <c r="S858" s="252"/>
      <c r="T858" s="252"/>
      <c r="U858" s="252"/>
      <c r="V858" s="252"/>
      <c r="W858" s="252"/>
      <c r="X858" s="252"/>
      <c r="Y858" s="252"/>
      <c r="Z858" s="252"/>
    </row>
    <row r="859" ht="15.75" customHeight="1" spans="1:26">
      <c r="A859" s="252"/>
      <c r="B859" s="252"/>
      <c r="C859" s="252"/>
      <c r="D859" s="252"/>
      <c r="E859" s="252"/>
      <c r="F859" s="252"/>
      <c r="G859" s="252"/>
      <c r="H859" s="252"/>
      <c r="I859" s="252"/>
      <c r="J859" s="252"/>
      <c r="K859" s="252"/>
      <c r="L859" s="252"/>
      <c r="M859" s="252"/>
      <c r="N859" s="252"/>
      <c r="O859" s="252"/>
      <c r="P859" s="252"/>
      <c r="Q859" s="252"/>
      <c r="R859" s="252"/>
      <c r="S859" s="252"/>
      <c r="T859" s="252"/>
      <c r="U859" s="252"/>
      <c r="V859" s="252"/>
      <c r="W859" s="252"/>
      <c r="X859" s="252"/>
      <c r="Y859" s="252"/>
      <c r="Z859" s="252"/>
    </row>
    <row r="860" ht="15.75" customHeight="1" spans="1:26">
      <c r="A860" s="252"/>
      <c r="B860" s="252"/>
      <c r="C860" s="252"/>
      <c r="D860" s="252"/>
      <c r="E860" s="252"/>
      <c r="F860" s="252"/>
      <c r="G860" s="252"/>
      <c r="H860" s="252"/>
      <c r="I860" s="252"/>
      <c r="J860" s="252"/>
      <c r="K860" s="252"/>
      <c r="L860" s="252"/>
      <c r="M860" s="252"/>
      <c r="N860" s="252"/>
      <c r="O860" s="252"/>
      <c r="P860" s="252"/>
      <c r="Q860" s="252"/>
      <c r="R860" s="252"/>
      <c r="S860" s="252"/>
      <c r="T860" s="252"/>
      <c r="U860" s="252"/>
      <c r="V860" s="252"/>
      <c r="W860" s="252"/>
      <c r="X860" s="252"/>
      <c r="Y860" s="252"/>
      <c r="Z860" s="252"/>
    </row>
    <row r="861" ht="15.75" customHeight="1" spans="1:26">
      <c r="A861" s="252"/>
      <c r="B861" s="252"/>
      <c r="C861" s="252"/>
      <c r="D861" s="252"/>
      <c r="E861" s="252"/>
      <c r="F861" s="252"/>
      <c r="G861" s="252"/>
      <c r="H861" s="252"/>
      <c r="I861" s="252"/>
      <c r="J861" s="252"/>
      <c r="K861" s="252"/>
      <c r="L861" s="252"/>
      <c r="M861" s="252"/>
      <c r="N861" s="252"/>
      <c r="O861" s="252"/>
      <c r="P861" s="252"/>
      <c r="Q861" s="252"/>
      <c r="R861" s="252"/>
      <c r="S861" s="252"/>
      <c r="T861" s="252"/>
      <c r="U861" s="252"/>
      <c r="V861" s="252"/>
      <c r="W861" s="252"/>
      <c r="X861" s="252"/>
      <c r="Y861" s="252"/>
      <c r="Z861" s="252"/>
    </row>
    <row r="862" ht="15.75" customHeight="1" spans="1:26">
      <c r="A862" s="252"/>
      <c r="B862" s="252"/>
      <c r="C862" s="252"/>
      <c r="D862" s="252"/>
      <c r="E862" s="252"/>
      <c r="F862" s="252"/>
      <c r="G862" s="252"/>
      <c r="H862" s="252"/>
      <c r="I862" s="252"/>
      <c r="J862" s="252"/>
      <c r="K862" s="252"/>
      <c r="L862" s="252"/>
      <c r="M862" s="252"/>
      <c r="N862" s="252"/>
      <c r="O862" s="252"/>
      <c r="P862" s="252"/>
      <c r="Q862" s="252"/>
      <c r="R862" s="252"/>
      <c r="S862" s="252"/>
      <c r="T862" s="252"/>
      <c r="U862" s="252"/>
      <c r="V862" s="252"/>
      <c r="W862" s="252"/>
      <c r="X862" s="252"/>
      <c r="Y862" s="252"/>
      <c r="Z862" s="252"/>
    </row>
    <row r="863" ht="15.75" customHeight="1" spans="1:26">
      <c r="A863" s="252"/>
      <c r="B863" s="252"/>
      <c r="C863" s="252"/>
      <c r="D863" s="252"/>
      <c r="E863" s="252"/>
      <c r="F863" s="252"/>
      <c r="G863" s="252"/>
      <c r="H863" s="252"/>
      <c r="I863" s="252"/>
      <c r="J863" s="252"/>
      <c r="K863" s="252"/>
      <c r="L863" s="252"/>
      <c r="M863" s="252"/>
      <c r="N863" s="252"/>
      <c r="O863" s="252"/>
      <c r="P863" s="252"/>
      <c r="Q863" s="252"/>
      <c r="R863" s="252"/>
      <c r="S863" s="252"/>
      <c r="T863" s="252"/>
      <c r="U863" s="252"/>
      <c r="V863" s="252"/>
      <c r="W863" s="252"/>
      <c r="X863" s="252"/>
      <c r="Y863" s="252"/>
      <c r="Z863" s="252"/>
    </row>
    <row r="864" ht="15.75" customHeight="1" spans="1:26">
      <c r="A864" s="252"/>
      <c r="B864" s="252"/>
      <c r="C864" s="252"/>
      <c r="D864" s="252"/>
      <c r="E864" s="252"/>
      <c r="F864" s="252"/>
      <c r="G864" s="252"/>
      <c r="H864" s="252"/>
      <c r="I864" s="252"/>
      <c r="J864" s="252"/>
      <c r="K864" s="252"/>
      <c r="L864" s="252"/>
      <c r="M864" s="252"/>
      <c r="N864" s="252"/>
      <c r="O864" s="252"/>
      <c r="P864" s="252"/>
      <c r="Q864" s="252"/>
      <c r="R864" s="252"/>
      <c r="S864" s="252"/>
      <c r="T864" s="252"/>
      <c r="U864" s="252"/>
      <c r="V864" s="252"/>
      <c r="W864" s="252"/>
      <c r="X864" s="252"/>
      <c r="Y864" s="252"/>
      <c r="Z864" s="252"/>
    </row>
    <row r="865" ht="15.75" customHeight="1" spans="1:26">
      <c r="A865" s="252"/>
      <c r="B865" s="252"/>
      <c r="C865" s="252"/>
      <c r="D865" s="252"/>
      <c r="E865" s="252"/>
      <c r="F865" s="252"/>
      <c r="G865" s="252"/>
      <c r="H865" s="252"/>
      <c r="I865" s="252"/>
      <c r="J865" s="252"/>
      <c r="K865" s="252"/>
      <c r="L865" s="252"/>
      <c r="M865" s="252"/>
      <c r="N865" s="252"/>
      <c r="O865" s="252"/>
      <c r="P865" s="252"/>
      <c r="Q865" s="252"/>
      <c r="R865" s="252"/>
      <c r="S865" s="252"/>
      <c r="T865" s="252"/>
      <c r="U865" s="252"/>
      <c r="V865" s="252"/>
      <c r="W865" s="252"/>
      <c r="X865" s="252"/>
      <c r="Y865" s="252"/>
      <c r="Z865" s="252"/>
    </row>
    <row r="866" ht="15.75" customHeight="1" spans="1:26">
      <c r="A866" s="252"/>
      <c r="B866" s="252"/>
      <c r="C866" s="252"/>
      <c r="D866" s="252"/>
      <c r="E866" s="252"/>
      <c r="F866" s="252"/>
      <c r="G866" s="252"/>
      <c r="H866" s="252"/>
      <c r="I866" s="252"/>
      <c r="J866" s="252"/>
      <c r="K866" s="252"/>
      <c r="L866" s="252"/>
      <c r="M866" s="252"/>
      <c r="N866" s="252"/>
      <c r="O866" s="252"/>
      <c r="P866" s="252"/>
      <c r="Q866" s="252"/>
      <c r="R866" s="252"/>
      <c r="S866" s="252"/>
      <c r="T866" s="252"/>
      <c r="U866" s="252"/>
      <c r="V866" s="252"/>
      <c r="W866" s="252"/>
      <c r="X866" s="252"/>
      <c r="Y866" s="252"/>
      <c r="Z866" s="252"/>
    </row>
    <row r="867" ht="15.75" customHeight="1" spans="1:26">
      <c r="A867" s="252"/>
      <c r="B867" s="252"/>
      <c r="C867" s="252"/>
      <c r="D867" s="252"/>
      <c r="E867" s="252"/>
      <c r="F867" s="252"/>
      <c r="G867" s="252"/>
      <c r="H867" s="252"/>
      <c r="I867" s="252"/>
      <c r="J867" s="252"/>
      <c r="K867" s="252"/>
      <c r="L867" s="252"/>
      <c r="M867" s="252"/>
      <c r="N867" s="252"/>
      <c r="O867" s="252"/>
      <c r="P867" s="252"/>
      <c r="Q867" s="252"/>
      <c r="R867" s="252"/>
      <c r="S867" s="252"/>
      <c r="T867" s="252"/>
      <c r="U867" s="252"/>
      <c r="V867" s="252"/>
      <c r="W867" s="252"/>
      <c r="X867" s="252"/>
      <c r="Y867" s="252"/>
      <c r="Z867" s="252"/>
    </row>
    <row r="868" ht="15.75" customHeight="1" spans="1:26">
      <c r="A868" s="252"/>
      <c r="B868" s="252"/>
      <c r="C868" s="252"/>
      <c r="D868" s="252"/>
      <c r="E868" s="252"/>
      <c r="F868" s="252"/>
      <c r="G868" s="252"/>
      <c r="H868" s="252"/>
      <c r="I868" s="252"/>
      <c r="J868" s="252"/>
      <c r="K868" s="252"/>
      <c r="L868" s="252"/>
      <c r="M868" s="252"/>
      <c r="N868" s="252"/>
      <c r="O868" s="252"/>
      <c r="P868" s="252"/>
      <c r="Q868" s="252"/>
      <c r="R868" s="252"/>
      <c r="S868" s="252"/>
      <c r="T868" s="252"/>
      <c r="U868" s="252"/>
      <c r="V868" s="252"/>
      <c r="W868" s="252"/>
      <c r="X868" s="252"/>
      <c r="Y868" s="252"/>
      <c r="Z868" s="252"/>
    </row>
    <row r="869" ht="15.75" customHeight="1" spans="1:26">
      <c r="A869" s="252"/>
      <c r="B869" s="252"/>
      <c r="C869" s="252"/>
      <c r="D869" s="252"/>
      <c r="E869" s="252"/>
      <c r="F869" s="252"/>
      <c r="G869" s="252"/>
      <c r="H869" s="252"/>
      <c r="I869" s="252"/>
      <c r="J869" s="252"/>
      <c r="K869" s="252"/>
      <c r="L869" s="252"/>
      <c r="M869" s="252"/>
      <c r="N869" s="252"/>
      <c r="O869" s="252"/>
      <c r="P869" s="252"/>
      <c r="Q869" s="252"/>
      <c r="R869" s="252"/>
      <c r="S869" s="252"/>
      <c r="T869" s="252"/>
      <c r="U869" s="252"/>
      <c r="V869" s="252"/>
      <c r="W869" s="252"/>
      <c r="X869" s="252"/>
      <c r="Y869" s="252"/>
      <c r="Z869" s="252"/>
    </row>
    <row r="870" ht="15.75" customHeight="1" spans="1:26">
      <c r="A870" s="252"/>
      <c r="B870" s="252"/>
      <c r="C870" s="252"/>
      <c r="D870" s="252"/>
      <c r="E870" s="252"/>
      <c r="F870" s="252"/>
      <c r="G870" s="252"/>
      <c r="H870" s="252"/>
      <c r="I870" s="252"/>
      <c r="J870" s="252"/>
      <c r="K870" s="252"/>
      <c r="L870" s="252"/>
      <c r="M870" s="252"/>
      <c r="N870" s="252"/>
      <c r="O870" s="252"/>
      <c r="P870" s="252"/>
      <c r="Q870" s="252"/>
      <c r="R870" s="252"/>
      <c r="S870" s="252"/>
      <c r="T870" s="252"/>
      <c r="U870" s="252"/>
      <c r="V870" s="252"/>
      <c r="W870" s="252"/>
      <c r="X870" s="252"/>
      <c r="Y870" s="252"/>
      <c r="Z870" s="252"/>
    </row>
    <row r="871" ht="15.75" customHeight="1" spans="1:26">
      <c r="A871" s="252"/>
      <c r="B871" s="252"/>
      <c r="C871" s="252"/>
      <c r="D871" s="252"/>
      <c r="E871" s="252"/>
      <c r="F871" s="252"/>
      <c r="G871" s="252"/>
      <c r="H871" s="252"/>
      <c r="I871" s="252"/>
      <c r="J871" s="252"/>
      <c r="K871" s="252"/>
      <c r="L871" s="252"/>
      <c r="M871" s="252"/>
      <c r="N871" s="252"/>
      <c r="O871" s="252"/>
      <c r="P871" s="252"/>
      <c r="Q871" s="252"/>
      <c r="R871" s="252"/>
      <c r="S871" s="252"/>
      <c r="T871" s="252"/>
      <c r="U871" s="252"/>
      <c r="V871" s="252"/>
      <c r="W871" s="252"/>
      <c r="X871" s="252"/>
      <c r="Y871" s="252"/>
      <c r="Z871" s="252"/>
    </row>
    <row r="872" ht="15.75" customHeight="1" spans="1:26">
      <c r="A872" s="252"/>
      <c r="B872" s="252"/>
      <c r="C872" s="252"/>
      <c r="D872" s="252"/>
      <c r="E872" s="252"/>
      <c r="F872" s="252"/>
      <c r="G872" s="252"/>
      <c r="H872" s="252"/>
      <c r="I872" s="252"/>
      <c r="J872" s="252"/>
      <c r="K872" s="252"/>
      <c r="L872" s="252"/>
      <c r="M872" s="252"/>
      <c r="N872" s="252"/>
      <c r="O872" s="252"/>
      <c r="P872" s="252"/>
      <c r="Q872" s="252"/>
      <c r="R872" s="252"/>
      <c r="S872" s="252"/>
      <c r="T872" s="252"/>
      <c r="U872" s="252"/>
      <c r="V872" s="252"/>
      <c r="W872" s="252"/>
      <c r="X872" s="252"/>
      <c r="Y872" s="252"/>
      <c r="Z872" s="252"/>
    </row>
    <row r="873" ht="15.75" customHeight="1" spans="1:26">
      <c r="A873" s="252"/>
      <c r="B873" s="252"/>
      <c r="C873" s="252"/>
      <c r="D873" s="252"/>
      <c r="E873" s="252"/>
      <c r="F873" s="252"/>
      <c r="G873" s="252"/>
      <c r="H873" s="252"/>
      <c r="I873" s="252"/>
      <c r="J873" s="252"/>
      <c r="K873" s="252"/>
      <c r="L873" s="252"/>
      <c r="M873" s="252"/>
      <c r="N873" s="252"/>
      <c r="O873" s="252"/>
      <c r="P873" s="252"/>
      <c r="Q873" s="252"/>
      <c r="R873" s="252"/>
      <c r="S873" s="252"/>
      <c r="T873" s="252"/>
      <c r="U873" s="252"/>
      <c r="V873" s="252"/>
      <c r="W873" s="252"/>
      <c r="X873" s="252"/>
      <c r="Y873" s="252"/>
      <c r="Z873" s="252"/>
    </row>
    <row r="874" ht="15.75" customHeight="1" spans="1:26">
      <c r="A874" s="252"/>
      <c r="B874" s="252"/>
      <c r="C874" s="252"/>
      <c r="D874" s="252"/>
      <c r="E874" s="252"/>
      <c r="F874" s="252"/>
      <c r="G874" s="252"/>
      <c r="H874" s="252"/>
      <c r="I874" s="252"/>
      <c r="J874" s="252"/>
      <c r="K874" s="252"/>
      <c r="L874" s="252"/>
      <c r="M874" s="252"/>
      <c r="N874" s="252"/>
      <c r="O874" s="252"/>
      <c r="P874" s="252"/>
      <c r="Q874" s="252"/>
      <c r="R874" s="252"/>
      <c r="S874" s="252"/>
      <c r="T874" s="252"/>
      <c r="U874" s="252"/>
      <c r="V874" s="252"/>
      <c r="W874" s="252"/>
      <c r="X874" s="252"/>
      <c r="Y874" s="252"/>
      <c r="Z874" s="252"/>
    </row>
    <row r="875" ht="15.75" customHeight="1" spans="1:26">
      <c r="A875" s="252"/>
      <c r="B875" s="252"/>
      <c r="C875" s="252"/>
      <c r="D875" s="252"/>
      <c r="E875" s="252"/>
      <c r="F875" s="252"/>
      <c r="G875" s="252"/>
      <c r="H875" s="252"/>
      <c r="I875" s="252"/>
      <c r="J875" s="252"/>
      <c r="K875" s="252"/>
      <c r="L875" s="252"/>
      <c r="M875" s="252"/>
      <c r="N875" s="252"/>
      <c r="O875" s="252"/>
      <c r="P875" s="252"/>
      <c r="Q875" s="252"/>
      <c r="R875" s="252"/>
      <c r="S875" s="252"/>
      <c r="T875" s="252"/>
      <c r="U875" s="252"/>
      <c r="V875" s="252"/>
      <c r="W875" s="252"/>
      <c r="X875" s="252"/>
      <c r="Y875" s="252"/>
      <c r="Z875" s="252"/>
    </row>
    <row r="876" ht="15.75" customHeight="1" spans="1:26">
      <c r="A876" s="252"/>
      <c r="B876" s="252"/>
      <c r="C876" s="252"/>
      <c r="D876" s="252"/>
      <c r="E876" s="252"/>
      <c r="F876" s="252"/>
      <c r="G876" s="252"/>
      <c r="H876" s="252"/>
      <c r="I876" s="252"/>
      <c r="J876" s="252"/>
      <c r="K876" s="252"/>
      <c r="L876" s="252"/>
      <c r="M876" s="252"/>
      <c r="N876" s="252"/>
      <c r="O876" s="252"/>
      <c r="P876" s="252"/>
      <c r="Q876" s="252"/>
      <c r="R876" s="252"/>
      <c r="S876" s="252"/>
      <c r="T876" s="252"/>
      <c r="U876" s="252"/>
      <c r="V876" s="252"/>
      <c r="W876" s="252"/>
      <c r="X876" s="252"/>
      <c r="Y876" s="252"/>
      <c r="Z876" s="252"/>
    </row>
    <row r="877" ht="15.75" customHeight="1" spans="1:26">
      <c r="A877" s="252"/>
      <c r="B877" s="252"/>
      <c r="C877" s="252"/>
      <c r="D877" s="252"/>
      <c r="E877" s="252"/>
      <c r="F877" s="252"/>
      <c r="G877" s="252"/>
      <c r="H877" s="252"/>
      <c r="I877" s="252"/>
      <c r="J877" s="252"/>
      <c r="K877" s="252"/>
      <c r="L877" s="252"/>
      <c r="M877" s="252"/>
      <c r="N877" s="252"/>
      <c r="O877" s="252"/>
      <c r="P877" s="252"/>
      <c r="Q877" s="252"/>
      <c r="R877" s="252"/>
      <c r="S877" s="252"/>
      <c r="T877" s="252"/>
      <c r="U877" s="252"/>
      <c r="V877" s="252"/>
      <c r="W877" s="252"/>
      <c r="X877" s="252"/>
      <c r="Y877" s="252"/>
      <c r="Z877" s="252"/>
    </row>
    <row r="878" ht="15.75" customHeight="1" spans="1:26">
      <c r="A878" s="252"/>
      <c r="B878" s="252"/>
      <c r="C878" s="252"/>
      <c r="D878" s="252"/>
      <c r="E878" s="252"/>
      <c r="F878" s="252"/>
      <c r="G878" s="252"/>
      <c r="H878" s="252"/>
      <c r="I878" s="252"/>
      <c r="J878" s="252"/>
      <c r="K878" s="252"/>
      <c r="L878" s="252"/>
      <c r="M878" s="252"/>
      <c r="N878" s="252"/>
      <c r="O878" s="252"/>
      <c r="P878" s="252"/>
      <c r="Q878" s="252"/>
      <c r="R878" s="252"/>
      <c r="S878" s="252"/>
      <c r="T878" s="252"/>
      <c r="U878" s="252"/>
      <c r="V878" s="252"/>
      <c r="W878" s="252"/>
      <c r="X878" s="252"/>
      <c r="Y878" s="252"/>
      <c r="Z878" s="252"/>
    </row>
    <row r="879" ht="15.75" customHeight="1" spans="1:26">
      <c r="A879" s="252"/>
      <c r="B879" s="252"/>
      <c r="C879" s="252"/>
      <c r="D879" s="252"/>
      <c r="E879" s="252"/>
      <c r="F879" s="252"/>
      <c r="G879" s="252"/>
      <c r="H879" s="252"/>
      <c r="I879" s="252"/>
      <c r="J879" s="252"/>
      <c r="K879" s="252"/>
      <c r="L879" s="252"/>
      <c r="M879" s="252"/>
      <c r="N879" s="252"/>
      <c r="O879" s="252"/>
      <c r="P879" s="252"/>
      <c r="Q879" s="252"/>
      <c r="R879" s="252"/>
      <c r="S879" s="252"/>
      <c r="T879" s="252"/>
      <c r="U879" s="252"/>
      <c r="V879" s="252"/>
      <c r="W879" s="252"/>
      <c r="X879" s="252"/>
      <c r="Y879" s="252"/>
      <c r="Z879" s="252"/>
    </row>
    <row r="880" ht="15.75" customHeight="1" spans="1:26">
      <c r="A880" s="252"/>
      <c r="B880" s="252"/>
      <c r="C880" s="252"/>
      <c r="D880" s="252"/>
      <c r="E880" s="252"/>
      <c r="F880" s="252"/>
      <c r="G880" s="252"/>
      <c r="H880" s="252"/>
      <c r="I880" s="252"/>
      <c r="J880" s="252"/>
      <c r="K880" s="252"/>
      <c r="L880" s="252"/>
      <c r="M880" s="252"/>
      <c r="N880" s="252"/>
      <c r="O880" s="252"/>
      <c r="P880" s="252"/>
      <c r="Q880" s="252"/>
      <c r="R880" s="252"/>
      <c r="S880" s="252"/>
      <c r="T880" s="252"/>
      <c r="U880" s="252"/>
      <c r="V880" s="252"/>
      <c r="W880" s="252"/>
      <c r="X880" s="252"/>
      <c r="Y880" s="252"/>
      <c r="Z880" s="252"/>
    </row>
    <row r="881" ht="15.75" customHeight="1" spans="1:26">
      <c r="A881" s="252"/>
      <c r="B881" s="252"/>
      <c r="C881" s="252"/>
      <c r="D881" s="252"/>
      <c r="E881" s="252"/>
      <c r="F881" s="252"/>
      <c r="G881" s="252"/>
      <c r="H881" s="252"/>
      <c r="I881" s="252"/>
      <c r="J881" s="252"/>
      <c r="K881" s="252"/>
      <c r="L881" s="252"/>
      <c r="M881" s="252"/>
      <c r="N881" s="252"/>
      <c r="O881" s="252"/>
      <c r="P881" s="252"/>
      <c r="Q881" s="252"/>
      <c r="R881" s="252"/>
      <c r="S881" s="252"/>
      <c r="T881" s="252"/>
      <c r="U881" s="252"/>
      <c r="V881" s="252"/>
      <c r="W881" s="252"/>
      <c r="X881" s="252"/>
      <c r="Y881" s="252"/>
      <c r="Z881" s="252"/>
    </row>
    <row r="882" ht="15.75" customHeight="1" spans="1:26">
      <c r="A882" s="252"/>
      <c r="B882" s="252"/>
      <c r="C882" s="252"/>
      <c r="D882" s="252"/>
      <c r="E882" s="252"/>
      <c r="F882" s="252"/>
      <c r="G882" s="252"/>
      <c r="H882" s="252"/>
      <c r="I882" s="252"/>
      <c r="J882" s="252"/>
      <c r="K882" s="252"/>
      <c r="L882" s="252"/>
      <c r="M882" s="252"/>
      <c r="N882" s="252"/>
      <c r="O882" s="252"/>
      <c r="P882" s="252"/>
      <c r="Q882" s="252"/>
      <c r="R882" s="252"/>
      <c r="S882" s="252"/>
      <c r="T882" s="252"/>
      <c r="U882" s="252"/>
      <c r="V882" s="252"/>
      <c r="W882" s="252"/>
      <c r="X882" s="252"/>
      <c r="Y882" s="252"/>
      <c r="Z882" s="252"/>
    </row>
    <row r="883" ht="15.75" customHeight="1" spans="1:26">
      <c r="A883" s="252"/>
      <c r="B883" s="252"/>
      <c r="C883" s="252"/>
      <c r="D883" s="252"/>
      <c r="E883" s="252"/>
      <c r="F883" s="252"/>
      <c r="G883" s="252"/>
      <c r="H883" s="252"/>
      <c r="I883" s="252"/>
      <c r="J883" s="252"/>
      <c r="K883" s="252"/>
      <c r="L883" s="252"/>
      <c r="M883" s="252"/>
      <c r="N883" s="252"/>
      <c r="O883" s="252"/>
      <c r="P883" s="252"/>
      <c r="Q883" s="252"/>
      <c r="R883" s="252"/>
      <c r="S883" s="252"/>
      <c r="T883" s="252"/>
      <c r="U883" s="252"/>
      <c r="V883" s="252"/>
      <c r="W883" s="252"/>
      <c r="X883" s="252"/>
      <c r="Y883" s="252"/>
      <c r="Z883" s="252"/>
    </row>
    <row r="884" ht="15.75" customHeight="1" spans="1:26">
      <c r="A884" s="252"/>
      <c r="B884" s="252"/>
      <c r="C884" s="252"/>
      <c r="D884" s="252"/>
      <c r="E884" s="252"/>
      <c r="F884" s="252"/>
      <c r="G884" s="252"/>
      <c r="H884" s="252"/>
      <c r="I884" s="252"/>
      <c r="J884" s="252"/>
      <c r="K884" s="252"/>
      <c r="L884" s="252"/>
      <c r="M884" s="252"/>
      <c r="N884" s="252"/>
      <c r="O884" s="252"/>
      <c r="P884" s="252"/>
      <c r="Q884" s="252"/>
      <c r="R884" s="252"/>
      <c r="S884" s="252"/>
      <c r="T884" s="252"/>
      <c r="U884" s="252"/>
      <c r="V884" s="252"/>
      <c r="W884" s="252"/>
      <c r="X884" s="252"/>
      <c r="Y884" s="252"/>
      <c r="Z884" s="252"/>
    </row>
    <row r="885" ht="15.75" customHeight="1" spans="1:26">
      <c r="A885" s="252"/>
      <c r="B885" s="252"/>
      <c r="C885" s="252"/>
      <c r="D885" s="252"/>
      <c r="E885" s="252"/>
      <c r="F885" s="252"/>
      <c r="G885" s="252"/>
      <c r="H885" s="252"/>
      <c r="I885" s="252"/>
      <c r="J885" s="252"/>
      <c r="K885" s="252"/>
      <c r="L885" s="252"/>
      <c r="M885" s="252"/>
      <c r="N885" s="252"/>
      <c r="O885" s="252"/>
      <c r="P885" s="252"/>
      <c r="Q885" s="252"/>
      <c r="R885" s="252"/>
      <c r="S885" s="252"/>
      <c r="T885" s="252"/>
      <c r="U885" s="252"/>
      <c r="V885" s="252"/>
      <c r="W885" s="252"/>
      <c r="X885" s="252"/>
      <c r="Y885" s="252"/>
      <c r="Z885" s="252"/>
    </row>
    <row r="886" ht="15.75" customHeight="1" spans="1:26">
      <c r="A886" s="252"/>
      <c r="B886" s="252"/>
      <c r="C886" s="252"/>
      <c r="D886" s="252"/>
      <c r="E886" s="252"/>
      <c r="F886" s="252"/>
      <c r="G886" s="252"/>
      <c r="H886" s="252"/>
      <c r="I886" s="252"/>
      <c r="J886" s="252"/>
      <c r="K886" s="252"/>
      <c r="L886" s="252"/>
      <c r="M886" s="252"/>
      <c r="N886" s="252"/>
      <c r="O886" s="252"/>
      <c r="P886" s="252"/>
      <c r="Q886" s="252"/>
      <c r="R886" s="252"/>
      <c r="S886" s="252"/>
      <c r="T886" s="252"/>
      <c r="U886" s="252"/>
      <c r="V886" s="252"/>
      <c r="W886" s="252"/>
      <c r="X886" s="252"/>
      <c r="Y886" s="252"/>
      <c r="Z886" s="252"/>
    </row>
    <row r="887" ht="15.75" customHeight="1" spans="1:26">
      <c r="A887" s="252"/>
      <c r="B887" s="252"/>
      <c r="C887" s="252"/>
      <c r="D887" s="252"/>
      <c r="E887" s="252"/>
      <c r="F887" s="252"/>
      <c r="G887" s="252"/>
      <c r="H887" s="252"/>
      <c r="I887" s="252"/>
      <c r="J887" s="252"/>
      <c r="K887" s="252"/>
      <c r="L887" s="252"/>
      <c r="M887" s="252"/>
      <c r="N887" s="252"/>
      <c r="O887" s="252"/>
      <c r="P887" s="252"/>
      <c r="Q887" s="252"/>
      <c r="R887" s="252"/>
      <c r="S887" s="252"/>
      <c r="T887" s="252"/>
      <c r="U887" s="252"/>
      <c r="V887" s="252"/>
      <c r="W887" s="252"/>
      <c r="X887" s="252"/>
      <c r="Y887" s="252"/>
      <c r="Z887" s="252"/>
    </row>
    <row r="888" ht="15.75" customHeight="1" spans="1:26">
      <c r="A888" s="252"/>
      <c r="B888" s="252"/>
      <c r="C888" s="252"/>
      <c r="D888" s="252"/>
      <c r="E888" s="252"/>
      <c r="F888" s="252"/>
      <c r="G888" s="252"/>
      <c r="H888" s="252"/>
      <c r="I888" s="252"/>
      <c r="J888" s="252"/>
      <c r="K888" s="252"/>
      <c r="L888" s="252"/>
      <c r="M888" s="252"/>
      <c r="N888" s="252"/>
      <c r="O888" s="252"/>
      <c r="P888" s="252"/>
      <c r="Q888" s="252"/>
      <c r="R888" s="252"/>
      <c r="S888" s="252"/>
      <c r="T888" s="252"/>
      <c r="U888" s="252"/>
      <c r="V888" s="252"/>
      <c r="W888" s="252"/>
      <c r="X888" s="252"/>
      <c r="Y888" s="252"/>
      <c r="Z888" s="252"/>
    </row>
    <row r="889" ht="15.75" customHeight="1" spans="1:26">
      <c r="A889" s="252"/>
      <c r="B889" s="252"/>
      <c r="C889" s="252"/>
      <c r="D889" s="252"/>
      <c r="E889" s="252"/>
      <c r="F889" s="252"/>
      <c r="G889" s="252"/>
      <c r="H889" s="252"/>
      <c r="I889" s="252"/>
      <c r="J889" s="252"/>
      <c r="K889" s="252"/>
      <c r="L889" s="252"/>
      <c r="M889" s="252"/>
      <c r="N889" s="252"/>
      <c r="O889" s="252"/>
      <c r="P889" s="252"/>
      <c r="Q889" s="252"/>
      <c r="R889" s="252"/>
      <c r="S889" s="252"/>
      <c r="T889" s="252"/>
      <c r="U889" s="252"/>
      <c r="V889" s="252"/>
      <c r="W889" s="252"/>
      <c r="X889" s="252"/>
      <c r="Y889" s="252"/>
      <c r="Z889" s="252"/>
    </row>
    <row r="890" ht="15.75" customHeight="1" spans="1:26">
      <c r="A890" s="252"/>
      <c r="B890" s="252"/>
      <c r="C890" s="252"/>
      <c r="D890" s="252"/>
      <c r="E890" s="252"/>
      <c r="F890" s="252"/>
      <c r="G890" s="252"/>
      <c r="H890" s="252"/>
      <c r="I890" s="252"/>
      <c r="J890" s="252"/>
      <c r="K890" s="252"/>
      <c r="L890" s="252"/>
      <c r="M890" s="252"/>
      <c r="N890" s="252"/>
      <c r="O890" s="252"/>
      <c r="P890" s="252"/>
      <c r="Q890" s="252"/>
      <c r="R890" s="252"/>
      <c r="S890" s="252"/>
      <c r="T890" s="252"/>
      <c r="U890" s="252"/>
      <c r="V890" s="252"/>
      <c r="W890" s="252"/>
      <c r="X890" s="252"/>
      <c r="Y890" s="252"/>
      <c r="Z890" s="252"/>
    </row>
    <row r="891" ht="15.75" customHeight="1" spans="1:26">
      <c r="A891" s="252"/>
      <c r="B891" s="252"/>
      <c r="C891" s="252"/>
      <c r="D891" s="252"/>
      <c r="E891" s="252"/>
      <c r="F891" s="252"/>
      <c r="G891" s="252"/>
      <c r="H891" s="252"/>
      <c r="I891" s="252"/>
      <c r="J891" s="252"/>
      <c r="K891" s="252"/>
      <c r="L891" s="252"/>
      <c r="M891" s="252"/>
      <c r="N891" s="252"/>
      <c r="O891" s="252"/>
      <c r="P891" s="252"/>
      <c r="Q891" s="252"/>
      <c r="R891" s="252"/>
      <c r="S891" s="252"/>
      <c r="T891" s="252"/>
      <c r="U891" s="252"/>
      <c r="V891" s="252"/>
      <c r="W891" s="252"/>
      <c r="X891" s="252"/>
      <c r="Y891" s="252"/>
      <c r="Z891" s="252"/>
    </row>
    <row r="892" ht="15.75" customHeight="1" spans="1:26">
      <c r="A892" s="252"/>
      <c r="B892" s="252"/>
      <c r="C892" s="252"/>
      <c r="D892" s="252"/>
      <c r="E892" s="252"/>
      <c r="F892" s="252"/>
      <c r="G892" s="252"/>
      <c r="H892" s="252"/>
      <c r="I892" s="252"/>
      <c r="J892" s="252"/>
      <c r="K892" s="252"/>
      <c r="L892" s="252"/>
      <c r="M892" s="252"/>
      <c r="N892" s="252"/>
      <c r="O892" s="252"/>
      <c r="P892" s="252"/>
      <c r="Q892" s="252"/>
      <c r="R892" s="252"/>
      <c r="S892" s="252"/>
      <c r="T892" s="252"/>
      <c r="U892" s="252"/>
      <c r="V892" s="252"/>
      <c r="W892" s="252"/>
      <c r="X892" s="252"/>
      <c r="Y892" s="252"/>
      <c r="Z892" s="252"/>
    </row>
    <row r="893" ht="15.75" customHeight="1" spans="1:26">
      <c r="A893" s="252"/>
      <c r="B893" s="252"/>
      <c r="C893" s="252"/>
      <c r="D893" s="252"/>
      <c r="E893" s="252"/>
      <c r="F893" s="252"/>
      <c r="G893" s="252"/>
      <c r="H893" s="252"/>
      <c r="I893" s="252"/>
      <c r="J893" s="252"/>
      <c r="K893" s="252"/>
      <c r="L893" s="252"/>
      <c r="M893" s="252"/>
      <c r="N893" s="252"/>
      <c r="O893" s="252"/>
      <c r="P893" s="252"/>
      <c r="Q893" s="252"/>
      <c r="R893" s="252"/>
      <c r="S893" s="252"/>
      <c r="T893" s="252"/>
      <c r="U893" s="252"/>
      <c r="V893" s="252"/>
      <c r="W893" s="252"/>
      <c r="X893" s="252"/>
      <c r="Y893" s="252"/>
      <c r="Z893" s="252"/>
    </row>
    <row r="894" ht="15.75" customHeight="1" spans="1:26">
      <c r="A894" s="252"/>
      <c r="B894" s="252"/>
      <c r="C894" s="252"/>
      <c r="D894" s="252"/>
      <c r="E894" s="252"/>
      <c r="F894" s="252"/>
      <c r="G894" s="252"/>
      <c r="H894" s="252"/>
      <c r="I894" s="252"/>
      <c r="J894" s="252"/>
      <c r="K894" s="252"/>
      <c r="L894" s="252"/>
      <c r="M894" s="252"/>
      <c r="N894" s="252"/>
      <c r="O894" s="252"/>
      <c r="P894" s="252"/>
      <c r="Q894" s="252"/>
      <c r="R894" s="252"/>
      <c r="S894" s="252"/>
      <c r="T894" s="252"/>
      <c r="U894" s="252"/>
      <c r="V894" s="252"/>
      <c r="W894" s="252"/>
      <c r="X894" s="252"/>
      <c r="Y894" s="252"/>
      <c r="Z894" s="252"/>
    </row>
    <row r="895" ht="15.75" customHeight="1" spans="1:26">
      <c r="A895" s="252"/>
      <c r="B895" s="252"/>
      <c r="C895" s="252"/>
      <c r="D895" s="252"/>
      <c r="E895" s="252"/>
      <c r="F895" s="252"/>
      <c r="G895" s="252"/>
      <c r="H895" s="252"/>
      <c r="I895" s="252"/>
      <c r="J895" s="252"/>
      <c r="K895" s="252"/>
      <c r="L895" s="252"/>
      <c r="M895" s="252"/>
      <c r="N895" s="252"/>
      <c r="O895" s="252"/>
      <c r="P895" s="252"/>
      <c r="Q895" s="252"/>
      <c r="R895" s="252"/>
      <c r="S895" s="252"/>
      <c r="T895" s="252"/>
      <c r="U895" s="252"/>
      <c r="V895" s="252"/>
      <c r="W895" s="252"/>
      <c r="X895" s="252"/>
      <c r="Y895" s="252"/>
      <c r="Z895" s="252"/>
    </row>
    <row r="896" ht="15.75" customHeight="1" spans="1:26">
      <c r="A896" s="252"/>
      <c r="B896" s="252"/>
      <c r="C896" s="252"/>
      <c r="D896" s="252"/>
      <c r="E896" s="252"/>
      <c r="F896" s="252"/>
      <c r="G896" s="252"/>
      <c r="H896" s="252"/>
      <c r="I896" s="252"/>
      <c r="J896" s="252"/>
      <c r="K896" s="252"/>
      <c r="L896" s="252"/>
      <c r="M896" s="252"/>
      <c r="N896" s="252"/>
      <c r="O896" s="252"/>
      <c r="P896" s="252"/>
      <c r="Q896" s="252"/>
      <c r="R896" s="252"/>
      <c r="S896" s="252"/>
      <c r="T896" s="252"/>
      <c r="U896" s="252"/>
      <c r="V896" s="252"/>
      <c r="W896" s="252"/>
      <c r="X896" s="252"/>
      <c r="Y896" s="252"/>
      <c r="Z896" s="252"/>
    </row>
    <row r="897" ht="15.75" customHeight="1" spans="1:26">
      <c r="A897" s="252"/>
      <c r="B897" s="252"/>
      <c r="C897" s="252"/>
      <c r="D897" s="252"/>
      <c r="E897" s="252"/>
      <c r="F897" s="252"/>
      <c r="G897" s="252"/>
      <c r="H897" s="252"/>
      <c r="I897" s="252"/>
      <c r="J897" s="252"/>
      <c r="K897" s="252"/>
      <c r="L897" s="252"/>
      <c r="M897" s="252"/>
      <c r="N897" s="252"/>
      <c r="O897" s="252"/>
      <c r="P897" s="252"/>
      <c r="Q897" s="252"/>
      <c r="R897" s="252"/>
      <c r="S897" s="252"/>
      <c r="T897" s="252"/>
      <c r="U897" s="252"/>
      <c r="V897" s="252"/>
      <c r="W897" s="252"/>
      <c r="X897" s="252"/>
      <c r="Y897" s="252"/>
      <c r="Z897" s="252"/>
    </row>
    <row r="898" ht="15.75" customHeight="1" spans="1:26">
      <c r="A898" s="252"/>
      <c r="B898" s="252"/>
      <c r="C898" s="252"/>
      <c r="D898" s="252"/>
      <c r="E898" s="252"/>
      <c r="F898" s="252"/>
      <c r="G898" s="252"/>
      <c r="H898" s="252"/>
      <c r="I898" s="252"/>
      <c r="J898" s="252"/>
      <c r="K898" s="252"/>
      <c r="L898" s="252"/>
      <c r="M898" s="252"/>
      <c r="N898" s="252"/>
      <c r="O898" s="252"/>
      <c r="P898" s="252"/>
      <c r="Q898" s="252"/>
      <c r="R898" s="252"/>
      <c r="S898" s="252"/>
      <c r="T898" s="252"/>
      <c r="U898" s="252"/>
      <c r="V898" s="252"/>
      <c r="W898" s="252"/>
      <c r="X898" s="252"/>
      <c r="Y898" s="252"/>
      <c r="Z898" s="252"/>
    </row>
    <row r="899" ht="15.75" customHeight="1" spans="1:26">
      <c r="A899" s="252"/>
      <c r="B899" s="252"/>
      <c r="C899" s="252"/>
      <c r="D899" s="252"/>
      <c r="E899" s="252"/>
      <c r="F899" s="252"/>
      <c r="G899" s="252"/>
      <c r="H899" s="252"/>
      <c r="I899" s="252"/>
      <c r="J899" s="252"/>
      <c r="K899" s="252"/>
      <c r="L899" s="252"/>
      <c r="M899" s="252"/>
      <c r="N899" s="252"/>
      <c r="O899" s="252"/>
      <c r="P899" s="252"/>
      <c r="Q899" s="252"/>
      <c r="R899" s="252"/>
      <c r="S899" s="252"/>
      <c r="T899" s="252"/>
      <c r="U899" s="252"/>
      <c r="V899" s="252"/>
      <c r="W899" s="252"/>
      <c r="X899" s="252"/>
      <c r="Y899" s="252"/>
      <c r="Z899" s="252"/>
    </row>
    <row r="900" ht="15.75" customHeight="1" spans="1:26">
      <c r="A900" s="252"/>
      <c r="B900" s="252"/>
      <c r="C900" s="252"/>
      <c r="D900" s="252"/>
      <c r="E900" s="252"/>
      <c r="F900" s="252"/>
      <c r="G900" s="252"/>
      <c r="H900" s="252"/>
      <c r="I900" s="252"/>
      <c r="J900" s="252"/>
      <c r="K900" s="252"/>
      <c r="L900" s="252"/>
      <c r="M900" s="252"/>
      <c r="N900" s="252"/>
      <c r="O900" s="252"/>
      <c r="P900" s="252"/>
      <c r="Q900" s="252"/>
      <c r="R900" s="252"/>
      <c r="S900" s="252"/>
      <c r="T900" s="252"/>
      <c r="U900" s="252"/>
      <c r="V900" s="252"/>
      <c r="W900" s="252"/>
      <c r="X900" s="252"/>
      <c r="Y900" s="252"/>
      <c r="Z900" s="252"/>
    </row>
    <row r="901" ht="15.75" customHeight="1" spans="1:26">
      <c r="A901" s="252"/>
      <c r="B901" s="252"/>
      <c r="C901" s="252"/>
      <c r="D901" s="252"/>
      <c r="E901" s="252"/>
      <c r="F901" s="252"/>
      <c r="G901" s="252"/>
      <c r="H901" s="252"/>
      <c r="I901" s="252"/>
      <c r="J901" s="252"/>
      <c r="K901" s="252"/>
      <c r="L901" s="252"/>
      <c r="M901" s="252"/>
      <c r="N901" s="252"/>
      <c r="O901" s="252"/>
      <c r="P901" s="252"/>
      <c r="Q901" s="252"/>
      <c r="R901" s="252"/>
      <c r="S901" s="252"/>
      <c r="T901" s="252"/>
      <c r="U901" s="252"/>
      <c r="V901" s="252"/>
      <c r="W901" s="252"/>
      <c r="X901" s="252"/>
      <c r="Y901" s="252"/>
      <c r="Z901" s="252"/>
    </row>
    <row r="902" ht="15.75" customHeight="1" spans="1:26">
      <c r="A902" s="252"/>
      <c r="B902" s="252"/>
      <c r="C902" s="252"/>
      <c r="D902" s="252"/>
      <c r="E902" s="252"/>
      <c r="F902" s="252"/>
      <c r="G902" s="252"/>
      <c r="H902" s="252"/>
      <c r="I902" s="252"/>
      <c r="J902" s="252"/>
      <c r="K902" s="252"/>
      <c r="L902" s="252"/>
      <c r="M902" s="252"/>
      <c r="N902" s="252"/>
      <c r="O902" s="252"/>
      <c r="P902" s="252"/>
      <c r="Q902" s="252"/>
      <c r="R902" s="252"/>
      <c r="S902" s="252"/>
      <c r="T902" s="252"/>
      <c r="U902" s="252"/>
      <c r="V902" s="252"/>
      <c r="W902" s="252"/>
      <c r="X902" s="252"/>
      <c r="Y902" s="252"/>
      <c r="Z902" s="252"/>
    </row>
    <row r="903" ht="15.75" customHeight="1" spans="1:26">
      <c r="A903" s="252"/>
      <c r="B903" s="252"/>
      <c r="C903" s="252"/>
      <c r="D903" s="252"/>
      <c r="E903" s="252"/>
      <c r="F903" s="252"/>
      <c r="G903" s="252"/>
      <c r="H903" s="252"/>
      <c r="I903" s="252"/>
      <c r="J903" s="252"/>
      <c r="K903" s="252"/>
      <c r="L903" s="252"/>
      <c r="M903" s="252"/>
      <c r="N903" s="252"/>
      <c r="O903" s="252"/>
      <c r="P903" s="252"/>
      <c r="Q903" s="252"/>
      <c r="R903" s="252"/>
      <c r="S903" s="252"/>
      <c r="T903" s="252"/>
      <c r="U903" s="252"/>
      <c r="V903" s="252"/>
      <c r="W903" s="252"/>
      <c r="X903" s="252"/>
      <c r="Y903" s="252"/>
      <c r="Z903" s="252"/>
    </row>
    <row r="904" ht="15.75" customHeight="1" spans="1:26">
      <c r="A904" s="252"/>
      <c r="B904" s="252"/>
      <c r="C904" s="252"/>
      <c r="D904" s="252"/>
      <c r="E904" s="252"/>
      <c r="F904" s="252"/>
      <c r="G904" s="252"/>
      <c r="H904" s="252"/>
      <c r="I904" s="252"/>
      <c r="J904" s="252"/>
      <c r="K904" s="252"/>
      <c r="L904" s="252"/>
      <c r="M904" s="252"/>
      <c r="N904" s="252"/>
      <c r="O904" s="252"/>
      <c r="P904" s="252"/>
      <c r="Q904" s="252"/>
      <c r="R904" s="252"/>
      <c r="S904" s="252"/>
      <c r="T904" s="252"/>
      <c r="U904" s="252"/>
      <c r="V904" s="252"/>
      <c r="W904" s="252"/>
      <c r="X904" s="252"/>
      <c r="Y904" s="252"/>
      <c r="Z904" s="252"/>
    </row>
    <row r="905" ht="15.75" customHeight="1" spans="1:26">
      <c r="A905" s="252"/>
      <c r="B905" s="252"/>
      <c r="C905" s="252"/>
      <c r="D905" s="252"/>
      <c r="E905" s="252"/>
      <c r="F905" s="252"/>
      <c r="G905" s="252"/>
      <c r="H905" s="252"/>
      <c r="I905" s="252"/>
      <c r="J905" s="252"/>
      <c r="K905" s="252"/>
      <c r="L905" s="252"/>
      <c r="M905" s="252"/>
      <c r="N905" s="252"/>
      <c r="O905" s="252"/>
      <c r="P905" s="252"/>
      <c r="Q905" s="252"/>
      <c r="R905" s="252"/>
      <c r="S905" s="252"/>
      <c r="T905" s="252"/>
      <c r="U905" s="252"/>
      <c r="V905" s="252"/>
      <c r="W905" s="252"/>
      <c r="X905" s="252"/>
      <c r="Y905" s="252"/>
      <c r="Z905" s="252"/>
    </row>
    <row r="906" ht="15.75" customHeight="1" spans="1:26">
      <c r="A906" s="252"/>
      <c r="B906" s="252"/>
      <c r="C906" s="252"/>
      <c r="D906" s="252"/>
      <c r="E906" s="252"/>
      <c r="F906" s="252"/>
      <c r="G906" s="252"/>
      <c r="H906" s="252"/>
      <c r="I906" s="252"/>
      <c r="J906" s="252"/>
      <c r="K906" s="252"/>
      <c r="L906" s="252"/>
      <c r="M906" s="252"/>
      <c r="N906" s="252"/>
      <c r="O906" s="252"/>
      <c r="P906" s="252"/>
      <c r="Q906" s="252"/>
      <c r="R906" s="252"/>
      <c r="S906" s="252"/>
      <c r="T906" s="252"/>
      <c r="U906" s="252"/>
      <c r="V906" s="252"/>
      <c r="W906" s="252"/>
      <c r="X906" s="252"/>
      <c r="Y906" s="252"/>
      <c r="Z906" s="252"/>
    </row>
    <row r="907" ht="15.75" customHeight="1" spans="1:26">
      <c r="A907" s="252"/>
      <c r="B907" s="252"/>
      <c r="C907" s="252"/>
      <c r="D907" s="252"/>
      <c r="E907" s="252"/>
      <c r="F907" s="252"/>
      <c r="G907" s="252"/>
      <c r="H907" s="252"/>
      <c r="I907" s="252"/>
      <c r="J907" s="252"/>
      <c r="K907" s="252"/>
      <c r="L907" s="252"/>
      <c r="M907" s="252"/>
      <c r="N907" s="252"/>
      <c r="O907" s="252"/>
      <c r="P907" s="252"/>
      <c r="Q907" s="252"/>
      <c r="R907" s="252"/>
      <c r="S907" s="252"/>
      <c r="T907" s="252"/>
      <c r="U907" s="252"/>
      <c r="V907" s="252"/>
      <c r="W907" s="252"/>
      <c r="X907" s="252"/>
      <c r="Y907" s="252"/>
      <c r="Z907" s="252"/>
    </row>
    <row r="908" ht="15.75" customHeight="1" spans="1:26">
      <c r="A908" s="252"/>
      <c r="B908" s="252"/>
      <c r="C908" s="252"/>
      <c r="D908" s="252"/>
      <c r="E908" s="252"/>
      <c r="F908" s="252"/>
      <c r="G908" s="252"/>
      <c r="H908" s="252"/>
      <c r="I908" s="252"/>
      <c r="J908" s="252"/>
      <c r="K908" s="252"/>
      <c r="L908" s="252"/>
      <c r="M908" s="252"/>
      <c r="N908" s="252"/>
      <c r="O908" s="252"/>
      <c r="P908" s="252"/>
      <c r="Q908" s="252"/>
      <c r="R908" s="252"/>
      <c r="S908" s="252"/>
      <c r="T908" s="252"/>
      <c r="U908" s="252"/>
      <c r="V908" s="252"/>
      <c r="W908" s="252"/>
      <c r="X908" s="252"/>
      <c r="Y908" s="252"/>
      <c r="Z908" s="252"/>
    </row>
    <row r="909" ht="15.75" customHeight="1" spans="1:26">
      <c r="A909" s="252"/>
      <c r="B909" s="252"/>
      <c r="C909" s="252"/>
      <c r="D909" s="252"/>
      <c r="E909" s="252"/>
      <c r="F909" s="252"/>
      <c r="G909" s="252"/>
      <c r="H909" s="252"/>
      <c r="I909" s="252"/>
      <c r="J909" s="252"/>
      <c r="K909" s="252"/>
      <c r="L909" s="252"/>
      <c r="M909" s="252"/>
      <c r="N909" s="252"/>
      <c r="O909" s="252"/>
      <c r="P909" s="252"/>
      <c r="Q909" s="252"/>
      <c r="R909" s="252"/>
      <c r="S909" s="252"/>
      <c r="T909" s="252"/>
      <c r="U909" s="252"/>
      <c r="V909" s="252"/>
      <c r="W909" s="252"/>
      <c r="X909" s="252"/>
      <c r="Y909" s="252"/>
      <c r="Z909" s="252"/>
    </row>
    <row r="910" ht="15.75" customHeight="1" spans="1:26">
      <c r="A910" s="252"/>
      <c r="B910" s="252"/>
      <c r="C910" s="252"/>
      <c r="D910" s="252"/>
      <c r="E910" s="252"/>
      <c r="F910" s="252"/>
      <c r="G910" s="252"/>
      <c r="H910" s="252"/>
      <c r="I910" s="252"/>
      <c r="J910" s="252"/>
      <c r="K910" s="252"/>
      <c r="L910" s="252"/>
      <c r="M910" s="252"/>
      <c r="N910" s="252"/>
      <c r="O910" s="252"/>
      <c r="P910" s="252"/>
      <c r="Q910" s="252"/>
      <c r="R910" s="252"/>
      <c r="S910" s="252"/>
      <c r="T910" s="252"/>
      <c r="U910" s="252"/>
      <c r="V910" s="252"/>
      <c r="W910" s="252"/>
      <c r="X910" s="252"/>
      <c r="Y910" s="252"/>
      <c r="Z910" s="252"/>
    </row>
    <row r="911" ht="15.75" customHeight="1" spans="1:26">
      <c r="A911" s="252"/>
      <c r="B911" s="252"/>
      <c r="C911" s="252"/>
      <c r="D911" s="252"/>
      <c r="E911" s="252"/>
      <c r="F911" s="252"/>
      <c r="G911" s="252"/>
      <c r="H911" s="252"/>
      <c r="I911" s="252"/>
      <c r="J911" s="252"/>
      <c r="K911" s="252"/>
      <c r="L911" s="252"/>
      <c r="M911" s="252"/>
      <c r="N911" s="252"/>
      <c r="O911" s="252"/>
      <c r="P911" s="252"/>
      <c r="Q911" s="252"/>
      <c r="R911" s="252"/>
      <c r="S911" s="252"/>
      <c r="T911" s="252"/>
      <c r="U911" s="252"/>
      <c r="V911" s="252"/>
      <c r="W911" s="252"/>
      <c r="X911" s="252"/>
      <c r="Y911" s="252"/>
      <c r="Z911" s="252"/>
    </row>
    <row r="912" ht="15.75" customHeight="1" spans="1:26">
      <c r="A912" s="252"/>
      <c r="B912" s="252"/>
      <c r="C912" s="252"/>
      <c r="D912" s="252"/>
      <c r="E912" s="252"/>
      <c r="F912" s="252"/>
      <c r="G912" s="252"/>
      <c r="H912" s="252"/>
      <c r="I912" s="252"/>
      <c r="J912" s="252"/>
      <c r="K912" s="252"/>
      <c r="L912" s="252"/>
      <c r="M912" s="252"/>
      <c r="N912" s="252"/>
      <c r="O912" s="252"/>
      <c r="P912" s="252"/>
      <c r="Q912" s="252"/>
      <c r="R912" s="252"/>
      <c r="S912" s="252"/>
      <c r="T912" s="252"/>
      <c r="U912" s="252"/>
      <c r="V912" s="252"/>
      <c r="W912" s="252"/>
      <c r="X912" s="252"/>
      <c r="Y912" s="252"/>
      <c r="Z912" s="252"/>
    </row>
    <row r="913" ht="15.75" customHeight="1" spans="1:26">
      <c r="A913" s="252"/>
      <c r="B913" s="252"/>
      <c r="C913" s="252"/>
      <c r="D913" s="252"/>
      <c r="E913" s="252"/>
      <c r="F913" s="252"/>
      <c r="G913" s="252"/>
      <c r="H913" s="252"/>
      <c r="I913" s="252"/>
      <c r="J913" s="252"/>
      <c r="K913" s="252"/>
      <c r="L913" s="252"/>
      <c r="M913" s="252"/>
      <c r="N913" s="252"/>
      <c r="O913" s="252"/>
      <c r="P913" s="252"/>
      <c r="Q913" s="252"/>
      <c r="R913" s="252"/>
      <c r="S913" s="252"/>
      <c r="T913" s="252"/>
      <c r="U913" s="252"/>
      <c r="V913" s="252"/>
      <c r="W913" s="252"/>
      <c r="X913" s="252"/>
      <c r="Y913" s="252"/>
      <c r="Z913" s="252"/>
    </row>
    <row r="914" ht="15.75" customHeight="1" spans="1:26">
      <c r="A914" s="252"/>
      <c r="B914" s="252"/>
      <c r="C914" s="252"/>
      <c r="D914" s="252"/>
      <c r="E914" s="252"/>
      <c r="F914" s="252"/>
      <c r="G914" s="252"/>
      <c r="H914" s="252"/>
      <c r="I914" s="252"/>
      <c r="J914" s="252"/>
      <c r="K914" s="252"/>
      <c r="L914" s="252"/>
      <c r="M914" s="252"/>
      <c r="N914" s="252"/>
      <c r="O914" s="252"/>
      <c r="P914" s="252"/>
      <c r="Q914" s="252"/>
      <c r="R914" s="252"/>
      <c r="S914" s="252"/>
      <c r="T914" s="252"/>
      <c r="U914" s="252"/>
      <c r="V914" s="252"/>
      <c r="W914" s="252"/>
      <c r="X914" s="252"/>
      <c r="Y914" s="252"/>
      <c r="Z914" s="252"/>
    </row>
    <row r="915" ht="15.75" customHeight="1" spans="1:26">
      <c r="A915" s="252"/>
      <c r="B915" s="252"/>
      <c r="C915" s="252"/>
      <c r="D915" s="252"/>
      <c r="E915" s="252"/>
      <c r="F915" s="252"/>
      <c r="G915" s="252"/>
      <c r="H915" s="252"/>
      <c r="I915" s="252"/>
      <c r="J915" s="252"/>
      <c r="K915" s="252"/>
      <c r="L915" s="252"/>
      <c r="M915" s="252"/>
      <c r="N915" s="252"/>
      <c r="O915" s="252"/>
      <c r="P915" s="252"/>
      <c r="Q915" s="252"/>
      <c r="R915" s="252"/>
      <c r="S915" s="252"/>
      <c r="T915" s="252"/>
      <c r="U915" s="252"/>
      <c r="V915" s="252"/>
      <c r="W915" s="252"/>
      <c r="X915" s="252"/>
      <c r="Y915" s="252"/>
      <c r="Z915" s="252"/>
    </row>
    <row r="916" ht="15.75" customHeight="1" spans="1:26">
      <c r="A916" s="252"/>
      <c r="B916" s="252"/>
      <c r="C916" s="252"/>
      <c r="D916" s="252"/>
      <c r="E916" s="252"/>
      <c r="F916" s="252"/>
      <c r="G916" s="252"/>
      <c r="H916" s="252"/>
      <c r="I916" s="252"/>
      <c r="J916" s="252"/>
      <c r="K916" s="252"/>
      <c r="L916" s="252"/>
      <c r="M916" s="252"/>
      <c r="N916" s="252"/>
      <c r="O916" s="252"/>
      <c r="P916" s="252"/>
      <c r="Q916" s="252"/>
      <c r="R916" s="252"/>
      <c r="S916" s="252"/>
      <c r="T916" s="252"/>
      <c r="U916" s="252"/>
      <c r="V916" s="252"/>
      <c r="W916" s="252"/>
      <c r="X916" s="252"/>
      <c r="Y916" s="252"/>
      <c r="Z916" s="252"/>
    </row>
    <row r="917" ht="15.75" customHeight="1" spans="1:26">
      <c r="A917" s="252"/>
      <c r="B917" s="252"/>
      <c r="C917" s="252"/>
      <c r="D917" s="252"/>
      <c r="E917" s="252"/>
      <c r="F917" s="252"/>
      <c r="G917" s="252"/>
      <c r="H917" s="252"/>
      <c r="I917" s="252"/>
      <c r="J917" s="252"/>
      <c r="K917" s="252"/>
      <c r="L917" s="252"/>
      <c r="M917" s="252"/>
      <c r="N917" s="252"/>
      <c r="O917" s="252"/>
      <c r="P917" s="252"/>
      <c r="Q917" s="252"/>
      <c r="R917" s="252"/>
      <c r="S917" s="252"/>
      <c r="T917" s="252"/>
      <c r="U917" s="252"/>
      <c r="V917" s="252"/>
      <c r="W917" s="252"/>
      <c r="X917" s="252"/>
      <c r="Y917" s="252"/>
      <c r="Z917" s="252"/>
    </row>
    <row r="918" ht="15.75" customHeight="1" spans="1:26">
      <c r="A918" s="252"/>
      <c r="B918" s="252"/>
      <c r="C918" s="252"/>
      <c r="D918" s="252"/>
      <c r="E918" s="252"/>
      <c r="F918" s="252"/>
      <c r="G918" s="252"/>
      <c r="H918" s="252"/>
      <c r="I918" s="252"/>
      <c r="J918" s="252"/>
      <c r="K918" s="252"/>
      <c r="L918" s="252"/>
      <c r="M918" s="252"/>
      <c r="N918" s="252"/>
      <c r="O918" s="252"/>
      <c r="P918" s="252"/>
      <c r="Q918" s="252"/>
      <c r="R918" s="252"/>
      <c r="S918" s="252"/>
      <c r="T918" s="252"/>
      <c r="U918" s="252"/>
      <c r="V918" s="252"/>
      <c r="W918" s="252"/>
      <c r="X918" s="252"/>
      <c r="Y918" s="252"/>
      <c r="Z918" s="252"/>
    </row>
    <row r="919" ht="15.75" customHeight="1" spans="1:26">
      <c r="A919" s="252"/>
      <c r="B919" s="252"/>
      <c r="C919" s="252"/>
      <c r="D919" s="252"/>
      <c r="E919" s="252"/>
      <c r="F919" s="252"/>
      <c r="G919" s="252"/>
      <c r="H919" s="252"/>
      <c r="I919" s="252"/>
      <c r="J919" s="252"/>
      <c r="K919" s="252"/>
      <c r="L919" s="252"/>
      <c r="M919" s="252"/>
      <c r="N919" s="252"/>
      <c r="O919" s="252"/>
      <c r="P919" s="252"/>
      <c r="Q919" s="252"/>
      <c r="R919" s="252"/>
      <c r="S919" s="252"/>
      <c r="T919" s="252"/>
      <c r="U919" s="252"/>
      <c r="V919" s="252"/>
      <c r="W919" s="252"/>
      <c r="X919" s="252"/>
      <c r="Y919" s="252"/>
      <c r="Z919" s="252"/>
    </row>
    <row r="920" ht="15.75" customHeight="1" spans="1:26">
      <c r="A920" s="252"/>
      <c r="B920" s="252"/>
      <c r="C920" s="252"/>
      <c r="D920" s="252"/>
      <c r="E920" s="252"/>
      <c r="F920" s="252"/>
      <c r="G920" s="252"/>
      <c r="H920" s="252"/>
      <c r="I920" s="252"/>
      <c r="J920" s="252"/>
      <c r="K920" s="252"/>
      <c r="L920" s="252"/>
      <c r="M920" s="252"/>
      <c r="N920" s="252"/>
      <c r="O920" s="252"/>
      <c r="P920" s="252"/>
      <c r="Q920" s="252"/>
      <c r="R920" s="252"/>
      <c r="S920" s="252"/>
      <c r="T920" s="252"/>
      <c r="U920" s="252"/>
      <c r="V920" s="252"/>
      <c r="W920" s="252"/>
      <c r="X920" s="252"/>
      <c r="Y920" s="252"/>
      <c r="Z920" s="252"/>
    </row>
    <row r="921" ht="15.75" customHeight="1" spans="1:26">
      <c r="A921" s="252"/>
      <c r="B921" s="252"/>
      <c r="C921" s="252"/>
      <c r="D921" s="252"/>
      <c r="E921" s="252"/>
      <c r="F921" s="252"/>
      <c r="G921" s="252"/>
      <c r="H921" s="252"/>
      <c r="I921" s="252"/>
      <c r="J921" s="252"/>
      <c r="K921" s="252"/>
      <c r="L921" s="252"/>
      <c r="M921" s="252"/>
      <c r="N921" s="252"/>
      <c r="O921" s="252"/>
      <c r="P921" s="252"/>
      <c r="Q921" s="252"/>
      <c r="R921" s="252"/>
      <c r="S921" s="252"/>
      <c r="T921" s="252"/>
      <c r="U921" s="252"/>
      <c r="V921" s="252"/>
      <c r="W921" s="252"/>
      <c r="X921" s="252"/>
      <c r="Y921" s="252"/>
      <c r="Z921" s="252"/>
    </row>
    <row r="922" ht="15.75" customHeight="1" spans="1:26">
      <c r="A922" s="252"/>
      <c r="B922" s="252"/>
      <c r="C922" s="252"/>
      <c r="D922" s="252"/>
      <c r="E922" s="252"/>
      <c r="F922" s="252"/>
      <c r="G922" s="252"/>
      <c r="H922" s="252"/>
      <c r="I922" s="252"/>
      <c r="J922" s="252"/>
      <c r="K922" s="252"/>
      <c r="L922" s="252"/>
      <c r="M922" s="252"/>
      <c r="N922" s="252"/>
      <c r="O922" s="252"/>
      <c r="P922" s="252"/>
      <c r="Q922" s="252"/>
      <c r="R922" s="252"/>
      <c r="S922" s="252"/>
      <c r="T922" s="252"/>
      <c r="U922" s="252"/>
      <c r="V922" s="252"/>
      <c r="W922" s="252"/>
      <c r="X922" s="252"/>
      <c r="Y922" s="252"/>
      <c r="Z922" s="252"/>
    </row>
    <row r="923" ht="15.75" customHeight="1" spans="1:26">
      <c r="A923" s="252"/>
      <c r="B923" s="252"/>
      <c r="C923" s="252"/>
      <c r="D923" s="252"/>
      <c r="E923" s="252"/>
      <c r="F923" s="252"/>
      <c r="G923" s="252"/>
      <c r="H923" s="252"/>
      <c r="I923" s="252"/>
      <c r="J923" s="252"/>
      <c r="K923" s="252"/>
      <c r="L923" s="252"/>
      <c r="M923" s="252"/>
      <c r="N923" s="252"/>
      <c r="O923" s="252"/>
      <c r="P923" s="252"/>
      <c r="Q923" s="252"/>
      <c r="R923" s="252"/>
      <c r="S923" s="252"/>
      <c r="T923" s="252"/>
      <c r="U923" s="252"/>
      <c r="V923" s="252"/>
      <c r="W923" s="252"/>
      <c r="X923" s="252"/>
      <c r="Y923" s="252"/>
      <c r="Z923" s="252"/>
    </row>
    <row r="924" ht="15.75" customHeight="1" spans="1:26">
      <c r="A924" s="252"/>
      <c r="B924" s="252"/>
      <c r="C924" s="252"/>
      <c r="D924" s="252"/>
      <c r="E924" s="252"/>
      <c r="F924" s="252"/>
      <c r="G924" s="252"/>
      <c r="H924" s="252"/>
      <c r="I924" s="252"/>
      <c r="J924" s="252"/>
      <c r="K924" s="252"/>
      <c r="L924" s="252"/>
      <c r="M924" s="252"/>
      <c r="N924" s="252"/>
      <c r="O924" s="252"/>
      <c r="P924" s="252"/>
      <c r="Q924" s="252"/>
      <c r="R924" s="252"/>
      <c r="S924" s="252"/>
      <c r="T924" s="252"/>
      <c r="U924" s="252"/>
      <c r="V924" s="252"/>
      <c r="W924" s="252"/>
      <c r="X924" s="252"/>
      <c r="Y924" s="252"/>
      <c r="Z924" s="252"/>
    </row>
    <row r="925" ht="15.75" customHeight="1" spans="1:26">
      <c r="A925" s="252"/>
      <c r="B925" s="252"/>
      <c r="C925" s="252"/>
      <c r="D925" s="252"/>
      <c r="E925" s="252"/>
      <c r="F925" s="252"/>
      <c r="G925" s="252"/>
      <c r="H925" s="252"/>
      <c r="I925" s="252"/>
      <c r="J925" s="252"/>
      <c r="K925" s="252"/>
      <c r="L925" s="252"/>
      <c r="M925" s="252"/>
      <c r="N925" s="252"/>
      <c r="O925" s="252"/>
      <c r="P925" s="252"/>
      <c r="Q925" s="252"/>
      <c r="R925" s="252"/>
      <c r="S925" s="252"/>
      <c r="T925" s="252"/>
      <c r="U925" s="252"/>
      <c r="V925" s="252"/>
      <c r="W925" s="252"/>
      <c r="X925" s="252"/>
      <c r="Y925" s="252"/>
      <c r="Z925" s="252"/>
    </row>
    <row r="926" ht="15.75" customHeight="1" spans="1:26">
      <c r="A926" s="252"/>
      <c r="B926" s="252"/>
      <c r="C926" s="252"/>
      <c r="D926" s="252"/>
      <c r="E926" s="252"/>
      <c r="F926" s="252"/>
      <c r="G926" s="252"/>
      <c r="H926" s="252"/>
      <c r="I926" s="252"/>
      <c r="J926" s="252"/>
      <c r="K926" s="252"/>
      <c r="L926" s="252"/>
      <c r="M926" s="252"/>
      <c r="N926" s="252"/>
      <c r="O926" s="252"/>
      <c r="P926" s="252"/>
      <c r="Q926" s="252"/>
      <c r="R926" s="252"/>
      <c r="S926" s="252"/>
      <c r="T926" s="252"/>
      <c r="U926" s="252"/>
      <c r="V926" s="252"/>
      <c r="W926" s="252"/>
      <c r="X926" s="252"/>
      <c r="Y926" s="252"/>
      <c r="Z926" s="252"/>
    </row>
    <row r="927" ht="15.75" customHeight="1" spans="1:26">
      <c r="A927" s="252"/>
      <c r="B927" s="252"/>
      <c r="C927" s="252"/>
      <c r="D927" s="252"/>
      <c r="E927" s="252"/>
      <c r="F927" s="252"/>
      <c r="G927" s="252"/>
      <c r="H927" s="252"/>
      <c r="I927" s="252"/>
      <c r="J927" s="252"/>
      <c r="K927" s="252"/>
      <c r="L927" s="252"/>
      <c r="M927" s="252"/>
      <c r="N927" s="252"/>
      <c r="O927" s="252"/>
      <c r="P927" s="252"/>
      <c r="Q927" s="252"/>
      <c r="R927" s="252"/>
      <c r="S927" s="252"/>
      <c r="T927" s="252"/>
      <c r="U927" s="252"/>
      <c r="V927" s="252"/>
      <c r="W927" s="252"/>
      <c r="X927" s="252"/>
      <c r="Y927" s="252"/>
      <c r="Z927" s="252"/>
    </row>
    <row r="928" ht="15.75" customHeight="1" spans="1:26">
      <c r="A928" s="252"/>
      <c r="B928" s="252"/>
      <c r="C928" s="252"/>
      <c r="D928" s="252"/>
      <c r="E928" s="252"/>
      <c r="F928" s="252"/>
      <c r="G928" s="252"/>
      <c r="H928" s="252"/>
      <c r="I928" s="252"/>
      <c r="J928" s="252"/>
      <c r="K928" s="252"/>
      <c r="L928" s="252"/>
      <c r="M928" s="252"/>
      <c r="N928" s="252"/>
      <c r="O928" s="252"/>
      <c r="P928" s="252"/>
      <c r="Q928" s="252"/>
      <c r="R928" s="252"/>
      <c r="S928" s="252"/>
      <c r="T928" s="252"/>
      <c r="U928" s="252"/>
      <c r="V928" s="252"/>
      <c r="W928" s="252"/>
      <c r="X928" s="252"/>
      <c r="Y928" s="252"/>
      <c r="Z928" s="252"/>
    </row>
    <row r="929" ht="15.75" customHeight="1" spans="1:26">
      <c r="A929" s="252"/>
      <c r="B929" s="252"/>
      <c r="C929" s="252"/>
      <c r="D929" s="252"/>
      <c r="E929" s="252"/>
      <c r="F929" s="252"/>
      <c r="G929" s="252"/>
      <c r="H929" s="252"/>
      <c r="I929" s="252"/>
      <c r="J929" s="252"/>
      <c r="K929" s="252"/>
      <c r="L929" s="252"/>
      <c r="M929" s="252"/>
      <c r="N929" s="252"/>
      <c r="O929" s="252"/>
      <c r="P929" s="252"/>
      <c r="Q929" s="252"/>
      <c r="R929" s="252"/>
      <c r="S929" s="252"/>
      <c r="T929" s="252"/>
      <c r="U929" s="252"/>
      <c r="V929" s="252"/>
      <c r="W929" s="252"/>
      <c r="X929" s="252"/>
      <c r="Y929" s="252"/>
      <c r="Z929" s="252"/>
    </row>
    <row r="930" ht="15.75" customHeight="1" spans="1:26">
      <c r="A930" s="252"/>
      <c r="B930" s="252"/>
      <c r="C930" s="252"/>
      <c r="D930" s="252"/>
      <c r="E930" s="252"/>
      <c r="F930" s="252"/>
      <c r="G930" s="252"/>
      <c r="H930" s="252"/>
      <c r="I930" s="252"/>
      <c r="J930" s="252"/>
      <c r="K930" s="252"/>
      <c r="L930" s="252"/>
      <c r="M930" s="252"/>
      <c r="N930" s="252"/>
      <c r="O930" s="252"/>
      <c r="P930" s="252"/>
      <c r="Q930" s="252"/>
      <c r="R930" s="252"/>
      <c r="S930" s="252"/>
      <c r="T930" s="252"/>
      <c r="U930" s="252"/>
      <c r="V930" s="252"/>
      <c r="W930" s="252"/>
      <c r="X930" s="252"/>
      <c r="Y930" s="252"/>
      <c r="Z930" s="252"/>
    </row>
    <row r="931" ht="15.75" customHeight="1" spans="1:26">
      <c r="A931" s="252"/>
      <c r="B931" s="252"/>
      <c r="C931" s="252"/>
      <c r="D931" s="252"/>
      <c r="E931" s="252"/>
      <c r="F931" s="252"/>
      <c r="G931" s="252"/>
      <c r="H931" s="252"/>
      <c r="I931" s="252"/>
      <c r="J931" s="252"/>
      <c r="K931" s="252"/>
      <c r="L931" s="252"/>
      <c r="M931" s="252"/>
      <c r="N931" s="252"/>
      <c r="O931" s="252"/>
      <c r="P931" s="252"/>
      <c r="Q931" s="252"/>
      <c r="R931" s="252"/>
      <c r="S931" s="252"/>
      <c r="T931" s="252"/>
      <c r="U931" s="252"/>
      <c r="V931" s="252"/>
      <c r="W931" s="252"/>
      <c r="X931" s="252"/>
      <c r="Y931" s="252"/>
      <c r="Z931" s="252"/>
    </row>
    <row r="932" ht="15.75" customHeight="1" spans="1:26">
      <c r="A932" s="252"/>
      <c r="B932" s="252"/>
      <c r="C932" s="252"/>
      <c r="D932" s="252"/>
      <c r="E932" s="252"/>
      <c r="F932" s="252"/>
      <c r="G932" s="252"/>
      <c r="H932" s="252"/>
      <c r="I932" s="252"/>
      <c r="J932" s="252"/>
      <c r="K932" s="252"/>
      <c r="L932" s="252"/>
      <c r="M932" s="252"/>
      <c r="N932" s="252"/>
      <c r="O932" s="252"/>
      <c r="P932" s="252"/>
      <c r="Q932" s="252"/>
      <c r="R932" s="252"/>
      <c r="S932" s="252"/>
      <c r="T932" s="252"/>
      <c r="U932" s="252"/>
      <c r="V932" s="252"/>
      <c r="W932" s="252"/>
      <c r="X932" s="252"/>
      <c r="Y932" s="252"/>
      <c r="Z932" s="252"/>
    </row>
    <row r="933" ht="15.75" customHeight="1" spans="1:26">
      <c r="A933" s="252"/>
      <c r="B933" s="252"/>
      <c r="C933" s="252"/>
      <c r="D933" s="252"/>
      <c r="E933" s="252"/>
      <c r="F933" s="252"/>
      <c r="G933" s="252"/>
      <c r="H933" s="252"/>
      <c r="I933" s="252"/>
      <c r="J933" s="252"/>
      <c r="K933" s="252"/>
      <c r="L933" s="252"/>
      <c r="M933" s="252"/>
      <c r="N933" s="252"/>
      <c r="O933" s="252"/>
      <c r="P933" s="252"/>
      <c r="Q933" s="252"/>
      <c r="R933" s="252"/>
      <c r="S933" s="252"/>
      <c r="T933" s="252"/>
      <c r="U933" s="252"/>
      <c r="V933" s="252"/>
      <c r="W933" s="252"/>
      <c r="X933" s="252"/>
      <c r="Y933" s="252"/>
      <c r="Z933" s="252"/>
    </row>
    <row r="934" ht="15.75" customHeight="1" spans="1:26">
      <c r="A934" s="252"/>
      <c r="B934" s="252"/>
      <c r="C934" s="252"/>
      <c r="D934" s="252"/>
      <c r="E934" s="252"/>
      <c r="F934" s="252"/>
      <c r="G934" s="252"/>
      <c r="H934" s="252"/>
      <c r="I934" s="252"/>
      <c r="J934" s="252"/>
      <c r="K934" s="252"/>
      <c r="L934" s="252"/>
      <c r="M934" s="252"/>
      <c r="N934" s="252"/>
      <c r="O934" s="252"/>
      <c r="P934" s="252"/>
      <c r="Q934" s="252"/>
      <c r="R934" s="252"/>
      <c r="S934" s="252"/>
      <c r="T934" s="252"/>
      <c r="U934" s="252"/>
      <c r="V934" s="252"/>
      <c r="W934" s="252"/>
      <c r="X934" s="252"/>
      <c r="Y934" s="252"/>
      <c r="Z934" s="252"/>
    </row>
    <row r="935" ht="15.75" customHeight="1" spans="1:26">
      <c r="A935" s="252"/>
      <c r="B935" s="252"/>
      <c r="C935" s="252"/>
      <c r="D935" s="252"/>
      <c r="E935" s="252"/>
      <c r="F935" s="252"/>
      <c r="G935" s="252"/>
      <c r="H935" s="252"/>
      <c r="I935" s="252"/>
      <c r="J935" s="252"/>
      <c r="K935" s="252"/>
      <c r="L935" s="252"/>
      <c r="M935" s="252"/>
      <c r="N935" s="252"/>
      <c r="O935" s="252"/>
      <c r="P935" s="252"/>
      <c r="Q935" s="252"/>
      <c r="R935" s="252"/>
      <c r="S935" s="252"/>
      <c r="T935" s="252"/>
      <c r="U935" s="252"/>
      <c r="V935" s="252"/>
      <c r="W935" s="252"/>
      <c r="X935" s="252"/>
      <c r="Y935" s="252"/>
      <c r="Z935" s="252"/>
    </row>
    <row r="936" ht="15.75" customHeight="1" spans="1:26">
      <c r="A936" s="252"/>
      <c r="B936" s="252"/>
      <c r="C936" s="252"/>
      <c r="D936" s="252"/>
      <c r="E936" s="252"/>
      <c r="F936" s="252"/>
      <c r="G936" s="252"/>
      <c r="H936" s="252"/>
      <c r="I936" s="252"/>
      <c r="J936" s="252"/>
      <c r="K936" s="252"/>
      <c r="L936" s="252"/>
      <c r="M936" s="252"/>
      <c r="N936" s="252"/>
      <c r="O936" s="252"/>
      <c r="P936" s="252"/>
      <c r="Q936" s="252"/>
      <c r="R936" s="252"/>
      <c r="S936" s="252"/>
      <c r="T936" s="252"/>
      <c r="U936" s="252"/>
      <c r="V936" s="252"/>
      <c r="W936" s="252"/>
      <c r="X936" s="252"/>
      <c r="Y936" s="252"/>
      <c r="Z936" s="252"/>
    </row>
    <row r="937" ht="15.75" customHeight="1" spans="1:26">
      <c r="A937" s="252"/>
      <c r="B937" s="252"/>
      <c r="C937" s="252"/>
      <c r="D937" s="252"/>
      <c r="E937" s="252"/>
      <c r="F937" s="252"/>
      <c r="G937" s="252"/>
      <c r="H937" s="252"/>
      <c r="I937" s="252"/>
      <c r="J937" s="252"/>
      <c r="K937" s="252"/>
      <c r="L937" s="252"/>
      <c r="M937" s="252"/>
      <c r="N937" s="252"/>
      <c r="O937" s="252"/>
      <c r="P937" s="252"/>
      <c r="Q937" s="252"/>
      <c r="R937" s="252"/>
      <c r="S937" s="252"/>
      <c r="T937" s="252"/>
      <c r="U937" s="252"/>
      <c r="V937" s="252"/>
      <c r="W937" s="252"/>
      <c r="X937" s="252"/>
      <c r="Y937" s="252"/>
      <c r="Z937" s="252"/>
    </row>
    <row r="938" ht="15.75" customHeight="1" spans="1:26">
      <c r="A938" s="252"/>
      <c r="B938" s="252"/>
      <c r="C938" s="252"/>
      <c r="D938" s="252"/>
      <c r="E938" s="252"/>
      <c r="F938" s="252"/>
      <c r="G938" s="252"/>
      <c r="H938" s="252"/>
      <c r="I938" s="252"/>
      <c r="J938" s="252"/>
      <c r="K938" s="252"/>
      <c r="L938" s="252"/>
      <c r="M938" s="252"/>
      <c r="N938" s="252"/>
      <c r="O938" s="252"/>
      <c r="P938" s="252"/>
      <c r="Q938" s="252"/>
      <c r="R938" s="252"/>
      <c r="S938" s="252"/>
      <c r="T938" s="252"/>
      <c r="U938" s="252"/>
      <c r="V938" s="252"/>
      <c r="W938" s="252"/>
      <c r="X938" s="252"/>
      <c r="Y938" s="252"/>
      <c r="Z938" s="252"/>
    </row>
    <row r="939" ht="15.75" customHeight="1" spans="1:26">
      <c r="A939" s="252"/>
      <c r="B939" s="252"/>
      <c r="C939" s="252"/>
      <c r="D939" s="252"/>
      <c r="E939" s="252"/>
      <c r="F939" s="252"/>
      <c r="G939" s="252"/>
      <c r="H939" s="252"/>
      <c r="I939" s="252"/>
      <c r="J939" s="252"/>
      <c r="K939" s="252"/>
      <c r="L939" s="252"/>
      <c r="M939" s="252"/>
      <c r="N939" s="252"/>
      <c r="O939" s="252"/>
      <c r="P939" s="252"/>
      <c r="Q939" s="252"/>
      <c r="R939" s="252"/>
      <c r="S939" s="252"/>
      <c r="T939" s="252"/>
      <c r="U939" s="252"/>
      <c r="V939" s="252"/>
      <c r="W939" s="252"/>
      <c r="X939" s="252"/>
      <c r="Y939" s="252"/>
      <c r="Z939" s="252"/>
    </row>
    <row r="940" ht="15.75" customHeight="1" spans="1:26">
      <c r="A940" s="252"/>
      <c r="B940" s="252"/>
      <c r="C940" s="252"/>
      <c r="D940" s="252"/>
      <c r="E940" s="252"/>
      <c r="F940" s="252"/>
      <c r="G940" s="252"/>
      <c r="H940" s="252"/>
      <c r="I940" s="252"/>
      <c r="J940" s="252"/>
      <c r="K940" s="252"/>
      <c r="L940" s="252"/>
      <c r="M940" s="252"/>
      <c r="N940" s="252"/>
      <c r="O940" s="252"/>
      <c r="P940" s="252"/>
      <c r="Q940" s="252"/>
      <c r="R940" s="252"/>
      <c r="S940" s="252"/>
      <c r="T940" s="252"/>
      <c r="U940" s="252"/>
      <c r="V940" s="252"/>
      <c r="W940" s="252"/>
      <c r="X940" s="252"/>
      <c r="Y940" s="252"/>
      <c r="Z940" s="252"/>
    </row>
    <row r="941" ht="15.75" customHeight="1" spans="1:26">
      <c r="A941" s="252"/>
      <c r="B941" s="252"/>
      <c r="C941" s="252"/>
      <c r="D941" s="252"/>
      <c r="E941" s="252"/>
      <c r="F941" s="252"/>
      <c r="G941" s="252"/>
      <c r="H941" s="252"/>
      <c r="I941" s="252"/>
      <c r="J941" s="252"/>
      <c r="K941" s="252"/>
      <c r="L941" s="252"/>
      <c r="M941" s="252"/>
      <c r="N941" s="252"/>
      <c r="O941" s="252"/>
      <c r="P941" s="252"/>
      <c r="Q941" s="252"/>
      <c r="R941" s="252"/>
      <c r="S941" s="252"/>
      <c r="T941" s="252"/>
      <c r="U941" s="252"/>
      <c r="V941" s="252"/>
      <c r="W941" s="252"/>
      <c r="X941" s="252"/>
      <c r="Y941" s="252"/>
      <c r="Z941" s="252"/>
    </row>
    <row r="942" ht="15.75" customHeight="1" spans="1:26">
      <c r="A942" s="252"/>
      <c r="B942" s="252"/>
      <c r="C942" s="252"/>
      <c r="D942" s="252"/>
      <c r="E942" s="252"/>
      <c r="F942" s="252"/>
      <c r="G942" s="252"/>
      <c r="H942" s="252"/>
      <c r="I942" s="252"/>
      <c r="J942" s="252"/>
      <c r="K942" s="252"/>
      <c r="L942" s="252"/>
      <c r="M942" s="252"/>
      <c r="N942" s="252"/>
      <c r="O942" s="252"/>
      <c r="P942" s="252"/>
      <c r="Q942" s="252"/>
      <c r="R942" s="252"/>
      <c r="S942" s="252"/>
      <c r="T942" s="252"/>
      <c r="U942" s="252"/>
      <c r="V942" s="252"/>
      <c r="W942" s="252"/>
      <c r="X942" s="252"/>
      <c r="Y942" s="252"/>
      <c r="Z942" s="252"/>
    </row>
    <row r="943" ht="15.75" customHeight="1" spans="1:26">
      <c r="A943" s="252"/>
      <c r="B943" s="252"/>
      <c r="C943" s="252"/>
      <c r="D943" s="252"/>
      <c r="E943" s="252"/>
      <c r="F943" s="252"/>
      <c r="G943" s="252"/>
      <c r="H943" s="252"/>
      <c r="I943" s="252"/>
      <c r="J943" s="252"/>
      <c r="K943" s="252"/>
      <c r="L943" s="252"/>
      <c r="M943" s="252"/>
      <c r="N943" s="252"/>
      <c r="O943" s="252"/>
      <c r="P943" s="252"/>
      <c r="Q943" s="252"/>
      <c r="R943" s="252"/>
      <c r="S943" s="252"/>
      <c r="T943" s="252"/>
      <c r="U943" s="252"/>
      <c r="V943" s="252"/>
      <c r="W943" s="252"/>
      <c r="X943" s="252"/>
      <c r="Y943" s="252"/>
      <c r="Z943" s="252"/>
    </row>
    <row r="944" ht="15.75" customHeight="1" spans="1:26">
      <c r="A944" s="252"/>
      <c r="B944" s="252"/>
      <c r="C944" s="252"/>
      <c r="D944" s="252"/>
      <c r="E944" s="252"/>
      <c r="F944" s="252"/>
      <c r="G944" s="252"/>
      <c r="H944" s="252"/>
      <c r="I944" s="252"/>
      <c r="J944" s="252"/>
      <c r="K944" s="252"/>
      <c r="L944" s="252"/>
      <c r="M944" s="252"/>
      <c r="N944" s="252"/>
      <c r="O944" s="252"/>
      <c r="P944" s="252"/>
      <c r="Q944" s="252"/>
      <c r="R944" s="252"/>
      <c r="S944" s="252"/>
      <c r="T944" s="252"/>
      <c r="U944" s="252"/>
      <c r="V944" s="252"/>
      <c r="W944" s="252"/>
      <c r="X944" s="252"/>
      <c r="Y944" s="252"/>
      <c r="Z944" s="252"/>
    </row>
    <row r="945" ht="15.75" customHeight="1" spans="1:26">
      <c r="A945" s="252"/>
      <c r="B945" s="252"/>
      <c r="C945" s="252"/>
      <c r="D945" s="252"/>
      <c r="E945" s="252"/>
      <c r="F945" s="252"/>
      <c r="G945" s="252"/>
      <c r="H945" s="252"/>
      <c r="I945" s="252"/>
      <c r="J945" s="252"/>
      <c r="K945" s="252"/>
      <c r="L945" s="252"/>
      <c r="M945" s="252"/>
      <c r="N945" s="252"/>
      <c r="O945" s="252"/>
      <c r="P945" s="252"/>
      <c r="Q945" s="252"/>
      <c r="R945" s="252"/>
      <c r="S945" s="252"/>
      <c r="T945" s="252"/>
      <c r="U945" s="252"/>
      <c r="V945" s="252"/>
      <c r="W945" s="252"/>
      <c r="X945" s="252"/>
      <c r="Y945" s="252"/>
      <c r="Z945" s="252"/>
    </row>
    <row r="946" ht="15.75" customHeight="1" spans="1:26">
      <c r="A946" s="252"/>
      <c r="B946" s="252"/>
      <c r="C946" s="252"/>
      <c r="D946" s="252"/>
      <c r="E946" s="252"/>
      <c r="F946" s="252"/>
      <c r="G946" s="252"/>
      <c r="H946" s="252"/>
      <c r="I946" s="252"/>
      <c r="J946" s="252"/>
      <c r="K946" s="252"/>
      <c r="L946" s="252"/>
      <c r="M946" s="252"/>
      <c r="N946" s="252"/>
      <c r="O946" s="252"/>
      <c r="P946" s="252"/>
      <c r="Q946" s="252"/>
      <c r="R946" s="252"/>
      <c r="S946" s="252"/>
      <c r="T946" s="252"/>
      <c r="U946" s="252"/>
      <c r="V946" s="252"/>
      <c r="W946" s="252"/>
      <c r="X946" s="252"/>
      <c r="Y946" s="252"/>
      <c r="Z946" s="252"/>
    </row>
    <row r="947" ht="15.75" customHeight="1" spans="1:26">
      <c r="A947" s="252"/>
      <c r="B947" s="252"/>
      <c r="C947" s="252"/>
      <c r="D947" s="252"/>
      <c r="E947" s="252"/>
      <c r="F947" s="252"/>
      <c r="G947" s="252"/>
      <c r="H947" s="252"/>
      <c r="I947" s="252"/>
      <c r="J947" s="252"/>
      <c r="K947" s="252"/>
      <c r="L947" s="252"/>
      <c r="M947" s="252"/>
      <c r="N947" s="252"/>
      <c r="O947" s="252"/>
      <c r="P947" s="252"/>
      <c r="Q947" s="252"/>
      <c r="R947" s="252"/>
      <c r="S947" s="252"/>
      <c r="T947" s="252"/>
      <c r="U947" s="252"/>
      <c r="V947" s="252"/>
      <c r="W947" s="252"/>
      <c r="X947" s="252"/>
      <c r="Y947" s="252"/>
      <c r="Z947" s="252"/>
    </row>
    <row r="948" ht="15.75" customHeight="1" spans="1:26">
      <c r="A948" s="252"/>
      <c r="B948" s="252"/>
      <c r="C948" s="252"/>
      <c r="D948" s="252"/>
      <c r="E948" s="252"/>
      <c r="F948" s="252"/>
      <c r="G948" s="252"/>
      <c r="H948" s="252"/>
      <c r="I948" s="252"/>
      <c r="J948" s="252"/>
      <c r="K948" s="252"/>
      <c r="L948" s="252"/>
      <c r="M948" s="252"/>
      <c r="N948" s="252"/>
      <c r="O948" s="252"/>
      <c r="P948" s="252"/>
      <c r="Q948" s="252"/>
      <c r="R948" s="252"/>
      <c r="S948" s="252"/>
      <c r="T948" s="252"/>
      <c r="U948" s="252"/>
      <c r="V948" s="252"/>
      <c r="W948" s="252"/>
      <c r="X948" s="252"/>
      <c r="Y948" s="252"/>
      <c r="Z948" s="252"/>
    </row>
    <row r="949" ht="15.75" customHeight="1" spans="1:26">
      <c r="A949" s="252"/>
      <c r="B949" s="252"/>
      <c r="C949" s="252"/>
      <c r="D949" s="252"/>
      <c r="E949" s="252"/>
      <c r="F949" s="252"/>
      <c r="G949" s="252"/>
      <c r="H949" s="252"/>
      <c r="I949" s="252"/>
      <c r="J949" s="252"/>
      <c r="K949" s="252"/>
      <c r="L949" s="252"/>
      <c r="M949" s="252"/>
      <c r="N949" s="252"/>
      <c r="O949" s="252"/>
      <c r="P949" s="252"/>
      <c r="Q949" s="252"/>
      <c r="R949" s="252"/>
      <c r="S949" s="252"/>
      <c r="T949" s="252"/>
      <c r="U949" s="252"/>
      <c r="V949" s="252"/>
      <c r="W949" s="252"/>
      <c r="X949" s="252"/>
      <c r="Y949" s="252"/>
      <c r="Z949" s="252"/>
    </row>
    <row r="950" ht="15.75" customHeight="1" spans="1:26">
      <c r="A950" s="252"/>
      <c r="B950" s="252"/>
      <c r="C950" s="252"/>
      <c r="D950" s="252"/>
      <c r="E950" s="252"/>
      <c r="F950" s="252"/>
      <c r="G950" s="252"/>
      <c r="H950" s="252"/>
      <c r="I950" s="252"/>
      <c r="J950" s="252"/>
      <c r="K950" s="252"/>
      <c r="L950" s="252"/>
      <c r="M950" s="252"/>
      <c r="N950" s="252"/>
      <c r="O950" s="252"/>
      <c r="P950" s="252"/>
      <c r="Q950" s="252"/>
      <c r="R950" s="252"/>
      <c r="S950" s="252"/>
      <c r="T950" s="252"/>
      <c r="U950" s="252"/>
      <c r="V950" s="252"/>
      <c r="W950" s="252"/>
      <c r="X950" s="252"/>
      <c r="Y950" s="252"/>
      <c r="Z950" s="252"/>
    </row>
    <row r="951" ht="15.75" customHeight="1" spans="1:26">
      <c r="A951" s="252"/>
      <c r="B951" s="252"/>
      <c r="C951" s="252"/>
      <c r="D951" s="252"/>
      <c r="E951" s="252"/>
      <c r="F951" s="252"/>
      <c r="G951" s="252"/>
      <c r="H951" s="252"/>
      <c r="I951" s="252"/>
      <c r="J951" s="252"/>
      <c r="K951" s="252"/>
      <c r="L951" s="252"/>
      <c r="M951" s="252"/>
      <c r="N951" s="252"/>
      <c r="O951" s="252"/>
      <c r="P951" s="252"/>
      <c r="Q951" s="252"/>
      <c r="R951" s="252"/>
      <c r="S951" s="252"/>
      <c r="T951" s="252"/>
      <c r="U951" s="252"/>
      <c r="V951" s="252"/>
      <c r="W951" s="252"/>
      <c r="X951" s="252"/>
      <c r="Y951" s="252"/>
      <c r="Z951" s="252"/>
    </row>
    <row r="952" ht="15.75" customHeight="1" spans="1:26">
      <c r="A952" s="252"/>
      <c r="B952" s="252"/>
      <c r="C952" s="252"/>
      <c r="D952" s="252"/>
      <c r="E952" s="252"/>
      <c r="F952" s="252"/>
      <c r="G952" s="252"/>
      <c r="H952" s="252"/>
      <c r="I952" s="252"/>
      <c r="J952" s="252"/>
      <c r="K952" s="252"/>
      <c r="L952" s="252"/>
      <c r="M952" s="252"/>
      <c r="N952" s="252"/>
      <c r="O952" s="252"/>
      <c r="P952" s="252"/>
      <c r="Q952" s="252"/>
      <c r="R952" s="252"/>
      <c r="S952" s="252"/>
      <c r="T952" s="252"/>
      <c r="U952" s="252"/>
      <c r="V952" s="252"/>
      <c r="W952" s="252"/>
      <c r="X952" s="252"/>
      <c r="Y952" s="252"/>
      <c r="Z952" s="252"/>
    </row>
    <row r="953" ht="15.75" customHeight="1" spans="1:26">
      <c r="A953" s="252"/>
      <c r="B953" s="252"/>
      <c r="C953" s="252"/>
      <c r="D953" s="252"/>
      <c r="E953" s="252"/>
      <c r="F953" s="252"/>
      <c r="G953" s="252"/>
      <c r="H953" s="252"/>
      <c r="I953" s="252"/>
      <c r="J953" s="252"/>
      <c r="K953" s="252"/>
      <c r="L953" s="252"/>
      <c r="M953" s="252"/>
      <c r="N953" s="252"/>
      <c r="O953" s="252"/>
      <c r="P953" s="252"/>
      <c r="Q953" s="252"/>
      <c r="R953" s="252"/>
      <c r="S953" s="252"/>
      <c r="T953" s="252"/>
      <c r="U953" s="252"/>
      <c r="V953" s="252"/>
      <c r="W953" s="252"/>
      <c r="X953" s="252"/>
      <c r="Y953" s="252"/>
      <c r="Z953" s="252"/>
    </row>
    <row r="954" ht="15.75" customHeight="1" spans="1:26">
      <c r="A954" s="252"/>
      <c r="B954" s="252"/>
      <c r="C954" s="252"/>
      <c r="D954" s="252"/>
      <c r="E954" s="252"/>
      <c r="F954" s="252"/>
      <c r="G954" s="252"/>
      <c r="H954" s="252"/>
      <c r="I954" s="252"/>
      <c r="J954" s="252"/>
      <c r="K954" s="252"/>
      <c r="L954" s="252"/>
      <c r="M954" s="252"/>
      <c r="N954" s="252"/>
      <c r="O954" s="252"/>
      <c r="P954" s="252"/>
      <c r="Q954" s="252"/>
      <c r="R954" s="252"/>
      <c r="S954" s="252"/>
      <c r="T954" s="252"/>
      <c r="U954" s="252"/>
      <c r="V954" s="252"/>
      <c r="W954" s="252"/>
      <c r="X954" s="252"/>
      <c r="Y954" s="252"/>
      <c r="Z954" s="252"/>
    </row>
    <row r="955" ht="15.75" customHeight="1" spans="1:26">
      <c r="A955" s="252"/>
      <c r="B955" s="252"/>
      <c r="C955" s="252"/>
      <c r="D955" s="252"/>
      <c r="E955" s="252"/>
      <c r="F955" s="252"/>
      <c r="G955" s="252"/>
      <c r="H955" s="252"/>
      <c r="I955" s="252"/>
      <c r="J955" s="252"/>
      <c r="K955" s="252"/>
      <c r="L955" s="252"/>
      <c r="M955" s="252"/>
      <c r="N955" s="252"/>
      <c r="O955" s="252"/>
      <c r="P955" s="252"/>
      <c r="Q955" s="252"/>
      <c r="R955" s="252"/>
      <c r="S955" s="252"/>
      <c r="T955" s="252"/>
      <c r="U955" s="252"/>
      <c r="V955" s="252"/>
      <c r="W955" s="252"/>
      <c r="X955" s="252"/>
      <c r="Y955" s="252"/>
      <c r="Z955" s="252"/>
    </row>
    <row r="956" ht="15.75" customHeight="1" spans="1:26">
      <c r="A956" s="252"/>
      <c r="B956" s="252"/>
      <c r="C956" s="252"/>
      <c r="D956" s="252"/>
      <c r="E956" s="252"/>
      <c r="F956" s="252"/>
      <c r="G956" s="252"/>
      <c r="H956" s="252"/>
      <c r="I956" s="252"/>
      <c r="J956" s="252"/>
      <c r="K956" s="252"/>
      <c r="L956" s="252"/>
      <c r="M956" s="252"/>
      <c r="N956" s="252"/>
      <c r="O956" s="252"/>
      <c r="P956" s="252"/>
      <c r="Q956" s="252"/>
      <c r="R956" s="252"/>
      <c r="S956" s="252"/>
      <c r="T956" s="252"/>
      <c r="U956" s="252"/>
      <c r="V956" s="252"/>
      <c r="W956" s="252"/>
      <c r="X956" s="252"/>
      <c r="Y956" s="252"/>
      <c r="Z956" s="252"/>
    </row>
    <row r="957" ht="15.75" customHeight="1" spans="1:26">
      <c r="A957" s="252"/>
      <c r="B957" s="252"/>
      <c r="C957" s="252"/>
      <c r="D957" s="252"/>
      <c r="E957" s="252"/>
      <c r="F957" s="252"/>
      <c r="G957" s="252"/>
      <c r="H957" s="252"/>
      <c r="I957" s="252"/>
      <c r="J957" s="252"/>
      <c r="K957" s="252"/>
      <c r="L957" s="252"/>
      <c r="M957" s="252"/>
      <c r="N957" s="252"/>
      <c r="O957" s="252"/>
      <c r="P957" s="252"/>
      <c r="Q957" s="252"/>
      <c r="R957" s="252"/>
      <c r="S957" s="252"/>
      <c r="T957" s="252"/>
      <c r="U957" s="252"/>
      <c r="V957" s="252"/>
      <c r="W957" s="252"/>
      <c r="X957" s="252"/>
      <c r="Y957" s="252"/>
      <c r="Z957" s="252"/>
    </row>
    <row r="958" ht="15.75" customHeight="1" spans="1:26">
      <c r="A958" s="252"/>
      <c r="B958" s="252"/>
      <c r="C958" s="252"/>
      <c r="D958" s="252"/>
      <c r="E958" s="252"/>
      <c r="F958" s="252"/>
      <c r="G958" s="252"/>
      <c r="H958" s="252"/>
      <c r="I958" s="252"/>
      <c r="J958" s="252"/>
      <c r="K958" s="252"/>
      <c r="L958" s="252"/>
      <c r="M958" s="252"/>
      <c r="N958" s="252"/>
      <c r="O958" s="252"/>
      <c r="P958" s="252"/>
      <c r="Q958" s="252"/>
      <c r="R958" s="252"/>
      <c r="S958" s="252"/>
      <c r="T958" s="252"/>
      <c r="U958" s="252"/>
      <c r="V958" s="252"/>
      <c r="W958" s="252"/>
      <c r="X958" s="252"/>
      <c r="Y958" s="252"/>
      <c r="Z958" s="252"/>
    </row>
    <row r="959" ht="15.75" customHeight="1" spans="1:26">
      <c r="A959" s="252"/>
      <c r="B959" s="252"/>
      <c r="C959" s="252"/>
      <c r="D959" s="252"/>
      <c r="E959" s="252"/>
      <c r="F959" s="252"/>
      <c r="G959" s="252"/>
      <c r="H959" s="252"/>
      <c r="I959" s="252"/>
      <c r="J959" s="252"/>
      <c r="K959" s="252"/>
      <c r="L959" s="252"/>
      <c r="M959" s="252"/>
      <c r="N959" s="252"/>
      <c r="O959" s="252"/>
      <c r="P959" s="252"/>
      <c r="Q959" s="252"/>
      <c r="R959" s="252"/>
      <c r="S959" s="252"/>
      <c r="T959" s="252"/>
      <c r="U959" s="252"/>
      <c r="V959" s="252"/>
      <c r="W959" s="252"/>
      <c r="X959" s="252"/>
      <c r="Y959" s="252"/>
      <c r="Z959" s="252"/>
    </row>
    <row r="960" ht="15.75" customHeight="1" spans="1:26">
      <c r="A960" s="252"/>
      <c r="B960" s="252"/>
      <c r="C960" s="252"/>
      <c r="D960" s="252"/>
      <c r="E960" s="252"/>
      <c r="F960" s="252"/>
      <c r="G960" s="252"/>
      <c r="H960" s="252"/>
      <c r="I960" s="252"/>
      <c r="J960" s="252"/>
      <c r="K960" s="252"/>
      <c r="L960" s="252"/>
      <c r="M960" s="252"/>
      <c r="N960" s="252"/>
      <c r="O960" s="252"/>
      <c r="P960" s="252"/>
      <c r="Q960" s="252"/>
      <c r="R960" s="252"/>
      <c r="S960" s="252"/>
      <c r="T960" s="252"/>
      <c r="U960" s="252"/>
      <c r="V960" s="252"/>
      <c r="W960" s="252"/>
      <c r="X960" s="252"/>
      <c r="Y960" s="252"/>
      <c r="Z960" s="252"/>
    </row>
    <row r="961" ht="15.75" customHeight="1" spans="1:26">
      <c r="A961" s="252"/>
      <c r="B961" s="252"/>
      <c r="C961" s="252"/>
      <c r="D961" s="252"/>
      <c r="E961" s="252"/>
      <c r="F961" s="252"/>
      <c r="G961" s="252"/>
      <c r="H961" s="252"/>
      <c r="I961" s="252"/>
      <c r="J961" s="252"/>
      <c r="K961" s="252"/>
      <c r="L961" s="252"/>
      <c r="M961" s="252"/>
      <c r="N961" s="252"/>
      <c r="O961" s="252"/>
      <c r="P961" s="252"/>
      <c r="Q961" s="252"/>
      <c r="R961" s="252"/>
      <c r="S961" s="252"/>
      <c r="T961" s="252"/>
      <c r="U961" s="252"/>
      <c r="V961" s="252"/>
      <c r="W961" s="252"/>
      <c r="X961" s="252"/>
      <c r="Y961" s="252"/>
      <c r="Z961" s="252"/>
    </row>
    <row r="962" ht="15.75" customHeight="1" spans="1:26">
      <c r="A962" s="252"/>
      <c r="B962" s="252"/>
      <c r="C962" s="252"/>
      <c r="D962" s="252"/>
      <c r="E962" s="252"/>
      <c r="F962" s="252"/>
      <c r="G962" s="252"/>
      <c r="H962" s="252"/>
      <c r="I962" s="252"/>
      <c r="J962" s="252"/>
      <c r="K962" s="252"/>
      <c r="L962" s="252"/>
      <c r="M962" s="252"/>
      <c r="N962" s="252"/>
      <c r="O962" s="252"/>
      <c r="P962" s="252"/>
      <c r="Q962" s="252"/>
      <c r="R962" s="252"/>
      <c r="S962" s="252"/>
      <c r="T962" s="252"/>
      <c r="U962" s="252"/>
      <c r="V962" s="252"/>
      <c r="W962" s="252"/>
      <c r="X962" s="252"/>
      <c r="Y962" s="252"/>
      <c r="Z962" s="252"/>
    </row>
    <row r="963" ht="15.75" customHeight="1" spans="1:26">
      <c r="A963" s="252"/>
      <c r="B963" s="252"/>
      <c r="C963" s="252"/>
      <c r="D963" s="252"/>
      <c r="E963" s="252"/>
      <c r="F963" s="252"/>
      <c r="G963" s="252"/>
      <c r="H963" s="252"/>
      <c r="I963" s="252"/>
      <c r="J963" s="252"/>
      <c r="K963" s="252"/>
      <c r="L963" s="252"/>
      <c r="M963" s="252"/>
      <c r="N963" s="252"/>
      <c r="O963" s="252"/>
      <c r="P963" s="252"/>
      <c r="Q963" s="252"/>
      <c r="R963" s="252"/>
      <c r="S963" s="252"/>
      <c r="T963" s="252"/>
      <c r="U963" s="252"/>
      <c r="V963" s="252"/>
      <c r="W963" s="252"/>
      <c r="X963" s="252"/>
      <c r="Y963" s="252"/>
      <c r="Z963" s="252"/>
    </row>
    <row r="964" ht="15.75" customHeight="1" spans="1:26">
      <c r="A964" s="252"/>
      <c r="B964" s="252"/>
      <c r="C964" s="252"/>
      <c r="D964" s="252"/>
      <c r="E964" s="252"/>
      <c r="F964" s="252"/>
      <c r="G964" s="252"/>
      <c r="H964" s="252"/>
      <c r="I964" s="252"/>
      <c r="J964" s="252"/>
      <c r="K964" s="252"/>
      <c r="L964" s="252"/>
      <c r="M964" s="252"/>
      <c r="N964" s="252"/>
      <c r="O964" s="252"/>
      <c r="P964" s="252"/>
      <c r="Q964" s="252"/>
      <c r="R964" s="252"/>
      <c r="S964" s="252"/>
      <c r="T964" s="252"/>
      <c r="U964" s="252"/>
      <c r="V964" s="252"/>
      <c r="W964" s="252"/>
      <c r="X964" s="252"/>
      <c r="Y964" s="252"/>
      <c r="Z964" s="252"/>
    </row>
    <row r="965" ht="15.75" customHeight="1" spans="1:26">
      <c r="A965" s="252"/>
      <c r="B965" s="252"/>
      <c r="C965" s="252"/>
      <c r="D965" s="252"/>
      <c r="E965" s="252"/>
      <c r="F965" s="252"/>
      <c r="G965" s="252"/>
      <c r="H965" s="252"/>
      <c r="I965" s="252"/>
      <c r="J965" s="252"/>
      <c r="K965" s="252"/>
      <c r="L965" s="252"/>
      <c r="M965" s="252"/>
      <c r="N965" s="252"/>
      <c r="O965" s="252"/>
      <c r="P965" s="252"/>
      <c r="Q965" s="252"/>
      <c r="R965" s="252"/>
      <c r="S965" s="252"/>
      <c r="T965" s="252"/>
      <c r="U965" s="252"/>
      <c r="V965" s="252"/>
      <c r="W965" s="252"/>
      <c r="X965" s="252"/>
      <c r="Y965" s="252"/>
      <c r="Z965" s="252"/>
    </row>
    <row r="966" ht="15.75" customHeight="1" spans="1:26">
      <c r="A966" s="252"/>
      <c r="B966" s="252"/>
      <c r="C966" s="252"/>
      <c r="D966" s="252"/>
      <c r="E966" s="252"/>
      <c r="F966" s="252"/>
      <c r="G966" s="252"/>
      <c r="H966" s="252"/>
      <c r="I966" s="252"/>
      <c r="J966" s="252"/>
      <c r="K966" s="252"/>
      <c r="L966" s="252"/>
      <c r="M966" s="252"/>
      <c r="N966" s="252"/>
      <c r="O966" s="252"/>
      <c r="P966" s="252"/>
      <c r="Q966" s="252"/>
      <c r="R966" s="252"/>
      <c r="S966" s="252"/>
      <c r="T966" s="252"/>
      <c r="U966" s="252"/>
      <c r="V966" s="252"/>
      <c r="W966" s="252"/>
      <c r="X966" s="252"/>
      <c r="Y966" s="252"/>
      <c r="Z966" s="252"/>
    </row>
    <row r="967" ht="15.75" customHeight="1" spans="1:26">
      <c r="A967" s="252"/>
      <c r="B967" s="252"/>
      <c r="C967" s="252"/>
      <c r="D967" s="252"/>
      <c r="E967" s="252"/>
      <c r="F967" s="252"/>
      <c r="G967" s="252"/>
      <c r="H967" s="252"/>
      <c r="I967" s="252"/>
      <c r="J967" s="252"/>
      <c r="K967" s="252"/>
      <c r="L967" s="252"/>
      <c r="M967" s="252"/>
      <c r="N967" s="252"/>
      <c r="O967" s="252"/>
      <c r="P967" s="252"/>
      <c r="Q967" s="252"/>
      <c r="R967" s="252"/>
      <c r="S967" s="252"/>
      <c r="T967" s="252"/>
      <c r="U967" s="252"/>
      <c r="V967" s="252"/>
      <c r="W967" s="252"/>
      <c r="X967" s="252"/>
      <c r="Y967" s="252"/>
      <c r="Z967" s="252"/>
    </row>
    <row r="968" ht="15.75" customHeight="1" spans="1:26">
      <c r="A968" s="252"/>
      <c r="B968" s="252"/>
      <c r="C968" s="252"/>
      <c r="D968" s="252"/>
      <c r="E968" s="252"/>
      <c r="F968" s="252"/>
      <c r="G968" s="252"/>
      <c r="H968" s="252"/>
      <c r="I968" s="252"/>
      <c r="J968" s="252"/>
      <c r="K968" s="252"/>
      <c r="L968" s="252"/>
      <c r="M968" s="252"/>
      <c r="N968" s="252"/>
      <c r="O968" s="252"/>
      <c r="P968" s="252"/>
      <c r="Q968" s="252"/>
      <c r="R968" s="252"/>
      <c r="S968" s="252"/>
      <c r="T968" s="252"/>
      <c r="U968" s="252"/>
      <c r="V968" s="252"/>
      <c r="W968" s="252"/>
      <c r="X968" s="252"/>
      <c r="Y968" s="252"/>
      <c r="Z968" s="252"/>
    </row>
    <row r="969" ht="15.75" customHeight="1" spans="1:26">
      <c r="A969" s="252"/>
      <c r="B969" s="252"/>
      <c r="C969" s="252"/>
      <c r="D969" s="252"/>
      <c r="E969" s="252"/>
      <c r="F969" s="252"/>
      <c r="G969" s="252"/>
      <c r="H969" s="252"/>
      <c r="I969" s="252"/>
      <c r="J969" s="252"/>
      <c r="K969" s="252"/>
      <c r="L969" s="252"/>
      <c r="M969" s="252"/>
      <c r="N969" s="252"/>
      <c r="O969" s="252"/>
      <c r="P969" s="252"/>
      <c r="Q969" s="252"/>
      <c r="R969" s="252"/>
      <c r="S969" s="252"/>
      <c r="T969" s="252"/>
      <c r="U969" s="252"/>
      <c r="V969" s="252"/>
      <c r="W969" s="252"/>
      <c r="X969" s="252"/>
      <c r="Y969" s="252"/>
      <c r="Z969" s="252"/>
    </row>
    <row r="970" ht="15.75" customHeight="1" spans="1:26">
      <c r="A970" s="252"/>
      <c r="B970" s="252"/>
      <c r="C970" s="252"/>
      <c r="D970" s="252"/>
      <c r="E970" s="252"/>
      <c r="F970" s="252"/>
      <c r="G970" s="252"/>
      <c r="H970" s="252"/>
      <c r="I970" s="252"/>
      <c r="J970" s="252"/>
      <c r="K970" s="252"/>
      <c r="L970" s="252"/>
      <c r="M970" s="252"/>
      <c r="N970" s="252"/>
      <c r="O970" s="252"/>
      <c r="P970" s="252"/>
      <c r="Q970" s="252"/>
      <c r="R970" s="252"/>
      <c r="S970" s="252"/>
      <c r="T970" s="252"/>
      <c r="U970" s="252"/>
      <c r="V970" s="252"/>
      <c r="W970" s="252"/>
      <c r="X970" s="252"/>
      <c r="Y970" s="252"/>
      <c r="Z970" s="252"/>
    </row>
    <row r="971" ht="15.75" customHeight="1" spans="1:26">
      <c r="A971" s="252"/>
      <c r="B971" s="252"/>
      <c r="C971" s="252"/>
      <c r="D971" s="252"/>
      <c r="E971" s="252"/>
      <c r="F971" s="252"/>
      <c r="G971" s="252"/>
      <c r="H971" s="252"/>
      <c r="I971" s="252"/>
      <c r="J971" s="252"/>
      <c r="K971" s="252"/>
      <c r="L971" s="252"/>
      <c r="M971" s="252"/>
      <c r="N971" s="252"/>
      <c r="O971" s="252"/>
      <c r="P971" s="252"/>
      <c r="Q971" s="252"/>
      <c r="R971" s="252"/>
      <c r="S971" s="252"/>
      <c r="T971" s="252"/>
      <c r="U971" s="252"/>
      <c r="V971" s="252"/>
      <c r="W971" s="252"/>
      <c r="X971" s="252"/>
      <c r="Y971" s="252"/>
      <c r="Z971" s="252"/>
    </row>
    <row r="972" ht="15.75" customHeight="1" spans="1:26">
      <c r="A972" s="252"/>
      <c r="B972" s="252"/>
      <c r="C972" s="252"/>
      <c r="D972" s="252"/>
      <c r="E972" s="252"/>
      <c r="F972" s="252"/>
      <c r="G972" s="252"/>
      <c r="H972" s="252"/>
      <c r="I972" s="252"/>
      <c r="J972" s="252"/>
      <c r="K972" s="252"/>
      <c r="L972" s="252"/>
      <c r="M972" s="252"/>
      <c r="N972" s="252"/>
      <c r="O972" s="252"/>
      <c r="P972" s="252"/>
      <c r="Q972" s="252"/>
      <c r="R972" s="252"/>
      <c r="S972" s="252"/>
      <c r="T972" s="252"/>
      <c r="U972" s="252"/>
      <c r="V972" s="252"/>
      <c r="W972" s="252"/>
      <c r="X972" s="252"/>
      <c r="Y972" s="252"/>
      <c r="Z972" s="252"/>
    </row>
    <row r="973" ht="15.75" customHeight="1" spans="1:26">
      <c r="A973" s="252"/>
      <c r="B973" s="252"/>
      <c r="C973" s="252"/>
      <c r="D973" s="252"/>
      <c r="E973" s="252"/>
      <c r="F973" s="252"/>
      <c r="G973" s="252"/>
      <c r="H973" s="252"/>
      <c r="I973" s="252"/>
      <c r="J973" s="252"/>
      <c r="K973" s="252"/>
      <c r="L973" s="252"/>
      <c r="M973" s="252"/>
      <c r="N973" s="252"/>
      <c r="O973" s="252"/>
      <c r="P973" s="252"/>
      <c r="Q973" s="252"/>
      <c r="R973" s="252"/>
      <c r="S973" s="252"/>
      <c r="T973" s="252"/>
      <c r="U973" s="252"/>
      <c r="V973" s="252"/>
      <c r="W973" s="252"/>
      <c r="X973" s="252"/>
      <c r="Y973" s="252"/>
      <c r="Z973" s="252"/>
    </row>
    <row r="974" ht="15.75" customHeight="1" spans="1:26">
      <c r="A974" s="252"/>
      <c r="B974" s="252"/>
      <c r="C974" s="252"/>
      <c r="D974" s="252"/>
      <c r="E974" s="252"/>
      <c r="F974" s="252"/>
      <c r="G974" s="252"/>
      <c r="H974" s="252"/>
      <c r="I974" s="252"/>
      <c r="J974" s="252"/>
      <c r="K974" s="252"/>
      <c r="L974" s="252"/>
      <c r="M974" s="252"/>
      <c r="N974" s="252"/>
      <c r="O974" s="252"/>
      <c r="P974" s="252"/>
      <c r="Q974" s="252"/>
      <c r="R974" s="252"/>
      <c r="S974" s="252"/>
      <c r="T974" s="252"/>
      <c r="U974" s="252"/>
      <c r="V974" s="252"/>
      <c r="W974" s="252"/>
      <c r="X974" s="252"/>
      <c r="Y974" s="252"/>
      <c r="Z974" s="252"/>
    </row>
    <row r="975" ht="15.75" customHeight="1" spans="1:26">
      <c r="A975" s="252"/>
      <c r="B975" s="252"/>
      <c r="C975" s="252"/>
      <c r="D975" s="252"/>
      <c r="E975" s="252"/>
      <c r="F975" s="252"/>
      <c r="G975" s="252"/>
      <c r="H975" s="252"/>
      <c r="I975" s="252"/>
      <c r="J975" s="252"/>
      <c r="K975" s="252"/>
      <c r="L975" s="252"/>
      <c r="M975" s="252"/>
      <c r="N975" s="252"/>
      <c r="O975" s="252"/>
      <c r="P975" s="252"/>
      <c r="Q975" s="252"/>
      <c r="R975" s="252"/>
      <c r="S975" s="252"/>
      <c r="T975" s="252"/>
      <c r="U975" s="252"/>
      <c r="V975" s="252"/>
      <c r="W975" s="252"/>
      <c r="X975" s="252"/>
      <c r="Y975" s="252"/>
      <c r="Z975" s="252"/>
    </row>
    <row r="976" ht="15.75" customHeight="1" spans="1:26">
      <c r="A976" s="252"/>
      <c r="B976" s="252"/>
      <c r="C976" s="252"/>
      <c r="D976" s="252"/>
      <c r="E976" s="252"/>
      <c r="F976" s="252"/>
      <c r="G976" s="252"/>
      <c r="H976" s="252"/>
      <c r="I976" s="252"/>
      <c r="J976" s="252"/>
      <c r="K976" s="252"/>
      <c r="L976" s="252"/>
      <c r="M976" s="252"/>
      <c r="N976" s="252"/>
      <c r="O976" s="252"/>
      <c r="P976" s="252"/>
      <c r="Q976" s="252"/>
      <c r="R976" s="252"/>
      <c r="S976" s="252"/>
      <c r="T976" s="252"/>
      <c r="U976" s="252"/>
      <c r="V976" s="252"/>
      <c r="W976" s="252"/>
      <c r="X976" s="252"/>
      <c r="Y976" s="252"/>
      <c r="Z976" s="252"/>
    </row>
    <row r="977" ht="15.75" customHeight="1" spans="1:26">
      <c r="A977" s="252"/>
      <c r="B977" s="252"/>
      <c r="C977" s="252"/>
      <c r="D977" s="252"/>
      <c r="E977" s="252"/>
      <c r="F977" s="252"/>
      <c r="G977" s="252"/>
      <c r="H977" s="252"/>
      <c r="I977" s="252"/>
      <c r="J977" s="252"/>
      <c r="K977" s="252"/>
      <c r="L977" s="252"/>
      <c r="M977" s="252"/>
      <c r="N977" s="252"/>
      <c r="O977" s="252"/>
      <c r="P977" s="252"/>
      <c r="Q977" s="252"/>
      <c r="R977" s="252"/>
      <c r="S977" s="252"/>
      <c r="T977" s="252"/>
      <c r="U977" s="252"/>
      <c r="V977" s="252"/>
      <c r="W977" s="252"/>
      <c r="X977" s="252"/>
      <c r="Y977" s="252"/>
      <c r="Z977" s="252"/>
    </row>
    <row r="978" ht="15.75" customHeight="1" spans="1:26">
      <c r="A978" s="252"/>
      <c r="B978" s="252"/>
      <c r="C978" s="252"/>
      <c r="D978" s="252"/>
      <c r="E978" s="252"/>
      <c r="F978" s="252"/>
      <c r="G978" s="252"/>
      <c r="H978" s="252"/>
      <c r="I978" s="252"/>
      <c r="J978" s="252"/>
      <c r="K978" s="252"/>
      <c r="L978" s="252"/>
      <c r="M978" s="252"/>
      <c r="N978" s="252"/>
      <c r="O978" s="252"/>
      <c r="P978" s="252"/>
      <c r="Q978" s="252"/>
      <c r="R978" s="252"/>
      <c r="S978" s="252"/>
      <c r="T978" s="252"/>
      <c r="U978" s="252"/>
      <c r="V978" s="252"/>
      <c r="W978" s="252"/>
      <c r="X978" s="252"/>
      <c r="Y978" s="252"/>
      <c r="Z978" s="252"/>
    </row>
    <row r="979" ht="15.75" customHeight="1" spans="1:26">
      <c r="A979" s="252"/>
      <c r="B979" s="252"/>
      <c r="C979" s="252"/>
      <c r="D979" s="252"/>
      <c r="E979" s="252"/>
      <c r="F979" s="252"/>
      <c r="G979" s="252"/>
      <c r="H979" s="252"/>
      <c r="I979" s="252"/>
      <c r="J979" s="252"/>
      <c r="K979" s="252"/>
      <c r="L979" s="252"/>
      <c r="M979" s="252"/>
      <c r="N979" s="252"/>
      <c r="O979" s="252"/>
      <c r="P979" s="252"/>
      <c r="Q979" s="252"/>
      <c r="R979" s="252"/>
      <c r="S979" s="252"/>
      <c r="T979" s="252"/>
      <c r="U979" s="252"/>
      <c r="V979" s="252"/>
      <c r="W979" s="252"/>
      <c r="X979" s="252"/>
      <c r="Y979" s="252"/>
      <c r="Z979" s="252"/>
    </row>
    <row r="980" ht="15.75" customHeight="1" spans="1:26">
      <c r="A980" s="252"/>
      <c r="B980" s="252"/>
      <c r="C980" s="252"/>
      <c r="D980" s="252"/>
      <c r="E980" s="252"/>
      <c r="F980" s="252"/>
      <c r="G980" s="252"/>
      <c r="H980" s="252"/>
      <c r="I980" s="252"/>
      <c r="J980" s="252"/>
      <c r="K980" s="252"/>
      <c r="L980" s="252"/>
      <c r="M980" s="252"/>
      <c r="N980" s="252"/>
      <c r="O980" s="252"/>
      <c r="P980" s="252"/>
      <c r="Q980" s="252"/>
      <c r="R980" s="252"/>
      <c r="S980" s="252"/>
      <c r="T980" s="252"/>
      <c r="U980" s="252"/>
      <c r="V980" s="252"/>
      <c r="W980" s="252"/>
      <c r="X980" s="252"/>
      <c r="Y980" s="252"/>
      <c r="Z980" s="252"/>
    </row>
    <row r="981" ht="15.75" customHeight="1" spans="1:26">
      <c r="A981" s="252"/>
      <c r="B981" s="252"/>
      <c r="C981" s="252"/>
      <c r="D981" s="252"/>
      <c r="E981" s="252"/>
      <c r="F981" s="252"/>
      <c r="G981" s="252"/>
      <c r="H981" s="252"/>
      <c r="I981" s="252"/>
      <c r="J981" s="252"/>
      <c r="K981" s="252"/>
      <c r="L981" s="252"/>
      <c r="M981" s="252"/>
      <c r="N981" s="252"/>
      <c r="O981" s="252"/>
      <c r="P981" s="252"/>
      <c r="Q981" s="252"/>
      <c r="R981" s="252"/>
      <c r="S981" s="252"/>
      <c r="T981" s="252"/>
      <c r="U981" s="252"/>
      <c r="V981" s="252"/>
      <c r="W981" s="252"/>
      <c r="X981" s="252"/>
      <c r="Y981" s="252"/>
      <c r="Z981" s="252"/>
    </row>
    <row r="982" ht="15.75" customHeight="1" spans="1:26">
      <c r="A982" s="252"/>
      <c r="B982" s="252"/>
      <c r="C982" s="252"/>
      <c r="D982" s="252"/>
      <c r="E982" s="252"/>
      <c r="F982" s="252"/>
      <c r="G982" s="252"/>
      <c r="H982" s="252"/>
      <c r="I982" s="252"/>
      <c r="J982" s="252"/>
      <c r="K982" s="252"/>
      <c r="L982" s="252"/>
      <c r="M982" s="252"/>
      <c r="N982" s="252"/>
      <c r="O982" s="252"/>
      <c r="P982" s="252"/>
      <c r="Q982" s="252"/>
      <c r="R982" s="252"/>
      <c r="S982" s="252"/>
      <c r="T982" s="252"/>
      <c r="U982" s="252"/>
      <c r="V982" s="252"/>
      <c r="W982" s="252"/>
      <c r="X982" s="252"/>
      <c r="Y982" s="252"/>
      <c r="Z982" s="252"/>
    </row>
    <row r="983" ht="15.75" customHeight="1" spans="1:26">
      <c r="A983" s="252"/>
      <c r="B983" s="252"/>
      <c r="C983" s="252"/>
      <c r="D983" s="252"/>
      <c r="E983" s="252"/>
      <c r="F983" s="252"/>
      <c r="G983" s="252"/>
      <c r="H983" s="252"/>
      <c r="I983" s="252"/>
      <c r="J983" s="252"/>
      <c r="K983" s="252"/>
      <c r="L983" s="252"/>
      <c r="M983" s="252"/>
      <c r="N983" s="252"/>
      <c r="O983" s="252"/>
      <c r="P983" s="252"/>
      <c r="Q983" s="252"/>
      <c r="R983" s="252"/>
      <c r="S983" s="252"/>
      <c r="T983" s="252"/>
      <c r="U983" s="252"/>
      <c r="V983" s="252"/>
      <c r="W983" s="252"/>
      <c r="X983" s="252"/>
      <c r="Y983" s="252"/>
      <c r="Z983" s="252"/>
    </row>
    <row r="984" ht="15.75" customHeight="1" spans="1:26">
      <c r="A984" s="252"/>
      <c r="B984" s="252"/>
      <c r="C984" s="252"/>
      <c r="D984" s="252"/>
      <c r="E984" s="252"/>
      <c r="F984" s="252"/>
      <c r="G984" s="252"/>
      <c r="H984" s="252"/>
      <c r="I984" s="252"/>
      <c r="J984" s="252"/>
      <c r="K984" s="252"/>
      <c r="L984" s="252"/>
      <c r="M984" s="252"/>
      <c r="N984" s="252"/>
      <c r="O984" s="252"/>
      <c r="P984" s="252"/>
      <c r="Q984" s="252"/>
      <c r="R984" s="252"/>
      <c r="S984" s="252"/>
      <c r="T984" s="252"/>
      <c r="U984" s="252"/>
      <c r="V984" s="252"/>
      <c r="W984" s="252"/>
      <c r="X984" s="252"/>
      <c r="Y984" s="252"/>
      <c r="Z984" s="252"/>
    </row>
    <row r="985" ht="15.75" customHeight="1" spans="1:26">
      <c r="A985" s="252"/>
      <c r="B985" s="252"/>
      <c r="C985" s="252"/>
      <c r="D985" s="252"/>
      <c r="E985" s="252"/>
      <c r="F985" s="252"/>
      <c r="G985" s="252"/>
      <c r="H985" s="252"/>
      <c r="I985" s="252"/>
      <c r="J985" s="252"/>
      <c r="K985" s="252"/>
      <c r="L985" s="252"/>
      <c r="M985" s="252"/>
      <c r="N985" s="252"/>
      <c r="O985" s="252"/>
      <c r="P985" s="252"/>
      <c r="Q985" s="252"/>
      <c r="R985" s="252"/>
      <c r="S985" s="252"/>
      <c r="T985" s="252"/>
      <c r="U985" s="252"/>
      <c r="V985" s="252"/>
      <c r="W985" s="252"/>
      <c r="X985" s="252"/>
      <c r="Y985" s="252"/>
      <c r="Z985" s="252"/>
    </row>
    <row r="986" ht="15.75" customHeight="1" spans="1:26">
      <c r="A986" s="252"/>
      <c r="B986" s="252"/>
      <c r="C986" s="252"/>
      <c r="D986" s="252"/>
      <c r="E986" s="252"/>
      <c r="F986" s="252"/>
      <c r="G986" s="252"/>
      <c r="H986" s="252"/>
      <c r="I986" s="252"/>
      <c r="J986" s="252"/>
      <c r="K986" s="252"/>
      <c r="L986" s="252"/>
      <c r="M986" s="252"/>
      <c r="N986" s="252"/>
      <c r="O986" s="252"/>
      <c r="P986" s="252"/>
      <c r="Q986" s="252"/>
      <c r="R986" s="252"/>
      <c r="S986" s="252"/>
      <c r="T986" s="252"/>
      <c r="U986" s="252"/>
      <c r="V986" s="252"/>
      <c r="W986" s="252"/>
      <c r="X986" s="252"/>
      <c r="Y986" s="252"/>
      <c r="Z986" s="252"/>
    </row>
    <row r="987" ht="15.75" customHeight="1" spans="1:26">
      <c r="A987" s="252"/>
      <c r="B987" s="252"/>
      <c r="C987" s="252"/>
      <c r="D987" s="252"/>
      <c r="E987" s="252"/>
      <c r="F987" s="252"/>
      <c r="G987" s="252"/>
      <c r="H987" s="252"/>
      <c r="I987" s="252"/>
      <c r="J987" s="252"/>
      <c r="K987" s="252"/>
      <c r="L987" s="252"/>
      <c r="M987" s="252"/>
      <c r="N987" s="252"/>
      <c r="O987" s="252"/>
      <c r="P987" s="252"/>
      <c r="Q987" s="252"/>
      <c r="R987" s="252"/>
      <c r="S987" s="252"/>
      <c r="T987" s="252"/>
      <c r="U987" s="252"/>
      <c r="V987" s="252"/>
      <c r="W987" s="252"/>
      <c r="X987" s="252"/>
      <c r="Y987" s="252"/>
      <c r="Z987" s="252"/>
    </row>
    <row r="988" ht="15.75" customHeight="1" spans="1:26">
      <c r="A988" s="252"/>
      <c r="B988" s="252"/>
      <c r="C988" s="252"/>
      <c r="D988" s="252"/>
      <c r="E988" s="252"/>
      <c r="F988" s="252"/>
      <c r="G988" s="252"/>
      <c r="H988" s="252"/>
      <c r="I988" s="252"/>
      <c r="J988" s="252"/>
      <c r="K988" s="252"/>
      <c r="L988" s="252"/>
      <c r="M988" s="252"/>
      <c r="N988" s="252"/>
      <c r="O988" s="252"/>
      <c r="P988" s="252"/>
      <c r="Q988" s="252"/>
      <c r="R988" s="252"/>
      <c r="S988" s="252"/>
      <c r="T988" s="252"/>
      <c r="U988" s="252"/>
      <c r="V988" s="252"/>
      <c r="W988" s="252"/>
      <c r="X988" s="252"/>
      <c r="Y988" s="252"/>
      <c r="Z988" s="252"/>
    </row>
    <row r="989" ht="15.75" customHeight="1" spans="1:26">
      <c r="A989" s="252"/>
      <c r="B989" s="252"/>
      <c r="C989" s="252"/>
      <c r="D989" s="252"/>
      <c r="E989" s="252"/>
      <c r="F989" s="252"/>
      <c r="G989" s="252"/>
      <c r="H989" s="252"/>
      <c r="I989" s="252"/>
      <c r="J989" s="252"/>
      <c r="K989" s="252"/>
      <c r="L989" s="252"/>
      <c r="M989" s="252"/>
      <c r="N989" s="252"/>
      <c r="O989" s="252"/>
      <c r="P989" s="252"/>
      <c r="Q989" s="252"/>
      <c r="R989" s="252"/>
      <c r="S989" s="252"/>
      <c r="T989" s="252"/>
      <c r="U989" s="252"/>
      <c r="V989" s="252"/>
      <c r="W989" s="252"/>
      <c r="X989" s="252"/>
      <c r="Y989" s="252"/>
      <c r="Z989" s="252"/>
    </row>
    <row r="990" ht="15.75" customHeight="1" spans="1:26">
      <c r="A990" s="252"/>
      <c r="B990" s="252"/>
      <c r="C990" s="252"/>
      <c r="D990" s="252"/>
      <c r="E990" s="252"/>
      <c r="F990" s="252"/>
      <c r="G990" s="252"/>
      <c r="H990" s="252"/>
      <c r="I990" s="252"/>
      <c r="J990" s="252"/>
      <c r="K990" s="252"/>
      <c r="L990" s="252"/>
      <c r="M990" s="252"/>
      <c r="N990" s="252"/>
      <c r="O990" s="252"/>
      <c r="P990" s="252"/>
      <c r="Q990" s="252"/>
      <c r="R990" s="252"/>
      <c r="S990" s="252"/>
      <c r="T990" s="252"/>
      <c r="U990" s="252"/>
      <c r="V990" s="252"/>
      <c r="W990" s="252"/>
      <c r="X990" s="252"/>
      <c r="Y990" s="252"/>
      <c r="Z990" s="252"/>
    </row>
    <row r="991" ht="15.75" customHeight="1" spans="1:26">
      <c r="A991" s="252"/>
      <c r="B991" s="252"/>
      <c r="C991" s="252"/>
      <c r="D991" s="252"/>
      <c r="E991" s="252"/>
      <c r="F991" s="252"/>
      <c r="G991" s="252"/>
      <c r="H991" s="252"/>
      <c r="I991" s="252"/>
      <c r="J991" s="252"/>
      <c r="K991" s="252"/>
      <c r="L991" s="252"/>
      <c r="M991" s="252"/>
      <c r="N991" s="252"/>
      <c r="O991" s="252"/>
      <c r="P991" s="252"/>
      <c r="Q991" s="252"/>
      <c r="R991" s="252"/>
      <c r="S991" s="252"/>
      <c r="T991" s="252"/>
      <c r="U991" s="252"/>
      <c r="V991" s="252"/>
      <c r="W991" s="252"/>
      <c r="X991" s="252"/>
      <c r="Y991" s="252"/>
      <c r="Z991" s="252"/>
    </row>
    <row r="992" ht="15.75" customHeight="1" spans="1:26">
      <c r="A992" s="252"/>
      <c r="B992" s="252"/>
      <c r="C992" s="252"/>
      <c r="D992" s="252"/>
      <c r="E992" s="252"/>
      <c r="F992" s="252"/>
      <c r="G992" s="252"/>
      <c r="H992" s="252"/>
      <c r="I992" s="252"/>
      <c r="J992" s="252"/>
      <c r="K992" s="252"/>
      <c r="L992" s="252"/>
      <c r="M992" s="252"/>
      <c r="N992" s="252"/>
      <c r="O992" s="252"/>
      <c r="P992" s="252"/>
      <c r="Q992" s="252"/>
      <c r="R992" s="252"/>
      <c r="S992" s="252"/>
      <c r="T992" s="252"/>
      <c r="U992" s="252"/>
      <c r="V992" s="252"/>
      <c r="W992" s="252"/>
      <c r="X992" s="252"/>
      <c r="Y992" s="252"/>
      <c r="Z992" s="252"/>
    </row>
    <row r="993" ht="15.75" customHeight="1" spans="1:26">
      <c r="A993" s="252"/>
      <c r="B993" s="252"/>
      <c r="C993" s="252"/>
      <c r="D993" s="252"/>
      <c r="E993" s="252"/>
      <c r="F993" s="252"/>
      <c r="G993" s="252"/>
      <c r="H993" s="252"/>
      <c r="I993" s="252"/>
      <c r="J993" s="252"/>
      <c r="K993" s="252"/>
      <c r="L993" s="252"/>
      <c r="M993" s="252"/>
      <c r="N993" s="252"/>
      <c r="O993" s="252"/>
      <c r="P993" s="252"/>
      <c r="Q993" s="252"/>
      <c r="R993" s="252"/>
      <c r="S993" s="252"/>
      <c r="T993" s="252"/>
      <c r="U993" s="252"/>
      <c r="V993" s="252"/>
      <c r="W993" s="252"/>
      <c r="X993" s="252"/>
      <c r="Y993" s="252"/>
      <c r="Z993" s="252"/>
    </row>
    <row r="994" ht="15.75" customHeight="1" spans="1:26">
      <c r="A994" s="252"/>
      <c r="B994" s="252"/>
      <c r="C994" s="252"/>
      <c r="D994" s="252"/>
      <c r="E994" s="252"/>
      <c r="F994" s="252"/>
      <c r="G994" s="252"/>
      <c r="H994" s="252"/>
      <c r="I994" s="252"/>
      <c r="J994" s="252"/>
      <c r="K994" s="252"/>
      <c r="L994" s="252"/>
      <c r="M994" s="252"/>
      <c r="N994" s="252"/>
      <c r="O994" s="252"/>
      <c r="P994" s="252"/>
      <c r="Q994" s="252"/>
      <c r="R994" s="252"/>
      <c r="S994" s="252"/>
      <c r="T994" s="252"/>
      <c r="U994" s="252"/>
      <c r="V994" s="252"/>
      <c r="W994" s="252"/>
      <c r="X994" s="252"/>
      <c r="Y994" s="252"/>
      <c r="Z994" s="252"/>
    </row>
    <row r="995" ht="15.75" customHeight="1" spans="1:26">
      <c r="A995" s="252"/>
      <c r="B995" s="252"/>
      <c r="C995" s="252"/>
      <c r="D995" s="252"/>
      <c r="E995" s="252"/>
      <c r="F995" s="252"/>
      <c r="G995" s="252"/>
      <c r="H995" s="252"/>
      <c r="I995" s="252"/>
      <c r="J995" s="252"/>
      <c r="K995" s="252"/>
      <c r="L995" s="252"/>
      <c r="M995" s="252"/>
      <c r="N995" s="252"/>
      <c r="O995" s="252"/>
      <c r="P995" s="252"/>
      <c r="Q995" s="252"/>
      <c r="R995" s="252"/>
      <c r="S995" s="252"/>
      <c r="T995" s="252"/>
      <c r="U995" s="252"/>
      <c r="V995" s="252"/>
      <c r="W995" s="252"/>
      <c r="X995" s="252"/>
      <c r="Y995" s="252"/>
      <c r="Z995" s="252"/>
    </row>
    <row r="996" ht="15.75" customHeight="1" spans="1:26">
      <c r="A996" s="252"/>
      <c r="B996" s="252"/>
      <c r="C996" s="252"/>
      <c r="D996" s="252"/>
      <c r="E996" s="252"/>
      <c r="F996" s="252"/>
      <c r="G996" s="252"/>
      <c r="H996" s="252"/>
      <c r="I996" s="252"/>
      <c r="J996" s="252"/>
      <c r="K996" s="252"/>
      <c r="L996" s="252"/>
      <c r="M996" s="252"/>
      <c r="N996" s="252"/>
      <c r="O996" s="252"/>
      <c r="P996" s="252"/>
      <c r="Q996" s="252"/>
      <c r="R996" s="252"/>
      <c r="S996" s="252"/>
      <c r="T996" s="252"/>
      <c r="U996" s="252"/>
      <c r="V996" s="252"/>
      <c r="W996" s="252"/>
      <c r="X996" s="252"/>
      <c r="Y996" s="252"/>
      <c r="Z996" s="252"/>
    </row>
    <row r="997" ht="15.75" customHeight="1" spans="1:26">
      <c r="A997" s="252"/>
      <c r="B997" s="252"/>
      <c r="C997" s="252"/>
      <c r="D997" s="252"/>
      <c r="E997" s="252"/>
      <c r="F997" s="252"/>
      <c r="G997" s="252"/>
      <c r="H997" s="252"/>
      <c r="I997" s="252"/>
      <c r="J997" s="252"/>
      <c r="K997" s="252"/>
      <c r="L997" s="252"/>
      <c r="M997" s="252"/>
      <c r="N997" s="252"/>
      <c r="O997" s="252"/>
      <c r="P997" s="252"/>
      <c r="Q997" s="252"/>
      <c r="R997" s="252"/>
      <c r="S997" s="252"/>
      <c r="T997" s="252"/>
      <c r="U997" s="252"/>
      <c r="V997" s="252"/>
      <c r="W997" s="252"/>
      <c r="X997" s="252"/>
      <c r="Y997" s="252"/>
      <c r="Z997" s="252"/>
    </row>
    <row r="998" ht="15.75" customHeight="1" spans="1:26">
      <c r="A998" s="252"/>
      <c r="B998" s="252"/>
      <c r="C998" s="252"/>
      <c r="D998" s="252"/>
      <c r="E998" s="252"/>
      <c r="F998" s="252"/>
      <c r="G998" s="252"/>
      <c r="H998" s="252"/>
      <c r="I998" s="252"/>
      <c r="J998" s="252"/>
      <c r="K998" s="252"/>
      <c r="L998" s="252"/>
      <c r="M998" s="252"/>
      <c r="N998" s="252"/>
      <c r="O998" s="252"/>
      <c r="P998" s="252"/>
      <c r="Q998" s="252"/>
      <c r="R998" s="252"/>
      <c r="S998" s="252"/>
      <c r="T998" s="252"/>
      <c r="U998" s="252"/>
      <c r="V998" s="252"/>
      <c r="W998" s="252"/>
      <c r="X998" s="252"/>
      <c r="Y998" s="252"/>
      <c r="Z998" s="252"/>
    </row>
  </sheetData>
  <mergeCells count="10">
    <mergeCell ref="A11:I11"/>
    <mergeCell ref="A12:D12"/>
    <mergeCell ref="E12:I12"/>
    <mergeCell ref="A13:D13"/>
    <mergeCell ref="E13:I13"/>
    <mergeCell ref="A14:D14"/>
    <mergeCell ref="A15:D15"/>
    <mergeCell ref="A60:B60"/>
    <mergeCell ref="F60:G60"/>
    <mergeCell ref="A1:I10"/>
  </mergeCells>
  <pageMargins left="0.7" right="0.7" top="0.75" bottom="0.75" header="0" footer="0"/>
  <pageSetup paperSize="9" scale="61"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000"/>
  <sheetViews>
    <sheetView view="pageBreakPreview" zoomScale="60" zoomScaleNormal="90" workbookViewId="0">
      <selection activeCell="W17" sqref="W17"/>
    </sheetView>
  </sheetViews>
  <sheetFormatPr defaultColWidth="14.4285714285714" defaultRowHeight="15" customHeight="1"/>
  <cols>
    <col min="1" max="1" width="10.7142857142857" style="21" customWidth="1"/>
    <col min="2" max="2" width="20.7142857142857" style="21" customWidth="1"/>
    <col min="3" max="3" width="17.2857142857143" style="21" customWidth="1"/>
    <col min="4" max="7" width="13.7142857142857" style="21" customWidth="1"/>
    <col min="8" max="8" width="16.8571428571429" style="21" customWidth="1"/>
    <col min="9" max="9" width="15" style="21" customWidth="1"/>
    <col min="10" max="10" width="18.1428571428571" style="21" customWidth="1"/>
    <col min="11" max="11" width="15.1428571428571" style="21" hidden="1" customWidth="1"/>
    <col min="12" max="12" width="15.5714285714286" style="21" hidden="1" customWidth="1"/>
    <col min="13" max="13" width="15.2857142857143" style="21" hidden="1" customWidth="1"/>
    <col min="14" max="14" width="16" style="21" hidden="1" customWidth="1"/>
    <col min="15" max="15" width="17.1428571428571" style="21" customWidth="1"/>
    <col min="16" max="16" width="3.14285714285714" style="21" customWidth="1"/>
    <col min="17" max="29" width="8" style="21" customWidth="1"/>
    <col min="30" max="31" width="14.4285714285714" style="21" customWidth="1"/>
    <col min="32" max="16384" width="14.4285714285714" style="21"/>
  </cols>
  <sheetData>
    <row r="1" spans="1:31">
      <c r="A1" s="22"/>
      <c r="B1" s="23"/>
      <c r="C1" s="23"/>
      <c r="D1" s="23"/>
      <c r="E1" s="23"/>
      <c r="F1" s="23"/>
      <c r="G1" s="23"/>
      <c r="H1" s="23"/>
      <c r="I1" s="23"/>
      <c r="J1" s="23"/>
      <c r="K1" s="23"/>
      <c r="L1" s="23"/>
      <c r="M1" s="23"/>
      <c r="N1" s="23"/>
      <c r="O1" s="81"/>
      <c r="P1" s="82"/>
      <c r="Q1" s="82"/>
      <c r="R1" s="82"/>
      <c r="S1" s="82"/>
      <c r="T1" s="82"/>
      <c r="U1" s="82"/>
      <c r="V1" s="82"/>
      <c r="W1" s="82"/>
      <c r="X1" s="82"/>
      <c r="Y1" s="82"/>
      <c r="Z1" s="82"/>
      <c r="AA1" s="82"/>
      <c r="AB1" s="82"/>
      <c r="AC1" s="82"/>
      <c r="AD1" s="82"/>
      <c r="AE1" s="82"/>
    </row>
    <row r="2" spans="1:31">
      <c r="A2" s="24"/>
      <c r="O2" s="83"/>
      <c r="P2" s="82"/>
      <c r="Q2" s="82"/>
      <c r="R2" s="82"/>
      <c r="S2" s="82"/>
      <c r="T2" s="82"/>
      <c r="U2" s="82"/>
      <c r="V2" s="82"/>
      <c r="W2" s="82"/>
      <c r="X2" s="82"/>
      <c r="Y2" s="82"/>
      <c r="Z2" s="82"/>
      <c r="AA2" s="82"/>
      <c r="AB2" s="82"/>
      <c r="AC2" s="82"/>
      <c r="AD2" s="82"/>
      <c r="AE2" s="82"/>
    </row>
    <row r="3" spans="1:31">
      <c r="A3" s="24"/>
      <c r="O3" s="83"/>
      <c r="P3" s="82"/>
      <c r="Q3" s="82"/>
      <c r="R3" s="82"/>
      <c r="S3" s="82"/>
      <c r="T3" s="82"/>
      <c r="U3" s="82"/>
      <c r="V3" s="82"/>
      <c r="W3" s="82"/>
      <c r="X3" s="82"/>
      <c r="Y3" s="82"/>
      <c r="Z3" s="82"/>
      <c r="AA3" s="82"/>
      <c r="AB3" s="82"/>
      <c r="AC3" s="82"/>
      <c r="AD3" s="82"/>
      <c r="AE3" s="82"/>
    </row>
    <row r="4" spans="1:31">
      <c r="A4" s="24"/>
      <c r="O4" s="83"/>
      <c r="P4" s="82"/>
      <c r="Q4" s="82"/>
      <c r="R4" s="82"/>
      <c r="S4" s="82"/>
      <c r="T4" s="82"/>
      <c r="U4" s="82"/>
      <c r="V4" s="82"/>
      <c r="W4" s="82"/>
      <c r="X4" s="82"/>
      <c r="Y4" s="82"/>
      <c r="Z4" s="82"/>
      <c r="AA4" s="82"/>
      <c r="AB4" s="82"/>
      <c r="AC4" s="82"/>
      <c r="AD4" s="82"/>
      <c r="AE4" s="82"/>
    </row>
    <row r="5" spans="1:31">
      <c r="A5" s="24"/>
      <c r="O5" s="83"/>
      <c r="P5" s="82"/>
      <c r="Q5" s="82"/>
      <c r="R5" s="82"/>
      <c r="S5" s="82"/>
      <c r="T5" s="82"/>
      <c r="U5" s="82"/>
      <c r="V5" s="82"/>
      <c r="W5" s="82"/>
      <c r="X5" s="82"/>
      <c r="Y5" s="82"/>
      <c r="Z5" s="82"/>
      <c r="AA5" s="82"/>
      <c r="AB5" s="82"/>
      <c r="AC5" s="82"/>
      <c r="AD5" s="82"/>
      <c r="AE5" s="82"/>
    </row>
    <row r="6" spans="1:31">
      <c r="A6" s="24"/>
      <c r="O6" s="83"/>
      <c r="P6" s="82"/>
      <c r="Q6" s="82"/>
      <c r="R6" s="82"/>
      <c r="S6" s="82"/>
      <c r="T6" s="82"/>
      <c r="U6" s="82"/>
      <c r="V6" s="82"/>
      <c r="W6" s="82"/>
      <c r="X6" s="82"/>
      <c r="Y6" s="82"/>
      <c r="Z6" s="82"/>
      <c r="AA6" s="82"/>
      <c r="AB6" s="82"/>
      <c r="AC6" s="82"/>
      <c r="AD6" s="82"/>
      <c r="AE6" s="82"/>
    </row>
    <row r="7" spans="1:31">
      <c r="A7" s="24"/>
      <c r="O7" s="83"/>
      <c r="P7" s="82"/>
      <c r="Q7" s="82"/>
      <c r="R7" s="82"/>
      <c r="S7" s="82"/>
      <c r="T7" s="82"/>
      <c r="U7" s="82"/>
      <c r="V7" s="82"/>
      <c r="W7" s="82"/>
      <c r="X7" s="82"/>
      <c r="Y7" s="82"/>
      <c r="Z7" s="82"/>
      <c r="AA7" s="82"/>
      <c r="AB7" s="82"/>
      <c r="AC7" s="82"/>
      <c r="AD7" s="82"/>
      <c r="AE7" s="82"/>
    </row>
    <row r="8" spans="1:31">
      <c r="A8" s="24"/>
      <c r="O8" s="83"/>
      <c r="P8" s="82"/>
      <c r="Q8" s="82"/>
      <c r="R8" s="82"/>
      <c r="S8" s="82"/>
      <c r="T8" s="82"/>
      <c r="U8" s="82"/>
      <c r="V8" s="82"/>
      <c r="W8" s="82"/>
      <c r="X8" s="82"/>
      <c r="Y8" s="82"/>
      <c r="Z8" s="82"/>
      <c r="AA8" s="82"/>
      <c r="AB8" s="82"/>
      <c r="AC8" s="82"/>
      <c r="AD8" s="82"/>
      <c r="AE8" s="82"/>
    </row>
    <row r="9" spans="1:31">
      <c r="A9" s="24"/>
      <c r="O9" s="83"/>
      <c r="P9" s="82"/>
      <c r="Q9" s="82"/>
      <c r="R9" s="82"/>
      <c r="S9" s="82"/>
      <c r="T9" s="82"/>
      <c r="U9" s="82"/>
      <c r="V9" s="82"/>
      <c r="W9" s="82"/>
      <c r="X9" s="82"/>
      <c r="Y9" s="82"/>
      <c r="Z9" s="82"/>
      <c r="AA9" s="82"/>
      <c r="AB9" s="82"/>
      <c r="AC9" s="82"/>
      <c r="AD9" s="82"/>
      <c r="AE9" s="82"/>
    </row>
    <row r="10" ht="15.75" spans="1:31">
      <c r="A10" s="25"/>
      <c r="B10" s="26"/>
      <c r="C10" s="26"/>
      <c r="D10" s="26"/>
      <c r="E10" s="26"/>
      <c r="F10" s="26"/>
      <c r="G10" s="26"/>
      <c r="H10" s="26"/>
      <c r="I10" s="26"/>
      <c r="J10" s="26"/>
      <c r="K10" s="26"/>
      <c r="L10" s="26"/>
      <c r="M10" s="26"/>
      <c r="N10" s="26"/>
      <c r="O10" s="84"/>
      <c r="P10" s="82"/>
      <c r="Q10" s="82"/>
      <c r="R10" s="82"/>
      <c r="S10" s="82"/>
      <c r="T10" s="82"/>
      <c r="U10" s="82"/>
      <c r="V10" s="82"/>
      <c r="W10" s="82"/>
      <c r="X10" s="82"/>
      <c r="Y10" s="82"/>
      <c r="Z10" s="82"/>
      <c r="AA10" s="82"/>
      <c r="AB10" s="82"/>
      <c r="AC10" s="82"/>
      <c r="AD10" s="82"/>
      <c r="AE10" s="82"/>
    </row>
    <row r="11" ht="21" customHeight="1" spans="1:31">
      <c r="A11" s="27" t="s">
        <v>3685</v>
      </c>
      <c r="B11" s="28"/>
      <c r="C11" s="28"/>
      <c r="D11" s="28"/>
      <c r="E11" s="28"/>
      <c r="F11" s="28"/>
      <c r="G11" s="28"/>
      <c r="H11" s="28"/>
      <c r="I11" s="28"/>
      <c r="J11" s="28"/>
      <c r="K11" s="28"/>
      <c r="L11" s="28"/>
      <c r="M11" s="28"/>
      <c r="N11" s="28"/>
      <c r="O11" s="85"/>
      <c r="P11" s="82"/>
      <c r="Q11" s="82"/>
      <c r="R11" s="82"/>
      <c r="S11" s="82"/>
      <c r="T11" s="82"/>
      <c r="U11" s="82"/>
      <c r="V11" s="82"/>
      <c r="W11" s="82"/>
      <c r="X11" s="82"/>
      <c r="Y11" s="82"/>
      <c r="Z11" s="82"/>
      <c r="AA11" s="82"/>
      <c r="AB11" s="82"/>
      <c r="AC11" s="82"/>
      <c r="AD11" s="82"/>
      <c r="AE11" s="82"/>
    </row>
    <row r="12" ht="15.75" spans="1:31">
      <c r="A12" s="29" t="str">
        <f>'Enc. Sociais'!A12:D12</f>
        <v>UFF- DIREITO II</v>
      </c>
      <c r="B12" s="30"/>
      <c r="C12" s="30"/>
      <c r="D12" s="31"/>
      <c r="E12" s="32" t="str">
        <f>'Enc. Sociais'!E12:I12</f>
        <v>PROCESSO: 23069.164735/2025-38</v>
      </c>
      <c r="F12" s="33"/>
      <c r="G12" s="33"/>
      <c r="H12" s="33"/>
      <c r="I12" s="33"/>
      <c r="J12" s="33"/>
      <c r="K12" s="33"/>
      <c r="L12" s="33"/>
      <c r="M12" s="33"/>
      <c r="N12" s="33"/>
      <c r="O12" s="86"/>
      <c r="P12" s="82"/>
      <c r="Q12" s="82"/>
      <c r="R12" s="82"/>
      <c r="S12" s="82"/>
      <c r="T12" s="82"/>
      <c r="U12" s="82"/>
      <c r="V12" s="82"/>
      <c r="W12" s="82"/>
      <c r="X12" s="82"/>
      <c r="Y12" s="82"/>
      <c r="Z12" s="82"/>
      <c r="AA12" s="82"/>
      <c r="AB12" s="82"/>
      <c r="AC12" s="82"/>
      <c r="AD12" s="82"/>
      <c r="AE12" s="82"/>
    </row>
    <row r="13" ht="15.75" spans="1:31">
      <c r="A13" s="34" t="str">
        <f>'Enc. Sociais'!A13:D13</f>
        <v>LOCAL: RUA TIRADENTES, 17, INGÁ, NITERÓI/RJ, CEP 24210-510</v>
      </c>
      <c r="B13" s="35"/>
      <c r="C13" s="35"/>
      <c r="D13" s="36"/>
      <c r="E13" s="32" t="str">
        <f>'Enc. Sociais'!E13:I13</f>
        <v>ARTs: ANEXADAS AO PROCESSO</v>
      </c>
      <c r="F13" s="33"/>
      <c r="G13" s="33"/>
      <c r="H13" s="33"/>
      <c r="I13" s="87"/>
      <c r="J13" s="87"/>
      <c r="K13" s="33"/>
      <c r="L13" s="33"/>
      <c r="M13" s="33"/>
      <c r="N13" s="33"/>
      <c r="O13" s="88"/>
      <c r="P13" s="82"/>
      <c r="Q13" s="82"/>
      <c r="R13" s="82"/>
      <c r="S13" s="82"/>
      <c r="T13" s="82"/>
      <c r="U13" s="82"/>
      <c r="V13" s="82"/>
      <c r="W13" s="82"/>
      <c r="X13" s="82"/>
      <c r="Y13" s="82"/>
      <c r="Z13" s="82"/>
      <c r="AA13" s="82"/>
      <c r="AB13" s="82"/>
      <c r="AC13" s="82"/>
      <c r="AD13" s="82"/>
      <c r="AE13" s="82"/>
    </row>
    <row r="14" ht="26.25" customHeight="1" spans="1:31">
      <c r="A14" s="37" t="str">
        <f>'Enc. Sociais'!A14:D14</f>
        <v>NOME DA OBRA: RECUPERAÇÃO DO TELHADO DA FACULDADE DE DIREITO - CAMPUS II</v>
      </c>
      <c r="B14" s="35"/>
      <c r="C14" s="35"/>
      <c r="D14" s="36"/>
      <c r="E14" s="38" t="s">
        <v>6</v>
      </c>
      <c r="F14" s="39" t="s">
        <v>3686</v>
      </c>
      <c r="G14" s="40" t="s">
        <v>8</v>
      </c>
      <c r="H14" s="41"/>
      <c r="I14" s="89" t="s">
        <v>9</v>
      </c>
      <c r="J14" s="90"/>
      <c r="K14" s="91"/>
      <c r="L14" s="91"/>
      <c r="M14" s="91"/>
      <c r="N14" s="91"/>
      <c r="O14" s="92" t="s">
        <v>10</v>
      </c>
      <c r="P14" s="82"/>
      <c r="Q14" s="82"/>
      <c r="R14" s="82"/>
      <c r="S14" s="82"/>
      <c r="T14" s="82"/>
      <c r="U14" s="82"/>
      <c r="V14" s="82"/>
      <c r="W14" s="82"/>
      <c r="X14" s="82"/>
      <c r="Y14" s="82"/>
      <c r="Z14" s="82"/>
      <c r="AA14" s="82"/>
      <c r="AB14" s="82"/>
      <c r="AC14" s="82"/>
      <c r="AD14" s="82"/>
      <c r="AE14" s="82"/>
    </row>
    <row r="15" ht="15.75" spans="1:31">
      <c r="A15" s="37" t="str">
        <f>'Enc. Sociais'!A15:D15</f>
        <v>BASE DE DADOS: SINAPI, SICRO 3, SBC, EMOP e SCO (RJ)</v>
      </c>
      <c r="B15" s="35"/>
      <c r="C15" s="35"/>
      <c r="D15" s="36"/>
      <c r="E15" s="42">
        <v>0.2267</v>
      </c>
      <c r="F15" s="42"/>
      <c r="G15" s="43" t="s">
        <v>12</v>
      </c>
      <c r="H15" s="44"/>
      <c r="I15" s="93">
        <f>'Enc. Sociais'!H15</f>
        <v>45778</v>
      </c>
      <c r="J15" s="94"/>
      <c r="K15" s="95"/>
      <c r="L15" s="95"/>
      <c r="M15" s="95"/>
      <c r="N15" s="95"/>
      <c r="O15" s="96"/>
      <c r="P15" s="82"/>
      <c r="Q15" s="82"/>
      <c r="R15" s="82"/>
      <c r="S15" s="82"/>
      <c r="T15" s="82"/>
      <c r="U15" s="82"/>
      <c r="V15" s="82"/>
      <c r="W15" s="82"/>
      <c r="X15" s="82"/>
      <c r="Y15" s="82"/>
      <c r="Z15" s="82"/>
      <c r="AA15" s="82"/>
      <c r="AB15" s="82"/>
      <c r="AC15" s="82"/>
      <c r="AD15" s="82"/>
      <c r="AE15" s="82"/>
    </row>
    <row r="16" ht="9.75" customHeight="1" spans="1:31">
      <c r="A16" s="45"/>
      <c r="B16" s="26"/>
      <c r="C16" s="26"/>
      <c r="D16" s="26"/>
      <c r="E16" s="26"/>
      <c r="F16" s="26"/>
      <c r="G16" s="26"/>
      <c r="H16" s="26"/>
      <c r="I16" s="26"/>
      <c r="J16" s="26"/>
      <c r="K16" s="26"/>
      <c r="L16" s="26"/>
      <c r="M16" s="26"/>
      <c r="N16" s="26"/>
      <c r="O16" s="84"/>
      <c r="P16" s="82"/>
      <c r="Q16" s="82"/>
      <c r="R16" s="82"/>
      <c r="S16" s="82"/>
      <c r="T16" s="82"/>
      <c r="U16" s="82"/>
      <c r="V16" s="82"/>
      <c r="W16" s="82"/>
      <c r="X16" s="82"/>
      <c r="Y16" s="82"/>
      <c r="Z16" s="82"/>
      <c r="AA16" s="82"/>
      <c r="AB16" s="82"/>
      <c r="AC16" s="82"/>
      <c r="AD16" s="82"/>
      <c r="AE16" s="82"/>
    </row>
    <row r="17" ht="27" customHeight="1" spans="1:31">
      <c r="A17" s="46" t="s">
        <v>15</v>
      </c>
      <c r="B17" s="47" t="s">
        <v>3687</v>
      </c>
      <c r="C17" s="48" t="s">
        <v>3688</v>
      </c>
      <c r="D17" s="49" t="s">
        <v>3689</v>
      </c>
      <c r="E17" s="49" t="s">
        <v>3690</v>
      </c>
      <c r="F17" s="49" t="s">
        <v>3691</v>
      </c>
      <c r="G17" s="49" t="s">
        <v>3692</v>
      </c>
      <c r="H17" s="49" t="s">
        <v>3693</v>
      </c>
      <c r="I17" s="47" t="s">
        <v>3694</v>
      </c>
      <c r="J17" s="97" t="s">
        <v>3695</v>
      </c>
      <c r="K17" s="97" t="s">
        <v>3696</v>
      </c>
      <c r="L17" s="97" t="s">
        <v>3697</v>
      </c>
      <c r="M17" s="97" t="s">
        <v>3698</v>
      </c>
      <c r="N17" s="98" t="s">
        <v>3699</v>
      </c>
      <c r="O17" s="99" t="s">
        <v>3700</v>
      </c>
      <c r="P17" s="82"/>
      <c r="Q17" s="82"/>
      <c r="R17" s="82"/>
      <c r="S17" s="82"/>
      <c r="T17" s="82"/>
      <c r="U17" s="82"/>
      <c r="V17" s="82"/>
      <c r="W17" s="82"/>
      <c r="X17" s="82"/>
      <c r="Y17" s="82"/>
      <c r="Z17" s="82"/>
      <c r="AA17" s="82"/>
      <c r="AB17" s="82"/>
      <c r="AC17" s="82"/>
      <c r="AD17" s="82"/>
      <c r="AE17" s="82"/>
    </row>
    <row r="18" spans="1:31">
      <c r="A18" s="50"/>
      <c r="B18" s="51"/>
      <c r="C18" s="52" t="s">
        <v>3701</v>
      </c>
      <c r="D18" s="53"/>
      <c r="E18" s="53"/>
      <c r="F18" s="53"/>
      <c r="G18" s="53"/>
      <c r="H18" s="53"/>
      <c r="I18" s="51"/>
      <c r="J18" s="100"/>
      <c r="K18" s="100"/>
      <c r="L18" s="100"/>
      <c r="M18" s="100"/>
      <c r="N18" s="101"/>
      <c r="O18" s="102" t="s">
        <v>3702</v>
      </c>
      <c r="P18" s="82"/>
      <c r="Q18" s="82"/>
      <c r="R18" s="82"/>
      <c r="S18" s="82"/>
      <c r="T18" s="82"/>
      <c r="U18" s="82"/>
      <c r="V18" s="82"/>
      <c r="W18" s="82"/>
      <c r="X18" s="82"/>
      <c r="Y18" s="82"/>
      <c r="Z18" s="82"/>
      <c r="AA18" s="82"/>
      <c r="AB18" s="82"/>
      <c r="AC18" s="82"/>
      <c r="AD18" s="82"/>
      <c r="AE18" s="82"/>
    </row>
    <row r="19" ht="15.75" spans="1:31">
      <c r="A19" s="50"/>
      <c r="B19" s="51"/>
      <c r="C19" s="54"/>
      <c r="D19" s="54"/>
      <c r="E19" s="54"/>
      <c r="F19" s="54"/>
      <c r="G19" s="54"/>
      <c r="H19" s="54"/>
      <c r="I19" s="103"/>
      <c r="J19" s="104"/>
      <c r="K19" s="104"/>
      <c r="L19" s="104"/>
      <c r="M19" s="104"/>
      <c r="N19" s="105"/>
      <c r="O19" s="106" t="s">
        <v>3703</v>
      </c>
      <c r="P19" s="82"/>
      <c r="Q19" s="82"/>
      <c r="R19" s="82"/>
      <c r="S19" s="82"/>
      <c r="T19" s="82"/>
      <c r="U19" s="82"/>
      <c r="V19" s="82"/>
      <c r="W19" s="82"/>
      <c r="X19" s="82"/>
      <c r="Y19" s="82"/>
      <c r="Z19" s="82"/>
      <c r="AA19" s="82"/>
      <c r="AB19" s="82"/>
      <c r="AC19" s="82"/>
      <c r="AD19" s="82"/>
      <c r="AE19" s="82"/>
    </row>
    <row r="20" hidden="1" spans="1:31">
      <c r="A20" s="55" t="s">
        <v>1681</v>
      </c>
      <c r="B20" s="56" t="s">
        <v>3704</v>
      </c>
      <c r="C20" s="57"/>
      <c r="D20" s="58"/>
      <c r="E20" s="59"/>
      <c r="F20" s="59"/>
      <c r="G20" s="59"/>
      <c r="H20" s="59"/>
      <c r="I20" s="59"/>
      <c r="J20" s="107"/>
      <c r="K20" s="107"/>
      <c r="L20" s="107"/>
      <c r="M20" s="107"/>
      <c r="N20" s="107"/>
      <c r="O20" s="108">
        <f>TRUNC(O21/$C$103,2)</f>
        <v>0</v>
      </c>
      <c r="P20" s="82"/>
      <c r="Q20" s="82"/>
      <c r="R20" s="82"/>
      <c r="S20" s="82"/>
      <c r="T20" s="82"/>
      <c r="U20" s="82"/>
      <c r="V20" s="82"/>
      <c r="W20" s="82"/>
      <c r="X20" s="82"/>
      <c r="Y20" s="82"/>
      <c r="Z20" s="82"/>
      <c r="AA20" s="82"/>
      <c r="AB20" s="82"/>
      <c r="AC20" s="82"/>
      <c r="AD20" s="82"/>
      <c r="AE20" s="82"/>
    </row>
    <row r="21" ht="15.75" hidden="1" customHeight="1" spans="1:31">
      <c r="A21" s="50"/>
      <c r="B21" s="53"/>
      <c r="C21" s="53"/>
      <c r="D21" s="60">
        <f t="shared" ref="D21:J21" si="0">$C$20*D22</f>
        <v>0</v>
      </c>
      <c r="E21" s="60">
        <f t="shared" si="0"/>
        <v>0</v>
      </c>
      <c r="F21" s="60">
        <f t="shared" si="0"/>
        <v>0</v>
      </c>
      <c r="G21" s="60">
        <f t="shared" si="0"/>
        <v>0</v>
      </c>
      <c r="H21" s="60">
        <f t="shared" si="0"/>
        <v>0</v>
      </c>
      <c r="I21" s="60">
        <f t="shared" si="0"/>
        <v>0</v>
      </c>
      <c r="J21" s="60">
        <f t="shared" si="0"/>
        <v>0</v>
      </c>
      <c r="K21" s="60"/>
      <c r="L21" s="60"/>
      <c r="M21" s="60"/>
      <c r="N21" s="60">
        <f>$C$20*N22</f>
        <v>0</v>
      </c>
      <c r="O21" s="109">
        <f t="shared" ref="O21:O22" si="1">SUM(D21:N21)</f>
        <v>0</v>
      </c>
      <c r="P21" s="82"/>
      <c r="Q21" s="82"/>
      <c r="R21" s="82"/>
      <c r="S21" s="82"/>
      <c r="T21" s="82"/>
      <c r="U21" s="82"/>
      <c r="V21" s="82"/>
      <c r="W21" s="82"/>
      <c r="X21" s="82"/>
      <c r="Y21" s="82"/>
      <c r="Z21" s="82"/>
      <c r="AA21" s="82"/>
      <c r="AB21" s="82"/>
      <c r="AC21" s="82"/>
      <c r="AD21" s="82"/>
      <c r="AE21" s="82"/>
    </row>
    <row r="22" ht="15.75" hidden="1" customHeight="1" spans="1:31">
      <c r="A22" s="61"/>
      <c r="B22" s="54"/>
      <c r="C22" s="54"/>
      <c r="D22" s="62">
        <v>0</v>
      </c>
      <c r="E22" s="62">
        <v>0</v>
      </c>
      <c r="F22" s="62">
        <v>0</v>
      </c>
      <c r="G22" s="62">
        <v>0</v>
      </c>
      <c r="H22" s="62">
        <v>0</v>
      </c>
      <c r="I22" s="62">
        <v>0</v>
      </c>
      <c r="J22" s="62">
        <v>0</v>
      </c>
      <c r="K22" s="62"/>
      <c r="L22" s="62"/>
      <c r="M22" s="62"/>
      <c r="N22" s="62">
        <v>0</v>
      </c>
      <c r="O22" s="110">
        <f t="shared" si="1"/>
        <v>0</v>
      </c>
      <c r="P22" s="82"/>
      <c r="Q22" s="82"/>
      <c r="R22" s="82"/>
      <c r="S22" s="82"/>
      <c r="T22" s="82"/>
      <c r="U22" s="82"/>
      <c r="V22" s="82"/>
      <c r="W22" s="82"/>
      <c r="X22" s="82"/>
      <c r="Y22" s="82"/>
      <c r="Z22" s="82"/>
      <c r="AA22" s="82"/>
      <c r="AB22" s="82"/>
      <c r="AC22" s="82"/>
      <c r="AD22" s="82"/>
      <c r="AE22" s="82"/>
    </row>
    <row r="23" ht="15.75" customHeight="1" spans="1:31">
      <c r="A23" s="55" t="s">
        <v>1681</v>
      </c>
      <c r="B23" s="63" t="s">
        <v>20</v>
      </c>
      <c r="C23" s="64">
        <v>22145.34</v>
      </c>
      <c r="D23" s="65"/>
      <c r="E23" s="66"/>
      <c r="F23" s="67"/>
      <c r="G23" s="67"/>
      <c r="H23" s="67"/>
      <c r="I23" s="67"/>
      <c r="J23" s="111"/>
      <c r="K23" s="107"/>
      <c r="L23" s="107"/>
      <c r="M23" s="107"/>
      <c r="N23" s="112"/>
      <c r="O23" s="108">
        <f>TRUNC(O24/$C$103,2)</f>
        <v>0.01</v>
      </c>
      <c r="P23" s="82"/>
      <c r="Q23" s="82"/>
      <c r="R23" s="82"/>
      <c r="S23" s="82"/>
      <c r="T23" s="82"/>
      <c r="U23" s="82"/>
      <c r="V23" s="82"/>
      <c r="W23" s="82"/>
      <c r="X23" s="82"/>
      <c r="Y23" s="82"/>
      <c r="Z23" s="82"/>
      <c r="AA23" s="82"/>
      <c r="AB23" s="82"/>
      <c r="AC23" s="82"/>
      <c r="AD23" s="82"/>
      <c r="AE23" s="82"/>
    </row>
    <row r="24" ht="15.75" customHeight="1" spans="1:31">
      <c r="A24" s="50"/>
      <c r="B24" s="53"/>
      <c r="C24" s="53"/>
      <c r="D24" s="60">
        <f t="shared" ref="D24:N24" si="2">$C$23*D25</f>
        <v>3764.7078</v>
      </c>
      <c r="E24" s="60">
        <f t="shared" si="2"/>
        <v>18380.6322</v>
      </c>
      <c r="F24" s="60">
        <f t="shared" si="2"/>
        <v>0</v>
      </c>
      <c r="G24" s="60">
        <f t="shared" si="2"/>
        <v>0</v>
      </c>
      <c r="H24" s="60">
        <f t="shared" si="2"/>
        <v>0</v>
      </c>
      <c r="I24" s="60">
        <f t="shared" si="2"/>
        <v>0</v>
      </c>
      <c r="J24" s="60">
        <f t="shared" si="2"/>
        <v>0</v>
      </c>
      <c r="K24" s="60">
        <f t="shared" si="2"/>
        <v>0</v>
      </c>
      <c r="L24" s="60">
        <f t="shared" si="2"/>
        <v>0</v>
      </c>
      <c r="M24" s="60">
        <f t="shared" si="2"/>
        <v>0</v>
      </c>
      <c r="N24" s="60">
        <f t="shared" si="2"/>
        <v>0</v>
      </c>
      <c r="O24" s="109">
        <f t="shared" ref="O24:O25" si="3">SUM(D24:N24)</f>
        <v>22145.34</v>
      </c>
      <c r="P24" s="82"/>
      <c r="Q24" s="82"/>
      <c r="R24" s="82"/>
      <c r="S24" s="82"/>
      <c r="T24" s="82"/>
      <c r="U24" s="82"/>
      <c r="V24" s="82"/>
      <c r="W24" s="82"/>
      <c r="X24" s="82"/>
      <c r="Y24" s="82"/>
      <c r="Z24" s="82"/>
      <c r="AA24" s="82"/>
      <c r="AB24" s="82"/>
      <c r="AC24" s="82"/>
      <c r="AD24" s="82"/>
      <c r="AE24" s="82"/>
    </row>
    <row r="25" ht="15.75" customHeight="1" spans="1:31">
      <c r="A25" s="61"/>
      <c r="B25" s="54"/>
      <c r="C25" s="54"/>
      <c r="D25" s="62">
        <v>0.17</v>
      </c>
      <c r="E25" s="62">
        <v>0.83</v>
      </c>
      <c r="F25" s="62">
        <v>0</v>
      </c>
      <c r="G25" s="62">
        <v>0</v>
      </c>
      <c r="H25" s="62">
        <v>0</v>
      </c>
      <c r="I25" s="62">
        <v>0</v>
      </c>
      <c r="J25" s="62">
        <v>0</v>
      </c>
      <c r="K25" s="62">
        <v>0</v>
      </c>
      <c r="L25" s="62">
        <v>0</v>
      </c>
      <c r="M25" s="62">
        <v>0</v>
      </c>
      <c r="N25" s="62">
        <v>0</v>
      </c>
      <c r="O25" s="110">
        <f t="shared" si="3"/>
        <v>1</v>
      </c>
      <c r="P25" s="82"/>
      <c r="Q25" s="82"/>
      <c r="R25" s="82"/>
      <c r="S25" s="82"/>
      <c r="T25" s="82"/>
      <c r="U25" s="82"/>
      <c r="V25" s="82"/>
      <c r="W25" s="82"/>
      <c r="X25" s="82"/>
      <c r="Y25" s="82"/>
      <c r="Z25" s="82"/>
      <c r="AA25" s="82"/>
      <c r="AB25" s="82"/>
      <c r="AC25" s="82"/>
      <c r="AD25" s="82"/>
      <c r="AE25" s="82"/>
    </row>
    <row r="26" ht="15.75" customHeight="1" spans="1:31">
      <c r="A26" s="55" t="s">
        <v>1689</v>
      </c>
      <c r="B26" s="63" t="s">
        <v>22</v>
      </c>
      <c r="C26" s="64">
        <v>120434.96</v>
      </c>
      <c r="D26" s="68"/>
      <c r="E26" s="69"/>
      <c r="F26" s="69"/>
      <c r="G26" s="69"/>
      <c r="H26" s="69"/>
      <c r="I26" s="69"/>
      <c r="J26" s="113"/>
      <c r="K26" s="112"/>
      <c r="L26" s="112"/>
      <c r="M26" s="112"/>
      <c r="N26" s="112"/>
      <c r="O26" s="108">
        <f>TRUNC(O27/$C$103,2)</f>
        <v>0.08</v>
      </c>
      <c r="P26" s="82"/>
      <c r="Q26" s="82"/>
      <c r="R26" s="82"/>
      <c r="S26" s="82"/>
      <c r="T26" s="82"/>
      <c r="U26" s="82"/>
      <c r="V26" s="82"/>
      <c r="W26" s="82"/>
      <c r="X26" s="82"/>
      <c r="Y26" s="82"/>
      <c r="Z26" s="82"/>
      <c r="AA26" s="82"/>
      <c r="AB26" s="82"/>
      <c r="AC26" s="82"/>
      <c r="AD26" s="82"/>
      <c r="AE26" s="82"/>
    </row>
    <row r="27" ht="15.75" customHeight="1" spans="1:31">
      <c r="A27" s="50"/>
      <c r="B27" s="53"/>
      <c r="C27" s="53"/>
      <c r="D27" s="60">
        <f t="shared" ref="D27:N27" si="4">$C$26*D28</f>
        <v>3613.0488</v>
      </c>
      <c r="E27" s="60">
        <f t="shared" si="4"/>
        <v>6021.748</v>
      </c>
      <c r="F27" s="60">
        <f t="shared" si="4"/>
        <v>14452.1952</v>
      </c>
      <c r="G27" s="60">
        <f t="shared" si="4"/>
        <v>31313.0896</v>
      </c>
      <c r="H27" s="60">
        <f t="shared" si="4"/>
        <v>30108.74</v>
      </c>
      <c r="I27" s="60">
        <f t="shared" si="4"/>
        <v>27700.0408</v>
      </c>
      <c r="J27" s="60">
        <f t="shared" si="4"/>
        <v>7226.0976</v>
      </c>
      <c r="K27" s="60">
        <f t="shared" si="4"/>
        <v>0</v>
      </c>
      <c r="L27" s="60">
        <f t="shared" si="4"/>
        <v>0</v>
      </c>
      <c r="M27" s="60">
        <f t="shared" si="4"/>
        <v>0</v>
      </c>
      <c r="N27" s="60">
        <f t="shared" si="4"/>
        <v>0</v>
      </c>
      <c r="O27" s="109">
        <f t="shared" ref="O27:O28" si="5">SUM(D27:N27)</f>
        <v>120434.96</v>
      </c>
      <c r="P27" s="82"/>
      <c r="Q27" s="82"/>
      <c r="R27" s="82"/>
      <c r="S27" s="82"/>
      <c r="T27" s="82"/>
      <c r="U27" s="82"/>
      <c r="V27" s="82"/>
      <c r="W27" s="82"/>
      <c r="X27" s="82"/>
      <c r="Y27" s="82"/>
      <c r="Z27" s="82"/>
      <c r="AA27" s="82"/>
      <c r="AB27" s="82"/>
      <c r="AC27" s="82"/>
      <c r="AD27" s="82"/>
      <c r="AE27" s="82"/>
    </row>
    <row r="28" ht="15.75" customHeight="1" spans="1:31">
      <c r="A28" s="61"/>
      <c r="B28" s="54"/>
      <c r="C28" s="54"/>
      <c r="D28" s="70">
        <v>0.03</v>
      </c>
      <c r="E28" s="70">
        <v>0.05</v>
      </c>
      <c r="F28" s="70">
        <v>0.12</v>
      </c>
      <c r="G28" s="70">
        <v>0.26</v>
      </c>
      <c r="H28" s="70">
        <v>0.25</v>
      </c>
      <c r="I28" s="70">
        <v>0.23</v>
      </c>
      <c r="J28" s="70">
        <v>0.06</v>
      </c>
      <c r="K28" s="62">
        <v>0</v>
      </c>
      <c r="L28" s="62">
        <v>0</v>
      </c>
      <c r="M28" s="62">
        <v>0</v>
      </c>
      <c r="N28" s="62">
        <v>0</v>
      </c>
      <c r="O28" s="110">
        <f t="shared" si="5"/>
        <v>1</v>
      </c>
      <c r="P28" s="82"/>
      <c r="Q28" s="82"/>
      <c r="R28" s="82"/>
      <c r="S28" s="82"/>
      <c r="T28" s="82"/>
      <c r="U28" s="82"/>
      <c r="V28" s="82"/>
      <c r="W28" s="82"/>
      <c r="X28" s="82"/>
      <c r="Y28" s="82"/>
      <c r="Z28" s="82"/>
      <c r="AA28" s="82"/>
      <c r="AB28" s="82"/>
      <c r="AC28" s="82"/>
      <c r="AD28" s="82"/>
      <c r="AE28" s="82"/>
    </row>
    <row r="29" ht="15.75" customHeight="1" spans="1:31">
      <c r="A29" s="55" t="s">
        <v>1693</v>
      </c>
      <c r="B29" s="63" t="s">
        <v>24</v>
      </c>
      <c r="C29" s="64">
        <v>74708.6</v>
      </c>
      <c r="D29" s="71"/>
      <c r="E29" s="72"/>
      <c r="F29" s="73"/>
      <c r="G29" s="73"/>
      <c r="H29" s="74"/>
      <c r="I29" s="74"/>
      <c r="J29" s="111"/>
      <c r="K29" s="107"/>
      <c r="L29" s="107"/>
      <c r="M29" s="107"/>
      <c r="N29" s="107"/>
      <c r="O29" s="108">
        <f>TRUNC(O30/$C$103,2)</f>
        <v>0.05</v>
      </c>
      <c r="P29" s="82"/>
      <c r="Q29" s="82"/>
      <c r="R29" s="82"/>
      <c r="S29" s="82"/>
      <c r="T29" s="82"/>
      <c r="U29" s="82"/>
      <c r="V29" s="82"/>
      <c r="W29" s="82"/>
      <c r="X29" s="82"/>
      <c r="Y29" s="82"/>
      <c r="Z29" s="82"/>
      <c r="AA29" s="82"/>
      <c r="AB29" s="82"/>
      <c r="AC29" s="82"/>
      <c r="AD29" s="82"/>
      <c r="AE29" s="82"/>
    </row>
    <row r="30" ht="15.75" customHeight="1" spans="1:31">
      <c r="A30" s="50"/>
      <c r="B30" s="53"/>
      <c r="C30" s="53"/>
      <c r="D30" s="60">
        <f t="shared" ref="D30:N30" si="6">$C$29*D31</f>
        <v>33618.87</v>
      </c>
      <c r="E30" s="60">
        <f t="shared" si="6"/>
        <v>41089.73</v>
      </c>
      <c r="F30" s="60">
        <f t="shared" si="6"/>
        <v>0</v>
      </c>
      <c r="G30" s="60">
        <f t="shared" si="6"/>
        <v>0</v>
      </c>
      <c r="H30" s="60">
        <f t="shared" si="6"/>
        <v>0</v>
      </c>
      <c r="I30" s="60">
        <f t="shared" si="6"/>
        <v>0</v>
      </c>
      <c r="J30" s="60">
        <f t="shared" si="6"/>
        <v>0</v>
      </c>
      <c r="K30" s="60">
        <f t="shared" si="6"/>
        <v>0</v>
      </c>
      <c r="L30" s="60">
        <f t="shared" si="6"/>
        <v>0</v>
      </c>
      <c r="M30" s="60">
        <f t="shared" si="6"/>
        <v>0</v>
      </c>
      <c r="N30" s="60">
        <f t="shared" si="6"/>
        <v>0</v>
      </c>
      <c r="O30" s="109">
        <f t="shared" ref="O30:O31" si="7">SUM(D30:N30)</f>
        <v>74708.6</v>
      </c>
      <c r="P30" s="82"/>
      <c r="Q30" s="82"/>
      <c r="R30" s="82"/>
      <c r="S30" s="82"/>
      <c r="T30" s="82"/>
      <c r="U30" s="82"/>
      <c r="V30" s="82"/>
      <c r="W30" s="82"/>
      <c r="X30" s="82"/>
      <c r="Y30" s="82"/>
      <c r="Z30" s="82"/>
      <c r="AA30" s="82"/>
      <c r="AB30" s="82"/>
      <c r="AC30" s="82"/>
      <c r="AD30" s="82"/>
      <c r="AE30" s="82"/>
    </row>
    <row r="31" ht="15.75" customHeight="1" spans="1:31">
      <c r="A31" s="61"/>
      <c r="B31" s="54"/>
      <c r="C31" s="54"/>
      <c r="D31" s="62">
        <v>0.45</v>
      </c>
      <c r="E31" s="62">
        <v>0.55</v>
      </c>
      <c r="F31" s="62">
        <v>0</v>
      </c>
      <c r="G31" s="62">
        <v>0</v>
      </c>
      <c r="H31" s="62">
        <v>0</v>
      </c>
      <c r="I31" s="62">
        <v>0</v>
      </c>
      <c r="J31" s="62">
        <v>0</v>
      </c>
      <c r="K31" s="62">
        <v>0</v>
      </c>
      <c r="L31" s="62">
        <v>0</v>
      </c>
      <c r="M31" s="62">
        <v>0</v>
      </c>
      <c r="N31" s="62">
        <v>0</v>
      </c>
      <c r="O31" s="110">
        <f t="shared" si="7"/>
        <v>1</v>
      </c>
      <c r="P31" s="82"/>
      <c r="Q31" s="82"/>
      <c r="R31" s="82"/>
      <c r="S31" s="82"/>
      <c r="T31" s="82"/>
      <c r="U31" s="82"/>
      <c r="V31" s="82"/>
      <c r="W31" s="82"/>
      <c r="X31" s="82"/>
      <c r="Y31" s="82"/>
      <c r="Z31" s="82"/>
      <c r="AA31" s="82"/>
      <c r="AB31" s="82"/>
      <c r="AC31" s="82"/>
      <c r="AD31" s="82"/>
      <c r="AE31" s="82"/>
    </row>
    <row r="32" ht="15.75" customHeight="1" spans="1:31">
      <c r="A32" s="55" t="s">
        <v>1697</v>
      </c>
      <c r="B32" s="63" t="s">
        <v>26</v>
      </c>
      <c r="C32" s="64">
        <v>2173.39</v>
      </c>
      <c r="D32" s="75"/>
      <c r="E32" s="73"/>
      <c r="F32" s="72"/>
      <c r="G32" s="72"/>
      <c r="H32" s="73"/>
      <c r="I32" s="73"/>
      <c r="J32" s="114"/>
      <c r="K32" s="112"/>
      <c r="L32" s="112"/>
      <c r="M32" s="112"/>
      <c r="N32" s="112"/>
      <c r="O32" s="108">
        <f>TRUNC(O33/$C$103,2)</f>
        <v>0</v>
      </c>
      <c r="P32" s="82"/>
      <c r="Q32" s="82"/>
      <c r="R32" s="82"/>
      <c r="S32" s="82"/>
      <c r="T32" s="82"/>
      <c r="U32" s="82"/>
      <c r="V32" s="82"/>
      <c r="W32" s="82"/>
      <c r="X32" s="82"/>
      <c r="Y32" s="82"/>
      <c r="Z32" s="82"/>
      <c r="AA32" s="82"/>
      <c r="AB32" s="82"/>
      <c r="AC32" s="82"/>
      <c r="AD32" s="82"/>
      <c r="AE32" s="82"/>
    </row>
    <row r="33" ht="15.75" customHeight="1" spans="1:31">
      <c r="A33" s="50"/>
      <c r="B33" s="53"/>
      <c r="C33" s="53"/>
      <c r="D33" s="60">
        <f t="shared" ref="D33:N33" si="8">$C$32*D34</f>
        <v>0</v>
      </c>
      <c r="E33" s="60">
        <f t="shared" si="8"/>
        <v>0</v>
      </c>
      <c r="F33" s="60">
        <f t="shared" si="8"/>
        <v>869.356</v>
      </c>
      <c r="G33" s="60">
        <f t="shared" si="8"/>
        <v>1304.034</v>
      </c>
      <c r="H33" s="60">
        <f t="shared" si="8"/>
        <v>0</v>
      </c>
      <c r="I33" s="60">
        <f t="shared" si="8"/>
        <v>0</v>
      </c>
      <c r="J33" s="60">
        <f t="shared" si="8"/>
        <v>0</v>
      </c>
      <c r="K33" s="60">
        <f t="shared" si="8"/>
        <v>0</v>
      </c>
      <c r="L33" s="60">
        <f t="shared" si="8"/>
        <v>0</v>
      </c>
      <c r="M33" s="60">
        <f t="shared" si="8"/>
        <v>0</v>
      </c>
      <c r="N33" s="60">
        <f t="shared" si="8"/>
        <v>0</v>
      </c>
      <c r="O33" s="109">
        <f t="shared" ref="O33:O34" si="9">SUM(D33:N33)</f>
        <v>2173.39</v>
      </c>
      <c r="P33" s="82"/>
      <c r="Q33" s="82"/>
      <c r="R33" s="82"/>
      <c r="S33" s="82"/>
      <c r="T33" s="82"/>
      <c r="U33" s="82"/>
      <c r="V33" s="82"/>
      <c r="W33" s="82"/>
      <c r="X33" s="82"/>
      <c r="Y33" s="82"/>
      <c r="Z33" s="82"/>
      <c r="AA33" s="82"/>
      <c r="AB33" s="82"/>
      <c r="AC33" s="82"/>
      <c r="AD33" s="82"/>
      <c r="AE33" s="82"/>
    </row>
    <row r="34" ht="15.75" customHeight="1" spans="1:31">
      <c r="A34" s="61"/>
      <c r="B34" s="54"/>
      <c r="C34" s="54"/>
      <c r="D34" s="62">
        <v>0</v>
      </c>
      <c r="E34" s="62">
        <v>0</v>
      </c>
      <c r="F34" s="62">
        <v>0.4</v>
      </c>
      <c r="G34" s="62">
        <v>0.6</v>
      </c>
      <c r="H34" s="62">
        <v>0</v>
      </c>
      <c r="I34" s="62">
        <v>0</v>
      </c>
      <c r="J34" s="62">
        <v>0</v>
      </c>
      <c r="K34" s="62">
        <v>0</v>
      </c>
      <c r="L34" s="62">
        <v>0</v>
      </c>
      <c r="M34" s="62">
        <v>0</v>
      </c>
      <c r="N34" s="62">
        <v>0</v>
      </c>
      <c r="O34" s="110">
        <f t="shared" si="9"/>
        <v>1</v>
      </c>
      <c r="P34" s="82"/>
      <c r="Q34" s="82"/>
      <c r="R34" s="82"/>
      <c r="S34" s="82"/>
      <c r="T34" s="82"/>
      <c r="U34" s="82"/>
      <c r="V34" s="82"/>
      <c r="W34" s="82"/>
      <c r="X34" s="82"/>
      <c r="Y34" s="82"/>
      <c r="Z34" s="82"/>
      <c r="AA34" s="82"/>
      <c r="AB34" s="82"/>
      <c r="AC34" s="82"/>
      <c r="AD34" s="82"/>
      <c r="AE34" s="82"/>
    </row>
    <row r="35" ht="15.75" customHeight="1" spans="1:31">
      <c r="A35" s="55" t="s">
        <v>1699</v>
      </c>
      <c r="B35" s="63" t="s">
        <v>28</v>
      </c>
      <c r="C35" s="64">
        <v>100144.34</v>
      </c>
      <c r="D35" s="75"/>
      <c r="E35" s="73"/>
      <c r="F35" s="73"/>
      <c r="G35" s="72"/>
      <c r="H35" s="72"/>
      <c r="I35" s="72"/>
      <c r="J35" s="73"/>
      <c r="K35" s="115"/>
      <c r="L35" s="115"/>
      <c r="M35" s="115"/>
      <c r="N35" s="115"/>
      <c r="O35" s="108">
        <f>TRUNC(O36/$C$103,2)</f>
        <v>0.06</v>
      </c>
      <c r="P35" s="82"/>
      <c r="Q35" s="82"/>
      <c r="R35" s="82"/>
      <c r="S35" s="82"/>
      <c r="T35" s="82"/>
      <c r="U35" s="82"/>
      <c r="V35" s="82"/>
      <c r="W35" s="82"/>
      <c r="X35" s="82"/>
      <c r="Y35" s="82"/>
      <c r="Z35" s="82"/>
      <c r="AA35" s="82"/>
      <c r="AB35" s="82"/>
      <c r="AC35" s="82"/>
      <c r="AD35" s="82"/>
      <c r="AE35" s="82"/>
    </row>
    <row r="36" ht="15.75" customHeight="1" spans="1:31">
      <c r="A36" s="50"/>
      <c r="B36" s="53"/>
      <c r="C36" s="53"/>
      <c r="D36" s="60">
        <f t="shared" ref="D36:N36" si="10">$C$35*D37</f>
        <v>0</v>
      </c>
      <c r="E36" s="60">
        <f t="shared" si="10"/>
        <v>0</v>
      </c>
      <c r="F36" s="60">
        <f t="shared" si="10"/>
        <v>0</v>
      </c>
      <c r="G36" s="60">
        <f t="shared" si="10"/>
        <v>35050.519</v>
      </c>
      <c r="H36" s="60">
        <f t="shared" si="10"/>
        <v>40057.736</v>
      </c>
      <c r="I36" s="60">
        <f t="shared" si="10"/>
        <v>25036.085</v>
      </c>
      <c r="J36" s="60">
        <f t="shared" si="10"/>
        <v>0</v>
      </c>
      <c r="K36" s="60">
        <f t="shared" si="10"/>
        <v>0</v>
      </c>
      <c r="L36" s="60">
        <f t="shared" si="10"/>
        <v>0</v>
      </c>
      <c r="M36" s="60">
        <f t="shared" si="10"/>
        <v>0</v>
      </c>
      <c r="N36" s="60">
        <f t="shared" si="10"/>
        <v>0</v>
      </c>
      <c r="O36" s="109">
        <f t="shared" ref="O36:O37" si="11">SUM(D36:N36)</f>
        <v>100144.34</v>
      </c>
      <c r="P36" s="82"/>
      <c r="Q36" s="82"/>
      <c r="R36" s="82"/>
      <c r="S36" s="82"/>
      <c r="T36" s="82"/>
      <c r="U36" s="82"/>
      <c r="V36" s="82"/>
      <c r="W36" s="82"/>
      <c r="X36" s="82"/>
      <c r="Y36" s="82"/>
      <c r="Z36" s="82"/>
      <c r="AA36" s="82"/>
      <c r="AB36" s="82"/>
      <c r="AC36" s="82"/>
      <c r="AD36" s="82"/>
      <c r="AE36" s="82"/>
    </row>
    <row r="37" ht="15.75" customHeight="1" spans="1:31">
      <c r="A37" s="61"/>
      <c r="B37" s="53"/>
      <c r="C37" s="54"/>
      <c r="D37" s="62">
        <v>0</v>
      </c>
      <c r="E37" s="62">
        <v>0</v>
      </c>
      <c r="F37" s="62">
        <v>0</v>
      </c>
      <c r="G37" s="62">
        <v>0.35</v>
      </c>
      <c r="H37" s="62">
        <v>0.4</v>
      </c>
      <c r="I37" s="62">
        <v>0.25</v>
      </c>
      <c r="J37" s="62">
        <v>0</v>
      </c>
      <c r="K37" s="62">
        <v>0</v>
      </c>
      <c r="L37" s="62">
        <v>0</v>
      </c>
      <c r="M37" s="62">
        <v>0</v>
      </c>
      <c r="N37" s="62">
        <v>0</v>
      </c>
      <c r="O37" s="110">
        <f t="shared" si="11"/>
        <v>1</v>
      </c>
      <c r="P37" s="82"/>
      <c r="Q37" s="82"/>
      <c r="R37" s="82"/>
      <c r="S37" s="82"/>
      <c r="T37" s="82"/>
      <c r="U37" s="82"/>
      <c r="V37" s="82"/>
      <c r="W37" s="82"/>
      <c r="X37" s="82"/>
      <c r="Y37" s="82"/>
      <c r="Z37" s="82"/>
      <c r="AA37" s="82"/>
      <c r="AB37" s="82"/>
      <c r="AC37" s="82"/>
      <c r="AD37" s="82"/>
      <c r="AE37" s="82"/>
    </row>
    <row r="38" ht="15.75" customHeight="1" spans="1:31">
      <c r="A38" s="55" t="s">
        <v>3705</v>
      </c>
      <c r="B38" s="63" t="s">
        <v>3706</v>
      </c>
      <c r="C38" s="64">
        <v>36740.77</v>
      </c>
      <c r="D38" s="75"/>
      <c r="E38" s="74"/>
      <c r="F38" s="72"/>
      <c r="G38" s="72"/>
      <c r="H38" s="73"/>
      <c r="I38" s="73"/>
      <c r="J38" s="73"/>
      <c r="K38" s="115"/>
      <c r="L38" s="115"/>
      <c r="M38" s="115"/>
      <c r="N38" s="80"/>
      <c r="O38" s="108">
        <f>TRUNC(O39/$C$103,2)</f>
        <v>0.02</v>
      </c>
      <c r="P38" s="82"/>
      <c r="Q38" s="82"/>
      <c r="R38" s="82"/>
      <c r="S38" s="82"/>
      <c r="T38" s="82"/>
      <c r="U38" s="82"/>
      <c r="V38" s="82"/>
      <c r="W38" s="82"/>
      <c r="X38" s="82"/>
      <c r="Y38" s="82"/>
      <c r="Z38" s="82"/>
      <c r="AA38" s="82"/>
      <c r="AB38" s="82"/>
      <c r="AC38" s="82"/>
      <c r="AD38" s="82"/>
      <c r="AE38" s="82"/>
    </row>
    <row r="39" ht="15.75" customHeight="1" spans="1:31">
      <c r="A39" s="50"/>
      <c r="B39" s="53"/>
      <c r="C39" s="53"/>
      <c r="D39" s="60">
        <f t="shared" ref="D39:N39" si="12">$C$38*D40</f>
        <v>0</v>
      </c>
      <c r="E39" s="60">
        <f t="shared" si="12"/>
        <v>0</v>
      </c>
      <c r="F39" s="60">
        <f t="shared" si="12"/>
        <v>22044.462</v>
      </c>
      <c r="G39" s="60">
        <f t="shared" si="12"/>
        <v>14696.308</v>
      </c>
      <c r="H39" s="60">
        <f t="shared" si="12"/>
        <v>0</v>
      </c>
      <c r="I39" s="60">
        <f t="shared" si="12"/>
        <v>0</v>
      </c>
      <c r="J39" s="60">
        <f t="shared" si="12"/>
        <v>0</v>
      </c>
      <c r="K39" s="60">
        <f t="shared" si="12"/>
        <v>0</v>
      </c>
      <c r="L39" s="60">
        <f t="shared" si="12"/>
        <v>0</v>
      </c>
      <c r="M39" s="60">
        <f t="shared" si="12"/>
        <v>0</v>
      </c>
      <c r="N39" s="60">
        <f t="shared" si="12"/>
        <v>0</v>
      </c>
      <c r="O39" s="109">
        <f t="shared" ref="O39:O40" si="13">SUM(D39:N39)</f>
        <v>36740.77</v>
      </c>
      <c r="P39" s="82"/>
      <c r="Q39" s="82"/>
      <c r="R39" s="82"/>
      <c r="S39" s="82"/>
      <c r="T39" s="82"/>
      <c r="U39" s="82"/>
      <c r="V39" s="82"/>
      <c r="W39" s="82"/>
      <c r="X39" s="82"/>
      <c r="Y39" s="82"/>
      <c r="Z39" s="82"/>
      <c r="AA39" s="82"/>
      <c r="AB39" s="82"/>
      <c r="AC39" s="82"/>
      <c r="AD39" s="82"/>
      <c r="AE39" s="82"/>
    </row>
    <row r="40" ht="15.75" customHeight="1" spans="1:31">
      <c r="A40" s="61"/>
      <c r="B40" s="54"/>
      <c r="C40" s="54"/>
      <c r="D40" s="62">
        <v>0</v>
      </c>
      <c r="E40" s="62">
        <v>0</v>
      </c>
      <c r="F40" s="62">
        <v>0.6</v>
      </c>
      <c r="G40" s="62">
        <v>0.4</v>
      </c>
      <c r="H40" s="62">
        <v>0</v>
      </c>
      <c r="I40" s="62">
        <v>0</v>
      </c>
      <c r="J40" s="62">
        <v>0</v>
      </c>
      <c r="K40" s="62">
        <v>0</v>
      </c>
      <c r="L40" s="62">
        <v>0</v>
      </c>
      <c r="M40" s="62">
        <v>0</v>
      </c>
      <c r="N40" s="62">
        <v>0</v>
      </c>
      <c r="O40" s="110">
        <f t="shared" si="13"/>
        <v>1</v>
      </c>
      <c r="P40" s="82"/>
      <c r="Q40" s="82"/>
      <c r="R40" s="82"/>
      <c r="S40" s="82"/>
      <c r="T40" s="82"/>
      <c r="U40" s="82"/>
      <c r="V40" s="82"/>
      <c r="W40" s="82"/>
      <c r="X40" s="82"/>
      <c r="Y40" s="82"/>
      <c r="Z40" s="82"/>
      <c r="AA40" s="82"/>
      <c r="AB40" s="82"/>
      <c r="AC40" s="82"/>
      <c r="AD40" s="82"/>
      <c r="AE40" s="82"/>
    </row>
    <row r="41" ht="15.75" customHeight="1" spans="1:31">
      <c r="A41" s="55" t="s">
        <v>3707</v>
      </c>
      <c r="B41" s="63" t="s">
        <v>32</v>
      </c>
      <c r="C41" s="64">
        <v>235343.2</v>
      </c>
      <c r="D41" s="75"/>
      <c r="E41" s="74"/>
      <c r="F41" s="72"/>
      <c r="G41" s="72"/>
      <c r="H41" s="76"/>
      <c r="I41" s="76"/>
      <c r="J41" s="73"/>
      <c r="K41" s="115"/>
      <c r="L41" s="115"/>
      <c r="M41" s="80"/>
      <c r="N41" s="80"/>
      <c r="O41" s="108">
        <f>TRUNC(O42/$C$103,2)</f>
        <v>0.16</v>
      </c>
      <c r="P41" s="82"/>
      <c r="Q41" s="82"/>
      <c r="R41" s="82"/>
      <c r="S41" s="82"/>
      <c r="T41" s="82"/>
      <c r="U41" s="82"/>
      <c r="V41" s="82"/>
      <c r="W41" s="82"/>
      <c r="X41" s="82"/>
      <c r="Y41" s="82"/>
      <c r="Z41" s="82"/>
      <c r="AA41" s="82"/>
      <c r="AB41" s="82"/>
      <c r="AC41" s="82"/>
      <c r="AD41" s="82"/>
      <c r="AE41" s="82"/>
    </row>
    <row r="42" ht="15.75" customHeight="1" spans="1:31">
      <c r="A42" s="50"/>
      <c r="B42" s="53"/>
      <c r="C42" s="53"/>
      <c r="D42" s="60">
        <f t="shared" ref="D42:N42" si="14">$C$41*D43</f>
        <v>0</v>
      </c>
      <c r="E42" s="60">
        <f t="shared" si="14"/>
        <v>0</v>
      </c>
      <c r="F42" s="60">
        <f t="shared" si="14"/>
        <v>47068.64</v>
      </c>
      <c r="G42" s="60">
        <f t="shared" si="14"/>
        <v>70602.96</v>
      </c>
      <c r="H42" s="60">
        <f t="shared" si="14"/>
        <v>70602.96</v>
      </c>
      <c r="I42" s="60">
        <f t="shared" si="14"/>
        <v>47068.64</v>
      </c>
      <c r="J42" s="60">
        <f t="shared" si="14"/>
        <v>0</v>
      </c>
      <c r="K42" s="60">
        <f t="shared" si="14"/>
        <v>0</v>
      </c>
      <c r="L42" s="60">
        <f t="shared" si="14"/>
        <v>0</v>
      </c>
      <c r="M42" s="60">
        <f t="shared" si="14"/>
        <v>0</v>
      </c>
      <c r="N42" s="60">
        <f t="shared" si="14"/>
        <v>0</v>
      </c>
      <c r="O42" s="109">
        <f t="shared" ref="O42:O43" si="15">SUM(D42:N42)</f>
        <v>235343.2</v>
      </c>
      <c r="P42" s="82"/>
      <c r="Q42" s="82"/>
      <c r="R42" s="82"/>
      <c r="S42" s="82"/>
      <c r="T42" s="82"/>
      <c r="U42" s="82"/>
      <c r="V42" s="82"/>
      <c r="W42" s="82"/>
      <c r="X42" s="82"/>
      <c r="Y42" s="82"/>
      <c r="Z42" s="82"/>
      <c r="AA42" s="82"/>
      <c r="AB42" s="82"/>
      <c r="AC42" s="82"/>
      <c r="AD42" s="82"/>
      <c r="AE42" s="82"/>
    </row>
    <row r="43" ht="15.75" customHeight="1" spans="1:31">
      <c r="A43" s="61"/>
      <c r="B43" s="54"/>
      <c r="C43" s="54"/>
      <c r="D43" s="62">
        <v>0</v>
      </c>
      <c r="E43" s="62">
        <v>0</v>
      </c>
      <c r="F43" s="62">
        <v>0.2</v>
      </c>
      <c r="G43" s="62">
        <v>0.3</v>
      </c>
      <c r="H43" s="62">
        <v>0.3</v>
      </c>
      <c r="I43" s="62">
        <v>0.2</v>
      </c>
      <c r="J43" s="62">
        <v>0</v>
      </c>
      <c r="K43" s="62">
        <v>0</v>
      </c>
      <c r="L43" s="62">
        <v>0</v>
      </c>
      <c r="M43" s="62">
        <v>0</v>
      </c>
      <c r="N43" s="62">
        <v>0</v>
      </c>
      <c r="O43" s="110">
        <f t="shared" si="15"/>
        <v>1</v>
      </c>
      <c r="P43" s="82"/>
      <c r="Q43" s="82"/>
      <c r="R43" s="82"/>
      <c r="S43" s="82"/>
      <c r="T43" s="82"/>
      <c r="U43" s="82"/>
      <c r="V43" s="82"/>
      <c r="W43" s="82"/>
      <c r="X43" s="82"/>
      <c r="Y43" s="82"/>
      <c r="Z43" s="82"/>
      <c r="AA43" s="82"/>
      <c r="AB43" s="82"/>
      <c r="AC43" s="82"/>
      <c r="AD43" s="82"/>
      <c r="AE43" s="82"/>
    </row>
    <row r="44" ht="15.75" customHeight="1" spans="1:31">
      <c r="A44" s="55" t="s">
        <v>3708</v>
      </c>
      <c r="B44" s="63" t="s">
        <v>1793</v>
      </c>
      <c r="C44" s="64">
        <v>47538.08</v>
      </c>
      <c r="D44" s="75"/>
      <c r="E44" s="74"/>
      <c r="F44" s="72"/>
      <c r="G44" s="72"/>
      <c r="H44" s="73"/>
      <c r="I44" s="73"/>
      <c r="J44" s="74"/>
      <c r="K44" s="115"/>
      <c r="L44" s="115"/>
      <c r="M44" s="115"/>
      <c r="N44" s="80"/>
      <c r="O44" s="108">
        <f>TRUNC(O45/$C$103,2)</f>
        <v>0.03</v>
      </c>
      <c r="P44" s="82"/>
      <c r="Q44" s="82"/>
      <c r="R44" s="82"/>
      <c r="S44" s="82"/>
      <c r="T44" s="82"/>
      <c r="U44" s="82"/>
      <c r="V44" s="82"/>
      <c r="W44" s="82"/>
      <c r="X44" s="82"/>
      <c r="Y44" s="82"/>
      <c r="Z44" s="82"/>
      <c r="AA44" s="82"/>
      <c r="AB44" s="82"/>
      <c r="AC44" s="82"/>
      <c r="AD44" s="82"/>
      <c r="AE44" s="82"/>
    </row>
    <row r="45" ht="15.75" customHeight="1" spans="1:31">
      <c r="A45" s="50"/>
      <c r="B45" s="53"/>
      <c r="C45" s="53"/>
      <c r="D45" s="60">
        <f t="shared" ref="D45:N45" si="16">$C$44*D46</f>
        <v>0</v>
      </c>
      <c r="E45" s="60">
        <f t="shared" si="16"/>
        <v>0</v>
      </c>
      <c r="F45" s="60">
        <f t="shared" si="16"/>
        <v>23769.04</v>
      </c>
      <c r="G45" s="60">
        <f t="shared" si="16"/>
        <v>23769.04</v>
      </c>
      <c r="H45" s="60">
        <f t="shared" si="16"/>
        <v>0</v>
      </c>
      <c r="I45" s="60">
        <f t="shared" si="16"/>
        <v>0</v>
      </c>
      <c r="J45" s="60">
        <f t="shared" si="16"/>
        <v>0</v>
      </c>
      <c r="K45" s="60">
        <f t="shared" si="16"/>
        <v>0</v>
      </c>
      <c r="L45" s="60">
        <f t="shared" si="16"/>
        <v>0</v>
      </c>
      <c r="M45" s="60">
        <f t="shared" si="16"/>
        <v>0</v>
      </c>
      <c r="N45" s="60">
        <f t="shared" si="16"/>
        <v>0</v>
      </c>
      <c r="O45" s="109">
        <f t="shared" ref="O45:O46" si="17">SUM(D45:N45)</f>
        <v>47538.08</v>
      </c>
      <c r="P45" s="82"/>
      <c r="Q45" s="82"/>
      <c r="R45" s="82"/>
      <c r="S45" s="82"/>
      <c r="T45" s="82"/>
      <c r="U45" s="82"/>
      <c r="V45" s="82"/>
      <c r="W45" s="82"/>
      <c r="X45" s="82"/>
      <c r="Y45" s="82"/>
      <c r="Z45" s="82"/>
      <c r="AA45" s="82"/>
      <c r="AB45" s="82"/>
      <c r="AC45" s="82"/>
      <c r="AD45" s="82"/>
      <c r="AE45" s="82"/>
    </row>
    <row r="46" ht="15.75" customHeight="1" spans="1:31">
      <c r="A46" s="61"/>
      <c r="B46" s="54"/>
      <c r="C46" s="54"/>
      <c r="D46" s="62">
        <v>0</v>
      </c>
      <c r="E46" s="62">
        <v>0</v>
      </c>
      <c r="F46" s="62">
        <v>0.5</v>
      </c>
      <c r="G46" s="62">
        <v>0.5</v>
      </c>
      <c r="H46" s="62">
        <v>0</v>
      </c>
      <c r="I46" s="62">
        <v>0</v>
      </c>
      <c r="J46" s="62">
        <v>0</v>
      </c>
      <c r="K46" s="62">
        <v>0</v>
      </c>
      <c r="L46" s="62">
        <v>0</v>
      </c>
      <c r="M46" s="62">
        <v>0</v>
      </c>
      <c r="N46" s="62">
        <v>0</v>
      </c>
      <c r="O46" s="110">
        <f t="shared" si="17"/>
        <v>1</v>
      </c>
      <c r="P46" s="82"/>
      <c r="Q46" s="82"/>
      <c r="R46" s="82"/>
      <c r="S46" s="82"/>
      <c r="T46" s="82"/>
      <c r="U46" s="82"/>
      <c r="V46" s="82"/>
      <c r="W46" s="82"/>
      <c r="X46" s="82"/>
      <c r="Y46" s="82"/>
      <c r="Z46" s="82"/>
      <c r="AA46" s="82"/>
      <c r="AB46" s="82"/>
      <c r="AC46" s="82"/>
      <c r="AD46" s="82"/>
      <c r="AE46" s="82"/>
    </row>
    <row r="47" ht="15.75" customHeight="1" spans="1:31">
      <c r="A47" s="55" t="s">
        <v>3709</v>
      </c>
      <c r="B47" s="63" t="s">
        <v>36</v>
      </c>
      <c r="C47" s="64">
        <v>114958.53</v>
      </c>
      <c r="D47" s="75"/>
      <c r="E47" s="74"/>
      <c r="F47" s="73"/>
      <c r="G47" s="72"/>
      <c r="H47" s="72"/>
      <c r="I47" s="74"/>
      <c r="J47" s="74"/>
      <c r="K47" s="115"/>
      <c r="L47" s="115"/>
      <c r="M47" s="115"/>
      <c r="N47" s="80"/>
      <c r="O47" s="108">
        <f>TRUNC(O48/$C$103,2)</f>
        <v>0.07</v>
      </c>
      <c r="P47" s="82"/>
      <c r="Q47" s="82"/>
      <c r="R47" s="82"/>
      <c r="S47" s="82"/>
      <c r="T47" s="82"/>
      <c r="U47" s="82"/>
      <c r="V47" s="82"/>
      <c r="W47" s="82"/>
      <c r="X47" s="82"/>
      <c r="Y47" s="82"/>
      <c r="Z47" s="82"/>
      <c r="AA47" s="82"/>
      <c r="AB47" s="82"/>
      <c r="AC47" s="82"/>
      <c r="AD47" s="82"/>
      <c r="AE47" s="82"/>
    </row>
    <row r="48" ht="15.75" customHeight="1" spans="1:31">
      <c r="A48" s="50"/>
      <c r="B48" s="53"/>
      <c r="C48" s="53"/>
      <c r="D48" s="60">
        <f t="shared" ref="D48:N48" si="18">$C$47*D49</f>
        <v>0</v>
      </c>
      <c r="E48" s="60">
        <f t="shared" si="18"/>
        <v>0</v>
      </c>
      <c r="F48" s="60">
        <f t="shared" si="18"/>
        <v>0</v>
      </c>
      <c r="G48" s="60">
        <f t="shared" si="18"/>
        <v>68975.118</v>
      </c>
      <c r="H48" s="60">
        <f t="shared" si="18"/>
        <v>45983.412</v>
      </c>
      <c r="I48" s="60">
        <f t="shared" si="18"/>
        <v>0</v>
      </c>
      <c r="J48" s="60">
        <f t="shared" si="18"/>
        <v>0</v>
      </c>
      <c r="K48" s="60">
        <f t="shared" si="18"/>
        <v>0</v>
      </c>
      <c r="L48" s="60">
        <f t="shared" si="18"/>
        <v>0</v>
      </c>
      <c r="M48" s="60">
        <f t="shared" si="18"/>
        <v>0</v>
      </c>
      <c r="N48" s="60">
        <f t="shared" si="18"/>
        <v>0</v>
      </c>
      <c r="O48" s="109">
        <f t="shared" ref="O48:O49" si="19">SUM(D48:N48)</f>
        <v>114958.53</v>
      </c>
      <c r="P48" s="82"/>
      <c r="Q48" s="82"/>
      <c r="R48" s="82"/>
      <c r="S48" s="82"/>
      <c r="T48" s="82"/>
      <c r="U48" s="82"/>
      <c r="V48" s="82"/>
      <c r="W48" s="82"/>
      <c r="X48" s="82"/>
      <c r="Y48" s="82"/>
      <c r="Z48" s="82"/>
      <c r="AA48" s="82"/>
      <c r="AB48" s="82"/>
      <c r="AC48" s="82"/>
      <c r="AD48" s="82"/>
      <c r="AE48" s="82"/>
    </row>
    <row r="49" ht="15.75" customHeight="1" spans="1:31">
      <c r="A49" s="61"/>
      <c r="B49" s="54"/>
      <c r="C49" s="54"/>
      <c r="D49" s="62">
        <v>0</v>
      </c>
      <c r="E49" s="62">
        <v>0</v>
      </c>
      <c r="F49" s="62">
        <v>0</v>
      </c>
      <c r="G49" s="62">
        <v>0.6</v>
      </c>
      <c r="H49" s="62">
        <v>0.4</v>
      </c>
      <c r="I49" s="62">
        <v>0</v>
      </c>
      <c r="J49" s="62">
        <v>0</v>
      </c>
      <c r="K49" s="62">
        <v>0</v>
      </c>
      <c r="L49" s="62">
        <v>0</v>
      </c>
      <c r="M49" s="62">
        <v>0</v>
      </c>
      <c r="N49" s="62">
        <v>0</v>
      </c>
      <c r="O49" s="110">
        <f t="shared" si="19"/>
        <v>1</v>
      </c>
      <c r="P49" s="82"/>
      <c r="Q49" s="82"/>
      <c r="R49" s="82"/>
      <c r="S49" s="82"/>
      <c r="T49" s="82"/>
      <c r="U49" s="82"/>
      <c r="V49" s="82"/>
      <c r="W49" s="82"/>
      <c r="X49" s="82"/>
      <c r="Y49" s="82"/>
      <c r="Z49" s="82"/>
      <c r="AA49" s="82"/>
      <c r="AB49" s="82"/>
      <c r="AC49" s="82"/>
      <c r="AD49" s="82"/>
      <c r="AE49" s="82"/>
    </row>
    <row r="50" ht="15.75" customHeight="1" spans="1:31">
      <c r="A50" s="55" t="s">
        <v>3710</v>
      </c>
      <c r="B50" s="63" t="s">
        <v>38</v>
      </c>
      <c r="C50" s="64">
        <v>202770.97</v>
      </c>
      <c r="D50" s="75"/>
      <c r="E50" s="74"/>
      <c r="F50" s="72"/>
      <c r="G50" s="72"/>
      <c r="H50" s="72"/>
      <c r="I50" s="76"/>
      <c r="J50" s="74"/>
      <c r="K50" s="80"/>
      <c r="L50" s="80"/>
      <c r="M50" s="80"/>
      <c r="N50" s="80"/>
      <c r="O50" s="108">
        <f>TRUNC(O51/$C$103,2)</f>
        <v>0.13</v>
      </c>
      <c r="P50" s="82"/>
      <c r="Q50" s="82"/>
      <c r="R50" s="82"/>
      <c r="S50" s="82"/>
      <c r="T50" s="82"/>
      <c r="U50" s="82"/>
      <c r="V50" s="82"/>
      <c r="W50" s="82"/>
      <c r="X50" s="82"/>
      <c r="Y50" s="82"/>
      <c r="Z50" s="82"/>
      <c r="AA50" s="82"/>
      <c r="AB50" s="82"/>
      <c r="AC50" s="82"/>
      <c r="AD50" s="82"/>
      <c r="AE50" s="82"/>
    </row>
    <row r="51" ht="15.75" customHeight="1" spans="1:31">
      <c r="A51" s="50"/>
      <c r="B51" s="53"/>
      <c r="C51" s="53"/>
      <c r="D51" s="60">
        <f t="shared" ref="D51:N51" si="20">$C$50*D52</f>
        <v>0</v>
      </c>
      <c r="E51" s="60">
        <f t="shared" si="20"/>
        <v>0</v>
      </c>
      <c r="F51" s="60">
        <f t="shared" si="20"/>
        <v>60831.291</v>
      </c>
      <c r="G51" s="60">
        <f t="shared" si="20"/>
        <v>58803.5813</v>
      </c>
      <c r="H51" s="60">
        <f t="shared" si="20"/>
        <v>58803.5813</v>
      </c>
      <c r="I51" s="60">
        <f t="shared" si="20"/>
        <v>24332.5164</v>
      </c>
      <c r="J51" s="60">
        <f t="shared" si="20"/>
        <v>0</v>
      </c>
      <c r="K51" s="60">
        <f t="shared" si="20"/>
        <v>0</v>
      </c>
      <c r="L51" s="60">
        <f t="shared" si="20"/>
        <v>0</v>
      </c>
      <c r="M51" s="60">
        <f t="shared" si="20"/>
        <v>0</v>
      </c>
      <c r="N51" s="60">
        <f t="shared" si="20"/>
        <v>0</v>
      </c>
      <c r="O51" s="109">
        <f t="shared" ref="O51:O52" si="21">SUM(D51:N51)</f>
        <v>202770.97</v>
      </c>
      <c r="P51" s="82"/>
      <c r="Q51" s="82"/>
      <c r="R51" s="82"/>
      <c r="S51" s="82"/>
      <c r="T51" s="82"/>
      <c r="U51" s="82"/>
      <c r="V51" s="82"/>
      <c r="W51" s="82"/>
      <c r="X51" s="82"/>
      <c r="Y51" s="82"/>
      <c r="Z51" s="82"/>
      <c r="AA51" s="82"/>
      <c r="AB51" s="82"/>
      <c r="AC51" s="82"/>
      <c r="AD51" s="82"/>
      <c r="AE51" s="82"/>
    </row>
    <row r="52" ht="15.75" customHeight="1" spans="1:31">
      <c r="A52" s="61"/>
      <c r="B52" s="53"/>
      <c r="C52" s="54"/>
      <c r="D52" s="62">
        <v>0</v>
      </c>
      <c r="E52" s="62">
        <v>0</v>
      </c>
      <c r="F52" s="62">
        <v>0.3</v>
      </c>
      <c r="G52" s="62">
        <v>0.29</v>
      </c>
      <c r="H52" s="62">
        <v>0.29</v>
      </c>
      <c r="I52" s="62">
        <v>0.12</v>
      </c>
      <c r="J52" s="62">
        <v>0</v>
      </c>
      <c r="K52" s="62">
        <v>0</v>
      </c>
      <c r="L52" s="62">
        <v>0</v>
      </c>
      <c r="M52" s="62">
        <v>0</v>
      </c>
      <c r="N52" s="62">
        <v>0</v>
      </c>
      <c r="O52" s="110">
        <f t="shared" si="21"/>
        <v>1</v>
      </c>
      <c r="P52" s="82"/>
      <c r="Q52" s="82"/>
      <c r="R52" s="82"/>
      <c r="S52" s="82"/>
      <c r="T52" s="82"/>
      <c r="U52" s="82"/>
      <c r="V52" s="82"/>
      <c r="W52" s="82"/>
      <c r="X52" s="82"/>
      <c r="Y52" s="82"/>
      <c r="Z52" s="82"/>
      <c r="AA52" s="82"/>
      <c r="AB52" s="82"/>
      <c r="AC52" s="82"/>
      <c r="AD52" s="82"/>
      <c r="AE52" s="82"/>
    </row>
    <row r="53" ht="15.75" customHeight="1" spans="1:31">
      <c r="A53" s="55" t="s">
        <v>3711</v>
      </c>
      <c r="B53" s="63" t="s">
        <v>40</v>
      </c>
      <c r="C53" s="64">
        <v>3611.1</v>
      </c>
      <c r="D53" s="75"/>
      <c r="E53" s="74"/>
      <c r="F53" s="74"/>
      <c r="G53" s="74"/>
      <c r="H53" s="74"/>
      <c r="I53" s="72"/>
      <c r="J53" s="73"/>
      <c r="K53" s="80"/>
      <c r="L53" s="80"/>
      <c r="M53" s="80"/>
      <c r="N53" s="115"/>
      <c r="O53" s="108">
        <f>TRUNC(O54/$C$103,2)</f>
        <v>0</v>
      </c>
      <c r="P53" s="82"/>
      <c r="Q53" s="82"/>
      <c r="R53" s="82"/>
      <c r="S53" s="82"/>
      <c r="T53" s="82"/>
      <c r="U53" s="82"/>
      <c r="V53" s="82"/>
      <c r="W53" s="82"/>
      <c r="X53" s="82"/>
      <c r="Y53" s="82"/>
      <c r="Z53" s="82"/>
      <c r="AA53" s="82"/>
      <c r="AB53" s="82"/>
      <c r="AC53" s="82"/>
      <c r="AD53" s="82"/>
      <c r="AE53" s="82"/>
    </row>
    <row r="54" ht="15.75" customHeight="1" spans="1:31">
      <c r="A54" s="50"/>
      <c r="B54" s="53"/>
      <c r="C54" s="53"/>
      <c r="D54" s="60">
        <f t="shared" ref="D54:N54" si="22">$C$53*D55</f>
        <v>0</v>
      </c>
      <c r="E54" s="60">
        <f t="shared" si="22"/>
        <v>0</v>
      </c>
      <c r="F54" s="60">
        <f t="shared" si="22"/>
        <v>0</v>
      </c>
      <c r="G54" s="60">
        <f t="shared" si="22"/>
        <v>0</v>
      </c>
      <c r="H54" s="60">
        <f t="shared" si="22"/>
        <v>0</v>
      </c>
      <c r="I54" s="60">
        <f t="shared" si="22"/>
        <v>3611.1</v>
      </c>
      <c r="J54" s="60">
        <f t="shared" si="22"/>
        <v>0</v>
      </c>
      <c r="K54" s="60">
        <f t="shared" si="22"/>
        <v>0</v>
      </c>
      <c r="L54" s="60">
        <f t="shared" si="22"/>
        <v>0</v>
      </c>
      <c r="M54" s="60">
        <f t="shared" si="22"/>
        <v>0</v>
      </c>
      <c r="N54" s="60">
        <f t="shared" si="22"/>
        <v>0</v>
      </c>
      <c r="O54" s="109">
        <f t="shared" ref="O54:O55" si="23">SUM(D54:N54)</f>
        <v>3611.1</v>
      </c>
      <c r="P54" s="82"/>
      <c r="Q54" s="82"/>
      <c r="R54" s="82"/>
      <c r="S54" s="82"/>
      <c r="T54" s="82"/>
      <c r="U54" s="82"/>
      <c r="V54" s="82"/>
      <c r="W54" s="82"/>
      <c r="X54" s="82"/>
      <c r="Y54" s="82"/>
      <c r="Z54" s="82"/>
      <c r="AA54" s="82"/>
      <c r="AB54" s="82"/>
      <c r="AC54" s="82"/>
      <c r="AD54" s="82"/>
      <c r="AE54" s="82"/>
    </row>
    <row r="55" ht="15.75" customHeight="1" spans="1:31">
      <c r="A55" s="61"/>
      <c r="B55" s="54"/>
      <c r="C55" s="54"/>
      <c r="D55" s="62">
        <v>0</v>
      </c>
      <c r="E55" s="62">
        <v>0</v>
      </c>
      <c r="F55" s="62">
        <v>0</v>
      </c>
      <c r="G55" s="62">
        <v>0</v>
      </c>
      <c r="H55" s="62">
        <v>0</v>
      </c>
      <c r="I55" s="62">
        <v>1</v>
      </c>
      <c r="J55" s="62">
        <v>0</v>
      </c>
      <c r="K55" s="62">
        <v>0</v>
      </c>
      <c r="L55" s="62">
        <v>0</v>
      </c>
      <c r="M55" s="62">
        <v>0</v>
      </c>
      <c r="N55" s="62">
        <v>0</v>
      </c>
      <c r="O55" s="110">
        <f t="shared" si="23"/>
        <v>1</v>
      </c>
      <c r="P55" s="82"/>
      <c r="Q55" s="82"/>
      <c r="R55" s="82"/>
      <c r="S55" s="82"/>
      <c r="T55" s="82"/>
      <c r="U55" s="82"/>
      <c r="V55" s="82"/>
      <c r="W55" s="82"/>
      <c r="X55" s="82"/>
      <c r="Y55" s="82"/>
      <c r="Z55" s="82"/>
      <c r="AA55" s="82"/>
      <c r="AB55" s="82"/>
      <c r="AC55" s="82"/>
      <c r="AD55" s="82"/>
      <c r="AE55" s="82"/>
    </row>
    <row r="56" ht="15.75" customHeight="1" spans="1:31">
      <c r="A56" s="55" t="s">
        <v>3712</v>
      </c>
      <c r="B56" s="63" t="s">
        <v>42</v>
      </c>
      <c r="C56" s="64">
        <v>109033.97</v>
      </c>
      <c r="D56" s="75"/>
      <c r="E56" s="74"/>
      <c r="F56" s="73"/>
      <c r="G56" s="76"/>
      <c r="H56" s="72"/>
      <c r="I56" s="72"/>
      <c r="J56" s="76"/>
      <c r="K56" s="115"/>
      <c r="L56" s="80"/>
      <c r="M56" s="115"/>
      <c r="N56" s="80"/>
      <c r="O56" s="108">
        <f>TRUNC(O57/$C$103,2)</f>
        <v>0.07</v>
      </c>
      <c r="P56" s="82"/>
      <c r="Q56" s="82"/>
      <c r="R56" s="82"/>
      <c r="S56" s="82"/>
      <c r="T56" s="82"/>
      <c r="U56" s="82"/>
      <c r="V56" s="82"/>
      <c r="W56" s="82"/>
      <c r="X56" s="82"/>
      <c r="Y56" s="82"/>
      <c r="Z56" s="82"/>
      <c r="AA56" s="82"/>
      <c r="AB56" s="82"/>
      <c r="AC56" s="82"/>
      <c r="AD56" s="82"/>
      <c r="AE56" s="82"/>
    </row>
    <row r="57" ht="15.75" customHeight="1" spans="1:31">
      <c r="A57" s="50"/>
      <c r="B57" s="53"/>
      <c r="C57" s="53"/>
      <c r="D57" s="60">
        <f t="shared" ref="D57:N57" si="24">$C$56*D58</f>
        <v>0</v>
      </c>
      <c r="E57" s="60">
        <f t="shared" si="24"/>
        <v>0</v>
      </c>
      <c r="F57" s="60">
        <f t="shared" si="24"/>
        <v>0</v>
      </c>
      <c r="G57" s="60">
        <f t="shared" si="24"/>
        <v>16355.0955</v>
      </c>
      <c r="H57" s="60">
        <f t="shared" si="24"/>
        <v>27258.4925</v>
      </c>
      <c r="I57" s="60">
        <f t="shared" si="24"/>
        <v>45794.2674</v>
      </c>
      <c r="J57" s="60">
        <f t="shared" si="24"/>
        <v>19626.1146</v>
      </c>
      <c r="K57" s="60">
        <f t="shared" si="24"/>
        <v>0</v>
      </c>
      <c r="L57" s="60">
        <f t="shared" si="24"/>
        <v>0</v>
      </c>
      <c r="M57" s="60">
        <f t="shared" si="24"/>
        <v>0</v>
      </c>
      <c r="N57" s="60">
        <f t="shared" si="24"/>
        <v>0</v>
      </c>
      <c r="O57" s="109">
        <f t="shared" ref="O57:O58" si="25">SUM(D57:N57)</f>
        <v>109033.97</v>
      </c>
      <c r="P57" s="82"/>
      <c r="Q57" s="82"/>
      <c r="R57" s="82"/>
      <c r="S57" s="82"/>
      <c r="T57" s="82"/>
      <c r="U57" s="82"/>
      <c r="V57" s="82"/>
      <c r="W57" s="82"/>
      <c r="X57" s="82"/>
      <c r="Y57" s="82"/>
      <c r="Z57" s="82"/>
      <c r="AA57" s="82"/>
      <c r="AB57" s="82"/>
      <c r="AC57" s="82"/>
      <c r="AD57" s="82"/>
      <c r="AE57" s="82"/>
    </row>
    <row r="58" ht="15.75" customHeight="1" spans="1:31">
      <c r="A58" s="61"/>
      <c r="B58" s="54"/>
      <c r="C58" s="54"/>
      <c r="D58" s="62">
        <v>0</v>
      </c>
      <c r="E58" s="62">
        <v>0</v>
      </c>
      <c r="F58" s="62">
        <v>0</v>
      </c>
      <c r="G58" s="62">
        <v>0.15</v>
      </c>
      <c r="H58" s="62">
        <v>0.25</v>
      </c>
      <c r="I58" s="62">
        <v>0.42</v>
      </c>
      <c r="J58" s="62">
        <v>0.18</v>
      </c>
      <c r="K58" s="62">
        <v>0</v>
      </c>
      <c r="L58" s="62">
        <v>0</v>
      </c>
      <c r="M58" s="62">
        <v>0</v>
      </c>
      <c r="N58" s="62">
        <v>0</v>
      </c>
      <c r="O58" s="110">
        <f t="shared" si="25"/>
        <v>1</v>
      </c>
      <c r="P58" s="82"/>
      <c r="Q58" s="82"/>
      <c r="R58" s="82"/>
      <c r="S58" s="82"/>
      <c r="T58" s="82"/>
      <c r="U58" s="82"/>
      <c r="V58" s="82"/>
      <c r="W58" s="82"/>
      <c r="X58" s="82"/>
      <c r="Y58" s="82"/>
      <c r="Z58" s="82"/>
      <c r="AA58" s="82"/>
      <c r="AB58" s="82"/>
      <c r="AC58" s="82"/>
      <c r="AD58" s="82"/>
      <c r="AE58" s="82"/>
    </row>
    <row r="59" ht="15.75" customHeight="1" spans="1:31">
      <c r="A59" s="55" t="s">
        <v>3713</v>
      </c>
      <c r="B59" s="63" t="s">
        <v>44</v>
      </c>
      <c r="C59" s="64">
        <v>390661.27</v>
      </c>
      <c r="D59" s="77"/>
      <c r="E59" s="76"/>
      <c r="F59" s="72"/>
      <c r="G59" s="72"/>
      <c r="H59" s="72"/>
      <c r="I59" s="72"/>
      <c r="J59" s="76"/>
      <c r="K59" s="115"/>
      <c r="L59" s="80"/>
      <c r="M59" s="115"/>
      <c r="N59" s="80"/>
      <c r="O59" s="108">
        <f>TRUNC(O60/$C$103,2)</f>
        <v>0.26</v>
      </c>
      <c r="P59" s="82"/>
      <c r="Q59" s="82"/>
      <c r="R59" s="82"/>
      <c r="S59" s="82"/>
      <c r="T59" s="82"/>
      <c r="U59" s="82"/>
      <c r="V59" s="82"/>
      <c r="W59" s="82"/>
      <c r="X59" s="82"/>
      <c r="Y59" s="82"/>
      <c r="Z59" s="82"/>
      <c r="AA59" s="82"/>
      <c r="AB59" s="82"/>
      <c r="AC59" s="82"/>
      <c r="AD59" s="82"/>
      <c r="AE59" s="82"/>
    </row>
    <row r="60" ht="15.75" customHeight="1" spans="1:31">
      <c r="A60" s="50"/>
      <c r="B60" s="53"/>
      <c r="C60" s="53"/>
      <c r="D60" s="60">
        <f t="shared" ref="D60:N60" si="26">$C$59*D61</f>
        <v>3906.6127</v>
      </c>
      <c r="E60" s="60">
        <f t="shared" si="26"/>
        <v>3906.6127</v>
      </c>
      <c r="F60" s="60">
        <f t="shared" si="26"/>
        <v>3906.6127</v>
      </c>
      <c r="G60" s="60">
        <f t="shared" si="26"/>
        <v>54692.5778</v>
      </c>
      <c r="H60" s="60">
        <f t="shared" si="26"/>
        <v>93758.7048</v>
      </c>
      <c r="I60" s="60">
        <f t="shared" si="26"/>
        <v>160171.1207</v>
      </c>
      <c r="J60" s="60">
        <f t="shared" si="26"/>
        <v>70319.0286</v>
      </c>
      <c r="K60" s="60">
        <f t="shared" si="26"/>
        <v>0</v>
      </c>
      <c r="L60" s="60">
        <f t="shared" si="26"/>
        <v>0</v>
      </c>
      <c r="M60" s="60">
        <f t="shared" si="26"/>
        <v>0</v>
      </c>
      <c r="N60" s="60">
        <f t="shared" si="26"/>
        <v>0</v>
      </c>
      <c r="O60" s="109">
        <f t="shared" ref="O60:O61" si="27">SUM(D60:N60)</f>
        <v>390661.27</v>
      </c>
      <c r="P60" s="82"/>
      <c r="Q60" s="82"/>
      <c r="R60" s="82"/>
      <c r="S60" s="82"/>
      <c r="T60" s="82"/>
      <c r="U60" s="82"/>
      <c r="V60" s="82"/>
      <c r="W60" s="82"/>
      <c r="X60" s="82"/>
      <c r="Y60" s="82"/>
      <c r="Z60" s="82"/>
      <c r="AA60" s="82"/>
      <c r="AB60" s="82"/>
      <c r="AC60" s="82"/>
      <c r="AD60" s="82"/>
      <c r="AE60" s="82"/>
    </row>
    <row r="61" ht="15.75" customHeight="1" spans="1:31">
      <c r="A61" s="61"/>
      <c r="B61" s="54"/>
      <c r="C61" s="54"/>
      <c r="D61" s="62">
        <v>0.01</v>
      </c>
      <c r="E61" s="62">
        <v>0.01</v>
      </c>
      <c r="F61" s="62">
        <v>0.01</v>
      </c>
      <c r="G61" s="62">
        <v>0.14</v>
      </c>
      <c r="H61" s="62">
        <v>0.24</v>
      </c>
      <c r="I61" s="62">
        <v>0.41</v>
      </c>
      <c r="J61" s="62">
        <v>0.18</v>
      </c>
      <c r="K61" s="62">
        <v>0</v>
      </c>
      <c r="L61" s="62">
        <v>0</v>
      </c>
      <c r="M61" s="62">
        <v>0</v>
      </c>
      <c r="N61" s="62">
        <v>0</v>
      </c>
      <c r="O61" s="110">
        <f t="shared" si="27"/>
        <v>1</v>
      </c>
      <c r="P61" s="82"/>
      <c r="Q61" s="82"/>
      <c r="R61" s="82"/>
      <c r="S61" s="82"/>
      <c r="T61" s="82"/>
      <c r="U61" s="82"/>
      <c r="V61" s="82"/>
      <c r="W61" s="82"/>
      <c r="X61" s="82"/>
      <c r="Y61" s="82"/>
      <c r="Z61" s="82"/>
      <c r="AA61" s="82"/>
      <c r="AB61" s="82"/>
      <c r="AC61" s="82"/>
      <c r="AD61" s="82"/>
      <c r="AE61" s="82"/>
    </row>
    <row r="62" ht="15.75" hidden="1" customHeight="1" spans="1:31">
      <c r="A62" s="55"/>
      <c r="B62" s="63"/>
      <c r="C62" s="78"/>
      <c r="D62" s="79"/>
      <c r="E62" s="80"/>
      <c r="F62" s="80"/>
      <c r="G62" s="80"/>
      <c r="H62" s="80"/>
      <c r="I62" s="80"/>
      <c r="J62" s="80"/>
      <c r="K62" s="80"/>
      <c r="L62" s="80"/>
      <c r="M62" s="80"/>
      <c r="N62" s="80"/>
      <c r="O62" s="108">
        <f>TRUNC(O63/$C$103,2)</f>
        <v>0</v>
      </c>
      <c r="P62" s="82"/>
      <c r="Q62" s="82"/>
      <c r="R62" s="82"/>
      <c r="S62" s="82"/>
      <c r="T62" s="82"/>
      <c r="U62" s="82"/>
      <c r="V62" s="82"/>
      <c r="W62" s="82"/>
      <c r="X62" s="82"/>
      <c r="Y62" s="82"/>
      <c r="Z62" s="82"/>
      <c r="AA62" s="82"/>
      <c r="AB62" s="82"/>
      <c r="AC62" s="82"/>
      <c r="AD62" s="82"/>
      <c r="AE62" s="82"/>
    </row>
    <row r="63" ht="15.75" hidden="1" customHeight="1" spans="1:31">
      <c r="A63" s="50"/>
      <c r="B63" s="53"/>
      <c r="C63" s="53"/>
      <c r="D63" s="60">
        <f t="shared" ref="D63:N63" si="28">$C$62*D64</f>
        <v>0</v>
      </c>
      <c r="E63" s="60">
        <f t="shared" si="28"/>
        <v>0</v>
      </c>
      <c r="F63" s="60">
        <f t="shared" si="28"/>
        <v>0</v>
      </c>
      <c r="G63" s="60">
        <f t="shared" si="28"/>
        <v>0</v>
      </c>
      <c r="H63" s="60">
        <f t="shared" si="28"/>
        <v>0</v>
      </c>
      <c r="I63" s="60">
        <f t="shared" si="28"/>
        <v>0</v>
      </c>
      <c r="J63" s="60">
        <f t="shared" si="28"/>
        <v>0</v>
      </c>
      <c r="K63" s="60">
        <f t="shared" si="28"/>
        <v>0</v>
      </c>
      <c r="L63" s="60">
        <f t="shared" si="28"/>
        <v>0</v>
      </c>
      <c r="M63" s="60">
        <f t="shared" si="28"/>
        <v>0</v>
      </c>
      <c r="N63" s="60">
        <f t="shared" si="28"/>
        <v>0</v>
      </c>
      <c r="O63" s="109">
        <f t="shared" ref="O63:O64" si="29">SUM(D63:N63)</f>
        <v>0</v>
      </c>
      <c r="P63" s="82"/>
      <c r="Q63" s="82"/>
      <c r="R63" s="82"/>
      <c r="S63" s="82"/>
      <c r="T63" s="82"/>
      <c r="U63" s="82"/>
      <c r="V63" s="82"/>
      <c r="W63" s="82"/>
      <c r="X63" s="82"/>
      <c r="Y63" s="82"/>
      <c r="Z63" s="82"/>
      <c r="AA63" s="82"/>
      <c r="AB63" s="82"/>
      <c r="AC63" s="82"/>
      <c r="AD63" s="82"/>
      <c r="AE63" s="82"/>
    </row>
    <row r="64" ht="15.75" hidden="1" customHeight="1" spans="1:31">
      <c r="A64" s="61"/>
      <c r="B64" s="54"/>
      <c r="C64" s="54"/>
      <c r="D64" s="62">
        <v>0</v>
      </c>
      <c r="E64" s="62">
        <v>0</v>
      </c>
      <c r="F64" s="62">
        <v>0</v>
      </c>
      <c r="G64" s="62">
        <v>0</v>
      </c>
      <c r="H64" s="62">
        <v>0</v>
      </c>
      <c r="I64" s="62">
        <v>0</v>
      </c>
      <c r="J64" s="62">
        <v>0</v>
      </c>
      <c r="K64" s="62">
        <v>0</v>
      </c>
      <c r="L64" s="62">
        <v>0</v>
      </c>
      <c r="M64" s="62">
        <v>0</v>
      </c>
      <c r="N64" s="62">
        <v>0</v>
      </c>
      <c r="O64" s="110">
        <f t="shared" si="29"/>
        <v>0</v>
      </c>
      <c r="P64" s="82"/>
      <c r="Q64" s="82"/>
      <c r="R64" s="82"/>
      <c r="S64" s="82"/>
      <c r="T64" s="82"/>
      <c r="U64" s="82"/>
      <c r="V64" s="82"/>
      <c r="W64" s="82"/>
      <c r="X64" s="82"/>
      <c r="Y64" s="82"/>
      <c r="Z64" s="82"/>
      <c r="AA64" s="82"/>
      <c r="AB64" s="82"/>
      <c r="AC64" s="82"/>
      <c r="AD64" s="82"/>
      <c r="AE64" s="82"/>
    </row>
    <row r="65" ht="15.75" hidden="1" customHeight="1" spans="1:31">
      <c r="A65" s="55"/>
      <c r="B65" s="63"/>
      <c r="C65" s="78"/>
      <c r="D65" s="79"/>
      <c r="E65" s="80"/>
      <c r="F65" s="80"/>
      <c r="G65" s="80"/>
      <c r="H65" s="80"/>
      <c r="I65" s="80"/>
      <c r="J65" s="80"/>
      <c r="K65" s="80"/>
      <c r="L65" s="80"/>
      <c r="M65" s="80"/>
      <c r="N65" s="80"/>
      <c r="O65" s="108">
        <f>TRUNC(O66/$C$103,2)</f>
        <v>0</v>
      </c>
      <c r="P65" s="82"/>
      <c r="Q65" s="82"/>
      <c r="R65" s="82"/>
      <c r="S65" s="82"/>
      <c r="T65" s="82"/>
      <c r="U65" s="82"/>
      <c r="V65" s="82"/>
      <c r="W65" s="82"/>
      <c r="X65" s="82"/>
      <c r="Y65" s="82"/>
      <c r="Z65" s="82"/>
      <c r="AA65" s="82"/>
      <c r="AB65" s="82"/>
      <c r="AC65" s="82"/>
      <c r="AD65" s="82"/>
      <c r="AE65" s="82"/>
    </row>
    <row r="66" ht="15.75" hidden="1" customHeight="1" spans="1:31">
      <c r="A66" s="50"/>
      <c r="B66" s="53"/>
      <c r="C66" s="53"/>
      <c r="D66" s="60">
        <f t="shared" ref="D66:N66" si="30">$C$65*D67</f>
        <v>0</v>
      </c>
      <c r="E66" s="60">
        <f t="shared" si="30"/>
        <v>0</v>
      </c>
      <c r="F66" s="60">
        <f t="shared" si="30"/>
        <v>0</v>
      </c>
      <c r="G66" s="60">
        <f t="shared" si="30"/>
        <v>0</v>
      </c>
      <c r="H66" s="60">
        <f t="shared" si="30"/>
        <v>0</v>
      </c>
      <c r="I66" s="60">
        <f t="shared" si="30"/>
        <v>0</v>
      </c>
      <c r="J66" s="60">
        <f t="shared" si="30"/>
        <v>0</v>
      </c>
      <c r="K66" s="60">
        <f t="shared" si="30"/>
        <v>0</v>
      </c>
      <c r="L66" s="60">
        <f t="shared" si="30"/>
        <v>0</v>
      </c>
      <c r="M66" s="60">
        <f t="shared" si="30"/>
        <v>0</v>
      </c>
      <c r="N66" s="60">
        <f t="shared" si="30"/>
        <v>0</v>
      </c>
      <c r="O66" s="109">
        <f t="shared" ref="O66:O67" si="31">SUM(D66:N66)</f>
        <v>0</v>
      </c>
      <c r="P66" s="82"/>
      <c r="Q66" s="82"/>
      <c r="R66" s="82"/>
      <c r="S66" s="82"/>
      <c r="T66" s="82"/>
      <c r="U66" s="82"/>
      <c r="V66" s="82"/>
      <c r="W66" s="82"/>
      <c r="X66" s="82"/>
      <c r="Y66" s="82"/>
      <c r="Z66" s="82"/>
      <c r="AA66" s="82"/>
      <c r="AB66" s="82"/>
      <c r="AC66" s="82"/>
      <c r="AD66" s="82"/>
      <c r="AE66" s="82"/>
    </row>
    <row r="67" ht="15.75" hidden="1" customHeight="1" spans="1:31">
      <c r="A67" s="61"/>
      <c r="B67" s="53"/>
      <c r="C67" s="54"/>
      <c r="D67" s="62">
        <v>0</v>
      </c>
      <c r="E67" s="62">
        <v>0</v>
      </c>
      <c r="F67" s="62">
        <v>0</v>
      </c>
      <c r="G67" s="62">
        <v>0</v>
      </c>
      <c r="H67" s="62">
        <v>0</v>
      </c>
      <c r="I67" s="62">
        <v>0</v>
      </c>
      <c r="J67" s="62">
        <v>0</v>
      </c>
      <c r="K67" s="62">
        <v>0</v>
      </c>
      <c r="L67" s="62">
        <v>0</v>
      </c>
      <c r="M67" s="62">
        <v>0</v>
      </c>
      <c r="N67" s="62">
        <v>0</v>
      </c>
      <c r="O67" s="110">
        <f t="shared" si="31"/>
        <v>0</v>
      </c>
      <c r="P67" s="82"/>
      <c r="Q67" s="82"/>
      <c r="R67" s="82"/>
      <c r="S67" s="82"/>
      <c r="T67" s="82"/>
      <c r="U67" s="82"/>
      <c r="V67" s="82"/>
      <c r="W67" s="82"/>
      <c r="X67" s="82"/>
      <c r="Y67" s="82"/>
      <c r="Z67" s="82"/>
      <c r="AA67" s="82"/>
      <c r="AB67" s="82"/>
      <c r="AC67" s="82"/>
      <c r="AD67" s="82"/>
      <c r="AE67" s="82"/>
    </row>
    <row r="68" ht="15.75" hidden="1" customHeight="1" spans="1:31">
      <c r="A68" s="55"/>
      <c r="B68" s="63"/>
      <c r="C68" s="78"/>
      <c r="D68" s="79"/>
      <c r="E68" s="80"/>
      <c r="F68" s="80"/>
      <c r="G68" s="80"/>
      <c r="H68" s="80"/>
      <c r="I68" s="80"/>
      <c r="J68" s="80"/>
      <c r="K68" s="80"/>
      <c r="L68" s="80"/>
      <c r="M68" s="80"/>
      <c r="N68" s="80"/>
      <c r="O68" s="108">
        <f>TRUNC(O69/$C$103,2)</f>
        <v>0</v>
      </c>
      <c r="P68" s="82"/>
      <c r="Q68" s="82"/>
      <c r="R68" s="82"/>
      <c r="S68" s="82"/>
      <c r="T68" s="82"/>
      <c r="U68" s="82"/>
      <c r="V68" s="82"/>
      <c r="W68" s="82"/>
      <c r="X68" s="82"/>
      <c r="Y68" s="82"/>
      <c r="Z68" s="82"/>
      <c r="AA68" s="82"/>
      <c r="AB68" s="82"/>
      <c r="AC68" s="82"/>
      <c r="AD68" s="82"/>
      <c r="AE68" s="82"/>
    </row>
    <row r="69" ht="15.75" hidden="1" customHeight="1" spans="1:31">
      <c r="A69" s="50"/>
      <c r="B69" s="53"/>
      <c r="C69" s="53"/>
      <c r="D69" s="60">
        <f t="shared" ref="D69:N69" si="32">$C$68*D70</f>
        <v>0</v>
      </c>
      <c r="E69" s="60">
        <f t="shared" si="32"/>
        <v>0</v>
      </c>
      <c r="F69" s="60">
        <f t="shared" si="32"/>
        <v>0</v>
      </c>
      <c r="G69" s="60">
        <f t="shared" si="32"/>
        <v>0</v>
      </c>
      <c r="H69" s="60">
        <f t="shared" si="32"/>
        <v>0</v>
      </c>
      <c r="I69" s="60">
        <f t="shared" si="32"/>
        <v>0</v>
      </c>
      <c r="J69" s="60">
        <f t="shared" si="32"/>
        <v>0</v>
      </c>
      <c r="K69" s="60">
        <f t="shared" si="32"/>
        <v>0</v>
      </c>
      <c r="L69" s="60">
        <f t="shared" si="32"/>
        <v>0</v>
      </c>
      <c r="M69" s="60">
        <f t="shared" si="32"/>
        <v>0</v>
      </c>
      <c r="N69" s="60">
        <f t="shared" si="32"/>
        <v>0</v>
      </c>
      <c r="O69" s="109">
        <f t="shared" ref="O69:O70" si="33">SUM(D69:N69)</f>
        <v>0</v>
      </c>
      <c r="P69" s="82"/>
      <c r="Q69" s="82"/>
      <c r="R69" s="82"/>
      <c r="S69" s="82"/>
      <c r="T69" s="82"/>
      <c r="U69" s="82"/>
      <c r="V69" s="82"/>
      <c r="W69" s="82"/>
      <c r="X69" s="82"/>
      <c r="Y69" s="82"/>
      <c r="Z69" s="82"/>
      <c r="AA69" s="82"/>
      <c r="AB69" s="82"/>
      <c r="AC69" s="82"/>
      <c r="AD69" s="82"/>
      <c r="AE69" s="82"/>
    </row>
    <row r="70" ht="15.75" hidden="1" customHeight="1" spans="1:31">
      <c r="A70" s="61"/>
      <c r="B70" s="54"/>
      <c r="C70" s="54"/>
      <c r="D70" s="62">
        <v>0</v>
      </c>
      <c r="E70" s="62">
        <v>0</v>
      </c>
      <c r="F70" s="62">
        <v>0</v>
      </c>
      <c r="G70" s="62">
        <v>0</v>
      </c>
      <c r="H70" s="62">
        <v>0</v>
      </c>
      <c r="I70" s="62">
        <v>0</v>
      </c>
      <c r="J70" s="62">
        <v>0</v>
      </c>
      <c r="K70" s="62">
        <v>0</v>
      </c>
      <c r="L70" s="62">
        <v>0</v>
      </c>
      <c r="M70" s="62">
        <v>0</v>
      </c>
      <c r="N70" s="62">
        <v>0</v>
      </c>
      <c r="O70" s="110">
        <f t="shared" si="33"/>
        <v>0</v>
      </c>
      <c r="P70" s="82"/>
      <c r="Q70" s="82"/>
      <c r="R70" s="82"/>
      <c r="S70" s="82"/>
      <c r="T70" s="82"/>
      <c r="U70" s="82"/>
      <c r="V70" s="82"/>
      <c r="W70" s="82"/>
      <c r="X70" s="82"/>
      <c r="Y70" s="82"/>
      <c r="Z70" s="82"/>
      <c r="AA70" s="82"/>
      <c r="AB70" s="82"/>
      <c r="AC70" s="82"/>
      <c r="AD70" s="82"/>
      <c r="AE70" s="82"/>
    </row>
    <row r="71" ht="15.75" hidden="1" customHeight="1" spans="1:31">
      <c r="A71" s="55"/>
      <c r="B71" s="63"/>
      <c r="C71" s="78"/>
      <c r="D71" s="79"/>
      <c r="E71" s="80"/>
      <c r="F71" s="80"/>
      <c r="G71" s="80"/>
      <c r="H71" s="80"/>
      <c r="I71" s="80"/>
      <c r="J71" s="80"/>
      <c r="K71" s="80"/>
      <c r="L71" s="80"/>
      <c r="M71" s="80"/>
      <c r="N71" s="80"/>
      <c r="O71" s="108">
        <f>TRUNC(O72/$C$103,2)</f>
        <v>0</v>
      </c>
      <c r="P71" s="82"/>
      <c r="Q71" s="82"/>
      <c r="R71" s="82"/>
      <c r="S71" s="82"/>
      <c r="T71" s="82"/>
      <c r="U71" s="82"/>
      <c r="V71" s="82"/>
      <c r="W71" s="82"/>
      <c r="X71" s="82"/>
      <c r="Y71" s="82"/>
      <c r="Z71" s="82"/>
      <c r="AA71" s="82"/>
      <c r="AB71" s="82"/>
      <c r="AC71" s="82"/>
      <c r="AD71" s="82"/>
      <c r="AE71" s="82"/>
    </row>
    <row r="72" ht="15.75" hidden="1" customHeight="1" spans="1:31">
      <c r="A72" s="50"/>
      <c r="B72" s="53"/>
      <c r="C72" s="53"/>
      <c r="D72" s="60">
        <f t="shared" ref="D72:N72" si="34">$C$71*D73</f>
        <v>0</v>
      </c>
      <c r="E72" s="60">
        <f t="shared" si="34"/>
        <v>0</v>
      </c>
      <c r="F72" s="60">
        <f t="shared" si="34"/>
        <v>0</v>
      </c>
      <c r="G72" s="60">
        <f t="shared" si="34"/>
        <v>0</v>
      </c>
      <c r="H72" s="60">
        <f t="shared" si="34"/>
        <v>0</v>
      </c>
      <c r="I72" s="60">
        <f t="shared" si="34"/>
        <v>0</v>
      </c>
      <c r="J72" s="60">
        <f t="shared" si="34"/>
        <v>0</v>
      </c>
      <c r="K72" s="60">
        <f t="shared" si="34"/>
        <v>0</v>
      </c>
      <c r="L72" s="60">
        <f t="shared" si="34"/>
        <v>0</v>
      </c>
      <c r="M72" s="60">
        <f t="shared" si="34"/>
        <v>0</v>
      </c>
      <c r="N72" s="60">
        <f t="shared" si="34"/>
        <v>0</v>
      </c>
      <c r="O72" s="109">
        <f t="shared" ref="O72:O73" si="35">SUM(D72:N72)</f>
        <v>0</v>
      </c>
      <c r="P72" s="82"/>
      <c r="Q72" s="82"/>
      <c r="R72" s="82"/>
      <c r="S72" s="82"/>
      <c r="T72" s="82"/>
      <c r="U72" s="82"/>
      <c r="V72" s="82"/>
      <c r="W72" s="82"/>
      <c r="X72" s="82"/>
      <c r="Y72" s="82"/>
      <c r="Z72" s="82"/>
      <c r="AA72" s="82"/>
      <c r="AB72" s="82"/>
      <c r="AC72" s="82"/>
      <c r="AD72" s="82"/>
      <c r="AE72" s="82"/>
    </row>
    <row r="73" ht="15.75" hidden="1" customHeight="1" spans="1:31">
      <c r="A73" s="61"/>
      <c r="B73" s="54"/>
      <c r="C73" s="54"/>
      <c r="D73" s="62">
        <v>0</v>
      </c>
      <c r="E73" s="62">
        <v>0</v>
      </c>
      <c r="F73" s="62">
        <v>0</v>
      </c>
      <c r="G73" s="62">
        <v>0</v>
      </c>
      <c r="H73" s="62">
        <v>0</v>
      </c>
      <c r="I73" s="62">
        <v>0</v>
      </c>
      <c r="J73" s="62">
        <v>0</v>
      </c>
      <c r="K73" s="62">
        <v>0</v>
      </c>
      <c r="L73" s="62">
        <v>0</v>
      </c>
      <c r="M73" s="62">
        <v>0</v>
      </c>
      <c r="N73" s="62">
        <v>0</v>
      </c>
      <c r="O73" s="110">
        <f t="shared" si="35"/>
        <v>0</v>
      </c>
      <c r="P73" s="82"/>
      <c r="Q73" s="82"/>
      <c r="R73" s="82"/>
      <c r="S73" s="82"/>
      <c r="T73" s="82"/>
      <c r="U73" s="82"/>
      <c r="V73" s="82"/>
      <c r="W73" s="82"/>
      <c r="X73" s="82"/>
      <c r="Y73" s="82"/>
      <c r="Z73" s="82"/>
      <c r="AA73" s="82"/>
      <c r="AB73" s="82"/>
      <c r="AC73" s="82"/>
      <c r="AD73" s="82"/>
      <c r="AE73" s="82"/>
    </row>
    <row r="74" ht="15.75" hidden="1" customHeight="1" spans="1:31">
      <c r="A74" s="55"/>
      <c r="B74" s="63"/>
      <c r="C74" s="78"/>
      <c r="D74" s="79"/>
      <c r="E74" s="80"/>
      <c r="F74" s="80"/>
      <c r="G74" s="80"/>
      <c r="H74" s="80"/>
      <c r="I74" s="80"/>
      <c r="J74" s="80"/>
      <c r="K74" s="80"/>
      <c r="L74" s="80"/>
      <c r="M74" s="80"/>
      <c r="N74" s="80"/>
      <c r="O74" s="108">
        <f>TRUNC(O75/$C$103,2)</f>
        <v>0</v>
      </c>
      <c r="P74" s="82"/>
      <c r="Q74" s="82"/>
      <c r="R74" s="82"/>
      <c r="S74" s="82"/>
      <c r="T74" s="82"/>
      <c r="U74" s="82"/>
      <c r="V74" s="82"/>
      <c r="W74" s="82"/>
      <c r="X74" s="82"/>
      <c r="Y74" s="82"/>
      <c r="Z74" s="82"/>
      <c r="AA74" s="82"/>
      <c r="AB74" s="82"/>
      <c r="AC74" s="82"/>
      <c r="AD74" s="82"/>
      <c r="AE74" s="82"/>
    </row>
    <row r="75" ht="15.75" hidden="1" customHeight="1" spans="1:31">
      <c r="A75" s="50"/>
      <c r="B75" s="53"/>
      <c r="C75" s="53"/>
      <c r="D75" s="60">
        <f t="shared" ref="D75:N75" si="36">$C$74*D76</f>
        <v>0</v>
      </c>
      <c r="E75" s="60">
        <f t="shared" si="36"/>
        <v>0</v>
      </c>
      <c r="F75" s="60">
        <f t="shared" si="36"/>
        <v>0</v>
      </c>
      <c r="G75" s="60">
        <f t="shared" si="36"/>
        <v>0</v>
      </c>
      <c r="H75" s="60">
        <f t="shared" si="36"/>
        <v>0</v>
      </c>
      <c r="I75" s="60">
        <f t="shared" si="36"/>
        <v>0</v>
      </c>
      <c r="J75" s="60">
        <f t="shared" si="36"/>
        <v>0</v>
      </c>
      <c r="K75" s="60">
        <f t="shared" si="36"/>
        <v>0</v>
      </c>
      <c r="L75" s="60">
        <f t="shared" si="36"/>
        <v>0</v>
      </c>
      <c r="M75" s="60">
        <f t="shared" si="36"/>
        <v>0</v>
      </c>
      <c r="N75" s="60">
        <f t="shared" si="36"/>
        <v>0</v>
      </c>
      <c r="O75" s="109">
        <f t="shared" ref="O75:O76" si="37">SUM(D75:N75)</f>
        <v>0</v>
      </c>
      <c r="P75" s="82"/>
      <c r="Q75" s="82"/>
      <c r="R75" s="82"/>
      <c r="S75" s="82"/>
      <c r="T75" s="82"/>
      <c r="U75" s="82"/>
      <c r="V75" s="82"/>
      <c r="W75" s="82"/>
      <c r="X75" s="82"/>
      <c r="Y75" s="82"/>
      <c r="Z75" s="82"/>
      <c r="AA75" s="82"/>
      <c r="AB75" s="82"/>
      <c r="AC75" s="82"/>
      <c r="AD75" s="82"/>
      <c r="AE75" s="82"/>
    </row>
    <row r="76" ht="15.75" hidden="1" customHeight="1" spans="1:31">
      <c r="A76" s="61"/>
      <c r="B76" s="54"/>
      <c r="C76" s="54"/>
      <c r="D76" s="116">
        <v>0</v>
      </c>
      <c r="E76" s="116">
        <v>0</v>
      </c>
      <c r="F76" s="116">
        <v>0</v>
      </c>
      <c r="G76" s="116">
        <v>0</v>
      </c>
      <c r="H76" s="116">
        <v>0</v>
      </c>
      <c r="I76" s="116">
        <v>0</v>
      </c>
      <c r="J76" s="116">
        <v>0</v>
      </c>
      <c r="K76" s="116">
        <v>0</v>
      </c>
      <c r="L76" s="116">
        <v>0</v>
      </c>
      <c r="M76" s="116">
        <v>0</v>
      </c>
      <c r="N76" s="116">
        <v>0</v>
      </c>
      <c r="O76" s="110">
        <f t="shared" si="37"/>
        <v>0</v>
      </c>
      <c r="P76" s="82"/>
      <c r="Q76" s="82"/>
      <c r="R76" s="82"/>
      <c r="S76" s="82"/>
      <c r="T76" s="82"/>
      <c r="U76" s="82"/>
      <c r="V76" s="82"/>
      <c r="W76" s="82"/>
      <c r="X76" s="82"/>
      <c r="Y76" s="82"/>
      <c r="Z76" s="82"/>
      <c r="AA76" s="82"/>
      <c r="AB76" s="82"/>
      <c r="AC76" s="82"/>
      <c r="AD76" s="82"/>
      <c r="AE76" s="82"/>
    </row>
    <row r="77" ht="15.75" hidden="1" customHeight="1" spans="1:31">
      <c r="A77" s="55"/>
      <c r="B77" s="63"/>
      <c r="C77" s="78"/>
      <c r="D77" s="79"/>
      <c r="E77" s="80"/>
      <c r="F77" s="80"/>
      <c r="G77" s="80"/>
      <c r="H77" s="80"/>
      <c r="I77" s="80"/>
      <c r="J77" s="80"/>
      <c r="K77" s="80"/>
      <c r="L77" s="80"/>
      <c r="M77" s="80"/>
      <c r="N77" s="80"/>
      <c r="O77" s="108">
        <f>TRUNC(O78/$C$103,2)</f>
        <v>0</v>
      </c>
      <c r="P77" s="82"/>
      <c r="Q77" s="82"/>
      <c r="R77" s="82"/>
      <c r="S77" s="82"/>
      <c r="T77" s="82"/>
      <c r="U77" s="82"/>
      <c r="V77" s="82"/>
      <c r="W77" s="82"/>
      <c r="X77" s="82"/>
      <c r="Y77" s="82"/>
      <c r="Z77" s="82"/>
      <c r="AA77" s="82"/>
      <c r="AB77" s="82"/>
      <c r="AC77" s="82"/>
      <c r="AD77" s="82"/>
      <c r="AE77" s="82"/>
    </row>
    <row r="78" ht="15.75" hidden="1" customHeight="1" spans="1:31">
      <c r="A78" s="50"/>
      <c r="B78" s="53"/>
      <c r="C78" s="53"/>
      <c r="D78" s="60">
        <f t="shared" ref="D78:N78" si="38">$C$77*D79</f>
        <v>0</v>
      </c>
      <c r="E78" s="60">
        <f t="shared" si="38"/>
        <v>0</v>
      </c>
      <c r="F78" s="60">
        <f t="shared" si="38"/>
        <v>0</v>
      </c>
      <c r="G78" s="60">
        <f t="shared" si="38"/>
        <v>0</v>
      </c>
      <c r="H78" s="60">
        <f t="shared" si="38"/>
        <v>0</v>
      </c>
      <c r="I78" s="60">
        <f t="shared" si="38"/>
        <v>0</v>
      </c>
      <c r="J78" s="60">
        <f t="shared" si="38"/>
        <v>0</v>
      </c>
      <c r="K78" s="60">
        <f t="shared" si="38"/>
        <v>0</v>
      </c>
      <c r="L78" s="60">
        <f t="shared" si="38"/>
        <v>0</v>
      </c>
      <c r="M78" s="60">
        <f t="shared" si="38"/>
        <v>0</v>
      </c>
      <c r="N78" s="60">
        <f t="shared" si="38"/>
        <v>0</v>
      </c>
      <c r="O78" s="109">
        <f t="shared" ref="O78:O79" si="39">SUM(D78:N78)</f>
        <v>0</v>
      </c>
      <c r="P78" s="82"/>
      <c r="Q78" s="82"/>
      <c r="R78" s="82"/>
      <c r="S78" s="82"/>
      <c r="T78" s="82"/>
      <c r="U78" s="82"/>
      <c r="V78" s="82"/>
      <c r="W78" s="82"/>
      <c r="X78" s="82"/>
      <c r="Y78" s="82"/>
      <c r="Z78" s="82"/>
      <c r="AA78" s="82"/>
      <c r="AB78" s="82"/>
      <c r="AC78" s="82"/>
      <c r="AD78" s="82"/>
      <c r="AE78" s="82"/>
    </row>
    <row r="79" ht="15.75" hidden="1" customHeight="1" spans="1:31">
      <c r="A79" s="61"/>
      <c r="B79" s="53"/>
      <c r="C79" s="54"/>
      <c r="D79" s="62">
        <v>0</v>
      </c>
      <c r="E79" s="62">
        <v>0</v>
      </c>
      <c r="F79" s="62">
        <v>0</v>
      </c>
      <c r="G79" s="62">
        <v>0</v>
      </c>
      <c r="H79" s="62">
        <v>0</v>
      </c>
      <c r="I79" s="62">
        <v>0</v>
      </c>
      <c r="J79" s="62">
        <v>0</v>
      </c>
      <c r="K79" s="62">
        <v>0</v>
      </c>
      <c r="L79" s="62">
        <v>0</v>
      </c>
      <c r="M79" s="62">
        <v>0</v>
      </c>
      <c r="N79" s="62">
        <v>0</v>
      </c>
      <c r="O79" s="110">
        <f t="shared" si="39"/>
        <v>0</v>
      </c>
      <c r="P79" s="82"/>
      <c r="Q79" s="82"/>
      <c r="R79" s="82"/>
      <c r="S79" s="82"/>
      <c r="T79" s="82"/>
      <c r="U79" s="82"/>
      <c r="V79" s="82"/>
      <c r="W79" s="82"/>
      <c r="X79" s="82"/>
      <c r="Y79" s="82"/>
      <c r="Z79" s="82"/>
      <c r="AA79" s="82"/>
      <c r="AB79" s="82"/>
      <c r="AC79" s="82"/>
      <c r="AD79" s="82"/>
      <c r="AE79" s="82"/>
    </row>
    <row r="80" ht="15.75" hidden="1" customHeight="1" spans="1:31">
      <c r="A80" s="55"/>
      <c r="B80" s="63"/>
      <c r="C80" s="78"/>
      <c r="D80" s="79"/>
      <c r="E80" s="80"/>
      <c r="F80" s="80"/>
      <c r="G80" s="80"/>
      <c r="H80" s="80"/>
      <c r="I80" s="80"/>
      <c r="J80" s="80"/>
      <c r="K80" s="80"/>
      <c r="L80" s="80"/>
      <c r="M80" s="80"/>
      <c r="N80" s="80"/>
      <c r="O80" s="108">
        <f>TRUNC(O81/$C$103,2)</f>
        <v>0</v>
      </c>
      <c r="P80" s="82"/>
      <c r="Q80" s="82"/>
      <c r="R80" s="82"/>
      <c r="S80" s="82"/>
      <c r="T80" s="82"/>
      <c r="U80" s="82"/>
      <c r="V80" s="82"/>
      <c r="W80" s="82"/>
      <c r="X80" s="82"/>
      <c r="Y80" s="82"/>
      <c r="Z80" s="82"/>
      <c r="AA80" s="82"/>
      <c r="AB80" s="82"/>
      <c r="AC80" s="82"/>
      <c r="AD80" s="82"/>
      <c r="AE80" s="82"/>
    </row>
    <row r="81" ht="15.75" hidden="1" customHeight="1" spans="1:31">
      <c r="A81" s="50"/>
      <c r="B81" s="53"/>
      <c r="C81" s="53"/>
      <c r="D81" s="60">
        <f t="shared" ref="D81:N81" si="40">$C$80*D82</f>
        <v>0</v>
      </c>
      <c r="E81" s="60">
        <f t="shared" si="40"/>
        <v>0</v>
      </c>
      <c r="F81" s="60">
        <f t="shared" si="40"/>
        <v>0</v>
      </c>
      <c r="G81" s="60">
        <f t="shared" si="40"/>
        <v>0</v>
      </c>
      <c r="H81" s="60">
        <f t="shared" si="40"/>
        <v>0</v>
      </c>
      <c r="I81" s="60">
        <f t="shared" si="40"/>
        <v>0</v>
      </c>
      <c r="J81" s="60">
        <f t="shared" si="40"/>
        <v>0</v>
      </c>
      <c r="K81" s="60">
        <f t="shared" si="40"/>
        <v>0</v>
      </c>
      <c r="L81" s="60">
        <f t="shared" si="40"/>
        <v>0</v>
      </c>
      <c r="M81" s="60">
        <f t="shared" si="40"/>
        <v>0</v>
      </c>
      <c r="N81" s="60">
        <f t="shared" si="40"/>
        <v>0</v>
      </c>
      <c r="O81" s="109">
        <f t="shared" ref="O81:O82" si="41">SUM(D81:N81)</f>
        <v>0</v>
      </c>
      <c r="P81" s="82"/>
      <c r="Q81" s="82"/>
      <c r="R81" s="82"/>
      <c r="S81" s="82"/>
      <c r="T81" s="82"/>
      <c r="U81" s="82"/>
      <c r="V81" s="82"/>
      <c r="W81" s="82"/>
      <c r="X81" s="82"/>
      <c r="Y81" s="82"/>
      <c r="Z81" s="82"/>
      <c r="AA81" s="82"/>
      <c r="AB81" s="82"/>
      <c r="AC81" s="82"/>
      <c r="AD81" s="82"/>
      <c r="AE81" s="82"/>
    </row>
    <row r="82" ht="15.75" hidden="1" customHeight="1" spans="1:31">
      <c r="A82" s="61"/>
      <c r="B82" s="54"/>
      <c r="C82" s="54"/>
      <c r="D82" s="62">
        <v>0</v>
      </c>
      <c r="E82" s="62">
        <v>0</v>
      </c>
      <c r="F82" s="62">
        <v>0</v>
      </c>
      <c r="G82" s="62">
        <v>0</v>
      </c>
      <c r="H82" s="62">
        <v>0</v>
      </c>
      <c r="I82" s="62">
        <v>0</v>
      </c>
      <c r="J82" s="62">
        <v>0</v>
      </c>
      <c r="K82" s="62">
        <v>0</v>
      </c>
      <c r="L82" s="62">
        <v>0</v>
      </c>
      <c r="M82" s="62">
        <v>0</v>
      </c>
      <c r="N82" s="62">
        <v>0</v>
      </c>
      <c r="O82" s="110">
        <f t="shared" si="41"/>
        <v>0</v>
      </c>
      <c r="P82" s="82"/>
      <c r="Q82" s="82"/>
      <c r="R82" s="82"/>
      <c r="S82" s="82"/>
      <c r="T82" s="82"/>
      <c r="U82" s="82"/>
      <c r="V82" s="82"/>
      <c r="W82" s="82"/>
      <c r="X82" s="82"/>
      <c r="Y82" s="82"/>
      <c r="Z82" s="82"/>
      <c r="AA82" s="82"/>
      <c r="AB82" s="82"/>
      <c r="AC82" s="82"/>
      <c r="AD82" s="82"/>
      <c r="AE82" s="82"/>
    </row>
    <row r="83" ht="15.75" hidden="1" customHeight="1" spans="1:31">
      <c r="A83" s="55"/>
      <c r="B83" s="63"/>
      <c r="C83" s="78"/>
      <c r="D83" s="79"/>
      <c r="E83" s="80"/>
      <c r="F83" s="80"/>
      <c r="G83" s="80"/>
      <c r="H83" s="80"/>
      <c r="I83" s="80"/>
      <c r="J83" s="80"/>
      <c r="K83" s="80"/>
      <c r="L83" s="80"/>
      <c r="M83" s="80"/>
      <c r="N83" s="80"/>
      <c r="O83" s="108">
        <f>TRUNC(O84/$C$103,2)</f>
        <v>0</v>
      </c>
      <c r="P83" s="82"/>
      <c r="Q83" s="82"/>
      <c r="R83" s="82"/>
      <c r="S83" s="82"/>
      <c r="T83" s="82"/>
      <c r="U83" s="82"/>
      <c r="V83" s="82"/>
      <c r="W83" s="82"/>
      <c r="X83" s="82"/>
      <c r="Y83" s="82"/>
      <c r="Z83" s="82"/>
      <c r="AA83" s="82"/>
      <c r="AB83" s="82"/>
      <c r="AC83" s="82"/>
      <c r="AD83" s="82"/>
      <c r="AE83" s="82"/>
    </row>
    <row r="84" ht="15.75" hidden="1" customHeight="1" spans="1:31">
      <c r="A84" s="50"/>
      <c r="B84" s="53"/>
      <c r="C84" s="53"/>
      <c r="D84" s="60">
        <f t="shared" ref="D84:N84" si="42">$C$83*D85</f>
        <v>0</v>
      </c>
      <c r="E84" s="60">
        <f t="shared" si="42"/>
        <v>0</v>
      </c>
      <c r="F84" s="60">
        <f t="shared" si="42"/>
        <v>0</v>
      </c>
      <c r="G84" s="60">
        <f t="shared" si="42"/>
        <v>0</v>
      </c>
      <c r="H84" s="60">
        <f t="shared" si="42"/>
        <v>0</v>
      </c>
      <c r="I84" s="60">
        <f t="shared" si="42"/>
        <v>0</v>
      </c>
      <c r="J84" s="60">
        <f t="shared" si="42"/>
        <v>0</v>
      </c>
      <c r="K84" s="60">
        <f t="shared" si="42"/>
        <v>0</v>
      </c>
      <c r="L84" s="60">
        <f t="shared" si="42"/>
        <v>0</v>
      </c>
      <c r="M84" s="60">
        <f t="shared" si="42"/>
        <v>0</v>
      </c>
      <c r="N84" s="60">
        <f t="shared" si="42"/>
        <v>0</v>
      </c>
      <c r="O84" s="109">
        <f t="shared" ref="O84:O85" si="43">SUM(D84:N84)</f>
        <v>0</v>
      </c>
      <c r="P84" s="82"/>
      <c r="Q84" s="82"/>
      <c r="R84" s="82"/>
      <c r="S84" s="82"/>
      <c r="T84" s="82"/>
      <c r="U84" s="82"/>
      <c r="V84" s="82"/>
      <c r="W84" s="82"/>
      <c r="X84" s="82"/>
      <c r="Y84" s="82"/>
      <c r="Z84" s="82"/>
      <c r="AA84" s="82"/>
      <c r="AB84" s="82"/>
      <c r="AC84" s="82"/>
      <c r="AD84" s="82"/>
      <c r="AE84" s="82"/>
    </row>
    <row r="85" ht="15.75" hidden="1" customHeight="1" spans="1:31">
      <c r="A85" s="61"/>
      <c r="B85" s="54"/>
      <c r="C85" s="54"/>
      <c r="D85" s="62">
        <v>0</v>
      </c>
      <c r="E85" s="62">
        <v>0</v>
      </c>
      <c r="F85" s="62">
        <v>0</v>
      </c>
      <c r="G85" s="62">
        <v>0</v>
      </c>
      <c r="H85" s="62">
        <v>0</v>
      </c>
      <c r="I85" s="62">
        <v>0</v>
      </c>
      <c r="J85" s="62">
        <v>0</v>
      </c>
      <c r="K85" s="62">
        <v>0</v>
      </c>
      <c r="L85" s="62">
        <v>0</v>
      </c>
      <c r="M85" s="62">
        <v>0</v>
      </c>
      <c r="N85" s="62">
        <v>0</v>
      </c>
      <c r="O85" s="110">
        <f t="shared" si="43"/>
        <v>0</v>
      </c>
      <c r="P85" s="82"/>
      <c r="Q85" s="82"/>
      <c r="R85" s="82"/>
      <c r="S85" s="82"/>
      <c r="T85" s="82"/>
      <c r="U85" s="82"/>
      <c r="V85" s="82"/>
      <c r="W85" s="82"/>
      <c r="X85" s="82"/>
      <c r="Y85" s="82"/>
      <c r="Z85" s="82"/>
      <c r="AA85" s="82"/>
      <c r="AB85" s="82"/>
      <c r="AC85" s="82"/>
      <c r="AD85" s="82"/>
      <c r="AE85" s="82"/>
    </row>
    <row r="86" ht="15.75" hidden="1" customHeight="1" spans="1:31">
      <c r="A86" s="55"/>
      <c r="B86" s="63"/>
      <c r="C86" s="78"/>
      <c r="D86" s="79"/>
      <c r="E86" s="80"/>
      <c r="F86" s="80"/>
      <c r="G86" s="80"/>
      <c r="H86" s="80"/>
      <c r="I86" s="80"/>
      <c r="J86" s="80"/>
      <c r="K86" s="80"/>
      <c r="L86" s="80"/>
      <c r="M86" s="80"/>
      <c r="N86" s="80"/>
      <c r="O86" s="108">
        <f>TRUNC(O87/$C$103,2)</f>
        <v>0</v>
      </c>
      <c r="P86" s="82"/>
      <c r="Q86" s="82"/>
      <c r="R86" s="82"/>
      <c r="S86" s="82"/>
      <c r="T86" s="82"/>
      <c r="U86" s="82"/>
      <c r="V86" s="82"/>
      <c r="W86" s="82"/>
      <c r="X86" s="82"/>
      <c r="Y86" s="82"/>
      <c r="Z86" s="82"/>
      <c r="AA86" s="82"/>
      <c r="AB86" s="82"/>
      <c r="AC86" s="82"/>
      <c r="AD86" s="82"/>
      <c r="AE86" s="82"/>
    </row>
    <row r="87" ht="15.75" hidden="1" customHeight="1" spans="1:31">
      <c r="A87" s="50"/>
      <c r="B87" s="53"/>
      <c r="C87" s="53"/>
      <c r="D87" s="60">
        <f t="shared" ref="D87:N87" si="44">$C$86*D88</f>
        <v>0</v>
      </c>
      <c r="E87" s="60">
        <f t="shared" si="44"/>
        <v>0</v>
      </c>
      <c r="F87" s="60">
        <f t="shared" si="44"/>
        <v>0</v>
      </c>
      <c r="G87" s="60">
        <f t="shared" si="44"/>
        <v>0</v>
      </c>
      <c r="H87" s="60">
        <f t="shared" si="44"/>
        <v>0</v>
      </c>
      <c r="I87" s="60">
        <f t="shared" si="44"/>
        <v>0</v>
      </c>
      <c r="J87" s="60">
        <f t="shared" si="44"/>
        <v>0</v>
      </c>
      <c r="K87" s="60">
        <f t="shared" si="44"/>
        <v>0</v>
      </c>
      <c r="L87" s="60">
        <f t="shared" si="44"/>
        <v>0</v>
      </c>
      <c r="M87" s="60">
        <f t="shared" si="44"/>
        <v>0</v>
      </c>
      <c r="N87" s="60">
        <f t="shared" si="44"/>
        <v>0</v>
      </c>
      <c r="O87" s="109">
        <f t="shared" ref="O87:O88" si="45">SUM(D87:N87)</f>
        <v>0</v>
      </c>
      <c r="P87" s="82"/>
      <c r="Q87" s="82"/>
      <c r="R87" s="82"/>
      <c r="S87" s="82"/>
      <c r="T87" s="82"/>
      <c r="U87" s="82"/>
      <c r="V87" s="82"/>
      <c r="W87" s="82"/>
      <c r="X87" s="82"/>
      <c r="Y87" s="82"/>
      <c r="Z87" s="82"/>
      <c r="AA87" s="82"/>
      <c r="AB87" s="82"/>
      <c r="AC87" s="82"/>
      <c r="AD87" s="82"/>
      <c r="AE87" s="82"/>
    </row>
    <row r="88" ht="15.75" hidden="1" customHeight="1" spans="1:31">
      <c r="A88" s="61"/>
      <c r="B88" s="54"/>
      <c r="C88" s="54"/>
      <c r="D88" s="62">
        <v>0</v>
      </c>
      <c r="E88" s="62">
        <v>0</v>
      </c>
      <c r="F88" s="62">
        <v>0</v>
      </c>
      <c r="G88" s="62">
        <v>0</v>
      </c>
      <c r="H88" s="62">
        <v>0</v>
      </c>
      <c r="I88" s="62">
        <v>0</v>
      </c>
      <c r="J88" s="62">
        <v>0</v>
      </c>
      <c r="K88" s="62">
        <v>0</v>
      </c>
      <c r="L88" s="62">
        <v>0</v>
      </c>
      <c r="M88" s="62">
        <v>0</v>
      </c>
      <c r="N88" s="62">
        <v>0</v>
      </c>
      <c r="O88" s="110">
        <f t="shared" si="45"/>
        <v>0</v>
      </c>
      <c r="P88" s="82"/>
      <c r="Q88" s="82"/>
      <c r="R88" s="82"/>
      <c r="S88" s="82"/>
      <c r="T88" s="82"/>
      <c r="U88" s="82"/>
      <c r="V88" s="82"/>
      <c r="W88" s="82"/>
      <c r="X88" s="82"/>
      <c r="Y88" s="82"/>
      <c r="Z88" s="82"/>
      <c r="AA88" s="82"/>
      <c r="AB88" s="82"/>
      <c r="AC88" s="82"/>
      <c r="AD88" s="82"/>
      <c r="AE88" s="82"/>
    </row>
    <row r="89" ht="15.75" hidden="1" customHeight="1" spans="1:31">
      <c r="A89" s="55"/>
      <c r="B89" s="63"/>
      <c r="C89" s="78"/>
      <c r="D89" s="79"/>
      <c r="E89" s="80"/>
      <c r="F89" s="80"/>
      <c r="G89" s="80"/>
      <c r="H89" s="80"/>
      <c r="I89" s="80"/>
      <c r="J89" s="80"/>
      <c r="K89" s="80"/>
      <c r="L89" s="80"/>
      <c r="M89" s="80"/>
      <c r="N89" s="80"/>
      <c r="O89" s="108">
        <f>TRUNC(O90/$C$103,2)</f>
        <v>0</v>
      </c>
      <c r="P89" s="82"/>
      <c r="Q89" s="82"/>
      <c r="R89" s="82"/>
      <c r="S89" s="82"/>
      <c r="T89" s="82"/>
      <c r="U89" s="82"/>
      <c r="V89" s="82"/>
      <c r="W89" s="82"/>
      <c r="X89" s="82"/>
      <c r="Y89" s="82"/>
      <c r="Z89" s="82"/>
      <c r="AA89" s="82"/>
      <c r="AB89" s="82"/>
      <c r="AC89" s="82"/>
      <c r="AD89" s="82"/>
      <c r="AE89" s="82"/>
    </row>
    <row r="90" ht="15.75" hidden="1" customHeight="1" spans="1:31">
      <c r="A90" s="50"/>
      <c r="B90" s="53"/>
      <c r="C90" s="53"/>
      <c r="D90" s="60">
        <f t="shared" ref="D90:N90" si="46">$C$89*D91</f>
        <v>0</v>
      </c>
      <c r="E90" s="60">
        <f t="shared" si="46"/>
        <v>0</v>
      </c>
      <c r="F90" s="60">
        <f t="shared" si="46"/>
        <v>0</v>
      </c>
      <c r="G90" s="60">
        <f t="shared" si="46"/>
        <v>0</v>
      </c>
      <c r="H90" s="60">
        <f t="shared" si="46"/>
        <v>0</v>
      </c>
      <c r="I90" s="60">
        <f t="shared" si="46"/>
        <v>0</v>
      </c>
      <c r="J90" s="60">
        <f t="shared" si="46"/>
        <v>0</v>
      </c>
      <c r="K90" s="60">
        <f t="shared" si="46"/>
        <v>0</v>
      </c>
      <c r="L90" s="60">
        <f t="shared" si="46"/>
        <v>0</v>
      </c>
      <c r="M90" s="60">
        <f t="shared" si="46"/>
        <v>0</v>
      </c>
      <c r="N90" s="60">
        <f t="shared" si="46"/>
        <v>0</v>
      </c>
      <c r="O90" s="109">
        <f t="shared" ref="O90:O91" si="47">SUM(D90:N90)</f>
        <v>0</v>
      </c>
      <c r="P90" s="82"/>
      <c r="Q90" s="82"/>
      <c r="R90" s="82"/>
      <c r="S90" s="82"/>
      <c r="T90" s="82"/>
      <c r="U90" s="82"/>
      <c r="V90" s="82"/>
      <c r="W90" s="82"/>
      <c r="X90" s="82"/>
      <c r="Y90" s="82"/>
      <c r="Z90" s="82"/>
      <c r="AA90" s="82"/>
      <c r="AB90" s="82"/>
      <c r="AC90" s="82"/>
      <c r="AD90" s="82"/>
      <c r="AE90" s="82"/>
    </row>
    <row r="91" ht="15.75" hidden="1" customHeight="1" spans="1:31">
      <c r="A91" s="61"/>
      <c r="B91" s="53"/>
      <c r="C91" s="54"/>
      <c r="D91" s="62">
        <v>0</v>
      </c>
      <c r="E91" s="62">
        <v>0</v>
      </c>
      <c r="F91" s="62">
        <v>0</v>
      </c>
      <c r="G91" s="62">
        <v>0</v>
      </c>
      <c r="H91" s="62">
        <v>0</v>
      </c>
      <c r="I91" s="62">
        <v>0</v>
      </c>
      <c r="J91" s="62">
        <v>0</v>
      </c>
      <c r="K91" s="62">
        <v>0</v>
      </c>
      <c r="L91" s="62">
        <v>0</v>
      </c>
      <c r="M91" s="62">
        <v>0</v>
      </c>
      <c r="N91" s="62">
        <v>0</v>
      </c>
      <c r="O91" s="110">
        <f t="shared" si="47"/>
        <v>0</v>
      </c>
      <c r="P91" s="82"/>
      <c r="Q91" s="82"/>
      <c r="R91" s="82"/>
      <c r="S91" s="82"/>
      <c r="T91" s="82"/>
      <c r="U91" s="82"/>
      <c r="V91" s="82"/>
      <c r="W91" s="82"/>
      <c r="X91" s="82"/>
      <c r="Y91" s="82"/>
      <c r="Z91" s="82"/>
      <c r="AA91" s="82"/>
      <c r="AB91" s="82"/>
      <c r="AC91" s="82"/>
      <c r="AD91" s="82"/>
      <c r="AE91" s="82"/>
    </row>
    <row r="92" ht="15.75" hidden="1" customHeight="1" spans="1:31">
      <c r="A92" s="55"/>
      <c r="B92" s="117"/>
      <c r="C92" s="78"/>
      <c r="D92" s="79"/>
      <c r="E92" s="80"/>
      <c r="F92" s="80"/>
      <c r="G92" s="80"/>
      <c r="H92" s="80"/>
      <c r="I92" s="80"/>
      <c r="J92" s="80"/>
      <c r="K92" s="80"/>
      <c r="L92" s="80"/>
      <c r="M92" s="80"/>
      <c r="N92" s="80"/>
      <c r="O92" s="108">
        <f>TRUNC(O93/$C$103,2)</f>
        <v>0</v>
      </c>
      <c r="P92" s="82"/>
      <c r="Q92" s="82"/>
      <c r="R92" s="82"/>
      <c r="S92" s="82"/>
      <c r="T92" s="82"/>
      <c r="U92" s="82"/>
      <c r="V92" s="82"/>
      <c r="W92" s="82"/>
      <c r="X92" s="82"/>
      <c r="Y92" s="82"/>
      <c r="Z92" s="82"/>
      <c r="AA92" s="82"/>
      <c r="AB92" s="82"/>
      <c r="AC92" s="82"/>
      <c r="AD92" s="82"/>
      <c r="AE92" s="82"/>
    </row>
    <row r="93" ht="15.75" hidden="1" customHeight="1" spans="1:31">
      <c r="A93" s="50"/>
      <c r="B93" s="51"/>
      <c r="C93" s="53"/>
      <c r="D93" s="60">
        <f t="shared" ref="D93:N93" si="48">$C$92*D94</f>
        <v>0</v>
      </c>
      <c r="E93" s="60">
        <f t="shared" si="48"/>
        <v>0</v>
      </c>
      <c r="F93" s="60">
        <f t="shared" si="48"/>
        <v>0</v>
      </c>
      <c r="G93" s="60">
        <f t="shared" si="48"/>
        <v>0</v>
      </c>
      <c r="H93" s="60">
        <f t="shared" si="48"/>
        <v>0</v>
      </c>
      <c r="I93" s="60">
        <f t="shared" si="48"/>
        <v>0</v>
      </c>
      <c r="J93" s="60">
        <f t="shared" si="48"/>
        <v>0</v>
      </c>
      <c r="K93" s="60">
        <f t="shared" si="48"/>
        <v>0</v>
      </c>
      <c r="L93" s="60">
        <f t="shared" si="48"/>
        <v>0</v>
      </c>
      <c r="M93" s="60">
        <f t="shared" si="48"/>
        <v>0</v>
      </c>
      <c r="N93" s="60">
        <f t="shared" si="48"/>
        <v>0</v>
      </c>
      <c r="O93" s="109">
        <f t="shared" ref="O93:O94" si="49">SUM(D93:N93)</f>
        <v>0</v>
      </c>
      <c r="P93" s="82"/>
      <c r="Q93" s="82"/>
      <c r="R93" s="82"/>
      <c r="S93" s="82"/>
      <c r="T93" s="82"/>
      <c r="U93" s="82"/>
      <c r="V93" s="82"/>
      <c r="W93" s="82"/>
      <c r="X93" s="82"/>
      <c r="Y93" s="82"/>
      <c r="Z93" s="82"/>
      <c r="AA93" s="82"/>
      <c r="AB93" s="82"/>
      <c r="AC93" s="82"/>
      <c r="AD93" s="82"/>
      <c r="AE93" s="82"/>
    </row>
    <row r="94" ht="15.75" hidden="1" customHeight="1" spans="1:31">
      <c r="A94" s="61"/>
      <c r="B94" s="51"/>
      <c r="C94" s="54"/>
      <c r="D94" s="118">
        <v>0</v>
      </c>
      <c r="E94" s="62">
        <v>0</v>
      </c>
      <c r="F94" s="62">
        <v>0</v>
      </c>
      <c r="G94" s="62">
        <v>0</v>
      </c>
      <c r="H94" s="62">
        <v>0</v>
      </c>
      <c r="I94" s="62">
        <v>0</v>
      </c>
      <c r="J94" s="62">
        <v>0</v>
      </c>
      <c r="K94" s="62">
        <v>0</v>
      </c>
      <c r="L94" s="62">
        <v>0</v>
      </c>
      <c r="M94" s="62">
        <v>0</v>
      </c>
      <c r="N94" s="62">
        <v>0</v>
      </c>
      <c r="O94" s="110">
        <f t="shared" si="49"/>
        <v>0</v>
      </c>
      <c r="P94" s="82"/>
      <c r="Q94" s="82"/>
      <c r="R94" s="82"/>
      <c r="S94" s="82"/>
      <c r="T94" s="82"/>
      <c r="U94" s="82"/>
      <c r="V94" s="82"/>
      <c r="W94" s="82"/>
      <c r="X94" s="82"/>
      <c r="Y94" s="82"/>
      <c r="Z94" s="82"/>
      <c r="AA94" s="82"/>
      <c r="AB94" s="82"/>
      <c r="AC94" s="82"/>
      <c r="AD94" s="82"/>
      <c r="AE94" s="82"/>
    </row>
    <row r="95" ht="15.75" hidden="1" customHeight="1" spans="1:31">
      <c r="A95" s="55"/>
      <c r="B95" s="117"/>
      <c r="C95" s="78"/>
      <c r="D95" s="79"/>
      <c r="E95" s="80"/>
      <c r="F95" s="80"/>
      <c r="G95" s="80"/>
      <c r="H95" s="80"/>
      <c r="I95" s="80"/>
      <c r="J95" s="80"/>
      <c r="K95" s="80"/>
      <c r="L95" s="80"/>
      <c r="M95" s="80"/>
      <c r="N95" s="80"/>
      <c r="O95" s="108">
        <f>TRUNC(O96/$C$103,2)</f>
        <v>0</v>
      </c>
      <c r="P95" s="82"/>
      <c r="Q95" s="82"/>
      <c r="R95" s="82"/>
      <c r="S95" s="82"/>
      <c r="T95" s="82"/>
      <c r="U95" s="82"/>
      <c r="V95" s="82"/>
      <c r="W95" s="82"/>
      <c r="X95" s="82"/>
      <c r="Y95" s="82"/>
      <c r="Z95" s="82"/>
      <c r="AA95" s="82"/>
      <c r="AB95" s="82"/>
      <c r="AC95" s="82"/>
      <c r="AD95" s="82"/>
      <c r="AE95" s="82"/>
    </row>
    <row r="96" ht="15.75" hidden="1" customHeight="1" spans="1:31">
      <c r="A96" s="50"/>
      <c r="B96" s="51"/>
      <c r="C96" s="53"/>
      <c r="D96" s="60">
        <f t="shared" ref="D96:N96" si="50">$C$95*D97</f>
        <v>0</v>
      </c>
      <c r="E96" s="60">
        <f t="shared" si="50"/>
        <v>0</v>
      </c>
      <c r="F96" s="60">
        <f t="shared" si="50"/>
        <v>0</v>
      </c>
      <c r="G96" s="60">
        <f t="shared" si="50"/>
        <v>0</v>
      </c>
      <c r="H96" s="60">
        <f t="shared" si="50"/>
        <v>0</v>
      </c>
      <c r="I96" s="60">
        <f t="shared" si="50"/>
        <v>0</v>
      </c>
      <c r="J96" s="60">
        <f t="shared" si="50"/>
        <v>0</v>
      </c>
      <c r="K96" s="60">
        <f t="shared" si="50"/>
        <v>0</v>
      </c>
      <c r="L96" s="60">
        <f t="shared" si="50"/>
        <v>0</v>
      </c>
      <c r="M96" s="60">
        <f t="shared" si="50"/>
        <v>0</v>
      </c>
      <c r="N96" s="60">
        <f t="shared" si="50"/>
        <v>0</v>
      </c>
      <c r="O96" s="109">
        <f t="shared" ref="O96:O97" si="51">SUM(D96:N96)</f>
        <v>0</v>
      </c>
      <c r="P96" s="82"/>
      <c r="Q96" s="82"/>
      <c r="R96" s="82"/>
      <c r="S96" s="82"/>
      <c r="T96" s="82"/>
      <c r="U96" s="82"/>
      <c r="V96" s="82"/>
      <c r="W96" s="82"/>
      <c r="X96" s="82"/>
      <c r="Y96" s="82"/>
      <c r="Z96" s="82"/>
      <c r="AA96" s="82"/>
      <c r="AB96" s="82"/>
      <c r="AC96" s="82"/>
      <c r="AD96" s="82"/>
      <c r="AE96" s="82"/>
    </row>
    <row r="97" ht="15.75" hidden="1" customHeight="1" spans="1:31">
      <c r="A97" s="61"/>
      <c r="B97" s="51"/>
      <c r="C97" s="54"/>
      <c r="D97" s="118">
        <v>0</v>
      </c>
      <c r="E97" s="62">
        <v>0</v>
      </c>
      <c r="F97" s="62">
        <v>0</v>
      </c>
      <c r="G97" s="62">
        <v>0</v>
      </c>
      <c r="H97" s="62">
        <v>0</v>
      </c>
      <c r="I97" s="62">
        <v>0</v>
      </c>
      <c r="J97" s="62">
        <v>0</v>
      </c>
      <c r="K97" s="62">
        <v>0</v>
      </c>
      <c r="L97" s="62">
        <v>0</v>
      </c>
      <c r="M97" s="62">
        <v>0</v>
      </c>
      <c r="N97" s="62">
        <v>0</v>
      </c>
      <c r="O97" s="110">
        <f t="shared" si="51"/>
        <v>0</v>
      </c>
      <c r="P97" s="82"/>
      <c r="Q97" s="82"/>
      <c r="R97" s="82"/>
      <c r="S97" s="82"/>
      <c r="T97" s="82"/>
      <c r="U97" s="82"/>
      <c r="V97" s="82"/>
      <c r="W97" s="82"/>
      <c r="X97" s="82"/>
      <c r="Y97" s="82"/>
      <c r="Z97" s="82"/>
      <c r="AA97" s="82"/>
      <c r="AB97" s="82"/>
      <c r="AC97" s="82"/>
      <c r="AD97" s="82"/>
      <c r="AE97" s="82"/>
    </row>
    <row r="98" ht="15.75" hidden="1" customHeight="1" spans="1:31">
      <c r="A98" s="55"/>
      <c r="B98" s="117"/>
      <c r="C98" s="78"/>
      <c r="D98" s="79"/>
      <c r="E98" s="80"/>
      <c r="F98" s="80"/>
      <c r="G98" s="80"/>
      <c r="H98" s="80"/>
      <c r="I98" s="80"/>
      <c r="J98" s="80"/>
      <c r="K98" s="80"/>
      <c r="L98" s="80"/>
      <c r="M98" s="80"/>
      <c r="N98" s="80"/>
      <c r="O98" s="108">
        <f>TRUNC(O99/$C$103,2)</f>
        <v>0</v>
      </c>
      <c r="P98" s="82"/>
      <c r="Q98" s="82"/>
      <c r="R98" s="82"/>
      <c r="S98" s="82"/>
      <c r="T98" s="82"/>
      <c r="U98" s="82"/>
      <c r="V98" s="82"/>
      <c r="W98" s="82"/>
      <c r="X98" s="82"/>
      <c r="Y98" s="82"/>
      <c r="Z98" s="82"/>
      <c r="AA98" s="82"/>
      <c r="AB98" s="82"/>
      <c r="AC98" s="82"/>
      <c r="AD98" s="82"/>
      <c r="AE98" s="82"/>
    </row>
    <row r="99" ht="15.75" hidden="1" customHeight="1" spans="1:31">
      <c r="A99" s="50"/>
      <c r="B99" s="51"/>
      <c r="C99" s="53"/>
      <c r="D99" s="60">
        <f t="shared" ref="D99:N99" si="52">$C$98*D100</f>
        <v>0</v>
      </c>
      <c r="E99" s="60">
        <f t="shared" si="52"/>
        <v>0</v>
      </c>
      <c r="F99" s="60">
        <f t="shared" si="52"/>
        <v>0</v>
      </c>
      <c r="G99" s="60">
        <f t="shared" si="52"/>
        <v>0</v>
      </c>
      <c r="H99" s="60">
        <f t="shared" si="52"/>
        <v>0</v>
      </c>
      <c r="I99" s="60">
        <f t="shared" si="52"/>
        <v>0</v>
      </c>
      <c r="J99" s="60">
        <f t="shared" si="52"/>
        <v>0</v>
      </c>
      <c r="K99" s="60">
        <f t="shared" si="52"/>
        <v>0</v>
      </c>
      <c r="L99" s="60">
        <f t="shared" si="52"/>
        <v>0</v>
      </c>
      <c r="M99" s="60">
        <f t="shared" si="52"/>
        <v>0</v>
      </c>
      <c r="N99" s="60">
        <f t="shared" si="52"/>
        <v>0</v>
      </c>
      <c r="O99" s="109">
        <f t="shared" ref="O99:O103" si="53">SUM(D99:N99)</f>
        <v>0</v>
      </c>
      <c r="P99" s="82"/>
      <c r="Q99" s="82"/>
      <c r="R99" s="82"/>
      <c r="S99" s="82"/>
      <c r="T99" s="82"/>
      <c r="U99" s="82"/>
      <c r="V99" s="82"/>
      <c r="W99" s="82"/>
      <c r="X99" s="82"/>
      <c r="Y99" s="82"/>
      <c r="Z99" s="82"/>
      <c r="AA99" s="82"/>
      <c r="AB99" s="82"/>
      <c r="AC99" s="82"/>
      <c r="AD99" s="82"/>
      <c r="AE99" s="82"/>
    </row>
    <row r="100" ht="15.75" hidden="1" customHeight="1" spans="1:31">
      <c r="A100" s="61"/>
      <c r="B100" s="51"/>
      <c r="C100" s="54"/>
      <c r="D100" s="118">
        <v>0</v>
      </c>
      <c r="E100" s="62">
        <v>0</v>
      </c>
      <c r="F100" s="62">
        <v>0</v>
      </c>
      <c r="G100" s="62">
        <v>0</v>
      </c>
      <c r="H100" s="62">
        <v>0</v>
      </c>
      <c r="I100" s="62">
        <v>0</v>
      </c>
      <c r="J100" s="62">
        <v>0</v>
      </c>
      <c r="K100" s="62">
        <v>0</v>
      </c>
      <c r="L100" s="62">
        <v>0</v>
      </c>
      <c r="M100" s="62">
        <v>0</v>
      </c>
      <c r="N100" s="62">
        <v>0</v>
      </c>
      <c r="O100" s="110">
        <f t="shared" si="53"/>
        <v>0</v>
      </c>
      <c r="P100" s="82"/>
      <c r="Q100" s="158"/>
      <c r="R100" s="82"/>
      <c r="S100" s="82"/>
      <c r="T100" s="82"/>
      <c r="U100" s="82"/>
      <c r="V100" s="82"/>
      <c r="W100" s="82"/>
      <c r="X100" s="82"/>
      <c r="Y100" s="82"/>
      <c r="Z100" s="82"/>
      <c r="AA100" s="82"/>
      <c r="AB100" s="82"/>
      <c r="AC100" s="82"/>
      <c r="AD100" s="82"/>
      <c r="AE100" s="82"/>
    </row>
    <row r="101" ht="30" hidden="1" customHeight="1" spans="1:31">
      <c r="A101" s="119" t="s">
        <v>3714</v>
      </c>
      <c r="B101" s="120"/>
      <c r="C101" s="121">
        <f>SUM(C98,C95,C92,C89,C86,C83,C80,C77,C74,C71,C68,C65,C62,C59,C56,C53,C50,C47,C44,C41,C38,C35,C32,C29,C23)</f>
        <v>1339829.56</v>
      </c>
      <c r="D101" s="122">
        <f t="shared" ref="D101:N101" si="54">SUM(D99,D96,D93,D90,D87,D84,D81,D78,D75,D72,D69,D66,D63,D60,D57,D54,D51,D48,D45,D42,D39,D36,D33,D30,D24)</f>
        <v>41290.1905</v>
      </c>
      <c r="E101" s="122">
        <f t="shared" si="54"/>
        <v>63376.9749</v>
      </c>
      <c r="F101" s="122">
        <f t="shared" si="54"/>
        <v>158489.4017</v>
      </c>
      <c r="G101" s="122">
        <f t="shared" si="54"/>
        <v>344249.2336</v>
      </c>
      <c r="H101" s="122">
        <f t="shared" si="54"/>
        <v>336464.8866</v>
      </c>
      <c r="I101" s="122">
        <f t="shared" si="54"/>
        <v>306013.7295</v>
      </c>
      <c r="J101" s="122">
        <f t="shared" si="54"/>
        <v>89945.1432</v>
      </c>
      <c r="K101" s="122">
        <f t="shared" si="54"/>
        <v>0</v>
      </c>
      <c r="L101" s="122">
        <f t="shared" si="54"/>
        <v>0</v>
      </c>
      <c r="M101" s="122">
        <f t="shared" si="54"/>
        <v>0</v>
      </c>
      <c r="N101" s="122">
        <f t="shared" si="54"/>
        <v>0</v>
      </c>
      <c r="O101" s="151">
        <f t="shared" si="53"/>
        <v>1339829.56</v>
      </c>
      <c r="P101" s="82"/>
      <c r="Q101" s="159" t="s">
        <v>3715</v>
      </c>
      <c r="R101" s="159"/>
      <c r="S101" s="159"/>
      <c r="T101" s="159"/>
      <c r="U101" s="159"/>
      <c r="V101" s="159"/>
      <c r="W101" s="159"/>
      <c r="X101" s="159"/>
      <c r="Y101" s="82"/>
      <c r="Z101" s="82"/>
      <c r="AA101" s="82"/>
      <c r="AB101" s="82"/>
      <c r="AC101" s="82"/>
      <c r="AD101" s="82"/>
      <c r="AE101" s="82"/>
    </row>
    <row r="102" ht="15.75" hidden="1" customHeight="1" spans="1:31">
      <c r="A102" s="123" t="s">
        <v>3716</v>
      </c>
      <c r="B102" s="124"/>
      <c r="C102" s="125"/>
      <c r="D102" s="126">
        <f t="shared" ref="D102:N102" si="55">D101/$C$101</f>
        <v>0.0308174948013537</v>
      </c>
      <c r="E102" s="126">
        <f t="shared" si="55"/>
        <v>0.0473022664912692</v>
      </c>
      <c r="F102" s="126">
        <f t="shared" si="55"/>
        <v>0.118290718783664</v>
      </c>
      <c r="G102" s="126">
        <f t="shared" si="55"/>
        <v>0.256935093744312</v>
      </c>
      <c r="H102" s="126">
        <f t="shared" si="55"/>
        <v>0.25112514057385</v>
      </c>
      <c r="I102" s="126">
        <f t="shared" si="55"/>
        <v>0.228397505649898</v>
      </c>
      <c r="J102" s="126">
        <f t="shared" si="55"/>
        <v>0.0671317799556535</v>
      </c>
      <c r="K102" s="126">
        <f t="shared" si="55"/>
        <v>0</v>
      </c>
      <c r="L102" s="126">
        <f t="shared" si="55"/>
        <v>0</v>
      </c>
      <c r="M102" s="126">
        <f t="shared" si="55"/>
        <v>0</v>
      </c>
      <c r="N102" s="126">
        <f t="shared" si="55"/>
        <v>0</v>
      </c>
      <c r="O102" s="152">
        <f t="shared" si="53"/>
        <v>1</v>
      </c>
      <c r="P102" s="82"/>
      <c r="Q102" s="159"/>
      <c r="R102" s="159"/>
      <c r="S102" s="159"/>
      <c r="T102" s="159"/>
      <c r="U102" s="159"/>
      <c r="V102" s="82"/>
      <c r="W102" s="82"/>
      <c r="X102" s="82"/>
      <c r="Y102" s="82"/>
      <c r="Z102" s="82"/>
      <c r="AA102" s="82"/>
      <c r="AB102" s="82"/>
      <c r="AC102" s="82"/>
      <c r="AD102" s="82"/>
      <c r="AE102" s="82"/>
    </row>
    <row r="103" ht="15.75" customHeight="1" spans="1:31">
      <c r="A103" s="127" t="s">
        <v>3717</v>
      </c>
      <c r="B103" s="120"/>
      <c r="C103" s="128">
        <f>SUM(C98,C95,C92,C89,C86,C83,C80,C77,C74,C71,C68,C65,C62,C59,C56,C53,C50,C47,C44,C41,C38,C35,C32,C29,C26,C23)</f>
        <v>1460264.52</v>
      </c>
      <c r="D103" s="129">
        <f t="shared" ref="D103:N103" si="56">SUM(D99,D96,D93,D90,D87,D84,D81,D78,D75,D72,D69,D66,D63,D60,D57,D54,D51,D48,D45,D42,D39,D36,D33,D30,D27,D24)</f>
        <v>44903.2393</v>
      </c>
      <c r="E103" s="129">
        <f t="shared" si="56"/>
        <v>69398.7229</v>
      </c>
      <c r="F103" s="129">
        <f t="shared" si="56"/>
        <v>172941.5969</v>
      </c>
      <c r="G103" s="129">
        <f t="shared" si="56"/>
        <v>375562.3232</v>
      </c>
      <c r="H103" s="129">
        <f t="shared" si="56"/>
        <v>366573.6266</v>
      </c>
      <c r="I103" s="129">
        <f t="shared" si="56"/>
        <v>333713.7703</v>
      </c>
      <c r="J103" s="129">
        <f t="shared" si="56"/>
        <v>97171.2408</v>
      </c>
      <c r="K103" s="129">
        <f t="shared" si="56"/>
        <v>0</v>
      </c>
      <c r="L103" s="129">
        <f t="shared" si="56"/>
        <v>0</v>
      </c>
      <c r="M103" s="129">
        <f t="shared" si="56"/>
        <v>0</v>
      </c>
      <c r="N103" s="129">
        <f t="shared" si="56"/>
        <v>0</v>
      </c>
      <c r="O103" s="153">
        <f t="shared" si="53"/>
        <v>1460264.52</v>
      </c>
      <c r="P103" s="82"/>
      <c r="Q103" s="82"/>
      <c r="R103" s="82"/>
      <c r="S103" s="82"/>
      <c r="T103" s="82"/>
      <c r="U103" s="82"/>
      <c r="V103" s="82"/>
      <c r="W103" s="82"/>
      <c r="X103" s="82"/>
      <c r="Y103" s="82"/>
      <c r="Z103" s="82"/>
      <c r="AA103" s="82"/>
      <c r="AB103" s="82"/>
      <c r="AC103" s="82"/>
      <c r="AD103" s="82"/>
      <c r="AE103" s="82"/>
    </row>
    <row r="104" ht="15.75" customHeight="1" spans="1:31">
      <c r="A104" s="127" t="s">
        <v>3718</v>
      </c>
      <c r="B104" s="120"/>
      <c r="C104" s="130"/>
      <c r="D104" s="131">
        <f>D103</f>
        <v>44903.2393</v>
      </c>
      <c r="E104" s="132">
        <f t="shared" ref="E104:J104" si="57">E103+D104</f>
        <v>114301.9622</v>
      </c>
      <c r="F104" s="132">
        <f t="shared" si="57"/>
        <v>287243.5591</v>
      </c>
      <c r="G104" s="132">
        <f t="shared" si="57"/>
        <v>662805.8823</v>
      </c>
      <c r="H104" s="132">
        <f t="shared" si="57"/>
        <v>1029379.5089</v>
      </c>
      <c r="I104" s="132">
        <f t="shared" si="57"/>
        <v>1363093.2792</v>
      </c>
      <c r="J104" s="132">
        <f t="shared" si="57"/>
        <v>1460264.52</v>
      </c>
      <c r="K104" s="132">
        <f t="shared" ref="K104:M104" si="58">J104+K103</f>
        <v>1460264.52</v>
      </c>
      <c r="L104" s="132">
        <f t="shared" si="58"/>
        <v>1460264.52</v>
      </c>
      <c r="M104" s="132">
        <f t="shared" si="58"/>
        <v>1460264.52</v>
      </c>
      <c r="N104" s="132">
        <f>N103+J104</f>
        <v>1460264.52</v>
      </c>
      <c r="O104" s="154">
        <f>N104+O103</f>
        <v>2920529.04</v>
      </c>
      <c r="P104" s="82"/>
      <c r="Q104" s="82"/>
      <c r="R104" s="82"/>
      <c r="S104" s="82"/>
      <c r="T104" s="82"/>
      <c r="U104" s="82"/>
      <c r="V104" s="82"/>
      <c r="W104" s="82"/>
      <c r="X104" s="82"/>
      <c r="Y104" s="82"/>
      <c r="Z104" s="82"/>
      <c r="AA104" s="82"/>
      <c r="AB104" s="82"/>
      <c r="AC104" s="82"/>
      <c r="AD104" s="82"/>
      <c r="AE104" s="82"/>
    </row>
    <row r="105" ht="15.75" customHeight="1" spans="1:31">
      <c r="A105" s="133" t="s">
        <v>3719</v>
      </c>
      <c r="B105" s="134"/>
      <c r="C105" s="135"/>
      <c r="D105" s="136">
        <f t="shared" ref="D105:N105" si="59">D103/$C$103</f>
        <v>0.030750072117071</v>
      </c>
      <c r="E105" s="137">
        <f t="shared" si="59"/>
        <v>0.0475247614041872</v>
      </c>
      <c r="F105" s="137">
        <f t="shared" si="59"/>
        <v>0.118431691334937</v>
      </c>
      <c r="G105" s="137">
        <f t="shared" si="59"/>
        <v>0.257187871139949</v>
      </c>
      <c r="H105" s="137">
        <f t="shared" si="59"/>
        <v>0.251032344879543</v>
      </c>
      <c r="I105" s="137">
        <f t="shared" si="59"/>
        <v>0.228529670980433</v>
      </c>
      <c r="J105" s="137">
        <f t="shared" si="59"/>
        <v>0.0665435881438796</v>
      </c>
      <c r="K105" s="137">
        <f t="shared" si="59"/>
        <v>0</v>
      </c>
      <c r="L105" s="137">
        <f t="shared" si="59"/>
        <v>0</v>
      </c>
      <c r="M105" s="137">
        <f t="shared" si="59"/>
        <v>0</v>
      </c>
      <c r="N105" s="137">
        <f t="shared" si="59"/>
        <v>0</v>
      </c>
      <c r="O105" s="155">
        <f>SUM(D105:N105)</f>
        <v>1</v>
      </c>
      <c r="P105" s="82"/>
      <c r="Q105" s="82"/>
      <c r="R105" s="82"/>
      <c r="S105" s="82"/>
      <c r="T105" s="82"/>
      <c r="U105" s="82"/>
      <c r="V105" s="82"/>
      <c r="W105" s="82"/>
      <c r="X105" s="82"/>
      <c r="Y105" s="82"/>
      <c r="Z105" s="82"/>
      <c r="AA105" s="82"/>
      <c r="AB105" s="82"/>
      <c r="AC105" s="82"/>
      <c r="AD105" s="82"/>
      <c r="AE105" s="82"/>
    </row>
    <row r="106" ht="15.75" customHeight="1" spans="1:31">
      <c r="A106" s="138" t="s">
        <v>3720</v>
      </c>
      <c r="B106" s="139"/>
      <c r="C106" s="140"/>
      <c r="D106" s="141">
        <f>D105</f>
        <v>0.030750072117071</v>
      </c>
      <c r="E106" s="142">
        <f t="shared" ref="E106:N106" si="60">D106+E105</f>
        <v>0.0782748335212582</v>
      </c>
      <c r="F106" s="142">
        <f t="shared" si="60"/>
        <v>0.196706524856195</v>
      </c>
      <c r="G106" s="142">
        <f t="shared" si="60"/>
        <v>0.453894395996145</v>
      </c>
      <c r="H106" s="142">
        <f t="shared" si="60"/>
        <v>0.704926740875687</v>
      </c>
      <c r="I106" s="142">
        <f t="shared" si="60"/>
        <v>0.93345641185612</v>
      </c>
      <c r="J106" s="142">
        <f t="shared" si="60"/>
        <v>1</v>
      </c>
      <c r="K106" s="142">
        <f t="shared" si="60"/>
        <v>1</v>
      </c>
      <c r="L106" s="142">
        <f t="shared" si="60"/>
        <v>1</v>
      </c>
      <c r="M106" s="142">
        <f t="shared" si="60"/>
        <v>1</v>
      </c>
      <c r="N106" s="142">
        <f t="shared" si="60"/>
        <v>1</v>
      </c>
      <c r="O106" s="156"/>
      <c r="P106" s="82"/>
      <c r="Q106" s="82"/>
      <c r="R106" s="82"/>
      <c r="S106" s="82"/>
      <c r="T106" s="82"/>
      <c r="U106" s="82"/>
      <c r="V106" s="82"/>
      <c r="W106" s="82"/>
      <c r="X106" s="82"/>
      <c r="Y106" s="82"/>
      <c r="Z106" s="82"/>
      <c r="AA106" s="82"/>
      <c r="AB106" s="82"/>
      <c r="AC106" s="82"/>
      <c r="AD106" s="82"/>
      <c r="AE106" s="82"/>
    </row>
    <row r="107" ht="15.75" customHeight="1" spans="1:31">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c r="AA107" s="82"/>
      <c r="AB107" s="82"/>
      <c r="AC107" s="82"/>
      <c r="AD107" s="82"/>
      <c r="AE107" s="82"/>
    </row>
    <row r="108" ht="15.75" customHeight="1" spans="1:31">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row>
    <row r="109" ht="15.75" customHeight="1" spans="1:31">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row>
    <row r="110" ht="15.75" customHeight="1" spans="1:31">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c r="AA110" s="82"/>
      <c r="AB110" s="82"/>
      <c r="AC110" s="82"/>
      <c r="AD110" s="82"/>
      <c r="AE110" s="82"/>
    </row>
    <row r="111" ht="15.75" customHeight="1" spans="1:31">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c r="AA111" s="82"/>
      <c r="AB111" s="82"/>
      <c r="AC111" s="82"/>
      <c r="AD111" s="82"/>
      <c r="AE111" s="82"/>
    </row>
    <row r="112" ht="15.75" customHeight="1" spans="1:31">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c r="AA112" s="82"/>
      <c r="AB112" s="82"/>
      <c r="AC112" s="82"/>
      <c r="AD112" s="82"/>
      <c r="AE112" s="82"/>
    </row>
    <row r="113" ht="13.5" customHeight="1" spans="1:31">
      <c r="A113" s="82"/>
      <c r="B113" s="143"/>
      <c r="C113" s="143"/>
      <c r="D113" s="144"/>
      <c r="E113" s="145"/>
      <c r="F113" s="145"/>
      <c r="G113" s="145"/>
      <c r="H113" s="145"/>
      <c r="I113" s="145"/>
      <c r="J113" s="145"/>
      <c r="K113" s="145"/>
      <c r="L113" s="145"/>
      <c r="M113" s="145"/>
      <c r="N113" s="145"/>
      <c r="O113" s="145"/>
      <c r="P113" s="157"/>
      <c r="Q113" s="82"/>
      <c r="R113" s="82"/>
      <c r="S113" s="82"/>
      <c r="T113" s="82"/>
      <c r="U113" s="82"/>
      <c r="V113" s="82"/>
      <c r="W113" s="82"/>
      <c r="X113" s="82"/>
      <c r="Y113" s="82"/>
      <c r="Z113" s="82"/>
      <c r="AA113" s="82"/>
      <c r="AB113" s="82"/>
      <c r="AC113" s="82"/>
      <c r="AD113" s="82"/>
      <c r="AE113" s="82"/>
    </row>
    <row r="114" ht="13.5" customHeight="1" spans="1:31">
      <c r="A114" s="82"/>
      <c r="B114" s="143"/>
      <c r="C114" s="143"/>
      <c r="D114" s="146"/>
      <c r="E114" s="147"/>
      <c r="F114" s="147"/>
      <c r="G114" s="147"/>
      <c r="H114" s="147"/>
      <c r="I114" s="147"/>
      <c r="J114" s="147"/>
      <c r="K114" s="147"/>
      <c r="L114" s="147"/>
      <c r="M114" s="147"/>
      <c r="N114" s="147"/>
      <c r="O114" s="147"/>
      <c r="P114" s="148"/>
      <c r="Q114" s="82"/>
      <c r="R114" s="82"/>
      <c r="S114" s="82"/>
      <c r="T114" s="82"/>
      <c r="U114" s="82"/>
      <c r="V114" s="82"/>
      <c r="W114" s="82"/>
      <c r="X114" s="82"/>
      <c r="Y114" s="82"/>
      <c r="Z114" s="82"/>
      <c r="AA114" s="82"/>
      <c r="AB114" s="82"/>
      <c r="AC114" s="82"/>
      <c r="AD114" s="82"/>
      <c r="AE114" s="82"/>
    </row>
    <row r="115" ht="13.5" customHeight="1" spans="1:31">
      <c r="A115" s="82"/>
      <c r="B115" s="143"/>
      <c r="C115" s="143"/>
      <c r="D115" s="146"/>
      <c r="E115" s="145"/>
      <c r="F115" s="145"/>
      <c r="G115" s="145"/>
      <c r="H115" s="145"/>
      <c r="I115" s="145"/>
      <c r="J115" s="145"/>
      <c r="K115" s="145"/>
      <c r="L115" s="145"/>
      <c r="M115" s="145"/>
      <c r="N115" s="145"/>
      <c r="O115" s="145"/>
      <c r="P115" s="150"/>
      <c r="Q115" s="82"/>
      <c r="R115" s="82"/>
      <c r="S115" s="82"/>
      <c r="T115" s="82"/>
      <c r="U115" s="82"/>
      <c r="V115" s="82"/>
      <c r="W115" s="82"/>
      <c r="X115" s="82"/>
      <c r="Y115" s="82"/>
      <c r="Z115" s="82"/>
      <c r="AA115" s="82"/>
      <c r="AB115" s="82"/>
      <c r="AC115" s="82"/>
      <c r="AD115" s="82"/>
      <c r="AE115" s="82"/>
    </row>
    <row r="116" ht="13.5" customHeight="1" spans="1:31">
      <c r="A116" s="82"/>
      <c r="B116" s="143"/>
      <c r="C116" s="143"/>
      <c r="D116" s="146"/>
      <c r="E116" s="147"/>
      <c r="F116" s="147"/>
      <c r="G116" s="147"/>
      <c r="H116" s="147"/>
      <c r="I116" s="147"/>
      <c r="J116" s="147"/>
      <c r="K116" s="147"/>
      <c r="L116" s="147"/>
      <c r="M116" s="147"/>
      <c r="N116" s="147"/>
      <c r="O116" s="147"/>
      <c r="P116" s="150"/>
      <c r="Q116" s="82"/>
      <c r="R116" s="82"/>
      <c r="S116" s="82"/>
      <c r="T116" s="82"/>
      <c r="U116" s="82"/>
      <c r="V116" s="82"/>
      <c r="W116" s="82"/>
      <c r="X116" s="82"/>
      <c r="Y116" s="82"/>
      <c r="Z116" s="82"/>
      <c r="AA116" s="82"/>
      <c r="AB116" s="82"/>
      <c r="AC116" s="82"/>
      <c r="AD116" s="82"/>
      <c r="AE116" s="82"/>
    </row>
    <row r="117" ht="13.5" customHeight="1" spans="1:31">
      <c r="A117" s="82"/>
      <c r="B117" s="143"/>
      <c r="C117" s="143"/>
      <c r="D117" s="146"/>
      <c r="E117" s="147"/>
      <c r="F117" s="147"/>
      <c r="G117" s="147"/>
      <c r="H117" s="147"/>
      <c r="I117" s="147"/>
      <c r="J117" s="147"/>
      <c r="K117" s="147"/>
      <c r="L117" s="147"/>
      <c r="M117" s="147"/>
      <c r="N117" s="147"/>
      <c r="O117" s="147"/>
      <c r="P117" s="150"/>
      <c r="Q117" s="82"/>
      <c r="R117" s="82"/>
      <c r="S117" s="82"/>
      <c r="T117" s="82"/>
      <c r="U117" s="82"/>
      <c r="V117" s="82"/>
      <c r="W117" s="82"/>
      <c r="X117" s="82"/>
      <c r="Y117" s="82"/>
      <c r="Z117" s="82"/>
      <c r="AA117" s="82"/>
      <c r="AB117" s="82"/>
      <c r="AC117" s="82"/>
      <c r="AD117" s="82"/>
      <c r="AE117" s="82"/>
    </row>
    <row r="118" ht="13.5" customHeight="1" spans="1:31">
      <c r="A118" s="82"/>
      <c r="B118" s="148"/>
      <c r="C118" s="148"/>
      <c r="D118" s="149"/>
      <c r="E118" s="150"/>
      <c r="F118" s="150"/>
      <c r="G118" s="150"/>
      <c r="H118" s="150"/>
      <c r="I118" s="150"/>
      <c r="J118" s="150"/>
      <c r="K118" s="150"/>
      <c r="L118" s="150"/>
      <c r="M118" s="150"/>
      <c r="N118" s="150"/>
      <c r="O118" s="150"/>
      <c r="P118" s="150"/>
      <c r="Q118" s="82"/>
      <c r="R118" s="82"/>
      <c r="S118" s="82"/>
      <c r="T118" s="82"/>
      <c r="U118" s="82"/>
      <c r="V118" s="82"/>
      <c r="W118" s="82"/>
      <c r="X118" s="82"/>
      <c r="Y118" s="82"/>
      <c r="Z118" s="82"/>
      <c r="AA118" s="82"/>
      <c r="AB118" s="82"/>
      <c r="AC118" s="82"/>
      <c r="AD118" s="82"/>
      <c r="AE118" s="82"/>
    </row>
    <row r="119" ht="13.5" customHeight="1" spans="1:31">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c r="AA119" s="82"/>
      <c r="AB119" s="82"/>
      <c r="AC119" s="82"/>
      <c r="AD119" s="82"/>
      <c r="AE119" s="82"/>
    </row>
    <row r="120" ht="13.5" customHeight="1" spans="1:31">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row>
    <row r="121" ht="13.5" customHeight="1" spans="1:31">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row>
    <row r="122" ht="13.5" customHeight="1" spans="1:31">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row>
    <row r="123" ht="13.5" customHeight="1" spans="1:31">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row>
    <row r="124" ht="13.5" customHeight="1" spans="1:31">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c r="AA124" s="82"/>
      <c r="AB124" s="82"/>
      <c r="AC124" s="82"/>
      <c r="AD124" s="82"/>
      <c r="AE124" s="82"/>
    </row>
    <row r="125" ht="13.5" customHeight="1" spans="1:31">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row>
    <row r="126" ht="13.5" customHeight="1" spans="1:31">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row>
    <row r="127" ht="13.5" customHeight="1" spans="1:31">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row>
    <row r="128" ht="13.5" customHeight="1" spans="1:31">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row>
    <row r="129" ht="13.5" customHeight="1" spans="1:31">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row>
    <row r="130" ht="13.5" customHeight="1" spans="1:31">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row>
    <row r="131" ht="13.5" customHeight="1" spans="1:31">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row>
    <row r="132" ht="13.5" customHeight="1" spans="1:31">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row>
    <row r="133" ht="13.5" customHeight="1" spans="1:31">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row>
    <row r="134" ht="13.5" customHeight="1" spans="1:31">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row>
    <row r="135" ht="13.5" customHeight="1" spans="1:31">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row>
    <row r="136" ht="13.5" customHeight="1" spans="1:31">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row>
    <row r="137" ht="13.5" customHeight="1" spans="1:31">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row>
    <row r="138" ht="13.5" customHeight="1" spans="1:31">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2"/>
      <c r="AC138" s="82"/>
      <c r="AD138" s="82"/>
      <c r="AE138" s="82"/>
    </row>
    <row r="139" ht="13.5" customHeight="1" spans="1:31">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c r="AA139" s="82"/>
      <c r="AB139" s="82"/>
      <c r="AC139" s="82"/>
      <c r="AD139" s="82"/>
      <c r="AE139" s="82"/>
    </row>
    <row r="140" ht="13.5" customHeight="1" spans="1:31">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c r="AA140" s="82"/>
      <c r="AB140" s="82"/>
      <c r="AC140" s="82"/>
      <c r="AD140" s="82"/>
      <c r="AE140" s="82"/>
    </row>
    <row r="141" ht="13.5" customHeight="1" spans="1:31">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c r="AA141" s="82"/>
      <c r="AB141" s="82"/>
      <c r="AC141" s="82"/>
      <c r="AD141" s="82"/>
      <c r="AE141" s="82"/>
    </row>
    <row r="142" ht="13.5" customHeight="1" spans="1:31">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row>
    <row r="143" ht="13.5" customHeight="1" spans="1:31">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row>
    <row r="144" ht="13.5" customHeight="1" spans="1:31">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c r="AA144" s="82"/>
      <c r="AB144" s="82"/>
      <c r="AC144" s="82"/>
      <c r="AD144" s="82"/>
      <c r="AE144" s="82"/>
    </row>
    <row r="145" ht="13.5" customHeight="1" spans="1:31">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c r="AA145" s="82"/>
      <c r="AB145" s="82"/>
      <c r="AC145" s="82"/>
      <c r="AD145" s="82"/>
      <c r="AE145" s="82"/>
    </row>
    <row r="146" ht="13.5" customHeight="1" spans="1:31">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c r="AA146" s="82"/>
      <c r="AB146" s="82"/>
      <c r="AC146" s="82"/>
      <c r="AD146" s="82"/>
      <c r="AE146" s="82"/>
    </row>
    <row r="147" ht="13.5" customHeight="1" spans="1:31">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c r="AA147" s="82"/>
      <c r="AB147" s="82"/>
      <c r="AC147" s="82"/>
      <c r="AD147" s="82"/>
      <c r="AE147" s="82"/>
    </row>
    <row r="148" ht="13.5" customHeight="1" spans="1:31">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row>
    <row r="149" ht="13.5" customHeight="1" spans="1:31">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row>
    <row r="150" ht="13.5" customHeight="1" spans="1:31">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c r="AA150" s="82"/>
      <c r="AB150" s="82"/>
      <c r="AC150" s="82"/>
      <c r="AD150" s="82"/>
      <c r="AE150" s="82"/>
    </row>
    <row r="151" ht="13.5" customHeight="1" spans="1:31">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c r="AA151" s="82"/>
      <c r="AB151" s="82"/>
      <c r="AC151" s="82"/>
      <c r="AD151" s="82"/>
      <c r="AE151" s="82"/>
    </row>
    <row r="152" ht="13.5" customHeight="1" spans="1:31">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row>
    <row r="153" ht="13.5" customHeight="1" spans="1:31">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row>
    <row r="154" ht="13.5" customHeight="1" spans="1:31">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row>
    <row r="155" ht="13.5" customHeight="1" spans="1:31">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c r="AA155" s="82"/>
      <c r="AB155" s="82"/>
      <c r="AC155" s="82"/>
      <c r="AD155" s="82"/>
      <c r="AE155" s="82"/>
    </row>
    <row r="156" ht="13.5" customHeight="1" spans="1:31">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c r="AA156" s="82"/>
      <c r="AB156" s="82"/>
      <c r="AC156" s="82"/>
      <c r="AD156" s="82"/>
      <c r="AE156" s="82"/>
    </row>
    <row r="157" ht="13.5" customHeight="1" spans="1:31">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c r="AA157" s="82"/>
      <c r="AB157" s="82"/>
      <c r="AC157" s="82"/>
      <c r="AD157" s="82"/>
      <c r="AE157" s="82"/>
    </row>
    <row r="158" ht="13.5" customHeight="1" spans="1:31">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c r="AA158" s="82"/>
      <c r="AB158" s="82"/>
      <c r="AC158" s="82"/>
      <c r="AD158" s="82"/>
      <c r="AE158" s="82"/>
    </row>
    <row r="159" ht="13.5" customHeight="1" spans="1:31">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c r="AA159" s="82"/>
      <c r="AB159" s="82"/>
      <c r="AC159" s="82"/>
      <c r="AD159" s="82"/>
      <c r="AE159" s="82"/>
    </row>
    <row r="160" ht="13.5" customHeight="1" spans="1:31">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row>
    <row r="161" ht="13.5" customHeight="1" spans="1:31">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c r="AA161" s="82"/>
      <c r="AB161" s="82"/>
      <c r="AC161" s="82"/>
      <c r="AD161" s="82"/>
      <c r="AE161" s="82"/>
    </row>
    <row r="162" ht="13.5" customHeight="1" spans="1:31">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c r="AA162" s="82"/>
      <c r="AB162" s="82"/>
      <c r="AC162" s="82"/>
      <c r="AD162" s="82"/>
      <c r="AE162" s="82"/>
    </row>
    <row r="163" ht="13.5" customHeight="1" spans="1:31">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c r="AA163" s="82"/>
      <c r="AB163" s="82"/>
      <c r="AC163" s="82"/>
      <c r="AD163" s="82"/>
      <c r="AE163" s="82"/>
    </row>
    <row r="164" ht="13.5" customHeight="1" spans="1:31">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c r="AA164" s="82"/>
      <c r="AB164" s="82"/>
      <c r="AC164" s="82"/>
      <c r="AD164" s="82"/>
      <c r="AE164" s="82"/>
    </row>
    <row r="165" ht="13.5" customHeight="1" spans="1:31">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row>
    <row r="166" ht="13.5" customHeight="1" spans="1:31">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row>
    <row r="167" ht="13.5" customHeight="1" spans="1:31">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c r="AA167" s="82"/>
      <c r="AB167" s="82"/>
      <c r="AC167" s="82"/>
      <c r="AD167" s="82"/>
      <c r="AE167" s="82"/>
    </row>
    <row r="168" ht="13.5" customHeight="1" spans="1:31">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c r="AA168" s="82"/>
      <c r="AB168" s="82"/>
      <c r="AC168" s="82"/>
      <c r="AD168" s="82"/>
      <c r="AE168" s="82"/>
    </row>
    <row r="169" ht="13.5" customHeight="1" spans="1:31">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c r="AA169" s="82"/>
      <c r="AB169" s="82"/>
      <c r="AC169" s="82"/>
      <c r="AD169" s="82"/>
      <c r="AE169" s="82"/>
    </row>
    <row r="170" ht="13.5" customHeight="1" spans="1:31">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row>
    <row r="171" ht="13.5" customHeight="1" spans="1:31">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c r="AA171" s="82"/>
      <c r="AB171" s="82"/>
      <c r="AC171" s="82"/>
      <c r="AD171" s="82"/>
      <c r="AE171" s="82"/>
    </row>
    <row r="172" ht="13.5" customHeight="1" spans="1:31">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row>
    <row r="173" ht="13.5" customHeight="1" spans="1:31">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row>
    <row r="174" ht="13.5" customHeight="1" spans="1:31">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row>
    <row r="175" ht="13.5" customHeight="1" spans="1:31">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c r="AA175" s="82"/>
      <c r="AB175" s="82"/>
      <c r="AC175" s="82"/>
      <c r="AD175" s="82"/>
      <c r="AE175" s="82"/>
    </row>
    <row r="176" ht="13.5" customHeight="1" spans="1:31">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c r="AA176" s="82"/>
      <c r="AB176" s="82"/>
      <c r="AC176" s="82"/>
      <c r="AD176" s="82"/>
      <c r="AE176" s="82"/>
    </row>
    <row r="177" ht="13.5" customHeight="1" spans="1:31">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c r="AA177" s="82"/>
      <c r="AB177" s="82"/>
      <c r="AC177" s="82"/>
      <c r="AD177" s="82"/>
      <c r="AE177" s="82"/>
    </row>
    <row r="178" ht="13.5" customHeight="1" spans="1:31">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row>
    <row r="179" ht="13.5" customHeight="1" spans="1:31">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c r="AA179" s="82"/>
      <c r="AB179" s="82"/>
      <c r="AC179" s="82"/>
      <c r="AD179" s="82"/>
      <c r="AE179" s="82"/>
    </row>
    <row r="180" ht="13.5" customHeight="1" spans="1:31">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row>
    <row r="181" ht="13.5" customHeight="1" spans="1:31">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row>
    <row r="182" ht="13.5" customHeight="1" spans="1:31">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c r="AA182" s="82"/>
      <c r="AB182" s="82"/>
      <c r="AC182" s="82"/>
      <c r="AD182" s="82"/>
      <c r="AE182" s="82"/>
    </row>
    <row r="183" ht="13.5" customHeight="1" spans="1:31">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row>
    <row r="184" ht="13.5" customHeight="1" spans="1:31">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row>
    <row r="185" ht="13.5" customHeight="1" spans="1:31">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c r="AA185" s="82"/>
      <c r="AB185" s="82"/>
      <c r="AC185" s="82"/>
      <c r="AD185" s="82"/>
      <c r="AE185" s="82"/>
    </row>
    <row r="186" ht="13.5" customHeight="1" spans="1:31">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2"/>
      <c r="AC186" s="82"/>
      <c r="AD186" s="82"/>
      <c r="AE186" s="82"/>
    </row>
    <row r="187" ht="13.5" customHeight="1" spans="1:31">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row>
    <row r="188" ht="13.5" customHeight="1" spans="1:31">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row>
    <row r="189" ht="13.5" customHeight="1" spans="1:31">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row>
    <row r="190" ht="13.5" customHeight="1" spans="1:31">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c r="AA190" s="82"/>
      <c r="AB190" s="82"/>
      <c r="AC190" s="82"/>
      <c r="AD190" s="82"/>
      <c r="AE190" s="82"/>
    </row>
    <row r="191" ht="13.5" customHeight="1" spans="1:31">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c r="AA191" s="82"/>
      <c r="AB191" s="82"/>
      <c r="AC191" s="82"/>
      <c r="AD191" s="82"/>
      <c r="AE191" s="82"/>
    </row>
    <row r="192" ht="13.5" customHeight="1" spans="1:31">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c r="AA192" s="82"/>
      <c r="AB192" s="82"/>
      <c r="AC192" s="82"/>
      <c r="AD192" s="82"/>
      <c r="AE192" s="82"/>
    </row>
    <row r="193" ht="13.5" customHeight="1" spans="1:31">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c r="AA193" s="82"/>
      <c r="AB193" s="82"/>
      <c r="AC193" s="82"/>
      <c r="AD193" s="82"/>
      <c r="AE193" s="82"/>
    </row>
    <row r="194" ht="13.5" customHeight="1" spans="1:31">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c r="AA194" s="82"/>
      <c r="AB194" s="82"/>
      <c r="AC194" s="82"/>
      <c r="AD194" s="82"/>
      <c r="AE194" s="82"/>
    </row>
    <row r="195" ht="13.5" customHeight="1" spans="1:31">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c r="AA195" s="82"/>
      <c r="AB195" s="82"/>
      <c r="AC195" s="82"/>
      <c r="AD195" s="82"/>
      <c r="AE195" s="82"/>
    </row>
    <row r="196" ht="13.5" customHeight="1" spans="1:31">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c r="AA196" s="82"/>
      <c r="AB196" s="82"/>
      <c r="AC196" s="82"/>
      <c r="AD196" s="82"/>
      <c r="AE196" s="82"/>
    </row>
    <row r="197" ht="13.5" customHeight="1" spans="1:31">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c r="AA197" s="82"/>
      <c r="AB197" s="82"/>
      <c r="AC197" s="82"/>
      <c r="AD197" s="82"/>
      <c r="AE197" s="82"/>
    </row>
    <row r="198" ht="13.5" customHeight="1" spans="1:31">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c r="AA198" s="82"/>
      <c r="AB198" s="82"/>
      <c r="AC198" s="82"/>
      <c r="AD198" s="82"/>
      <c r="AE198" s="82"/>
    </row>
    <row r="199" ht="13.5" customHeight="1" spans="1:31">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c r="AA199" s="82"/>
      <c r="AB199" s="82"/>
      <c r="AC199" s="82"/>
      <c r="AD199" s="82"/>
      <c r="AE199" s="82"/>
    </row>
    <row r="200" ht="13.5" customHeight="1" spans="1:31">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c r="AA200" s="82"/>
      <c r="AB200" s="82"/>
      <c r="AC200" s="82"/>
      <c r="AD200" s="82"/>
      <c r="AE200" s="82"/>
    </row>
    <row r="201" ht="13.5" customHeight="1" spans="1:31">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c r="AA201" s="82"/>
      <c r="AB201" s="82"/>
      <c r="AC201" s="82"/>
      <c r="AD201" s="82"/>
      <c r="AE201" s="82"/>
    </row>
    <row r="202" ht="13.5" customHeight="1" spans="1:31">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row>
    <row r="203" ht="13.5" customHeight="1" spans="1:31">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c r="AA203" s="82"/>
      <c r="AB203" s="82"/>
      <c r="AC203" s="82"/>
      <c r="AD203" s="82"/>
      <c r="AE203" s="82"/>
    </row>
    <row r="204" ht="13.5" customHeight="1" spans="1:31">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c r="AA204" s="82"/>
      <c r="AB204" s="82"/>
      <c r="AC204" s="82"/>
      <c r="AD204" s="82"/>
      <c r="AE204" s="82"/>
    </row>
    <row r="205" ht="13.5" customHeight="1" spans="1:31">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c r="AA205" s="82"/>
      <c r="AB205" s="82"/>
      <c r="AC205" s="82"/>
      <c r="AD205" s="82"/>
      <c r="AE205" s="82"/>
    </row>
    <row r="206" ht="13.5" customHeight="1" spans="1:31">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c r="AA206" s="82"/>
      <c r="AB206" s="82"/>
      <c r="AC206" s="82"/>
      <c r="AD206" s="82"/>
      <c r="AE206" s="82"/>
    </row>
    <row r="207" ht="13.5" customHeight="1" spans="1:31">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c r="AA207" s="82"/>
      <c r="AB207" s="82"/>
      <c r="AC207" s="82"/>
      <c r="AD207" s="82"/>
      <c r="AE207" s="82"/>
    </row>
    <row r="208" ht="13.5" customHeight="1" spans="1:31">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c r="AA208" s="82"/>
      <c r="AB208" s="82"/>
      <c r="AC208" s="82"/>
      <c r="AD208" s="82"/>
      <c r="AE208" s="82"/>
    </row>
    <row r="209" ht="13.5" customHeight="1" spans="1:31">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c r="AA209" s="82"/>
      <c r="AB209" s="82"/>
      <c r="AC209" s="82"/>
      <c r="AD209" s="82"/>
      <c r="AE209" s="82"/>
    </row>
    <row r="210" ht="13.5" customHeight="1" spans="1:31">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c r="AA210" s="82"/>
      <c r="AB210" s="82"/>
      <c r="AC210" s="82"/>
      <c r="AD210" s="82"/>
      <c r="AE210" s="82"/>
    </row>
    <row r="211" ht="13.5" customHeight="1" spans="1:31">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c r="AA211" s="82"/>
      <c r="AB211" s="82"/>
      <c r="AC211" s="82"/>
      <c r="AD211" s="82"/>
      <c r="AE211" s="82"/>
    </row>
    <row r="212" ht="13.5" customHeight="1" spans="1:31">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c r="AA212" s="82"/>
      <c r="AB212" s="82"/>
      <c r="AC212" s="82"/>
      <c r="AD212" s="82"/>
      <c r="AE212" s="82"/>
    </row>
    <row r="213" ht="13.5" customHeight="1" spans="1:31">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c r="AA213" s="82"/>
      <c r="AB213" s="82"/>
      <c r="AC213" s="82"/>
      <c r="AD213" s="82"/>
      <c r="AE213" s="82"/>
    </row>
    <row r="214" ht="13.5" customHeight="1" spans="1:31">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c r="AA214" s="82"/>
      <c r="AB214" s="82"/>
      <c r="AC214" s="82"/>
      <c r="AD214" s="82"/>
      <c r="AE214" s="82"/>
    </row>
    <row r="215" ht="13.5" customHeight="1" spans="1:31">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c r="AA215" s="82"/>
      <c r="AB215" s="82"/>
      <c r="AC215" s="82"/>
      <c r="AD215" s="82"/>
      <c r="AE215" s="82"/>
    </row>
    <row r="216" ht="13.5" customHeight="1" spans="1:31">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c r="AA216" s="82"/>
      <c r="AB216" s="82"/>
      <c r="AC216" s="82"/>
      <c r="AD216" s="82"/>
      <c r="AE216" s="82"/>
    </row>
    <row r="217" ht="13.5" customHeight="1" spans="1:31">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c r="AA217" s="82"/>
      <c r="AB217" s="82"/>
      <c r="AC217" s="82"/>
      <c r="AD217" s="82"/>
      <c r="AE217" s="82"/>
    </row>
    <row r="218" ht="13.5" customHeight="1" spans="1:31">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c r="AA218" s="82"/>
      <c r="AB218" s="82"/>
      <c r="AC218" s="82"/>
      <c r="AD218" s="82"/>
      <c r="AE218" s="82"/>
    </row>
    <row r="219" ht="13.5" customHeight="1" spans="1:31">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c r="AA219" s="82"/>
      <c r="AB219" s="82"/>
      <c r="AC219" s="82"/>
      <c r="AD219" s="82"/>
      <c r="AE219" s="82"/>
    </row>
    <row r="220" ht="13.5" customHeight="1" spans="1:31">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row>
    <row r="221" ht="13.5" customHeight="1" spans="1:31">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row>
    <row r="222" ht="13.5" customHeight="1" spans="1:31">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row>
    <row r="223" ht="13.5" customHeight="1" spans="1:31">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row>
    <row r="224" ht="13.5" customHeight="1" spans="1:31">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row>
    <row r="225" ht="13.5" customHeight="1" spans="1:31">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row>
    <row r="226" ht="13.5" customHeight="1" spans="1:31">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row>
    <row r="227" ht="13.5" customHeight="1" spans="1:31">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row>
    <row r="228" ht="13.5" customHeight="1" spans="1:31">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row>
    <row r="229" ht="13.5" customHeight="1" spans="1:31">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row>
    <row r="230" ht="13.5" customHeight="1" spans="1:31">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row>
    <row r="231" ht="13.5" customHeight="1" spans="1:31">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row>
    <row r="232" ht="13.5" customHeight="1" spans="1:31">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row>
    <row r="233" ht="13.5" customHeight="1" spans="1:31">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row>
    <row r="234" ht="13.5" customHeight="1" spans="1:31">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row>
    <row r="235" ht="13.5" customHeight="1" spans="1:31">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row>
    <row r="236" ht="13.5" customHeight="1" spans="1:31">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row>
    <row r="237" ht="13.5" customHeight="1" spans="1:31">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row>
    <row r="238" ht="13.5" customHeight="1" spans="1:31">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row>
    <row r="239" ht="13.5" customHeight="1" spans="1:31">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row>
    <row r="240" ht="13.5" customHeight="1" spans="1:31">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row>
    <row r="241" ht="13.5" customHeight="1" spans="1:31">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row>
    <row r="242" ht="13.5" customHeight="1" spans="1:31">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row>
    <row r="243" ht="13.5" customHeight="1" spans="1:31">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row>
    <row r="244" ht="13.5" customHeight="1" spans="1:31">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row>
    <row r="245" ht="13.5" customHeight="1" spans="1:31">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row>
    <row r="246" ht="13.5" customHeight="1" spans="1:31">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row>
    <row r="247" ht="13.5" customHeight="1" spans="1:31">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row>
    <row r="248" ht="13.5" customHeight="1" spans="1:31">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row>
    <row r="249" ht="13.5" customHeight="1" spans="1:31">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row>
    <row r="250" ht="13.5" customHeight="1" spans="1:31">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row>
    <row r="251" ht="13.5" customHeight="1" spans="1:31">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row>
    <row r="252" ht="13.5" customHeight="1" spans="1:31">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row>
    <row r="253" ht="13.5" customHeight="1" spans="1:31">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row>
    <row r="254" ht="13.5" customHeight="1" spans="1:31">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row>
    <row r="255" ht="13.5" customHeight="1" spans="1:31">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row>
    <row r="256" ht="13.5" customHeight="1" spans="1:31">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row>
    <row r="257" ht="13.5" customHeight="1" spans="1:31">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row>
    <row r="258" ht="13.5" customHeight="1" spans="1:31">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row>
    <row r="259" ht="13.5" customHeight="1" spans="1:31">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row>
    <row r="260" ht="13.5" customHeight="1" spans="1:31">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row>
    <row r="261" ht="13.5" customHeight="1" spans="1:31">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row>
    <row r="262" ht="13.5" customHeight="1" spans="1:31">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row>
    <row r="263" ht="13.5" customHeight="1" spans="1:31">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row>
    <row r="264" ht="13.5" customHeight="1" spans="1:31">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row>
    <row r="265" ht="13.5" customHeight="1" spans="1:31">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row>
    <row r="266" ht="13.5" customHeight="1" spans="1:31">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row>
    <row r="267" ht="13.5" customHeight="1" spans="1:31">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row>
    <row r="268" ht="13.5" customHeight="1" spans="1:31">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row>
    <row r="269" ht="13.5" customHeight="1" spans="1:31">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row>
    <row r="270" ht="13.5" customHeight="1" spans="1:31">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row>
    <row r="271" ht="13.5" customHeight="1" spans="1:31">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row>
    <row r="272" ht="13.5" customHeight="1" spans="1:31">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row>
    <row r="273" ht="13.5" customHeight="1" spans="1:31">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row>
    <row r="274" ht="13.5" customHeight="1" spans="1:31">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row>
    <row r="275" ht="13.5" customHeight="1" spans="1:31">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row>
    <row r="276" ht="13.5" customHeight="1" spans="1:31">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row>
    <row r="277" ht="13.5" customHeight="1" spans="1:31">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row>
    <row r="278" ht="13.5" customHeight="1" spans="1:31">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row>
    <row r="279" ht="13.5" customHeight="1" spans="1:31">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row>
    <row r="280" ht="13.5" customHeight="1" spans="1:31">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row>
    <row r="281" ht="13.5" customHeight="1" spans="1:31">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row>
    <row r="282" ht="13.5" customHeight="1" spans="1:31">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row>
    <row r="283" ht="13.5" customHeight="1" spans="1:31">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row>
    <row r="284" ht="13.5" customHeight="1" spans="1:31">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row>
    <row r="285" ht="13.5" customHeight="1" spans="1:31">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row>
    <row r="286" ht="13.5" customHeight="1" spans="1:31">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row>
    <row r="287" ht="13.5" customHeight="1" spans="1:31">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row>
    <row r="288" ht="13.5" customHeight="1" spans="1:31">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row>
    <row r="289" ht="13.5" customHeight="1" spans="1:31">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row>
    <row r="290" ht="13.5" customHeight="1" spans="1:31">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row>
    <row r="291" ht="13.5" customHeight="1" spans="1:31">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row>
    <row r="292" ht="13.5" customHeight="1" spans="1:31">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row>
    <row r="293" ht="13.5" customHeight="1" spans="1:31">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row>
    <row r="294" ht="13.5" customHeight="1" spans="1:31">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row>
    <row r="295" ht="13.5" customHeight="1" spans="1:31">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row>
    <row r="296" ht="13.5" customHeight="1" spans="1:31">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row>
    <row r="297" ht="13.5" customHeight="1" spans="1:31">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row>
    <row r="298" ht="13.5" customHeight="1" spans="1:31">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row>
    <row r="299" ht="13.5" customHeight="1" spans="1:31">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row>
    <row r="300" ht="13.5" customHeight="1" spans="1:31">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row>
    <row r="301" ht="13.5" customHeight="1" spans="1:31">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row>
    <row r="302" ht="13.5" customHeight="1" spans="1:31">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row>
    <row r="303" ht="13.5" customHeight="1" spans="1:31">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row>
    <row r="304" ht="13.5" customHeight="1" spans="1:31">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row>
    <row r="305" ht="13.5" customHeight="1" spans="1:31">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row>
    <row r="306" ht="15.75" customHeight="1" spans="1:31">
      <c r="A306" s="160"/>
      <c r="B306" s="160"/>
      <c r="C306" s="160"/>
      <c r="D306" s="160"/>
      <c r="E306" s="160"/>
      <c r="F306" s="160"/>
      <c r="G306" s="160"/>
      <c r="H306" s="160"/>
      <c r="I306" s="160"/>
      <c r="J306" s="160"/>
      <c r="K306" s="160"/>
      <c r="L306" s="160"/>
      <c r="M306" s="160"/>
      <c r="N306" s="160"/>
      <c r="O306" s="160"/>
      <c r="P306" s="160"/>
      <c r="Q306" s="160"/>
      <c r="R306" s="160"/>
      <c r="S306" s="160"/>
      <c r="T306" s="160"/>
      <c r="U306" s="160"/>
      <c r="V306" s="160"/>
      <c r="W306" s="160"/>
      <c r="X306" s="160"/>
      <c r="Y306" s="160"/>
      <c r="Z306" s="160"/>
      <c r="AA306" s="160"/>
      <c r="AB306" s="160"/>
      <c r="AC306" s="160"/>
      <c r="AD306" s="160"/>
      <c r="AE306" s="160"/>
    </row>
    <row r="307" ht="15.75" customHeight="1" spans="1:31">
      <c r="A307" s="160"/>
      <c r="B307" s="160"/>
      <c r="C307" s="160"/>
      <c r="D307" s="160"/>
      <c r="E307" s="160"/>
      <c r="F307" s="160"/>
      <c r="G307" s="160"/>
      <c r="H307" s="160"/>
      <c r="I307" s="160"/>
      <c r="J307" s="160"/>
      <c r="K307" s="160"/>
      <c r="L307" s="160"/>
      <c r="M307" s="160"/>
      <c r="N307" s="160"/>
      <c r="O307" s="160"/>
      <c r="P307" s="160"/>
      <c r="Q307" s="160"/>
      <c r="R307" s="160"/>
      <c r="S307" s="160"/>
      <c r="T307" s="160"/>
      <c r="U307" s="160"/>
      <c r="V307" s="160"/>
      <c r="W307" s="160"/>
      <c r="X307" s="160"/>
      <c r="Y307" s="160"/>
      <c r="Z307" s="160"/>
      <c r="AA307" s="160"/>
      <c r="AB307" s="160"/>
      <c r="AC307" s="160"/>
      <c r="AD307" s="160"/>
      <c r="AE307" s="160"/>
    </row>
    <row r="308" ht="15.75" customHeight="1" spans="1:31">
      <c r="A308" s="160"/>
      <c r="B308" s="160"/>
      <c r="C308" s="160"/>
      <c r="D308" s="160"/>
      <c r="E308" s="160"/>
      <c r="F308" s="160"/>
      <c r="G308" s="160"/>
      <c r="H308" s="160"/>
      <c r="I308" s="160"/>
      <c r="J308" s="160"/>
      <c r="K308" s="160"/>
      <c r="L308" s="160"/>
      <c r="M308" s="160"/>
      <c r="N308" s="160"/>
      <c r="O308" s="160"/>
      <c r="P308" s="160"/>
      <c r="Q308" s="160"/>
      <c r="R308" s="160"/>
      <c r="S308" s="160"/>
      <c r="T308" s="160"/>
      <c r="U308" s="160"/>
      <c r="V308" s="160"/>
      <c r="W308" s="160"/>
      <c r="X308" s="160"/>
      <c r="Y308" s="160"/>
      <c r="Z308" s="160"/>
      <c r="AA308" s="160"/>
      <c r="AB308" s="160"/>
      <c r="AC308" s="160"/>
      <c r="AD308" s="160"/>
      <c r="AE308" s="160"/>
    </row>
    <row r="309" ht="15.75" customHeight="1" spans="1:31">
      <c r="A309" s="160"/>
      <c r="B309" s="160"/>
      <c r="C309" s="160"/>
      <c r="D309" s="160"/>
      <c r="E309" s="160"/>
      <c r="F309" s="160"/>
      <c r="G309" s="160"/>
      <c r="H309" s="160"/>
      <c r="I309" s="160"/>
      <c r="J309" s="160"/>
      <c r="K309" s="160"/>
      <c r="L309" s="160"/>
      <c r="M309" s="160"/>
      <c r="N309" s="160"/>
      <c r="O309" s="160"/>
      <c r="P309" s="160"/>
      <c r="Q309" s="160"/>
      <c r="R309" s="160"/>
      <c r="S309" s="160"/>
      <c r="T309" s="160"/>
      <c r="U309" s="160"/>
      <c r="V309" s="160"/>
      <c r="W309" s="160"/>
      <c r="X309" s="160"/>
      <c r="Y309" s="160"/>
      <c r="Z309" s="160"/>
      <c r="AA309" s="160"/>
      <c r="AB309" s="160"/>
      <c r="AC309" s="160"/>
      <c r="AD309" s="160"/>
      <c r="AE309" s="160"/>
    </row>
    <row r="310" ht="15.75" customHeight="1" spans="1:31">
      <c r="A310" s="160"/>
      <c r="B310" s="160"/>
      <c r="C310" s="160"/>
      <c r="D310" s="160"/>
      <c r="E310" s="160"/>
      <c r="F310" s="160"/>
      <c r="G310" s="160"/>
      <c r="H310" s="160"/>
      <c r="I310" s="160"/>
      <c r="J310" s="160"/>
      <c r="K310" s="160"/>
      <c r="L310" s="160"/>
      <c r="M310" s="160"/>
      <c r="N310" s="160"/>
      <c r="O310" s="160"/>
      <c r="P310" s="160"/>
      <c r="Q310" s="160"/>
      <c r="R310" s="160"/>
      <c r="S310" s="160"/>
      <c r="T310" s="160"/>
      <c r="U310" s="160"/>
      <c r="V310" s="160"/>
      <c r="W310" s="160"/>
      <c r="X310" s="160"/>
      <c r="Y310" s="160"/>
      <c r="Z310" s="160"/>
      <c r="AA310" s="160"/>
      <c r="AB310" s="160"/>
      <c r="AC310" s="160"/>
      <c r="AD310" s="160"/>
      <c r="AE310" s="160"/>
    </row>
    <row r="311" ht="15.75" customHeight="1" spans="1:31">
      <c r="A311" s="160"/>
      <c r="B311" s="160"/>
      <c r="C311" s="160"/>
      <c r="D311" s="160"/>
      <c r="E311" s="160"/>
      <c r="F311" s="160"/>
      <c r="G311" s="160"/>
      <c r="H311" s="160"/>
      <c r="I311" s="160"/>
      <c r="J311" s="160"/>
      <c r="K311" s="160"/>
      <c r="L311" s="160"/>
      <c r="M311" s="160"/>
      <c r="N311" s="160"/>
      <c r="O311" s="160"/>
      <c r="P311" s="160"/>
      <c r="Q311" s="160"/>
      <c r="R311" s="160"/>
      <c r="S311" s="160"/>
      <c r="T311" s="160"/>
      <c r="U311" s="160"/>
      <c r="V311" s="160"/>
      <c r="W311" s="160"/>
      <c r="X311" s="160"/>
      <c r="Y311" s="160"/>
      <c r="Z311" s="160"/>
      <c r="AA311" s="160"/>
      <c r="AB311" s="160"/>
      <c r="AC311" s="160"/>
      <c r="AD311" s="160"/>
      <c r="AE311" s="160"/>
    </row>
    <row r="312" ht="15.75" customHeight="1" spans="1:31">
      <c r="A312" s="160"/>
      <c r="B312" s="160"/>
      <c r="C312" s="160"/>
      <c r="D312" s="160"/>
      <c r="E312" s="160"/>
      <c r="F312" s="160"/>
      <c r="G312" s="160"/>
      <c r="H312" s="160"/>
      <c r="I312" s="160"/>
      <c r="J312" s="160"/>
      <c r="K312" s="160"/>
      <c r="L312" s="160"/>
      <c r="M312" s="160"/>
      <c r="N312" s="160"/>
      <c r="O312" s="160"/>
      <c r="P312" s="160"/>
      <c r="Q312" s="160"/>
      <c r="R312" s="160"/>
      <c r="S312" s="160"/>
      <c r="T312" s="160"/>
      <c r="U312" s="160"/>
      <c r="V312" s="160"/>
      <c r="W312" s="160"/>
      <c r="X312" s="160"/>
      <c r="Y312" s="160"/>
      <c r="Z312" s="160"/>
      <c r="AA312" s="160"/>
      <c r="AB312" s="160"/>
      <c r="AC312" s="160"/>
      <c r="AD312" s="160"/>
      <c r="AE312" s="160"/>
    </row>
    <row r="313" ht="15.75" customHeight="1" spans="1:31">
      <c r="A313" s="160"/>
      <c r="B313" s="160"/>
      <c r="C313" s="160"/>
      <c r="D313" s="160"/>
      <c r="E313" s="160"/>
      <c r="F313" s="160"/>
      <c r="G313" s="160"/>
      <c r="H313" s="160"/>
      <c r="I313" s="160"/>
      <c r="J313" s="160"/>
      <c r="K313" s="160"/>
      <c r="L313" s="160"/>
      <c r="M313" s="160"/>
      <c r="N313" s="160"/>
      <c r="O313" s="160"/>
      <c r="P313" s="160"/>
      <c r="Q313" s="160"/>
      <c r="R313" s="160"/>
      <c r="S313" s="160"/>
      <c r="T313" s="160"/>
      <c r="U313" s="160"/>
      <c r="V313" s="160"/>
      <c r="W313" s="160"/>
      <c r="X313" s="160"/>
      <c r="Y313" s="160"/>
      <c r="Z313" s="160"/>
      <c r="AA313" s="160"/>
      <c r="AB313" s="160"/>
      <c r="AC313" s="160"/>
      <c r="AD313" s="160"/>
      <c r="AE313" s="160"/>
    </row>
    <row r="314" ht="15.75" customHeight="1" spans="1:31">
      <c r="A314" s="160"/>
      <c r="B314" s="160"/>
      <c r="C314" s="160"/>
      <c r="D314" s="160"/>
      <c r="E314" s="160"/>
      <c r="F314" s="160"/>
      <c r="G314" s="160"/>
      <c r="H314" s="160"/>
      <c r="I314" s="160"/>
      <c r="J314" s="160"/>
      <c r="K314" s="160"/>
      <c r="L314" s="160"/>
      <c r="M314" s="160"/>
      <c r="N314" s="160"/>
      <c r="O314" s="160"/>
      <c r="P314" s="160"/>
      <c r="Q314" s="160"/>
      <c r="R314" s="160"/>
      <c r="S314" s="160"/>
      <c r="T314" s="160"/>
      <c r="U314" s="160"/>
      <c r="V314" s="160"/>
      <c r="W314" s="160"/>
      <c r="X314" s="160"/>
      <c r="Y314" s="160"/>
      <c r="Z314" s="160"/>
      <c r="AA314" s="160"/>
      <c r="AB314" s="160"/>
      <c r="AC314" s="160"/>
      <c r="AD314" s="160"/>
      <c r="AE314" s="160"/>
    </row>
    <row r="315" ht="15.75" customHeight="1" spans="1:31">
      <c r="A315" s="160"/>
      <c r="B315" s="160"/>
      <c r="C315" s="160"/>
      <c r="D315" s="160"/>
      <c r="E315" s="160"/>
      <c r="F315" s="160"/>
      <c r="G315" s="160"/>
      <c r="H315" s="160"/>
      <c r="I315" s="160"/>
      <c r="J315" s="160"/>
      <c r="K315" s="160"/>
      <c r="L315" s="160"/>
      <c r="M315" s="160"/>
      <c r="N315" s="160"/>
      <c r="O315" s="160"/>
      <c r="P315" s="160"/>
      <c r="Q315" s="160"/>
      <c r="R315" s="160"/>
      <c r="S315" s="160"/>
      <c r="T315" s="160"/>
      <c r="U315" s="160"/>
      <c r="V315" s="160"/>
      <c r="W315" s="160"/>
      <c r="X315" s="160"/>
      <c r="Y315" s="160"/>
      <c r="Z315" s="160"/>
      <c r="AA315" s="160"/>
      <c r="AB315" s="160"/>
      <c r="AC315" s="160"/>
      <c r="AD315" s="160"/>
      <c r="AE315" s="160"/>
    </row>
    <row r="316" ht="15.75" customHeight="1" spans="1:31">
      <c r="A316" s="160"/>
      <c r="B316" s="160"/>
      <c r="C316" s="160"/>
      <c r="D316" s="160"/>
      <c r="E316" s="160"/>
      <c r="F316" s="160"/>
      <c r="G316" s="160"/>
      <c r="H316" s="160"/>
      <c r="I316" s="160"/>
      <c r="J316" s="160"/>
      <c r="K316" s="160"/>
      <c r="L316" s="160"/>
      <c r="M316" s="160"/>
      <c r="N316" s="160"/>
      <c r="O316" s="160"/>
      <c r="P316" s="160"/>
      <c r="Q316" s="160"/>
      <c r="R316" s="160"/>
      <c r="S316" s="160"/>
      <c r="T316" s="160"/>
      <c r="U316" s="160"/>
      <c r="V316" s="160"/>
      <c r="W316" s="160"/>
      <c r="X316" s="160"/>
      <c r="Y316" s="160"/>
      <c r="Z316" s="160"/>
      <c r="AA316" s="160"/>
      <c r="AB316" s="160"/>
      <c r="AC316" s="160"/>
      <c r="AD316" s="160"/>
      <c r="AE316" s="160"/>
    </row>
    <row r="317" ht="15.75" customHeight="1" spans="1:31">
      <c r="A317" s="160"/>
      <c r="B317" s="160"/>
      <c r="C317" s="160"/>
      <c r="D317" s="160"/>
      <c r="E317" s="160"/>
      <c r="F317" s="160"/>
      <c r="G317" s="160"/>
      <c r="H317" s="160"/>
      <c r="I317" s="160"/>
      <c r="J317" s="160"/>
      <c r="K317" s="160"/>
      <c r="L317" s="160"/>
      <c r="M317" s="160"/>
      <c r="N317" s="160"/>
      <c r="O317" s="160"/>
      <c r="P317" s="160"/>
      <c r="Q317" s="160"/>
      <c r="R317" s="160"/>
      <c r="S317" s="160"/>
      <c r="T317" s="160"/>
      <c r="U317" s="160"/>
      <c r="V317" s="160"/>
      <c r="W317" s="160"/>
      <c r="X317" s="160"/>
      <c r="Y317" s="160"/>
      <c r="Z317" s="160"/>
      <c r="AA317" s="160"/>
      <c r="AB317" s="160"/>
      <c r="AC317" s="160"/>
      <c r="AD317" s="160"/>
      <c r="AE317" s="160"/>
    </row>
    <row r="318" ht="15.75" customHeight="1" spans="1:31">
      <c r="A318" s="160"/>
      <c r="B318" s="160"/>
      <c r="C318" s="160"/>
      <c r="D318" s="160"/>
      <c r="E318" s="160"/>
      <c r="F318" s="160"/>
      <c r="G318" s="160"/>
      <c r="H318" s="160"/>
      <c r="I318" s="160"/>
      <c r="J318" s="160"/>
      <c r="K318" s="160"/>
      <c r="L318" s="160"/>
      <c r="M318" s="160"/>
      <c r="N318" s="160"/>
      <c r="O318" s="160"/>
      <c r="P318" s="160"/>
      <c r="Q318" s="160"/>
      <c r="R318" s="160"/>
      <c r="S318" s="160"/>
      <c r="T318" s="160"/>
      <c r="U318" s="160"/>
      <c r="V318" s="160"/>
      <c r="W318" s="160"/>
      <c r="X318" s="160"/>
      <c r="Y318" s="160"/>
      <c r="Z318" s="160"/>
      <c r="AA318" s="160"/>
      <c r="AB318" s="160"/>
      <c r="AC318" s="160"/>
      <c r="AD318" s="160"/>
      <c r="AE318" s="160"/>
    </row>
    <row r="319" ht="15.75" customHeight="1" spans="1:31">
      <c r="A319" s="160"/>
      <c r="B319" s="160"/>
      <c r="C319" s="160"/>
      <c r="D319" s="160"/>
      <c r="E319" s="160"/>
      <c r="F319" s="160"/>
      <c r="G319" s="160"/>
      <c r="H319" s="160"/>
      <c r="I319" s="160"/>
      <c r="J319" s="160"/>
      <c r="K319" s="160"/>
      <c r="L319" s="160"/>
      <c r="M319" s="160"/>
      <c r="N319" s="160"/>
      <c r="O319" s="160"/>
      <c r="P319" s="160"/>
      <c r="Q319" s="160"/>
      <c r="R319" s="160"/>
      <c r="S319" s="160"/>
      <c r="T319" s="160"/>
      <c r="U319" s="160"/>
      <c r="V319" s="160"/>
      <c r="W319" s="160"/>
      <c r="X319" s="160"/>
      <c r="Y319" s="160"/>
      <c r="Z319" s="160"/>
      <c r="AA319" s="160"/>
      <c r="AB319" s="160"/>
      <c r="AC319" s="160"/>
      <c r="AD319" s="160"/>
      <c r="AE319" s="160"/>
    </row>
    <row r="320" ht="15.75" customHeight="1" spans="1:31">
      <c r="A320" s="160"/>
      <c r="B320" s="160"/>
      <c r="C320" s="160"/>
      <c r="D320" s="160"/>
      <c r="E320" s="160"/>
      <c r="F320" s="160"/>
      <c r="G320" s="160"/>
      <c r="H320" s="160"/>
      <c r="I320" s="160"/>
      <c r="J320" s="160"/>
      <c r="K320" s="160"/>
      <c r="L320" s="160"/>
      <c r="M320" s="160"/>
      <c r="N320" s="160"/>
      <c r="O320" s="160"/>
      <c r="P320" s="160"/>
      <c r="Q320" s="160"/>
      <c r="R320" s="160"/>
      <c r="S320" s="160"/>
      <c r="T320" s="160"/>
      <c r="U320" s="160"/>
      <c r="V320" s="160"/>
      <c r="W320" s="160"/>
      <c r="X320" s="160"/>
      <c r="Y320" s="160"/>
      <c r="Z320" s="160"/>
      <c r="AA320" s="160"/>
      <c r="AB320" s="160"/>
      <c r="AC320" s="160"/>
      <c r="AD320" s="160"/>
      <c r="AE320" s="160"/>
    </row>
    <row r="321" ht="15.75" customHeight="1" spans="1:31">
      <c r="A321" s="160"/>
      <c r="B321" s="160"/>
      <c r="C321" s="160"/>
      <c r="D321" s="160"/>
      <c r="E321" s="160"/>
      <c r="F321" s="160"/>
      <c r="G321" s="160"/>
      <c r="H321" s="160"/>
      <c r="I321" s="160"/>
      <c r="J321" s="160"/>
      <c r="K321" s="160"/>
      <c r="L321" s="160"/>
      <c r="M321" s="160"/>
      <c r="N321" s="160"/>
      <c r="O321" s="160"/>
      <c r="P321" s="160"/>
      <c r="Q321" s="160"/>
      <c r="R321" s="160"/>
      <c r="S321" s="160"/>
      <c r="T321" s="160"/>
      <c r="U321" s="160"/>
      <c r="V321" s="160"/>
      <c r="W321" s="160"/>
      <c r="X321" s="160"/>
      <c r="Y321" s="160"/>
      <c r="Z321" s="160"/>
      <c r="AA321" s="160"/>
      <c r="AB321" s="160"/>
      <c r="AC321" s="160"/>
      <c r="AD321" s="160"/>
      <c r="AE321" s="160"/>
    </row>
    <row r="322" ht="15.75" customHeight="1" spans="1:31">
      <c r="A322" s="160"/>
      <c r="B322" s="160"/>
      <c r="C322" s="160"/>
      <c r="D322" s="160"/>
      <c r="E322" s="160"/>
      <c r="F322" s="160"/>
      <c r="G322" s="160"/>
      <c r="H322" s="160"/>
      <c r="I322" s="160"/>
      <c r="J322" s="160"/>
      <c r="K322" s="160"/>
      <c r="L322" s="160"/>
      <c r="M322" s="160"/>
      <c r="N322" s="160"/>
      <c r="O322" s="160"/>
      <c r="P322" s="160"/>
      <c r="Q322" s="160"/>
      <c r="R322" s="160"/>
      <c r="S322" s="160"/>
      <c r="T322" s="160"/>
      <c r="U322" s="160"/>
      <c r="V322" s="160"/>
      <c r="W322" s="160"/>
      <c r="X322" s="160"/>
      <c r="Y322" s="160"/>
      <c r="Z322" s="160"/>
      <c r="AA322" s="160"/>
      <c r="AB322" s="160"/>
      <c r="AC322" s="160"/>
      <c r="AD322" s="160"/>
      <c r="AE322" s="160"/>
    </row>
    <row r="323" ht="15.75" customHeight="1" spans="1:31">
      <c r="A323" s="160"/>
      <c r="B323" s="160"/>
      <c r="C323" s="160"/>
      <c r="D323" s="160"/>
      <c r="E323" s="160"/>
      <c r="F323" s="160"/>
      <c r="G323" s="160"/>
      <c r="H323" s="160"/>
      <c r="I323" s="160"/>
      <c r="J323" s="160"/>
      <c r="K323" s="160"/>
      <c r="L323" s="160"/>
      <c r="M323" s="160"/>
      <c r="N323" s="160"/>
      <c r="O323" s="160"/>
      <c r="P323" s="160"/>
      <c r="Q323" s="160"/>
      <c r="R323" s="160"/>
      <c r="S323" s="160"/>
      <c r="T323" s="160"/>
      <c r="U323" s="160"/>
      <c r="V323" s="160"/>
      <c r="W323" s="160"/>
      <c r="X323" s="160"/>
      <c r="Y323" s="160"/>
      <c r="Z323" s="160"/>
      <c r="AA323" s="160"/>
      <c r="AB323" s="160"/>
      <c r="AC323" s="160"/>
      <c r="AD323" s="160"/>
      <c r="AE323" s="160"/>
    </row>
    <row r="324" ht="15.75" customHeight="1" spans="1:31">
      <c r="A324" s="160"/>
      <c r="B324" s="160"/>
      <c r="C324" s="160"/>
      <c r="D324" s="160"/>
      <c r="E324" s="160"/>
      <c r="F324" s="160"/>
      <c r="G324" s="160"/>
      <c r="H324" s="160"/>
      <c r="I324" s="160"/>
      <c r="J324" s="160"/>
      <c r="K324" s="160"/>
      <c r="L324" s="160"/>
      <c r="M324" s="160"/>
      <c r="N324" s="160"/>
      <c r="O324" s="160"/>
      <c r="P324" s="160"/>
      <c r="Q324" s="160"/>
      <c r="R324" s="160"/>
      <c r="S324" s="160"/>
      <c r="T324" s="160"/>
      <c r="U324" s="160"/>
      <c r="V324" s="160"/>
      <c r="W324" s="160"/>
      <c r="X324" s="160"/>
      <c r="Y324" s="160"/>
      <c r="Z324" s="160"/>
      <c r="AA324" s="160"/>
      <c r="AB324" s="160"/>
      <c r="AC324" s="160"/>
      <c r="AD324" s="160"/>
      <c r="AE324" s="160"/>
    </row>
    <row r="325" ht="15.75" customHeight="1" spans="1:31">
      <c r="A325" s="160"/>
      <c r="B325" s="160"/>
      <c r="C325" s="160"/>
      <c r="D325" s="160"/>
      <c r="E325" s="160"/>
      <c r="F325" s="160"/>
      <c r="G325" s="160"/>
      <c r="H325" s="160"/>
      <c r="I325" s="160"/>
      <c r="J325" s="160"/>
      <c r="K325" s="160"/>
      <c r="L325" s="160"/>
      <c r="M325" s="160"/>
      <c r="N325" s="160"/>
      <c r="O325" s="160"/>
      <c r="P325" s="160"/>
      <c r="Q325" s="160"/>
      <c r="R325" s="160"/>
      <c r="S325" s="160"/>
      <c r="T325" s="160"/>
      <c r="U325" s="160"/>
      <c r="V325" s="160"/>
      <c r="W325" s="160"/>
      <c r="X325" s="160"/>
      <c r="Y325" s="160"/>
      <c r="Z325" s="160"/>
      <c r="AA325" s="160"/>
      <c r="AB325" s="160"/>
      <c r="AC325" s="160"/>
      <c r="AD325" s="160"/>
      <c r="AE325" s="160"/>
    </row>
    <row r="326" ht="15.75" customHeight="1" spans="1:31">
      <c r="A326" s="160"/>
      <c r="B326" s="160"/>
      <c r="C326" s="160"/>
      <c r="D326" s="160"/>
      <c r="E326" s="160"/>
      <c r="F326" s="160"/>
      <c r="G326" s="160"/>
      <c r="H326" s="160"/>
      <c r="I326" s="160"/>
      <c r="J326" s="160"/>
      <c r="K326" s="160"/>
      <c r="L326" s="160"/>
      <c r="M326" s="160"/>
      <c r="N326" s="160"/>
      <c r="O326" s="160"/>
      <c r="P326" s="160"/>
      <c r="Q326" s="160"/>
      <c r="R326" s="160"/>
      <c r="S326" s="160"/>
      <c r="T326" s="160"/>
      <c r="U326" s="160"/>
      <c r="V326" s="160"/>
      <c r="W326" s="160"/>
      <c r="X326" s="160"/>
      <c r="Y326" s="160"/>
      <c r="Z326" s="160"/>
      <c r="AA326" s="160"/>
      <c r="AB326" s="160"/>
      <c r="AC326" s="160"/>
      <c r="AD326" s="160"/>
      <c r="AE326" s="160"/>
    </row>
    <row r="327" ht="15.75" customHeight="1" spans="1:31">
      <c r="A327" s="160"/>
      <c r="B327" s="160"/>
      <c r="C327" s="160"/>
      <c r="D327" s="160"/>
      <c r="E327" s="160"/>
      <c r="F327" s="160"/>
      <c r="G327" s="160"/>
      <c r="H327" s="160"/>
      <c r="I327" s="160"/>
      <c r="J327" s="160"/>
      <c r="K327" s="160"/>
      <c r="L327" s="160"/>
      <c r="M327" s="160"/>
      <c r="N327" s="160"/>
      <c r="O327" s="160"/>
      <c r="P327" s="160"/>
      <c r="Q327" s="160"/>
      <c r="R327" s="160"/>
      <c r="S327" s="160"/>
      <c r="T327" s="160"/>
      <c r="U327" s="160"/>
      <c r="V327" s="160"/>
      <c r="W327" s="160"/>
      <c r="X327" s="160"/>
      <c r="Y327" s="160"/>
      <c r="Z327" s="160"/>
      <c r="AA327" s="160"/>
      <c r="AB327" s="160"/>
      <c r="AC327" s="160"/>
      <c r="AD327" s="160"/>
      <c r="AE327" s="160"/>
    </row>
    <row r="328" ht="15.75" customHeight="1" spans="1:31">
      <c r="A328" s="160"/>
      <c r="B328" s="160"/>
      <c r="C328" s="160"/>
      <c r="D328" s="160"/>
      <c r="E328" s="160"/>
      <c r="F328" s="160"/>
      <c r="G328" s="160"/>
      <c r="H328" s="160"/>
      <c r="I328" s="160"/>
      <c r="J328" s="160"/>
      <c r="K328" s="160"/>
      <c r="L328" s="160"/>
      <c r="M328" s="160"/>
      <c r="N328" s="160"/>
      <c r="O328" s="160"/>
      <c r="P328" s="160"/>
      <c r="Q328" s="160"/>
      <c r="R328" s="160"/>
      <c r="S328" s="160"/>
      <c r="T328" s="160"/>
      <c r="U328" s="160"/>
      <c r="V328" s="160"/>
      <c r="W328" s="160"/>
      <c r="X328" s="160"/>
      <c r="Y328" s="160"/>
      <c r="Z328" s="160"/>
      <c r="AA328" s="160"/>
      <c r="AB328" s="160"/>
      <c r="AC328" s="160"/>
      <c r="AD328" s="160"/>
      <c r="AE328" s="160"/>
    </row>
    <row r="329" ht="15.75" customHeight="1" spans="1:31">
      <c r="A329" s="160"/>
      <c r="B329" s="160"/>
      <c r="C329" s="160"/>
      <c r="D329" s="160"/>
      <c r="E329" s="160"/>
      <c r="F329" s="160"/>
      <c r="G329" s="160"/>
      <c r="H329" s="160"/>
      <c r="I329" s="160"/>
      <c r="J329" s="160"/>
      <c r="K329" s="160"/>
      <c r="L329" s="160"/>
      <c r="M329" s="160"/>
      <c r="N329" s="160"/>
      <c r="O329" s="160"/>
      <c r="P329" s="160"/>
      <c r="Q329" s="160"/>
      <c r="R329" s="160"/>
      <c r="S329" s="160"/>
      <c r="T329" s="160"/>
      <c r="U329" s="160"/>
      <c r="V329" s="160"/>
      <c r="W329" s="160"/>
      <c r="X329" s="160"/>
      <c r="Y329" s="160"/>
      <c r="Z329" s="160"/>
      <c r="AA329" s="160"/>
      <c r="AB329" s="160"/>
      <c r="AC329" s="160"/>
      <c r="AD329" s="160"/>
      <c r="AE329" s="160"/>
    </row>
    <row r="330" ht="15.75" customHeight="1" spans="1:31">
      <c r="A330" s="160"/>
      <c r="B330" s="160"/>
      <c r="C330" s="160"/>
      <c r="D330" s="160"/>
      <c r="E330" s="160"/>
      <c r="F330" s="160"/>
      <c r="G330" s="160"/>
      <c r="H330" s="160"/>
      <c r="I330" s="160"/>
      <c r="J330" s="160"/>
      <c r="K330" s="160"/>
      <c r="L330" s="160"/>
      <c r="M330" s="160"/>
      <c r="N330" s="160"/>
      <c r="O330" s="160"/>
      <c r="P330" s="160"/>
      <c r="Q330" s="160"/>
      <c r="R330" s="160"/>
      <c r="S330" s="160"/>
      <c r="T330" s="160"/>
      <c r="U330" s="160"/>
      <c r="V330" s="160"/>
      <c r="W330" s="160"/>
      <c r="X330" s="160"/>
      <c r="Y330" s="160"/>
      <c r="Z330" s="160"/>
      <c r="AA330" s="160"/>
      <c r="AB330" s="160"/>
      <c r="AC330" s="160"/>
      <c r="AD330" s="160"/>
      <c r="AE330" s="160"/>
    </row>
    <row r="331" ht="15.75" customHeight="1" spans="1:31">
      <c r="A331" s="160"/>
      <c r="B331" s="160"/>
      <c r="C331" s="160"/>
      <c r="D331" s="160"/>
      <c r="E331" s="160"/>
      <c r="F331" s="160"/>
      <c r="G331" s="160"/>
      <c r="H331" s="160"/>
      <c r="I331" s="160"/>
      <c r="J331" s="160"/>
      <c r="K331" s="160"/>
      <c r="L331" s="160"/>
      <c r="M331" s="160"/>
      <c r="N331" s="160"/>
      <c r="O331" s="160"/>
      <c r="P331" s="160"/>
      <c r="Q331" s="160"/>
      <c r="R331" s="160"/>
      <c r="S331" s="160"/>
      <c r="T331" s="160"/>
      <c r="U331" s="160"/>
      <c r="V331" s="160"/>
      <c r="W331" s="160"/>
      <c r="X331" s="160"/>
      <c r="Y331" s="160"/>
      <c r="Z331" s="160"/>
      <c r="AA331" s="160"/>
      <c r="AB331" s="160"/>
      <c r="AC331" s="160"/>
      <c r="AD331" s="160"/>
      <c r="AE331" s="160"/>
    </row>
    <row r="332" ht="15.75" customHeight="1" spans="1:31">
      <c r="A332" s="160"/>
      <c r="B332" s="160"/>
      <c r="C332" s="160"/>
      <c r="D332" s="160"/>
      <c r="E332" s="160"/>
      <c r="F332" s="160"/>
      <c r="G332" s="160"/>
      <c r="H332" s="160"/>
      <c r="I332" s="160"/>
      <c r="J332" s="160"/>
      <c r="K332" s="160"/>
      <c r="L332" s="160"/>
      <c r="M332" s="160"/>
      <c r="N332" s="160"/>
      <c r="O332" s="160"/>
      <c r="P332" s="160"/>
      <c r="Q332" s="160"/>
      <c r="R332" s="160"/>
      <c r="S332" s="160"/>
      <c r="T332" s="160"/>
      <c r="U332" s="160"/>
      <c r="V332" s="160"/>
      <c r="W332" s="160"/>
      <c r="X332" s="160"/>
      <c r="Y332" s="160"/>
      <c r="Z332" s="160"/>
      <c r="AA332" s="160"/>
      <c r="AB332" s="160"/>
      <c r="AC332" s="160"/>
      <c r="AD332" s="160"/>
      <c r="AE332" s="160"/>
    </row>
    <row r="333" ht="15.75" customHeight="1" spans="1:31">
      <c r="A333" s="160"/>
      <c r="B333" s="160"/>
      <c r="C333" s="160"/>
      <c r="D333" s="160"/>
      <c r="E333" s="160"/>
      <c r="F333" s="160"/>
      <c r="G333" s="160"/>
      <c r="H333" s="160"/>
      <c r="I333" s="160"/>
      <c r="J333" s="160"/>
      <c r="K333" s="160"/>
      <c r="L333" s="160"/>
      <c r="M333" s="160"/>
      <c r="N333" s="160"/>
      <c r="O333" s="160"/>
      <c r="P333" s="160"/>
      <c r="Q333" s="160"/>
      <c r="R333" s="160"/>
      <c r="S333" s="160"/>
      <c r="T333" s="160"/>
      <c r="U333" s="160"/>
      <c r="V333" s="160"/>
      <c r="W333" s="160"/>
      <c r="X333" s="160"/>
      <c r="Y333" s="160"/>
      <c r="Z333" s="160"/>
      <c r="AA333" s="160"/>
      <c r="AB333" s="160"/>
      <c r="AC333" s="160"/>
      <c r="AD333" s="160"/>
      <c r="AE333" s="160"/>
    </row>
    <row r="334" ht="15.75" customHeight="1" spans="1:31">
      <c r="A334" s="160"/>
      <c r="B334" s="160"/>
      <c r="C334" s="160"/>
      <c r="D334" s="160"/>
      <c r="E334" s="160"/>
      <c r="F334" s="160"/>
      <c r="G334" s="160"/>
      <c r="H334" s="160"/>
      <c r="I334" s="160"/>
      <c r="J334" s="160"/>
      <c r="K334" s="160"/>
      <c r="L334" s="160"/>
      <c r="M334" s="160"/>
      <c r="N334" s="160"/>
      <c r="O334" s="160"/>
      <c r="P334" s="160"/>
      <c r="Q334" s="160"/>
      <c r="R334" s="160"/>
      <c r="S334" s="160"/>
      <c r="T334" s="160"/>
      <c r="U334" s="160"/>
      <c r="V334" s="160"/>
      <c r="W334" s="160"/>
      <c r="X334" s="160"/>
      <c r="Y334" s="160"/>
      <c r="Z334" s="160"/>
      <c r="AA334" s="160"/>
      <c r="AB334" s="160"/>
      <c r="AC334" s="160"/>
      <c r="AD334" s="160"/>
      <c r="AE334" s="160"/>
    </row>
    <row r="335" ht="15.75" customHeight="1" spans="1:31">
      <c r="A335" s="160"/>
      <c r="B335" s="160"/>
      <c r="C335" s="160"/>
      <c r="D335" s="160"/>
      <c r="E335" s="160"/>
      <c r="F335" s="160"/>
      <c r="G335" s="160"/>
      <c r="H335" s="160"/>
      <c r="I335" s="160"/>
      <c r="J335" s="160"/>
      <c r="K335" s="160"/>
      <c r="L335" s="160"/>
      <c r="M335" s="160"/>
      <c r="N335" s="160"/>
      <c r="O335" s="160"/>
      <c r="P335" s="160"/>
      <c r="Q335" s="160"/>
      <c r="R335" s="160"/>
      <c r="S335" s="160"/>
      <c r="T335" s="160"/>
      <c r="U335" s="160"/>
      <c r="V335" s="160"/>
      <c r="W335" s="160"/>
      <c r="X335" s="160"/>
      <c r="Y335" s="160"/>
      <c r="Z335" s="160"/>
      <c r="AA335" s="160"/>
      <c r="AB335" s="160"/>
      <c r="AC335" s="160"/>
      <c r="AD335" s="160"/>
      <c r="AE335" s="160"/>
    </row>
    <row r="336" ht="15.75" customHeight="1" spans="1:31">
      <c r="A336" s="160"/>
      <c r="B336" s="160"/>
      <c r="C336" s="160"/>
      <c r="D336" s="160"/>
      <c r="E336" s="160"/>
      <c r="F336" s="160"/>
      <c r="G336" s="160"/>
      <c r="H336" s="160"/>
      <c r="I336" s="160"/>
      <c r="J336" s="160"/>
      <c r="K336" s="160"/>
      <c r="L336" s="160"/>
      <c r="M336" s="160"/>
      <c r="N336" s="160"/>
      <c r="O336" s="160"/>
      <c r="P336" s="160"/>
      <c r="Q336" s="160"/>
      <c r="R336" s="160"/>
      <c r="S336" s="160"/>
      <c r="T336" s="160"/>
      <c r="U336" s="160"/>
      <c r="V336" s="160"/>
      <c r="W336" s="160"/>
      <c r="X336" s="160"/>
      <c r="Y336" s="160"/>
      <c r="Z336" s="160"/>
      <c r="AA336" s="160"/>
      <c r="AB336" s="160"/>
      <c r="AC336" s="160"/>
      <c r="AD336" s="160"/>
      <c r="AE336" s="160"/>
    </row>
    <row r="337" ht="15.75" customHeight="1" spans="1:31">
      <c r="A337" s="160"/>
      <c r="B337" s="160"/>
      <c r="C337" s="160"/>
      <c r="D337" s="160"/>
      <c r="E337" s="160"/>
      <c r="F337" s="160"/>
      <c r="G337" s="160"/>
      <c r="H337" s="160"/>
      <c r="I337" s="160"/>
      <c r="J337" s="160"/>
      <c r="K337" s="160"/>
      <c r="L337" s="160"/>
      <c r="M337" s="160"/>
      <c r="N337" s="160"/>
      <c r="O337" s="160"/>
      <c r="P337" s="160"/>
      <c r="Q337" s="160"/>
      <c r="R337" s="160"/>
      <c r="S337" s="160"/>
      <c r="T337" s="160"/>
      <c r="U337" s="160"/>
      <c r="V337" s="160"/>
      <c r="W337" s="160"/>
      <c r="X337" s="160"/>
      <c r="Y337" s="160"/>
      <c r="Z337" s="160"/>
      <c r="AA337" s="160"/>
      <c r="AB337" s="160"/>
      <c r="AC337" s="160"/>
      <c r="AD337" s="160"/>
      <c r="AE337" s="160"/>
    </row>
    <row r="338" ht="15.75" customHeight="1" spans="1:31">
      <c r="A338" s="160"/>
      <c r="B338" s="160"/>
      <c r="C338" s="160"/>
      <c r="D338" s="160"/>
      <c r="E338" s="160"/>
      <c r="F338" s="160"/>
      <c r="G338" s="160"/>
      <c r="H338" s="160"/>
      <c r="I338" s="160"/>
      <c r="J338" s="160"/>
      <c r="K338" s="160"/>
      <c r="L338" s="160"/>
      <c r="M338" s="160"/>
      <c r="N338" s="160"/>
      <c r="O338" s="160"/>
      <c r="P338" s="160"/>
      <c r="Q338" s="160"/>
      <c r="R338" s="160"/>
      <c r="S338" s="160"/>
      <c r="T338" s="160"/>
      <c r="U338" s="160"/>
      <c r="V338" s="160"/>
      <c r="W338" s="160"/>
      <c r="X338" s="160"/>
      <c r="Y338" s="160"/>
      <c r="Z338" s="160"/>
      <c r="AA338" s="160"/>
      <c r="AB338" s="160"/>
      <c r="AC338" s="160"/>
      <c r="AD338" s="160"/>
      <c r="AE338" s="160"/>
    </row>
    <row r="339" ht="15.75" customHeight="1" spans="1:31">
      <c r="A339" s="160"/>
      <c r="B339" s="160"/>
      <c r="C339" s="160"/>
      <c r="D339" s="160"/>
      <c r="E339" s="160"/>
      <c r="F339" s="160"/>
      <c r="G339" s="160"/>
      <c r="H339" s="160"/>
      <c r="I339" s="160"/>
      <c r="J339" s="160"/>
      <c r="K339" s="160"/>
      <c r="L339" s="160"/>
      <c r="M339" s="160"/>
      <c r="N339" s="160"/>
      <c r="O339" s="160"/>
      <c r="P339" s="160"/>
      <c r="Q339" s="160"/>
      <c r="R339" s="160"/>
      <c r="S339" s="160"/>
      <c r="T339" s="160"/>
      <c r="U339" s="160"/>
      <c r="V339" s="160"/>
      <c r="W339" s="160"/>
      <c r="X339" s="160"/>
      <c r="Y339" s="160"/>
      <c r="Z339" s="160"/>
      <c r="AA339" s="160"/>
      <c r="AB339" s="160"/>
      <c r="AC339" s="160"/>
      <c r="AD339" s="160"/>
      <c r="AE339" s="160"/>
    </row>
    <row r="340" ht="15.75" customHeight="1" spans="1:31">
      <c r="A340" s="160"/>
      <c r="B340" s="160"/>
      <c r="C340" s="160"/>
      <c r="D340" s="160"/>
      <c r="E340" s="160"/>
      <c r="F340" s="160"/>
      <c r="G340" s="160"/>
      <c r="H340" s="160"/>
      <c r="I340" s="160"/>
      <c r="J340" s="160"/>
      <c r="K340" s="160"/>
      <c r="L340" s="160"/>
      <c r="M340" s="160"/>
      <c r="N340" s="160"/>
      <c r="O340" s="160"/>
      <c r="P340" s="160"/>
      <c r="Q340" s="160"/>
      <c r="R340" s="160"/>
      <c r="S340" s="160"/>
      <c r="T340" s="160"/>
      <c r="U340" s="160"/>
      <c r="V340" s="160"/>
      <c r="W340" s="160"/>
      <c r="X340" s="160"/>
      <c r="Y340" s="160"/>
      <c r="Z340" s="160"/>
      <c r="AA340" s="160"/>
      <c r="AB340" s="160"/>
      <c r="AC340" s="160"/>
      <c r="AD340" s="160"/>
      <c r="AE340" s="160"/>
    </row>
    <row r="341" ht="15.75" customHeight="1" spans="1:31">
      <c r="A341" s="160"/>
      <c r="B341" s="160"/>
      <c r="C341" s="160"/>
      <c r="D341" s="160"/>
      <c r="E341" s="160"/>
      <c r="F341" s="160"/>
      <c r="G341" s="160"/>
      <c r="H341" s="160"/>
      <c r="I341" s="160"/>
      <c r="J341" s="160"/>
      <c r="K341" s="160"/>
      <c r="L341" s="160"/>
      <c r="M341" s="160"/>
      <c r="N341" s="160"/>
      <c r="O341" s="160"/>
      <c r="P341" s="160"/>
      <c r="Q341" s="160"/>
      <c r="R341" s="160"/>
      <c r="S341" s="160"/>
      <c r="T341" s="160"/>
      <c r="U341" s="160"/>
      <c r="V341" s="160"/>
      <c r="W341" s="160"/>
      <c r="X341" s="160"/>
      <c r="Y341" s="160"/>
      <c r="Z341" s="160"/>
      <c r="AA341" s="160"/>
      <c r="AB341" s="160"/>
      <c r="AC341" s="160"/>
      <c r="AD341" s="160"/>
      <c r="AE341" s="160"/>
    </row>
    <row r="342" ht="15.75" customHeight="1" spans="1:31">
      <c r="A342" s="160"/>
      <c r="B342" s="160"/>
      <c r="C342" s="160"/>
      <c r="D342" s="160"/>
      <c r="E342" s="160"/>
      <c r="F342" s="160"/>
      <c r="G342" s="160"/>
      <c r="H342" s="160"/>
      <c r="I342" s="160"/>
      <c r="J342" s="160"/>
      <c r="K342" s="160"/>
      <c r="L342" s="160"/>
      <c r="M342" s="160"/>
      <c r="N342" s="160"/>
      <c r="O342" s="160"/>
      <c r="P342" s="160"/>
      <c r="Q342" s="160"/>
      <c r="R342" s="160"/>
      <c r="S342" s="160"/>
      <c r="T342" s="160"/>
      <c r="U342" s="160"/>
      <c r="V342" s="160"/>
      <c r="W342" s="160"/>
      <c r="X342" s="160"/>
      <c r="Y342" s="160"/>
      <c r="Z342" s="160"/>
      <c r="AA342" s="160"/>
      <c r="AB342" s="160"/>
      <c r="AC342" s="160"/>
      <c r="AD342" s="160"/>
      <c r="AE342" s="160"/>
    </row>
    <row r="343" ht="15.75" customHeight="1" spans="1:31">
      <c r="A343" s="160"/>
      <c r="B343" s="160"/>
      <c r="C343" s="160"/>
      <c r="D343" s="160"/>
      <c r="E343" s="160"/>
      <c r="F343" s="160"/>
      <c r="G343" s="160"/>
      <c r="H343" s="160"/>
      <c r="I343" s="160"/>
      <c r="J343" s="160"/>
      <c r="K343" s="160"/>
      <c r="L343" s="160"/>
      <c r="M343" s="160"/>
      <c r="N343" s="160"/>
      <c r="O343" s="160"/>
      <c r="P343" s="160"/>
      <c r="Q343" s="160"/>
      <c r="R343" s="160"/>
      <c r="S343" s="160"/>
      <c r="T343" s="160"/>
      <c r="U343" s="160"/>
      <c r="V343" s="160"/>
      <c r="W343" s="160"/>
      <c r="X343" s="160"/>
      <c r="Y343" s="160"/>
      <c r="Z343" s="160"/>
      <c r="AA343" s="160"/>
      <c r="AB343" s="160"/>
      <c r="AC343" s="160"/>
      <c r="AD343" s="160"/>
      <c r="AE343" s="160"/>
    </row>
    <row r="344" ht="15.75" customHeight="1" spans="1:31">
      <c r="A344" s="160"/>
      <c r="B344" s="160"/>
      <c r="C344" s="160"/>
      <c r="D344" s="160"/>
      <c r="E344" s="160"/>
      <c r="F344" s="160"/>
      <c r="G344" s="160"/>
      <c r="H344" s="160"/>
      <c r="I344" s="160"/>
      <c r="J344" s="160"/>
      <c r="K344" s="160"/>
      <c r="L344" s="160"/>
      <c r="M344" s="160"/>
      <c r="N344" s="160"/>
      <c r="O344" s="160"/>
      <c r="P344" s="160"/>
      <c r="Q344" s="160"/>
      <c r="R344" s="160"/>
      <c r="S344" s="160"/>
      <c r="T344" s="160"/>
      <c r="U344" s="160"/>
      <c r="V344" s="160"/>
      <c r="W344" s="160"/>
      <c r="X344" s="160"/>
      <c r="Y344" s="160"/>
      <c r="Z344" s="160"/>
      <c r="AA344" s="160"/>
      <c r="AB344" s="160"/>
      <c r="AC344" s="160"/>
      <c r="AD344" s="160"/>
      <c r="AE344" s="160"/>
    </row>
    <row r="345" ht="15.75" customHeight="1" spans="1:31">
      <c r="A345" s="160"/>
      <c r="B345" s="160"/>
      <c r="C345" s="160"/>
      <c r="D345" s="160"/>
      <c r="E345" s="160"/>
      <c r="F345" s="160"/>
      <c r="G345" s="160"/>
      <c r="H345" s="160"/>
      <c r="I345" s="160"/>
      <c r="J345" s="160"/>
      <c r="K345" s="160"/>
      <c r="L345" s="160"/>
      <c r="M345" s="160"/>
      <c r="N345" s="160"/>
      <c r="O345" s="160"/>
      <c r="P345" s="160"/>
      <c r="Q345" s="160"/>
      <c r="R345" s="160"/>
      <c r="S345" s="160"/>
      <c r="T345" s="160"/>
      <c r="U345" s="160"/>
      <c r="V345" s="160"/>
      <c r="W345" s="160"/>
      <c r="X345" s="160"/>
      <c r="Y345" s="160"/>
      <c r="Z345" s="160"/>
      <c r="AA345" s="160"/>
      <c r="AB345" s="160"/>
      <c r="AC345" s="160"/>
      <c r="AD345" s="160"/>
      <c r="AE345" s="160"/>
    </row>
    <row r="346" ht="15.75" customHeight="1" spans="1:31">
      <c r="A346" s="160"/>
      <c r="B346" s="160"/>
      <c r="C346" s="160"/>
      <c r="D346" s="160"/>
      <c r="E346" s="160"/>
      <c r="F346" s="160"/>
      <c r="G346" s="160"/>
      <c r="H346" s="160"/>
      <c r="I346" s="160"/>
      <c r="J346" s="160"/>
      <c r="K346" s="160"/>
      <c r="L346" s="160"/>
      <c r="M346" s="160"/>
      <c r="N346" s="160"/>
      <c r="O346" s="160"/>
      <c r="P346" s="160"/>
      <c r="Q346" s="160"/>
      <c r="R346" s="160"/>
      <c r="S346" s="160"/>
      <c r="T346" s="160"/>
      <c r="U346" s="160"/>
      <c r="V346" s="160"/>
      <c r="W346" s="160"/>
      <c r="X346" s="160"/>
      <c r="Y346" s="160"/>
      <c r="Z346" s="160"/>
      <c r="AA346" s="160"/>
      <c r="AB346" s="160"/>
      <c r="AC346" s="160"/>
      <c r="AD346" s="160"/>
      <c r="AE346" s="160"/>
    </row>
    <row r="347" ht="15.75" customHeight="1" spans="1:31">
      <c r="A347" s="160"/>
      <c r="B347" s="160"/>
      <c r="C347" s="160"/>
      <c r="D347" s="160"/>
      <c r="E347" s="160"/>
      <c r="F347" s="160"/>
      <c r="G347" s="160"/>
      <c r="H347" s="160"/>
      <c r="I347" s="160"/>
      <c r="J347" s="160"/>
      <c r="K347" s="160"/>
      <c r="L347" s="160"/>
      <c r="M347" s="160"/>
      <c r="N347" s="160"/>
      <c r="O347" s="160"/>
      <c r="P347" s="160"/>
      <c r="Q347" s="160"/>
      <c r="R347" s="160"/>
      <c r="S347" s="160"/>
      <c r="T347" s="160"/>
      <c r="U347" s="160"/>
      <c r="V347" s="160"/>
      <c r="W347" s="160"/>
      <c r="X347" s="160"/>
      <c r="Y347" s="160"/>
      <c r="Z347" s="160"/>
      <c r="AA347" s="160"/>
      <c r="AB347" s="160"/>
      <c r="AC347" s="160"/>
      <c r="AD347" s="160"/>
      <c r="AE347" s="160"/>
    </row>
    <row r="348" ht="15.75" customHeight="1" spans="1:31">
      <c r="A348" s="160"/>
      <c r="B348" s="160"/>
      <c r="C348" s="160"/>
      <c r="D348" s="160"/>
      <c r="E348" s="160"/>
      <c r="F348" s="160"/>
      <c r="G348" s="160"/>
      <c r="H348" s="160"/>
      <c r="I348" s="160"/>
      <c r="J348" s="160"/>
      <c r="K348" s="160"/>
      <c r="L348" s="160"/>
      <c r="M348" s="160"/>
      <c r="N348" s="160"/>
      <c r="O348" s="160"/>
      <c r="P348" s="160"/>
      <c r="Q348" s="160"/>
      <c r="R348" s="160"/>
      <c r="S348" s="160"/>
      <c r="T348" s="160"/>
      <c r="U348" s="160"/>
      <c r="V348" s="160"/>
      <c r="W348" s="160"/>
      <c r="X348" s="160"/>
      <c r="Y348" s="160"/>
      <c r="Z348" s="160"/>
      <c r="AA348" s="160"/>
      <c r="AB348" s="160"/>
      <c r="AC348" s="160"/>
      <c r="AD348" s="160"/>
      <c r="AE348" s="160"/>
    </row>
    <row r="349" ht="15.75" customHeight="1" spans="1:31">
      <c r="A349" s="160"/>
      <c r="B349" s="160"/>
      <c r="C349" s="160"/>
      <c r="D349" s="160"/>
      <c r="E349" s="160"/>
      <c r="F349" s="160"/>
      <c r="G349" s="160"/>
      <c r="H349" s="160"/>
      <c r="I349" s="160"/>
      <c r="J349" s="160"/>
      <c r="K349" s="160"/>
      <c r="L349" s="160"/>
      <c r="M349" s="160"/>
      <c r="N349" s="160"/>
      <c r="O349" s="160"/>
      <c r="P349" s="160"/>
      <c r="Q349" s="160"/>
      <c r="R349" s="160"/>
      <c r="S349" s="160"/>
      <c r="T349" s="160"/>
      <c r="U349" s="160"/>
      <c r="V349" s="160"/>
      <c r="W349" s="160"/>
      <c r="X349" s="160"/>
      <c r="Y349" s="160"/>
      <c r="Z349" s="160"/>
      <c r="AA349" s="160"/>
      <c r="AB349" s="160"/>
      <c r="AC349" s="160"/>
      <c r="AD349" s="160"/>
      <c r="AE349" s="160"/>
    </row>
    <row r="350" ht="15.75" customHeight="1" spans="1:31">
      <c r="A350" s="160"/>
      <c r="B350" s="160"/>
      <c r="C350" s="160"/>
      <c r="D350" s="160"/>
      <c r="E350" s="160"/>
      <c r="F350" s="160"/>
      <c r="G350" s="160"/>
      <c r="H350" s="160"/>
      <c r="I350" s="160"/>
      <c r="J350" s="160"/>
      <c r="K350" s="160"/>
      <c r="L350" s="160"/>
      <c r="M350" s="160"/>
      <c r="N350" s="160"/>
      <c r="O350" s="160"/>
      <c r="P350" s="160"/>
      <c r="Q350" s="160"/>
      <c r="R350" s="160"/>
      <c r="S350" s="160"/>
      <c r="T350" s="160"/>
      <c r="U350" s="160"/>
      <c r="V350" s="160"/>
      <c r="W350" s="160"/>
      <c r="X350" s="160"/>
      <c r="Y350" s="160"/>
      <c r="Z350" s="160"/>
      <c r="AA350" s="160"/>
      <c r="AB350" s="160"/>
      <c r="AC350" s="160"/>
      <c r="AD350" s="160"/>
      <c r="AE350" s="160"/>
    </row>
    <row r="351" ht="15.75" customHeight="1" spans="1:31">
      <c r="A351" s="160"/>
      <c r="B351" s="160"/>
      <c r="C351" s="160"/>
      <c r="D351" s="160"/>
      <c r="E351" s="160"/>
      <c r="F351" s="160"/>
      <c r="G351" s="160"/>
      <c r="H351" s="160"/>
      <c r="I351" s="160"/>
      <c r="J351" s="160"/>
      <c r="K351" s="160"/>
      <c r="L351" s="160"/>
      <c r="M351" s="160"/>
      <c r="N351" s="160"/>
      <c r="O351" s="160"/>
      <c r="P351" s="160"/>
      <c r="Q351" s="160"/>
      <c r="R351" s="160"/>
      <c r="S351" s="160"/>
      <c r="T351" s="160"/>
      <c r="U351" s="160"/>
      <c r="V351" s="160"/>
      <c r="W351" s="160"/>
      <c r="X351" s="160"/>
      <c r="Y351" s="160"/>
      <c r="Z351" s="160"/>
      <c r="AA351" s="160"/>
      <c r="AB351" s="160"/>
      <c r="AC351" s="160"/>
      <c r="AD351" s="160"/>
      <c r="AE351" s="160"/>
    </row>
    <row r="352" ht="15.75" customHeight="1" spans="1:31">
      <c r="A352" s="160"/>
      <c r="B352" s="160"/>
      <c r="C352" s="160"/>
      <c r="D352" s="160"/>
      <c r="E352" s="160"/>
      <c r="F352" s="160"/>
      <c r="G352" s="160"/>
      <c r="H352" s="160"/>
      <c r="I352" s="160"/>
      <c r="J352" s="160"/>
      <c r="K352" s="160"/>
      <c r="L352" s="160"/>
      <c r="M352" s="160"/>
      <c r="N352" s="160"/>
      <c r="O352" s="160"/>
      <c r="P352" s="160"/>
      <c r="Q352" s="160"/>
      <c r="R352" s="160"/>
      <c r="S352" s="160"/>
      <c r="T352" s="160"/>
      <c r="U352" s="160"/>
      <c r="V352" s="160"/>
      <c r="W352" s="160"/>
      <c r="X352" s="160"/>
      <c r="Y352" s="160"/>
      <c r="Z352" s="160"/>
      <c r="AA352" s="160"/>
      <c r="AB352" s="160"/>
      <c r="AC352" s="160"/>
      <c r="AD352" s="160"/>
      <c r="AE352" s="160"/>
    </row>
    <row r="353" ht="15.75" customHeight="1" spans="1:31">
      <c r="A353" s="160"/>
      <c r="B353" s="160"/>
      <c r="C353" s="160"/>
      <c r="D353" s="160"/>
      <c r="E353" s="160"/>
      <c r="F353" s="160"/>
      <c r="G353" s="160"/>
      <c r="H353" s="160"/>
      <c r="I353" s="160"/>
      <c r="J353" s="160"/>
      <c r="K353" s="160"/>
      <c r="L353" s="160"/>
      <c r="M353" s="160"/>
      <c r="N353" s="160"/>
      <c r="O353" s="160"/>
      <c r="P353" s="160"/>
      <c r="Q353" s="160"/>
      <c r="R353" s="160"/>
      <c r="S353" s="160"/>
      <c r="T353" s="160"/>
      <c r="U353" s="160"/>
      <c r="V353" s="160"/>
      <c r="W353" s="160"/>
      <c r="X353" s="160"/>
      <c r="Y353" s="160"/>
      <c r="Z353" s="160"/>
      <c r="AA353" s="160"/>
      <c r="AB353" s="160"/>
      <c r="AC353" s="160"/>
      <c r="AD353" s="160"/>
      <c r="AE353" s="160"/>
    </row>
    <row r="354" ht="15.75" customHeight="1" spans="1:31">
      <c r="A354" s="160"/>
      <c r="B354" s="160"/>
      <c r="C354" s="160"/>
      <c r="D354" s="160"/>
      <c r="E354" s="160"/>
      <c r="F354" s="160"/>
      <c r="G354" s="160"/>
      <c r="H354" s="160"/>
      <c r="I354" s="160"/>
      <c r="J354" s="160"/>
      <c r="K354" s="160"/>
      <c r="L354" s="160"/>
      <c r="M354" s="160"/>
      <c r="N354" s="160"/>
      <c r="O354" s="160"/>
      <c r="P354" s="160"/>
      <c r="Q354" s="160"/>
      <c r="R354" s="160"/>
      <c r="S354" s="160"/>
      <c r="T354" s="160"/>
      <c r="U354" s="160"/>
      <c r="V354" s="160"/>
      <c r="W354" s="160"/>
      <c r="X354" s="160"/>
      <c r="Y354" s="160"/>
      <c r="Z354" s="160"/>
      <c r="AA354" s="160"/>
      <c r="AB354" s="160"/>
      <c r="AC354" s="160"/>
      <c r="AD354" s="160"/>
      <c r="AE354" s="160"/>
    </row>
    <row r="355" ht="15.75" customHeight="1" spans="1:31">
      <c r="A355" s="160"/>
      <c r="B355" s="160"/>
      <c r="C355" s="160"/>
      <c r="D355" s="160"/>
      <c r="E355" s="160"/>
      <c r="F355" s="160"/>
      <c r="G355" s="160"/>
      <c r="H355" s="160"/>
      <c r="I355" s="160"/>
      <c r="J355" s="160"/>
      <c r="K355" s="160"/>
      <c r="L355" s="160"/>
      <c r="M355" s="160"/>
      <c r="N355" s="160"/>
      <c r="O355" s="160"/>
      <c r="P355" s="160"/>
      <c r="Q355" s="160"/>
      <c r="R355" s="160"/>
      <c r="S355" s="160"/>
      <c r="T355" s="160"/>
      <c r="U355" s="160"/>
      <c r="V355" s="160"/>
      <c r="W355" s="160"/>
      <c r="X355" s="160"/>
      <c r="Y355" s="160"/>
      <c r="Z355" s="160"/>
      <c r="AA355" s="160"/>
      <c r="AB355" s="160"/>
      <c r="AC355" s="160"/>
      <c r="AD355" s="160"/>
      <c r="AE355" s="160"/>
    </row>
    <row r="356" ht="15.75" customHeight="1" spans="1:31">
      <c r="A356" s="160"/>
      <c r="B356" s="160"/>
      <c r="C356" s="160"/>
      <c r="D356" s="160"/>
      <c r="E356" s="160"/>
      <c r="F356" s="160"/>
      <c r="G356" s="160"/>
      <c r="H356" s="160"/>
      <c r="I356" s="160"/>
      <c r="J356" s="160"/>
      <c r="K356" s="160"/>
      <c r="L356" s="160"/>
      <c r="M356" s="160"/>
      <c r="N356" s="160"/>
      <c r="O356" s="160"/>
      <c r="P356" s="160"/>
      <c r="Q356" s="160"/>
      <c r="R356" s="160"/>
      <c r="S356" s="160"/>
      <c r="T356" s="160"/>
      <c r="U356" s="160"/>
      <c r="V356" s="160"/>
      <c r="W356" s="160"/>
      <c r="X356" s="160"/>
      <c r="Y356" s="160"/>
      <c r="Z356" s="160"/>
      <c r="AA356" s="160"/>
      <c r="AB356" s="160"/>
      <c r="AC356" s="160"/>
      <c r="AD356" s="160"/>
      <c r="AE356" s="160"/>
    </row>
    <row r="357" ht="15.75" customHeight="1" spans="1:31">
      <c r="A357" s="160"/>
      <c r="B357" s="160"/>
      <c r="C357" s="160"/>
      <c r="D357" s="160"/>
      <c r="E357" s="160"/>
      <c r="F357" s="160"/>
      <c r="G357" s="160"/>
      <c r="H357" s="160"/>
      <c r="I357" s="160"/>
      <c r="J357" s="160"/>
      <c r="K357" s="160"/>
      <c r="L357" s="160"/>
      <c r="M357" s="160"/>
      <c r="N357" s="160"/>
      <c r="O357" s="160"/>
      <c r="P357" s="160"/>
      <c r="Q357" s="160"/>
      <c r="R357" s="160"/>
      <c r="S357" s="160"/>
      <c r="T357" s="160"/>
      <c r="U357" s="160"/>
      <c r="V357" s="160"/>
      <c r="W357" s="160"/>
      <c r="X357" s="160"/>
      <c r="Y357" s="160"/>
      <c r="Z357" s="160"/>
      <c r="AA357" s="160"/>
      <c r="AB357" s="160"/>
      <c r="AC357" s="160"/>
      <c r="AD357" s="160"/>
      <c r="AE357" s="160"/>
    </row>
    <row r="358" ht="15.75" customHeight="1" spans="1:31">
      <c r="A358" s="160"/>
      <c r="B358" s="160"/>
      <c r="C358" s="160"/>
      <c r="D358" s="160"/>
      <c r="E358" s="160"/>
      <c r="F358" s="160"/>
      <c r="G358" s="160"/>
      <c r="H358" s="160"/>
      <c r="I358" s="160"/>
      <c r="J358" s="160"/>
      <c r="K358" s="160"/>
      <c r="L358" s="160"/>
      <c r="M358" s="160"/>
      <c r="N358" s="160"/>
      <c r="O358" s="160"/>
      <c r="P358" s="160"/>
      <c r="Q358" s="160"/>
      <c r="R358" s="160"/>
      <c r="S358" s="160"/>
      <c r="T358" s="160"/>
      <c r="U358" s="160"/>
      <c r="V358" s="160"/>
      <c r="W358" s="160"/>
      <c r="X358" s="160"/>
      <c r="Y358" s="160"/>
      <c r="Z358" s="160"/>
      <c r="AA358" s="160"/>
      <c r="AB358" s="160"/>
      <c r="AC358" s="160"/>
      <c r="AD358" s="160"/>
      <c r="AE358" s="160"/>
    </row>
    <row r="359" ht="15.75" customHeight="1" spans="1:31">
      <c r="A359" s="160"/>
      <c r="B359" s="160"/>
      <c r="C359" s="160"/>
      <c r="D359" s="160"/>
      <c r="E359" s="160"/>
      <c r="F359" s="160"/>
      <c r="G359" s="160"/>
      <c r="H359" s="160"/>
      <c r="I359" s="160"/>
      <c r="J359" s="160"/>
      <c r="K359" s="160"/>
      <c r="L359" s="160"/>
      <c r="M359" s="160"/>
      <c r="N359" s="160"/>
      <c r="O359" s="160"/>
      <c r="P359" s="160"/>
      <c r="Q359" s="160"/>
      <c r="R359" s="160"/>
      <c r="S359" s="160"/>
      <c r="T359" s="160"/>
      <c r="U359" s="160"/>
      <c r="V359" s="160"/>
      <c r="W359" s="160"/>
      <c r="X359" s="160"/>
      <c r="Y359" s="160"/>
      <c r="Z359" s="160"/>
      <c r="AA359" s="160"/>
      <c r="AB359" s="160"/>
      <c r="AC359" s="160"/>
      <c r="AD359" s="160"/>
      <c r="AE359" s="160"/>
    </row>
    <row r="360" ht="15.75" customHeight="1" spans="1:31">
      <c r="A360" s="160"/>
      <c r="B360" s="160"/>
      <c r="C360" s="160"/>
      <c r="D360" s="160"/>
      <c r="E360" s="160"/>
      <c r="F360" s="160"/>
      <c r="G360" s="160"/>
      <c r="H360" s="160"/>
      <c r="I360" s="160"/>
      <c r="J360" s="160"/>
      <c r="K360" s="160"/>
      <c r="L360" s="160"/>
      <c r="M360" s="160"/>
      <c r="N360" s="160"/>
      <c r="O360" s="160"/>
      <c r="P360" s="160"/>
      <c r="Q360" s="160"/>
      <c r="R360" s="160"/>
      <c r="S360" s="160"/>
      <c r="T360" s="160"/>
      <c r="U360" s="160"/>
      <c r="V360" s="160"/>
      <c r="W360" s="160"/>
      <c r="X360" s="160"/>
      <c r="Y360" s="160"/>
      <c r="Z360" s="160"/>
      <c r="AA360" s="160"/>
      <c r="AB360" s="160"/>
      <c r="AC360" s="160"/>
      <c r="AD360" s="160"/>
      <c r="AE360" s="160"/>
    </row>
    <row r="361" ht="15.75" customHeight="1" spans="1:31">
      <c r="A361" s="160"/>
      <c r="B361" s="160"/>
      <c r="C361" s="160"/>
      <c r="D361" s="160"/>
      <c r="E361" s="160"/>
      <c r="F361" s="160"/>
      <c r="G361" s="160"/>
      <c r="H361" s="160"/>
      <c r="I361" s="160"/>
      <c r="J361" s="160"/>
      <c r="K361" s="160"/>
      <c r="L361" s="160"/>
      <c r="M361" s="160"/>
      <c r="N361" s="160"/>
      <c r="O361" s="160"/>
      <c r="P361" s="160"/>
      <c r="Q361" s="160"/>
      <c r="R361" s="160"/>
      <c r="S361" s="160"/>
      <c r="T361" s="160"/>
      <c r="U361" s="160"/>
      <c r="V361" s="160"/>
      <c r="W361" s="160"/>
      <c r="X361" s="160"/>
      <c r="Y361" s="160"/>
      <c r="Z361" s="160"/>
      <c r="AA361" s="160"/>
      <c r="AB361" s="160"/>
      <c r="AC361" s="160"/>
      <c r="AD361" s="160"/>
      <c r="AE361" s="160"/>
    </row>
    <row r="362" ht="15.75" customHeight="1" spans="1:31">
      <c r="A362" s="160"/>
      <c r="B362" s="160"/>
      <c r="C362" s="160"/>
      <c r="D362" s="160"/>
      <c r="E362" s="160"/>
      <c r="F362" s="160"/>
      <c r="G362" s="160"/>
      <c r="H362" s="160"/>
      <c r="I362" s="160"/>
      <c r="J362" s="160"/>
      <c r="K362" s="160"/>
      <c r="L362" s="160"/>
      <c r="M362" s="160"/>
      <c r="N362" s="160"/>
      <c r="O362" s="160"/>
      <c r="P362" s="160"/>
      <c r="Q362" s="160"/>
      <c r="R362" s="160"/>
      <c r="S362" s="160"/>
      <c r="T362" s="160"/>
      <c r="U362" s="160"/>
      <c r="V362" s="160"/>
      <c r="W362" s="160"/>
      <c r="X362" s="160"/>
      <c r="Y362" s="160"/>
      <c r="Z362" s="160"/>
      <c r="AA362" s="160"/>
      <c r="AB362" s="160"/>
      <c r="AC362" s="160"/>
      <c r="AD362" s="160"/>
      <c r="AE362" s="160"/>
    </row>
    <row r="363" ht="15.75" customHeight="1" spans="1:31">
      <c r="A363" s="160"/>
      <c r="B363" s="160"/>
      <c r="C363" s="160"/>
      <c r="D363" s="160"/>
      <c r="E363" s="160"/>
      <c r="F363" s="160"/>
      <c r="G363" s="160"/>
      <c r="H363" s="160"/>
      <c r="I363" s="160"/>
      <c r="J363" s="160"/>
      <c r="K363" s="160"/>
      <c r="L363" s="160"/>
      <c r="M363" s="160"/>
      <c r="N363" s="160"/>
      <c r="O363" s="160"/>
      <c r="P363" s="160"/>
      <c r="Q363" s="160"/>
      <c r="R363" s="160"/>
      <c r="S363" s="160"/>
      <c r="T363" s="160"/>
      <c r="U363" s="160"/>
      <c r="V363" s="160"/>
      <c r="W363" s="160"/>
      <c r="X363" s="160"/>
      <c r="Y363" s="160"/>
      <c r="Z363" s="160"/>
      <c r="AA363" s="160"/>
      <c r="AB363" s="160"/>
      <c r="AC363" s="160"/>
      <c r="AD363" s="160"/>
      <c r="AE363" s="160"/>
    </row>
    <row r="364" ht="15.75" customHeight="1" spans="1:31">
      <c r="A364" s="160"/>
      <c r="B364" s="160"/>
      <c r="C364" s="160"/>
      <c r="D364" s="160"/>
      <c r="E364" s="160"/>
      <c r="F364" s="160"/>
      <c r="G364" s="160"/>
      <c r="H364" s="160"/>
      <c r="I364" s="160"/>
      <c r="J364" s="160"/>
      <c r="K364" s="160"/>
      <c r="L364" s="160"/>
      <c r="M364" s="160"/>
      <c r="N364" s="160"/>
      <c r="O364" s="160"/>
      <c r="P364" s="160"/>
      <c r="Q364" s="160"/>
      <c r="R364" s="160"/>
      <c r="S364" s="160"/>
      <c r="T364" s="160"/>
      <c r="U364" s="160"/>
      <c r="V364" s="160"/>
      <c r="W364" s="160"/>
      <c r="X364" s="160"/>
      <c r="Y364" s="160"/>
      <c r="Z364" s="160"/>
      <c r="AA364" s="160"/>
      <c r="AB364" s="160"/>
      <c r="AC364" s="160"/>
      <c r="AD364" s="160"/>
      <c r="AE364" s="160"/>
    </row>
    <row r="365" ht="15.75" customHeight="1" spans="1:31">
      <c r="A365" s="160"/>
      <c r="B365" s="160"/>
      <c r="C365" s="160"/>
      <c r="D365" s="160"/>
      <c r="E365" s="160"/>
      <c r="F365" s="160"/>
      <c r="G365" s="160"/>
      <c r="H365" s="160"/>
      <c r="I365" s="160"/>
      <c r="J365" s="160"/>
      <c r="K365" s="160"/>
      <c r="L365" s="160"/>
      <c r="M365" s="160"/>
      <c r="N365" s="160"/>
      <c r="O365" s="160"/>
      <c r="P365" s="160"/>
      <c r="Q365" s="160"/>
      <c r="R365" s="160"/>
      <c r="S365" s="160"/>
      <c r="T365" s="160"/>
      <c r="U365" s="160"/>
      <c r="V365" s="160"/>
      <c r="W365" s="160"/>
      <c r="X365" s="160"/>
      <c r="Y365" s="160"/>
      <c r="Z365" s="160"/>
      <c r="AA365" s="160"/>
      <c r="AB365" s="160"/>
      <c r="AC365" s="160"/>
      <c r="AD365" s="160"/>
      <c r="AE365" s="160"/>
    </row>
    <row r="366" ht="15.75" customHeight="1" spans="1:31">
      <c r="A366" s="160"/>
      <c r="B366" s="160"/>
      <c r="C366" s="160"/>
      <c r="D366" s="160"/>
      <c r="E366" s="160"/>
      <c r="F366" s="160"/>
      <c r="G366" s="160"/>
      <c r="H366" s="160"/>
      <c r="I366" s="160"/>
      <c r="J366" s="160"/>
      <c r="K366" s="160"/>
      <c r="L366" s="160"/>
      <c r="M366" s="160"/>
      <c r="N366" s="160"/>
      <c r="O366" s="160"/>
      <c r="P366" s="160"/>
      <c r="Q366" s="160"/>
      <c r="R366" s="160"/>
      <c r="S366" s="160"/>
      <c r="T366" s="160"/>
      <c r="U366" s="160"/>
      <c r="V366" s="160"/>
      <c r="W366" s="160"/>
      <c r="X366" s="160"/>
      <c r="Y366" s="160"/>
      <c r="Z366" s="160"/>
      <c r="AA366" s="160"/>
      <c r="AB366" s="160"/>
      <c r="AC366" s="160"/>
      <c r="AD366" s="160"/>
      <c r="AE366" s="160"/>
    </row>
    <row r="367" ht="15.75" customHeight="1" spans="1:31">
      <c r="A367" s="160"/>
      <c r="B367" s="160"/>
      <c r="C367" s="160"/>
      <c r="D367" s="160"/>
      <c r="E367" s="160"/>
      <c r="F367" s="160"/>
      <c r="G367" s="160"/>
      <c r="H367" s="160"/>
      <c r="I367" s="160"/>
      <c r="J367" s="160"/>
      <c r="K367" s="160"/>
      <c r="L367" s="160"/>
      <c r="M367" s="160"/>
      <c r="N367" s="160"/>
      <c r="O367" s="160"/>
      <c r="P367" s="160"/>
      <c r="Q367" s="160"/>
      <c r="R367" s="160"/>
      <c r="S367" s="160"/>
      <c r="T367" s="160"/>
      <c r="U367" s="160"/>
      <c r="V367" s="160"/>
      <c r="W367" s="160"/>
      <c r="X367" s="160"/>
      <c r="Y367" s="160"/>
      <c r="Z367" s="160"/>
      <c r="AA367" s="160"/>
      <c r="AB367" s="160"/>
      <c r="AC367" s="160"/>
      <c r="AD367" s="160"/>
      <c r="AE367" s="160"/>
    </row>
    <row r="368" ht="15.75" customHeight="1" spans="1:31">
      <c r="A368" s="160"/>
      <c r="B368" s="160"/>
      <c r="C368" s="160"/>
      <c r="D368" s="160"/>
      <c r="E368" s="160"/>
      <c r="F368" s="160"/>
      <c r="G368" s="160"/>
      <c r="H368" s="160"/>
      <c r="I368" s="160"/>
      <c r="J368" s="160"/>
      <c r="K368" s="160"/>
      <c r="L368" s="160"/>
      <c r="M368" s="160"/>
      <c r="N368" s="160"/>
      <c r="O368" s="160"/>
      <c r="P368" s="160"/>
      <c r="Q368" s="160"/>
      <c r="R368" s="160"/>
      <c r="S368" s="160"/>
      <c r="T368" s="160"/>
      <c r="U368" s="160"/>
      <c r="V368" s="160"/>
      <c r="W368" s="160"/>
      <c r="X368" s="160"/>
      <c r="Y368" s="160"/>
      <c r="Z368" s="160"/>
      <c r="AA368" s="160"/>
      <c r="AB368" s="160"/>
      <c r="AC368" s="160"/>
      <c r="AD368" s="160"/>
      <c r="AE368" s="160"/>
    </row>
    <row r="369" ht="15.75" customHeight="1" spans="1:31">
      <c r="A369" s="160"/>
      <c r="B369" s="160"/>
      <c r="C369" s="160"/>
      <c r="D369" s="160"/>
      <c r="E369" s="160"/>
      <c r="F369" s="160"/>
      <c r="G369" s="160"/>
      <c r="H369" s="160"/>
      <c r="I369" s="160"/>
      <c r="J369" s="160"/>
      <c r="K369" s="160"/>
      <c r="L369" s="160"/>
      <c r="M369" s="160"/>
      <c r="N369" s="160"/>
      <c r="O369" s="160"/>
      <c r="P369" s="160"/>
      <c r="Q369" s="160"/>
      <c r="R369" s="160"/>
      <c r="S369" s="160"/>
      <c r="T369" s="160"/>
      <c r="U369" s="160"/>
      <c r="V369" s="160"/>
      <c r="W369" s="160"/>
      <c r="X369" s="160"/>
      <c r="Y369" s="160"/>
      <c r="Z369" s="160"/>
      <c r="AA369" s="160"/>
      <c r="AB369" s="160"/>
      <c r="AC369" s="160"/>
      <c r="AD369" s="160"/>
      <c r="AE369" s="160"/>
    </row>
    <row r="370" ht="15.75" customHeight="1" spans="1:31">
      <c r="A370" s="160"/>
      <c r="B370" s="160"/>
      <c r="C370" s="160"/>
      <c r="D370" s="160"/>
      <c r="E370" s="160"/>
      <c r="F370" s="160"/>
      <c r="G370" s="160"/>
      <c r="H370" s="160"/>
      <c r="I370" s="160"/>
      <c r="J370" s="160"/>
      <c r="K370" s="160"/>
      <c r="L370" s="160"/>
      <c r="M370" s="160"/>
      <c r="N370" s="160"/>
      <c r="O370" s="160"/>
      <c r="P370" s="160"/>
      <c r="Q370" s="160"/>
      <c r="R370" s="160"/>
      <c r="S370" s="160"/>
      <c r="T370" s="160"/>
      <c r="U370" s="160"/>
      <c r="V370" s="160"/>
      <c r="W370" s="160"/>
      <c r="X370" s="160"/>
      <c r="Y370" s="160"/>
      <c r="Z370" s="160"/>
      <c r="AA370" s="160"/>
      <c r="AB370" s="160"/>
      <c r="AC370" s="160"/>
      <c r="AD370" s="160"/>
      <c r="AE370" s="160"/>
    </row>
    <row r="371" ht="15.75" customHeight="1" spans="1:31">
      <c r="A371" s="160"/>
      <c r="B371" s="160"/>
      <c r="C371" s="160"/>
      <c r="D371" s="160"/>
      <c r="E371" s="160"/>
      <c r="F371" s="160"/>
      <c r="G371" s="160"/>
      <c r="H371" s="160"/>
      <c r="I371" s="160"/>
      <c r="J371" s="160"/>
      <c r="K371" s="160"/>
      <c r="L371" s="160"/>
      <c r="M371" s="160"/>
      <c r="N371" s="160"/>
      <c r="O371" s="160"/>
      <c r="P371" s="160"/>
      <c r="Q371" s="160"/>
      <c r="R371" s="160"/>
      <c r="S371" s="160"/>
      <c r="T371" s="160"/>
      <c r="U371" s="160"/>
      <c r="V371" s="160"/>
      <c r="W371" s="160"/>
      <c r="X371" s="160"/>
      <c r="Y371" s="160"/>
      <c r="Z371" s="160"/>
      <c r="AA371" s="160"/>
      <c r="AB371" s="160"/>
      <c r="AC371" s="160"/>
      <c r="AD371" s="160"/>
      <c r="AE371" s="160"/>
    </row>
    <row r="372" ht="15.75" customHeight="1" spans="1:31">
      <c r="A372" s="160"/>
      <c r="B372" s="160"/>
      <c r="C372" s="160"/>
      <c r="D372" s="160"/>
      <c r="E372" s="160"/>
      <c r="F372" s="160"/>
      <c r="G372" s="160"/>
      <c r="H372" s="160"/>
      <c r="I372" s="160"/>
      <c r="J372" s="160"/>
      <c r="K372" s="160"/>
      <c r="L372" s="160"/>
      <c r="M372" s="160"/>
      <c r="N372" s="160"/>
      <c r="O372" s="160"/>
      <c r="P372" s="160"/>
      <c r="Q372" s="160"/>
      <c r="R372" s="160"/>
      <c r="S372" s="160"/>
      <c r="T372" s="160"/>
      <c r="U372" s="160"/>
      <c r="V372" s="160"/>
      <c r="W372" s="160"/>
      <c r="X372" s="160"/>
      <c r="Y372" s="160"/>
      <c r="Z372" s="160"/>
      <c r="AA372" s="160"/>
      <c r="AB372" s="160"/>
      <c r="AC372" s="160"/>
      <c r="AD372" s="160"/>
      <c r="AE372" s="160"/>
    </row>
    <row r="373" ht="15.75" customHeight="1" spans="1:31">
      <c r="A373" s="160"/>
      <c r="B373" s="160"/>
      <c r="C373" s="160"/>
      <c r="D373" s="160"/>
      <c r="E373" s="160"/>
      <c r="F373" s="160"/>
      <c r="G373" s="160"/>
      <c r="H373" s="160"/>
      <c r="I373" s="160"/>
      <c r="J373" s="160"/>
      <c r="K373" s="160"/>
      <c r="L373" s="160"/>
      <c r="M373" s="160"/>
      <c r="N373" s="160"/>
      <c r="O373" s="160"/>
      <c r="P373" s="160"/>
      <c r="Q373" s="160"/>
      <c r="R373" s="160"/>
      <c r="S373" s="160"/>
      <c r="T373" s="160"/>
      <c r="U373" s="160"/>
      <c r="V373" s="160"/>
      <c r="W373" s="160"/>
      <c r="X373" s="160"/>
      <c r="Y373" s="160"/>
      <c r="Z373" s="160"/>
      <c r="AA373" s="160"/>
      <c r="AB373" s="160"/>
      <c r="AC373" s="160"/>
      <c r="AD373" s="160"/>
      <c r="AE373" s="160"/>
    </row>
    <row r="374" ht="15.75" customHeight="1" spans="1:31">
      <c r="A374" s="160"/>
      <c r="B374" s="160"/>
      <c r="C374" s="160"/>
      <c r="D374" s="160"/>
      <c r="E374" s="160"/>
      <c r="F374" s="160"/>
      <c r="G374" s="160"/>
      <c r="H374" s="160"/>
      <c r="I374" s="160"/>
      <c r="J374" s="160"/>
      <c r="K374" s="160"/>
      <c r="L374" s="160"/>
      <c r="M374" s="160"/>
      <c r="N374" s="160"/>
      <c r="O374" s="160"/>
      <c r="P374" s="160"/>
      <c r="Q374" s="160"/>
      <c r="R374" s="160"/>
      <c r="S374" s="160"/>
      <c r="T374" s="160"/>
      <c r="U374" s="160"/>
      <c r="V374" s="160"/>
      <c r="W374" s="160"/>
      <c r="X374" s="160"/>
      <c r="Y374" s="160"/>
      <c r="Z374" s="160"/>
      <c r="AA374" s="160"/>
      <c r="AB374" s="160"/>
      <c r="AC374" s="160"/>
      <c r="AD374" s="160"/>
      <c r="AE374" s="160"/>
    </row>
    <row r="375" ht="15.75" customHeight="1" spans="1:31">
      <c r="A375" s="160"/>
      <c r="B375" s="160"/>
      <c r="C375" s="160"/>
      <c r="D375" s="160"/>
      <c r="E375" s="160"/>
      <c r="F375" s="160"/>
      <c r="G375" s="160"/>
      <c r="H375" s="160"/>
      <c r="I375" s="160"/>
      <c r="J375" s="160"/>
      <c r="K375" s="160"/>
      <c r="L375" s="160"/>
      <c r="M375" s="160"/>
      <c r="N375" s="160"/>
      <c r="O375" s="160"/>
      <c r="P375" s="160"/>
      <c r="Q375" s="160"/>
      <c r="R375" s="160"/>
      <c r="S375" s="160"/>
      <c r="T375" s="160"/>
      <c r="U375" s="160"/>
      <c r="V375" s="160"/>
      <c r="W375" s="160"/>
      <c r="X375" s="160"/>
      <c r="Y375" s="160"/>
      <c r="Z375" s="160"/>
      <c r="AA375" s="160"/>
      <c r="AB375" s="160"/>
      <c r="AC375" s="160"/>
      <c r="AD375" s="160"/>
      <c r="AE375" s="160"/>
    </row>
    <row r="376" ht="15.75" customHeight="1" spans="1:31">
      <c r="A376" s="160"/>
      <c r="B376" s="160"/>
      <c r="C376" s="160"/>
      <c r="D376" s="160"/>
      <c r="E376" s="160"/>
      <c r="F376" s="160"/>
      <c r="G376" s="160"/>
      <c r="H376" s="160"/>
      <c r="I376" s="160"/>
      <c r="J376" s="160"/>
      <c r="K376" s="160"/>
      <c r="L376" s="160"/>
      <c r="M376" s="160"/>
      <c r="N376" s="160"/>
      <c r="O376" s="160"/>
      <c r="P376" s="160"/>
      <c r="Q376" s="160"/>
      <c r="R376" s="160"/>
      <c r="S376" s="160"/>
      <c r="T376" s="160"/>
      <c r="U376" s="160"/>
      <c r="V376" s="160"/>
      <c r="W376" s="160"/>
      <c r="X376" s="160"/>
      <c r="Y376" s="160"/>
      <c r="Z376" s="160"/>
      <c r="AA376" s="160"/>
      <c r="AB376" s="160"/>
      <c r="AC376" s="160"/>
      <c r="AD376" s="160"/>
      <c r="AE376" s="160"/>
    </row>
    <row r="377" ht="15.75" customHeight="1" spans="1:31">
      <c r="A377" s="160"/>
      <c r="B377" s="160"/>
      <c r="C377" s="160"/>
      <c r="D377" s="160"/>
      <c r="E377" s="160"/>
      <c r="F377" s="160"/>
      <c r="G377" s="160"/>
      <c r="H377" s="160"/>
      <c r="I377" s="160"/>
      <c r="J377" s="160"/>
      <c r="K377" s="160"/>
      <c r="L377" s="160"/>
      <c r="M377" s="160"/>
      <c r="N377" s="160"/>
      <c r="O377" s="160"/>
      <c r="P377" s="160"/>
      <c r="Q377" s="160"/>
      <c r="R377" s="160"/>
      <c r="S377" s="160"/>
      <c r="T377" s="160"/>
      <c r="U377" s="160"/>
      <c r="V377" s="160"/>
      <c r="W377" s="160"/>
      <c r="X377" s="160"/>
      <c r="Y377" s="160"/>
      <c r="Z377" s="160"/>
      <c r="AA377" s="160"/>
      <c r="AB377" s="160"/>
      <c r="AC377" s="160"/>
      <c r="AD377" s="160"/>
      <c r="AE377" s="160"/>
    </row>
    <row r="378" ht="15.75" customHeight="1" spans="1:31">
      <c r="A378" s="160"/>
      <c r="B378" s="160"/>
      <c r="C378" s="160"/>
      <c r="D378" s="160"/>
      <c r="E378" s="160"/>
      <c r="F378" s="160"/>
      <c r="G378" s="160"/>
      <c r="H378" s="160"/>
      <c r="I378" s="160"/>
      <c r="J378" s="160"/>
      <c r="K378" s="160"/>
      <c r="L378" s="160"/>
      <c r="M378" s="160"/>
      <c r="N378" s="160"/>
      <c r="O378" s="160"/>
      <c r="P378" s="160"/>
      <c r="Q378" s="160"/>
      <c r="R378" s="160"/>
      <c r="S378" s="160"/>
      <c r="T378" s="160"/>
      <c r="U378" s="160"/>
      <c r="V378" s="160"/>
      <c r="W378" s="160"/>
      <c r="X378" s="160"/>
      <c r="Y378" s="160"/>
      <c r="Z378" s="160"/>
      <c r="AA378" s="160"/>
      <c r="AB378" s="160"/>
      <c r="AC378" s="160"/>
      <c r="AD378" s="160"/>
      <c r="AE378" s="160"/>
    </row>
    <row r="379" ht="15.75" customHeight="1" spans="1:31">
      <c r="A379" s="160"/>
      <c r="B379" s="160"/>
      <c r="C379" s="160"/>
      <c r="D379" s="160"/>
      <c r="E379" s="160"/>
      <c r="F379" s="160"/>
      <c r="G379" s="160"/>
      <c r="H379" s="160"/>
      <c r="I379" s="160"/>
      <c r="J379" s="160"/>
      <c r="K379" s="160"/>
      <c r="L379" s="160"/>
      <c r="M379" s="160"/>
      <c r="N379" s="160"/>
      <c r="O379" s="160"/>
      <c r="P379" s="160"/>
      <c r="Q379" s="160"/>
      <c r="R379" s="160"/>
      <c r="S379" s="160"/>
      <c r="T379" s="160"/>
      <c r="U379" s="160"/>
      <c r="V379" s="160"/>
      <c r="W379" s="160"/>
      <c r="X379" s="160"/>
      <c r="Y379" s="160"/>
      <c r="Z379" s="160"/>
      <c r="AA379" s="160"/>
      <c r="AB379" s="160"/>
      <c r="AC379" s="160"/>
      <c r="AD379" s="160"/>
      <c r="AE379" s="160"/>
    </row>
    <row r="380" ht="15.75" customHeight="1" spans="1:31">
      <c r="A380" s="160"/>
      <c r="B380" s="160"/>
      <c r="C380" s="160"/>
      <c r="D380" s="160"/>
      <c r="E380" s="160"/>
      <c r="F380" s="160"/>
      <c r="G380" s="160"/>
      <c r="H380" s="160"/>
      <c r="I380" s="160"/>
      <c r="J380" s="160"/>
      <c r="K380" s="160"/>
      <c r="L380" s="160"/>
      <c r="M380" s="160"/>
      <c r="N380" s="160"/>
      <c r="O380" s="160"/>
      <c r="P380" s="160"/>
      <c r="Q380" s="160"/>
      <c r="R380" s="160"/>
      <c r="S380" s="160"/>
      <c r="T380" s="160"/>
      <c r="U380" s="160"/>
      <c r="V380" s="160"/>
      <c r="W380" s="160"/>
      <c r="X380" s="160"/>
      <c r="Y380" s="160"/>
      <c r="Z380" s="160"/>
      <c r="AA380" s="160"/>
      <c r="AB380" s="160"/>
      <c r="AC380" s="160"/>
      <c r="AD380" s="160"/>
      <c r="AE380" s="160"/>
    </row>
    <row r="381" ht="15.75" customHeight="1" spans="1:31">
      <c r="A381" s="160"/>
      <c r="B381" s="160"/>
      <c r="C381" s="160"/>
      <c r="D381" s="160"/>
      <c r="E381" s="160"/>
      <c r="F381" s="160"/>
      <c r="G381" s="160"/>
      <c r="H381" s="160"/>
      <c r="I381" s="160"/>
      <c r="J381" s="160"/>
      <c r="K381" s="160"/>
      <c r="L381" s="160"/>
      <c r="M381" s="160"/>
      <c r="N381" s="160"/>
      <c r="O381" s="160"/>
      <c r="P381" s="160"/>
      <c r="Q381" s="160"/>
      <c r="R381" s="160"/>
      <c r="S381" s="160"/>
      <c r="T381" s="160"/>
      <c r="U381" s="160"/>
      <c r="V381" s="160"/>
      <c r="W381" s="160"/>
      <c r="X381" s="160"/>
      <c r="Y381" s="160"/>
      <c r="Z381" s="160"/>
      <c r="AA381" s="160"/>
      <c r="AB381" s="160"/>
      <c r="AC381" s="160"/>
      <c r="AD381" s="160"/>
      <c r="AE381" s="160"/>
    </row>
    <row r="382" ht="15.75" customHeight="1" spans="1:31">
      <c r="A382" s="160"/>
      <c r="B382" s="160"/>
      <c r="C382" s="160"/>
      <c r="D382" s="160"/>
      <c r="E382" s="160"/>
      <c r="F382" s="160"/>
      <c r="G382" s="160"/>
      <c r="H382" s="160"/>
      <c r="I382" s="160"/>
      <c r="J382" s="160"/>
      <c r="K382" s="160"/>
      <c r="L382" s="160"/>
      <c r="M382" s="160"/>
      <c r="N382" s="160"/>
      <c r="O382" s="160"/>
      <c r="P382" s="160"/>
      <c r="Q382" s="160"/>
      <c r="R382" s="160"/>
      <c r="S382" s="160"/>
      <c r="T382" s="160"/>
      <c r="U382" s="160"/>
      <c r="V382" s="160"/>
      <c r="W382" s="160"/>
      <c r="X382" s="160"/>
      <c r="Y382" s="160"/>
      <c r="Z382" s="160"/>
      <c r="AA382" s="160"/>
      <c r="AB382" s="160"/>
      <c r="AC382" s="160"/>
      <c r="AD382" s="160"/>
      <c r="AE382" s="160"/>
    </row>
    <row r="383" ht="15.75" customHeight="1" spans="1:31">
      <c r="A383" s="160"/>
      <c r="B383" s="160"/>
      <c r="C383" s="160"/>
      <c r="D383" s="160"/>
      <c r="E383" s="160"/>
      <c r="F383" s="160"/>
      <c r="G383" s="160"/>
      <c r="H383" s="160"/>
      <c r="I383" s="160"/>
      <c r="J383" s="160"/>
      <c r="K383" s="160"/>
      <c r="L383" s="160"/>
      <c r="M383" s="160"/>
      <c r="N383" s="160"/>
      <c r="O383" s="160"/>
      <c r="P383" s="160"/>
      <c r="Q383" s="160"/>
      <c r="R383" s="160"/>
      <c r="S383" s="160"/>
      <c r="T383" s="160"/>
      <c r="U383" s="160"/>
      <c r="V383" s="160"/>
      <c r="W383" s="160"/>
      <c r="X383" s="160"/>
      <c r="Y383" s="160"/>
      <c r="Z383" s="160"/>
      <c r="AA383" s="160"/>
      <c r="AB383" s="160"/>
      <c r="AC383" s="160"/>
      <c r="AD383" s="160"/>
      <c r="AE383" s="160"/>
    </row>
    <row r="384" ht="15.75" customHeight="1" spans="1:31">
      <c r="A384" s="160"/>
      <c r="B384" s="160"/>
      <c r="C384" s="160"/>
      <c r="D384" s="160"/>
      <c r="E384" s="160"/>
      <c r="F384" s="160"/>
      <c r="G384" s="160"/>
      <c r="H384" s="160"/>
      <c r="I384" s="160"/>
      <c r="J384" s="160"/>
      <c r="K384" s="160"/>
      <c r="L384" s="160"/>
      <c r="M384" s="160"/>
      <c r="N384" s="160"/>
      <c r="O384" s="160"/>
      <c r="P384" s="160"/>
      <c r="Q384" s="160"/>
      <c r="R384" s="160"/>
      <c r="S384" s="160"/>
      <c r="T384" s="160"/>
      <c r="U384" s="160"/>
      <c r="V384" s="160"/>
      <c r="W384" s="160"/>
      <c r="X384" s="160"/>
      <c r="Y384" s="160"/>
      <c r="Z384" s="160"/>
      <c r="AA384" s="160"/>
      <c r="AB384" s="160"/>
      <c r="AC384" s="160"/>
      <c r="AD384" s="160"/>
      <c r="AE384" s="160"/>
    </row>
    <row r="385" ht="15.75" customHeight="1" spans="1:31">
      <c r="A385" s="160"/>
      <c r="B385" s="160"/>
      <c r="C385" s="160"/>
      <c r="D385" s="160"/>
      <c r="E385" s="160"/>
      <c r="F385" s="160"/>
      <c r="G385" s="160"/>
      <c r="H385" s="160"/>
      <c r="I385" s="160"/>
      <c r="J385" s="160"/>
      <c r="K385" s="160"/>
      <c r="L385" s="160"/>
      <c r="M385" s="160"/>
      <c r="N385" s="160"/>
      <c r="O385" s="160"/>
      <c r="P385" s="160"/>
      <c r="Q385" s="160"/>
      <c r="R385" s="160"/>
      <c r="S385" s="160"/>
      <c r="T385" s="160"/>
      <c r="U385" s="160"/>
      <c r="V385" s="160"/>
      <c r="W385" s="160"/>
      <c r="X385" s="160"/>
      <c r="Y385" s="160"/>
      <c r="Z385" s="160"/>
      <c r="AA385" s="160"/>
      <c r="AB385" s="160"/>
      <c r="AC385" s="160"/>
      <c r="AD385" s="160"/>
      <c r="AE385" s="160"/>
    </row>
    <row r="386" ht="15.75" customHeight="1" spans="1:31">
      <c r="A386" s="160"/>
      <c r="B386" s="160"/>
      <c r="C386" s="160"/>
      <c r="D386" s="160"/>
      <c r="E386" s="160"/>
      <c r="F386" s="160"/>
      <c r="G386" s="160"/>
      <c r="H386" s="160"/>
      <c r="I386" s="160"/>
      <c r="J386" s="160"/>
      <c r="K386" s="160"/>
      <c r="L386" s="160"/>
      <c r="M386" s="160"/>
      <c r="N386" s="160"/>
      <c r="O386" s="160"/>
      <c r="P386" s="160"/>
      <c r="Q386" s="160"/>
      <c r="R386" s="160"/>
      <c r="S386" s="160"/>
      <c r="T386" s="160"/>
      <c r="U386" s="160"/>
      <c r="V386" s="160"/>
      <c r="W386" s="160"/>
      <c r="X386" s="160"/>
      <c r="Y386" s="160"/>
      <c r="Z386" s="160"/>
      <c r="AA386" s="160"/>
      <c r="AB386" s="160"/>
      <c r="AC386" s="160"/>
      <c r="AD386" s="160"/>
      <c r="AE386" s="160"/>
    </row>
    <row r="387" ht="15.75" customHeight="1" spans="1:31">
      <c r="A387" s="160"/>
      <c r="B387" s="160"/>
      <c r="C387" s="160"/>
      <c r="D387" s="160"/>
      <c r="E387" s="160"/>
      <c r="F387" s="160"/>
      <c r="G387" s="160"/>
      <c r="H387" s="160"/>
      <c r="I387" s="160"/>
      <c r="J387" s="160"/>
      <c r="K387" s="160"/>
      <c r="L387" s="160"/>
      <c r="M387" s="160"/>
      <c r="N387" s="160"/>
      <c r="O387" s="160"/>
      <c r="P387" s="160"/>
      <c r="Q387" s="160"/>
      <c r="R387" s="160"/>
      <c r="S387" s="160"/>
      <c r="T387" s="160"/>
      <c r="U387" s="160"/>
      <c r="V387" s="160"/>
      <c r="W387" s="160"/>
      <c r="X387" s="160"/>
      <c r="Y387" s="160"/>
      <c r="Z387" s="160"/>
      <c r="AA387" s="160"/>
      <c r="AB387" s="160"/>
      <c r="AC387" s="160"/>
      <c r="AD387" s="160"/>
      <c r="AE387" s="160"/>
    </row>
    <row r="388" ht="15.75" customHeight="1" spans="1:31">
      <c r="A388" s="160"/>
      <c r="B388" s="160"/>
      <c r="C388" s="160"/>
      <c r="D388" s="160"/>
      <c r="E388" s="160"/>
      <c r="F388" s="160"/>
      <c r="G388" s="160"/>
      <c r="H388" s="160"/>
      <c r="I388" s="160"/>
      <c r="J388" s="160"/>
      <c r="K388" s="160"/>
      <c r="L388" s="160"/>
      <c r="M388" s="160"/>
      <c r="N388" s="160"/>
      <c r="O388" s="160"/>
      <c r="P388" s="160"/>
      <c r="Q388" s="160"/>
      <c r="R388" s="160"/>
      <c r="S388" s="160"/>
      <c r="T388" s="160"/>
      <c r="U388" s="160"/>
      <c r="V388" s="160"/>
      <c r="W388" s="160"/>
      <c r="X388" s="160"/>
      <c r="Y388" s="160"/>
      <c r="Z388" s="160"/>
      <c r="AA388" s="160"/>
      <c r="AB388" s="160"/>
      <c r="AC388" s="160"/>
      <c r="AD388" s="160"/>
      <c r="AE388" s="160"/>
    </row>
    <row r="389" ht="15.75" customHeight="1" spans="1:31">
      <c r="A389" s="160"/>
      <c r="B389" s="160"/>
      <c r="C389" s="160"/>
      <c r="D389" s="160"/>
      <c r="E389" s="160"/>
      <c r="F389" s="160"/>
      <c r="G389" s="160"/>
      <c r="H389" s="160"/>
      <c r="I389" s="160"/>
      <c r="J389" s="160"/>
      <c r="K389" s="160"/>
      <c r="L389" s="160"/>
      <c r="M389" s="160"/>
      <c r="N389" s="160"/>
      <c r="O389" s="160"/>
      <c r="P389" s="160"/>
      <c r="Q389" s="160"/>
      <c r="R389" s="160"/>
      <c r="S389" s="160"/>
      <c r="T389" s="160"/>
      <c r="U389" s="160"/>
      <c r="V389" s="160"/>
      <c r="W389" s="160"/>
      <c r="X389" s="160"/>
      <c r="Y389" s="160"/>
      <c r="Z389" s="160"/>
      <c r="AA389" s="160"/>
      <c r="AB389" s="160"/>
      <c r="AC389" s="160"/>
      <c r="AD389" s="160"/>
      <c r="AE389" s="160"/>
    </row>
    <row r="390" ht="15.75" customHeight="1" spans="1:31">
      <c r="A390" s="160"/>
      <c r="B390" s="160"/>
      <c r="C390" s="160"/>
      <c r="D390" s="160"/>
      <c r="E390" s="160"/>
      <c r="F390" s="160"/>
      <c r="G390" s="160"/>
      <c r="H390" s="160"/>
      <c r="I390" s="160"/>
      <c r="J390" s="160"/>
      <c r="K390" s="160"/>
      <c r="L390" s="160"/>
      <c r="M390" s="160"/>
      <c r="N390" s="160"/>
      <c r="O390" s="160"/>
      <c r="P390" s="160"/>
      <c r="Q390" s="160"/>
      <c r="R390" s="160"/>
      <c r="S390" s="160"/>
      <c r="T390" s="160"/>
      <c r="U390" s="160"/>
      <c r="V390" s="160"/>
      <c r="W390" s="160"/>
      <c r="X390" s="160"/>
      <c r="Y390" s="160"/>
      <c r="Z390" s="160"/>
      <c r="AA390" s="160"/>
      <c r="AB390" s="160"/>
      <c r="AC390" s="160"/>
      <c r="AD390" s="160"/>
      <c r="AE390" s="160"/>
    </row>
    <row r="391" ht="15.75" customHeight="1" spans="1:31">
      <c r="A391" s="160"/>
      <c r="B391" s="160"/>
      <c r="C391" s="160"/>
      <c r="D391" s="160"/>
      <c r="E391" s="160"/>
      <c r="F391" s="160"/>
      <c r="G391" s="160"/>
      <c r="H391" s="160"/>
      <c r="I391" s="160"/>
      <c r="J391" s="160"/>
      <c r="K391" s="160"/>
      <c r="L391" s="160"/>
      <c r="M391" s="160"/>
      <c r="N391" s="160"/>
      <c r="O391" s="160"/>
      <c r="P391" s="160"/>
      <c r="Q391" s="160"/>
      <c r="R391" s="160"/>
      <c r="S391" s="160"/>
      <c r="T391" s="160"/>
      <c r="U391" s="160"/>
      <c r="V391" s="160"/>
      <c r="W391" s="160"/>
      <c r="X391" s="160"/>
      <c r="Y391" s="160"/>
      <c r="Z391" s="160"/>
      <c r="AA391" s="160"/>
      <c r="AB391" s="160"/>
      <c r="AC391" s="160"/>
      <c r="AD391" s="160"/>
      <c r="AE391" s="160"/>
    </row>
    <row r="392" ht="15.75" customHeight="1" spans="1:31">
      <c r="A392" s="160"/>
      <c r="B392" s="160"/>
      <c r="C392" s="160"/>
      <c r="D392" s="160"/>
      <c r="E392" s="160"/>
      <c r="F392" s="160"/>
      <c r="G392" s="160"/>
      <c r="H392" s="160"/>
      <c r="I392" s="160"/>
      <c r="J392" s="160"/>
      <c r="K392" s="160"/>
      <c r="L392" s="160"/>
      <c r="M392" s="160"/>
      <c r="N392" s="160"/>
      <c r="O392" s="160"/>
      <c r="P392" s="160"/>
      <c r="Q392" s="160"/>
      <c r="R392" s="160"/>
      <c r="S392" s="160"/>
      <c r="T392" s="160"/>
      <c r="U392" s="160"/>
      <c r="V392" s="160"/>
      <c r="W392" s="160"/>
      <c r="X392" s="160"/>
      <c r="Y392" s="160"/>
      <c r="Z392" s="160"/>
      <c r="AA392" s="160"/>
      <c r="AB392" s="160"/>
      <c r="AC392" s="160"/>
      <c r="AD392" s="160"/>
      <c r="AE392" s="160"/>
    </row>
    <row r="393" ht="15.75" customHeight="1" spans="1:31">
      <c r="A393" s="160"/>
      <c r="B393" s="160"/>
      <c r="C393" s="160"/>
      <c r="D393" s="160"/>
      <c r="E393" s="160"/>
      <c r="F393" s="160"/>
      <c r="G393" s="160"/>
      <c r="H393" s="160"/>
      <c r="I393" s="160"/>
      <c r="J393" s="160"/>
      <c r="K393" s="160"/>
      <c r="L393" s="160"/>
      <c r="M393" s="160"/>
      <c r="N393" s="160"/>
      <c r="O393" s="160"/>
      <c r="P393" s="160"/>
      <c r="Q393" s="160"/>
      <c r="R393" s="160"/>
      <c r="S393" s="160"/>
      <c r="T393" s="160"/>
      <c r="U393" s="160"/>
      <c r="V393" s="160"/>
      <c r="W393" s="160"/>
      <c r="X393" s="160"/>
      <c r="Y393" s="160"/>
      <c r="Z393" s="160"/>
      <c r="AA393" s="160"/>
      <c r="AB393" s="160"/>
      <c r="AC393" s="160"/>
      <c r="AD393" s="160"/>
      <c r="AE393" s="160"/>
    </row>
    <row r="394" ht="15.75" customHeight="1" spans="1:31">
      <c r="A394" s="160"/>
      <c r="B394" s="160"/>
      <c r="C394" s="160"/>
      <c r="D394" s="160"/>
      <c r="E394" s="160"/>
      <c r="F394" s="160"/>
      <c r="G394" s="160"/>
      <c r="H394" s="160"/>
      <c r="I394" s="160"/>
      <c r="J394" s="160"/>
      <c r="K394" s="160"/>
      <c r="L394" s="160"/>
      <c r="M394" s="160"/>
      <c r="N394" s="160"/>
      <c r="O394" s="160"/>
      <c r="P394" s="160"/>
      <c r="Q394" s="160"/>
      <c r="R394" s="160"/>
      <c r="S394" s="160"/>
      <c r="T394" s="160"/>
      <c r="U394" s="160"/>
      <c r="V394" s="160"/>
      <c r="W394" s="160"/>
      <c r="X394" s="160"/>
      <c r="Y394" s="160"/>
      <c r="Z394" s="160"/>
      <c r="AA394" s="160"/>
      <c r="AB394" s="160"/>
      <c r="AC394" s="160"/>
      <c r="AD394" s="160"/>
      <c r="AE394" s="160"/>
    </row>
    <row r="395" ht="15.75" customHeight="1" spans="1:31">
      <c r="A395" s="160"/>
      <c r="B395" s="160"/>
      <c r="C395" s="160"/>
      <c r="D395" s="160"/>
      <c r="E395" s="160"/>
      <c r="F395" s="160"/>
      <c r="G395" s="160"/>
      <c r="H395" s="160"/>
      <c r="I395" s="160"/>
      <c r="J395" s="160"/>
      <c r="K395" s="160"/>
      <c r="L395" s="160"/>
      <c r="M395" s="160"/>
      <c r="N395" s="160"/>
      <c r="O395" s="160"/>
      <c r="P395" s="160"/>
      <c r="Q395" s="160"/>
      <c r="R395" s="160"/>
      <c r="S395" s="160"/>
      <c r="T395" s="160"/>
      <c r="U395" s="160"/>
      <c r="V395" s="160"/>
      <c r="W395" s="160"/>
      <c r="X395" s="160"/>
      <c r="Y395" s="160"/>
      <c r="Z395" s="160"/>
      <c r="AA395" s="160"/>
      <c r="AB395" s="160"/>
      <c r="AC395" s="160"/>
      <c r="AD395" s="160"/>
      <c r="AE395" s="160"/>
    </row>
    <row r="396" ht="15.75" customHeight="1" spans="1:31">
      <c r="A396" s="160"/>
      <c r="B396" s="160"/>
      <c r="C396" s="160"/>
      <c r="D396" s="160"/>
      <c r="E396" s="160"/>
      <c r="F396" s="160"/>
      <c r="G396" s="160"/>
      <c r="H396" s="160"/>
      <c r="I396" s="160"/>
      <c r="J396" s="160"/>
      <c r="K396" s="160"/>
      <c r="L396" s="160"/>
      <c r="M396" s="160"/>
      <c r="N396" s="160"/>
      <c r="O396" s="160"/>
      <c r="P396" s="160"/>
      <c r="Q396" s="160"/>
      <c r="R396" s="160"/>
      <c r="S396" s="160"/>
      <c r="T396" s="160"/>
      <c r="U396" s="160"/>
      <c r="V396" s="160"/>
      <c r="W396" s="160"/>
      <c r="X396" s="160"/>
      <c r="Y396" s="160"/>
      <c r="Z396" s="160"/>
      <c r="AA396" s="160"/>
      <c r="AB396" s="160"/>
      <c r="AC396" s="160"/>
      <c r="AD396" s="160"/>
      <c r="AE396" s="160"/>
    </row>
    <row r="397" ht="15.75" customHeight="1" spans="1:31">
      <c r="A397" s="160"/>
      <c r="B397" s="160"/>
      <c r="C397" s="160"/>
      <c r="D397" s="160"/>
      <c r="E397" s="160"/>
      <c r="F397" s="160"/>
      <c r="G397" s="160"/>
      <c r="H397" s="160"/>
      <c r="I397" s="160"/>
      <c r="J397" s="160"/>
      <c r="K397" s="160"/>
      <c r="L397" s="160"/>
      <c r="M397" s="160"/>
      <c r="N397" s="160"/>
      <c r="O397" s="160"/>
      <c r="P397" s="160"/>
      <c r="Q397" s="160"/>
      <c r="R397" s="160"/>
      <c r="S397" s="160"/>
      <c r="T397" s="160"/>
      <c r="U397" s="160"/>
      <c r="V397" s="160"/>
      <c r="W397" s="160"/>
      <c r="X397" s="160"/>
      <c r="Y397" s="160"/>
      <c r="Z397" s="160"/>
      <c r="AA397" s="160"/>
      <c r="AB397" s="160"/>
      <c r="AC397" s="160"/>
      <c r="AD397" s="160"/>
      <c r="AE397" s="160"/>
    </row>
    <row r="398" ht="15.75" customHeight="1" spans="1:31">
      <c r="A398" s="160"/>
      <c r="B398" s="160"/>
      <c r="C398" s="160"/>
      <c r="D398" s="160"/>
      <c r="E398" s="160"/>
      <c r="F398" s="160"/>
      <c r="G398" s="160"/>
      <c r="H398" s="160"/>
      <c r="I398" s="160"/>
      <c r="J398" s="160"/>
      <c r="K398" s="160"/>
      <c r="L398" s="160"/>
      <c r="M398" s="160"/>
      <c r="N398" s="160"/>
      <c r="O398" s="160"/>
      <c r="P398" s="160"/>
      <c r="Q398" s="160"/>
      <c r="R398" s="160"/>
      <c r="S398" s="160"/>
      <c r="T398" s="160"/>
      <c r="U398" s="160"/>
      <c r="V398" s="160"/>
      <c r="W398" s="160"/>
      <c r="X398" s="160"/>
      <c r="Y398" s="160"/>
      <c r="Z398" s="160"/>
      <c r="AA398" s="160"/>
      <c r="AB398" s="160"/>
      <c r="AC398" s="160"/>
      <c r="AD398" s="160"/>
      <c r="AE398" s="160"/>
    </row>
    <row r="399" ht="15.75" customHeight="1" spans="1:31">
      <c r="A399" s="160"/>
      <c r="B399" s="160"/>
      <c r="C399" s="160"/>
      <c r="D399" s="160"/>
      <c r="E399" s="160"/>
      <c r="F399" s="160"/>
      <c r="G399" s="160"/>
      <c r="H399" s="160"/>
      <c r="I399" s="160"/>
      <c r="J399" s="160"/>
      <c r="K399" s="160"/>
      <c r="L399" s="160"/>
      <c r="M399" s="160"/>
      <c r="N399" s="160"/>
      <c r="O399" s="160"/>
      <c r="P399" s="160"/>
      <c r="Q399" s="160"/>
      <c r="R399" s="160"/>
      <c r="S399" s="160"/>
      <c r="T399" s="160"/>
      <c r="U399" s="160"/>
      <c r="V399" s="160"/>
      <c r="W399" s="160"/>
      <c r="X399" s="160"/>
      <c r="Y399" s="160"/>
      <c r="Z399" s="160"/>
      <c r="AA399" s="160"/>
      <c r="AB399" s="160"/>
      <c r="AC399" s="160"/>
      <c r="AD399" s="160"/>
      <c r="AE399" s="160"/>
    </row>
    <row r="400" ht="15.75" customHeight="1" spans="1:31">
      <c r="A400" s="160"/>
      <c r="B400" s="160"/>
      <c r="C400" s="160"/>
      <c r="D400" s="160"/>
      <c r="E400" s="160"/>
      <c r="F400" s="160"/>
      <c r="G400" s="160"/>
      <c r="H400" s="160"/>
      <c r="I400" s="160"/>
      <c r="J400" s="160"/>
      <c r="K400" s="160"/>
      <c r="L400" s="160"/>
      <c r="M400" s="160"/>
      <c r="N400" s="160"/>
      <c r="O400" s="160"/>
      <c r="P400" s="160"/>
      <c r="Q400" s="160"/>
      <c r="R400" s="160"/>
      <c r="S400" s="160"/>
      <c r="T400" s="160"/>
      <c r="U400" s="160"/>
      <c r="V400" s="160"/>
      <c r="W400" s="160"/>
      <c r="X400" s="160"/>
      <c r="Y400" s="160"/>
      <c r="Z400" s="160"/>
      <c r="AA400" s="160"/>
      <c r="AB400" s="160"/>
      <c r="AC400" s="160"/>
      <c r="AD400" s="160"/>
      <c r="AE400" s="160"/>
    </row>
    <row r="401" ht="15.75" customHeight="1" spans="1:31">
      <c r="A401" s="160"/>
      <c r="B401" s="160"/>
      <c r="C401" s="160"/>
      <c r="D401" s="160"/>
      <c r="E401" s="160"/>
      <c r="F401" s="160"/>
      <c r="G401" s="160"/>
      <c r="H401" s="160"/>
      <c r="I401" s="160"/>
      <c r="J401" s="160"/>
      <c r="K401" s="160"/>
      <c r="L401" s="160"/>
      <c r="M401" s="160"/>
      <c r="N401" s="160"/>
      <c r="O401" s="160"/>
      <c r="P401" s="160"/>
      <c r="Q401" s="160"/>
      <c r="R401" s="160"/>
      <c r="S401" s="160"/>
      <c r="T401" s="160"/>
      <c r="U401" s="160"/>
      <c r="V401" s="160"/>
      <c r="W401" s="160"/>
      <c r="X401" s="160"/>
      <c r="Y401" s="160"/>
      <c r="Z401" s="160"/>
      <c r="AA401" s="160"/>
      <c r="AB401" s="160"/>
      <c r="AC401" s="160"/>
      <c r="AD401" s="160"/>
      <c r="AE401" s="160"/>
    </row>
    <row r="402" ht="15.75" customHeight="1" spans="1:31">
      <c r="A402" s="160"/>
      <c r="B402" s="160"/>
      <c r="C402" s="160"/>
      <c r="D402" s="160"/>
      <c r="E402" s="160"/>
      <c r="F402" s="160"/>
      <c r="G402" s="160"/>
      <c r="H402" s="160"/>
      <c r="I402" s="160"/>
      <c r="J402" s="160"/>
      <c r="K402" s="160"/>
      <c r="L402" s="160"/>
      <c r="M402" s="160"/>
      <c r="N402" s="160"/>
      <c r="O402" s="160"/>
      <c r="P402" s="160"/>
      <c r="Q402" s="160"/>
      <c r="R402" s="160"/>
      <c r="S402" s="160"/>
      <c r="T402" s="160"/>
      <c r="U402" s="160"/>
      <c r="V402" s="160"/>
      <c r="W402" s="160"/>
      <c r="X402" s="160"/>
      <c r="Y402" s="160"/>
      <c r="Z402" s="160"/>
      <c r="AA402" s="160"/>
      <c r="AB402" s="160"/>
      <c r="AC402" s="160"/>
      <c r="AD402" s="160"/>
      <c r="AE402" s="160"/>
    </row>
    <row r="403" ht="15.75" customHeight="1" spans="1:31">
      <c r="A403" s="160"/>
      <c r="B403" s="160"/>
      <c r="C403" s="160"/>
      <c r="D403" s="160"/>
      <c r="E403" s="160"/>
      <c r="F403" s="160"/>
      <c r="G403" s="160"/>
      <c r="H403" s="160"/>
      <c r="I403" s="160"/>
      <c r="J403" s="160"/>
      <c r="K403" s="160"/>
      <c r="L403" s="160"/>
      <c r="M403" s="160"/>
      <c r="N403" s="160"/>
      <c r="O403" s="160"/>
      <c r="P403" s="160"/>
      <c r="Q403" s="160"/>
      <c r="R403" s="160"/>
      <c r="S403" s="160"/>
      <c r="T403" s="160"/>
      <c r="U403" s="160"/>
      <c r="V403" s="160"/>
      <c r="W403" s="160"/>
      <c r="X403" s="160"/>
      <c r="Y403" s="160"/>
      <c r="Z403" s="160"/>
      <c r="AA403" s="160"/>
      <c r="AB403" s="160"/>
      <c r="AC403" s="160"/>
      <c r="AD403" s="160"/>
      <c r="AE403" s="160"/>
    </row>
    <row r="404" ht="15.75" customHeight="1" spans="1:31">
      <c r="A404" s="160"/>
      <c r="B404" s="160"/>
      <c r="C404" s="160"/>
      <c r="D404" s="160"/>
      <c r="E404" s="160"/>
      <c r="F404" s="160"/>
      <c r="G404" s="160"/>
      <c r="H404" s="160"/>
      <c r="I404" s="160"/>
      <c r="J404" s="160"/>
      <c r="K404" s="160"/>
      <c r="L404" s="160"/>
      <c r="M404" s="160"/>
      <c r="N404" s="160"/>
      <c r="O404" s="160"/>
      <c r="P404" s="160"/>
      <c r="Q404" s="160"/>
      <c r="R404" s="160"/>
      <c r="S404" s="160"/>
      <c r="T404" s="160"/>
      <c r="U404" s="160"/>
      <c r="V404" s="160"/>
      <c r="W404" s="160"/>
      <c r="X404" s="160"/>
      <c r="Y404" s="160"/>
      <c r="Z404" s="160"/>
      <c r="AA404" s="160"/>
      <c r="AB404" s="160"/>
      <c r="AC404" s="160"/>
      <c r="AD404" s="160"/>
      <c r="AE404" s="160"/>
    </row>
    <row r="405" ht="15.75" customHeight="1" spans="1:31">
      <c r="A405" s="160"/>
      <c r="B405" s="160"/>
      <c r="C405" s="160"/>
      <c r="D405" s="160"/>
      <c r="E405" s="160"/>
      <c r="F405" s="160"/>
      <c r="G405" s="160"/>
      <c r="H405" s="160"/>
      <c r="I405" s="160"/>
      <c r="J405" s="160"/>
      <c r="K405" s="160"/>
      <c r="L405" s="160"/>
      <c r="M405" s="160"/>
      <c r="N405" s="160"/>
      <c r="O405" s="160"/>
      <c r="P405" s="160"/>
      <c r="Q405" s="160"/>
      <c r="R405" s="160"/>
      <c r="S405" s="160"/>
      <c r="T405" s="160"/>
      <c r="U405" s="160"/>
      <c r="V405" s="160"/>
      <c r="W405" s="160"/>
      <c r="X405" s="160"/>
      <c r="Y405" s="160"/>
      <c r="Z405" s="160"/>
      <c r="AA405" s="160"/>
      <c r="AB405" s="160"/>
      <c r="AC405" s="160"/>
      <c r="AD405" s="160"/>
      <c r="AE405" s="160"/>
    </row>
    <row r="406" ht="15.75" customHeight="1" spans="1:31">
      <c r="A406" s="160"/>
      <c r="B406" s="160"/>
      <c r="C406" s="160"/>
      <c r="D406" s="160"/>
      <c r="E406" s="160"/>
      <c r="F406" s="160"/>
      <c r="G406" s="160"/>
      <c r="H406" s="160"/>
      <c r="I406" s="160"/>
      <c r="J406" s="160"/>
      <c r="K406" s="160"/>
      <c r="L406" s="160"/>
      <c r="M406" s="160"/>
      <c r="N406" s="160"/>
      <c r="O406" s="160"/>
      <c r="P406" s="160"/>
      <c r="Q406" s="160"/>
      <c r="R406" s="160"/>
      <c r="S406" s="160"/>
      <c r="T406" s="160"/>
      <c r="U406" s="160"/>
      <c r="V406" s="160"/>
      <c r="W406" s="160"/>
      <c r="X406" s="160"/>
      <c r="Y406" s="160"/>
      <c r="Z406" s="160"/>
      <c r="AA406" s="160"/>
      <c r="AB406" s="160"/>
      <c r="AC406" s="160"/>
      <c r="AD406" s="160"/>
      <c r="AE406" s="160"/>
    </row>
    <row r="407" ht="15.75" customHeight="1" spans="1:31">
      <c r="A407" s="160"/>
      <c r="B407" s="160"/>
      <c r="C407" s="160"/>
      <c r="D407" s="160"/>
      <c r="E407" s="160"/>
      <c r="F407" s="160"/>
      <c r="G407" s="160"/>
      <c r="H407" s="160"/>
      <c r="I407" s="160"/>
      <c r="J407" s="160"/>
      <c r="K407" s="160"/>
      <c r="L407" s="160"/>
      <c r="M407" s="160"/>
      <c r="N407" s="160"/>
      <c r="O407" s="160"/>
      <c r="P407" s="160"/>
      <c r="Q407" s="160"/>
      <c r="R407" s="160"/>
      <c r="S407" s="160"/>
      <c r="T407" s="160"/>
      <c r="U407" s="160"/>
      <c r="V407" s="160"/>
      <c r="W407" s="160"/>
      <c r="X407" s="160"/>
      <c r="Y407" s="160"/>
      <c r="Z407" s="160"/>
      <c r="AA407" s="160"/>
      <c r="AB407" s="160"/>
      <c r="AC407" s="160"/>
      <c r="AD407" s="160"/>
      <c r="AE407" s="160"/>
    </row>
    <row r="408" ht="15.75" customHeight="1" spans="1:31">
      <c r="A408" s="160"/>
      <c r="B408" s="160"/>
      <c r="C408" s="160"/>
      <c r="D408" s="160"/>
      <c r="E408" s="160"/>
      <c r="F408" s="160"/>
      <c r="G408" s="160"/>
      <c r="H408" s="160"/>
      <c r="I408" s="160"/>
      <c r="J408" s="160"/>
      <c r="K408" s="160"/>
      <c r="L408" s="160"/>
      <c r="M408" s="160"/>
      <c r="N408" s="160"/>
      <c r="O408" s="160"/>
      <c r="P408" s="160"/>
      <c r="Q408" s="160"/>
      <c r="R408" s="160"/>
      <c r="S408" s="160"/>
      <c r="T408" s="160"/>
      <c r="U408" s="160"/>
      <c r="V408" s="160"/>
      <c r="W408" s="160"/>
      <c r="X408" s="160"/>
      <c r="Y408" s="160"/>
      <c r="Z408" s="160"/>
      <c r="AA408" s="160"/>
      <c r="AB408" s="160"/>
      <c r="AC408" s="160"/>
      <c r="AD408" s="160"/>
      <c r="AE408" s="160"/>
    </row>
    <row r="409" ht="15.75" customHeight="1" spans="1:31">
      <c r="A409" s="160"/>
      <c r="B409" s="160"/>
      <c r="C409" s="160"/>
      <c r="D409" s="160"/>
      <c r="E409" s="160"/>
      <c r="F409" s="160"/>
      <c r="G409" s="160"/>
      <c r="H409" s="160"/>
      <c r="I409" s="160"/>
      <c r="J409" s="160"/>
      <c r="K409" s="160"/>
      <c r="L409" s="160"/>
      <c r="M409" s="160"/>
      <c r="N409" s="160"/>
      <c r="O409" s="160"/>
      <c r="P409" s="160"/>
      <c r="Q409" s="160"/>
      <c r="R409" s="160"/>
      <c r="S409" s="160"/>
      <c r="T409" s="160"/>
      <c r="U409" s="160"/>
      <c r="V409" s="160"/>
      <c r="W409" s="160"/>
      <c r="X409" s="160"/>
      <c r="Y409" s="160"/>
      <c r="Z409" s="160"/>
      <c r="AA409" s="160"/>
      <c r="AB409" s="160"/>
      <c r="AC409" s="160"/>
      <c r="AD409" s="160"/>
      <c r="AE409" s="160"/>
    </row>
    <row r="410" ht="15.75" customHeight="1" spans="1:31">
      <c r="A410" s="160"/>
      <c r="B410" s="160"/>
      <c r="C410" s="160"/>
      <c r="D410" s="160"/>
      <c r="E410" s="160"/>
      <c r="F410" s="160"/>
      <c r="G410" s="160"/>
      <c r="H410" s="160"/>
      <c r="I410" s="160"/>
      <c r="J410" s="160"/>
      <c r="K410" s="160"/>
      <c r="L410" s="160"/>
      <c r="M410" s="160"/>
      <c r="N410" s="160"/>
      <c r="O410" s="160"/>
      <c r="P410" s="160"/>
      <c r="Q410" s="160"/>
      <c r="R410" s="160"/>
      <c r="S410" s="160"/>
      <c r="T410" s="160"/>
      <c r="U410" s="160"/>
      <c r="V410" s="160"/>
      <c r="W410" s="160"/>
      <c r="X410" s="160"/>
      <c r="Y410" s="160"/>
      <c r="Z410" s="160"/>
      <c r="AA410" s="160"/>
      <c r="AB410" s="160"/>
      <c r="AC410" s="160"/>
      <c r="AD410" s="160"/>
      <c r="AE410" s="160"/>
    </row>
    <row r="411" ht="15.75" customHeight="1" spans="1:31">
      <c r="A411" s="160"/>
      <c r="B411" s="160"/>
      <c r="C411" s="160"/>
      <c r="D411" s="160"/>
      <c r="E411" s="160"/>
      <c r="F411" s="160"/>
      <c r="G411" s="160"/>
      <c r="H411" s="160"/>
      <c r="I411" s="160"/>
      <c r="J411" s="160"/>
      <c r="K411" s="160"/>
      <c r="L411" s="160"/>
      <c r="M411" s="160"/>
      <c r="N411" s="160"/>
      <c r="O411" s="160"/>
      <c r="P411" s="160"/>
      <c r="Q411" s="160"/>
      <c r="R411" s="160"/>
      <c r="S411" s="160"/>
      <c r="T411" s="160"/>
      <c r="U411" s="160"/>
      <c r="V411" s="160"/>
      <c r="W411" s="160"/>
      <c r="X411" s="160"/>
      <c r="Y411" s="160"/>
      <c r="Z411" s="160"/>
      <c r="AA411" s="160"/>
      <c r="AB411" s="160"/>
      <c r="AC411" s="160"/>
      <c r="AD411" s="160"/>
      <c r="AE411" s="160"/>
    </row>
    <row r="412" ht="15.75" customHeight="1" spans="1:31">
      <c r="A412" s="160"/>
      <c r="B412" s="160"/>
      <c r="C412" s="160"/>
      <c r="D412" s="160"/>
      <c r="E412" s="160"/>
      <c r="F412" s="160"/>
      <c r="G412" s="160"/>
      <c r="H412" s="160"/>
      <c r="I412" s="160"/>
      <c r="J412" s="160"/>
      <c r="K412" s="160"/>
      <c r="L412" s="160"/>
      <c r="M412" s="160"/>
      <c r="N412" s="160"/>
      <c r="O412" s="160"/>
      <c r="P412" s="160"/>
      <c r="Q412" s="160"/>
      <c r="R412" s="160"/>
      <c r="S412" s="160"/>
      <c r="T412" s="160"/>
      <c r="U412" s="160"/>
      <c r="V412" s="160"/>
      <c r="W412" s="160"/>
      <c r="X412" s="160"/>
      <c r="Y412" s="160"/>
      <c r="Z412" s="160"/>
      <c r="AA412" s="160"/>
      <c r="AB412" s="160"/>
      <c r="AC412" s="160"/>
      <c r="AD412" s="160"/>
      <c r="AE412" s="160"/>
    </row>
    <row r="413" ht="15.75" customHeight="1" spans="1:31">
      <c r="A413" s="160"/>
      <c r="B413" s="160"/>
      <c r="C413" s="160"/>
      <c r="D413" s="160"/>
      <c r="E413" s="160"/>
      <c r="F413" s="160"/>
      <c r="G413" s="160"/>
      <c r="H413" s="160"/>
      <c r="I413" s="160"/>
      <c r="J413" s="160"/>
      <c r="K413" s="160"/>
      <c r="L413" s="160"/>
      <c r="M413" s="160"/>
      <c r="N413" s="160"/>
      <c r="O413" s="160"/>
      <c r="P413" s="160"/>
      <c r="Q413" s="160"/>
      <c r="R413" s="160"/>
      <c r="S413" s="160"/>
      <c r="T413" s="160"/>
      <c r="U413" s="160"/>
      <c r="V413" s="160"/>
      <c r="W413" s="160"/>
      <c r="X413" s="160"/>
      <c r="Y413" s="160"/>
      <c r="Z413" s="160"/>
      <c r="AA413" s="160"/>
      <c r="AB413" s="160"/>
      <c r="AC413" s="160"/>
      <c r="AD413" s="160"/>
      <c r="AE413" s="160"/>
    </row>
    <row r="414" ht="15.75" customHeight="1" spans="1:31">
      <c r="A414" s="160"/>
      <c r="B414" s="160"/>
      <c r="C414" s="160"/>
      <c r="D414" s="160"/>
      <c r="E414" s="160"/>
      <c r="F414" s="160"/>
      <c r="G414" s="160"/>
      <c r="H414" s="160"/>
      <c r="I414" s="160"/>
      <c r="J414" s="160"/>
      <c r="K414" s="160"/>
      <c r="L414" s="160"/>
      <c r="M414" s="160"/>
      <c r="N414" s="160"/>
      <c r="O414" s="160"/>
      <c r="P414" s="160"/>
      <c r="Q414" s="160"/>
      <c r="R414" s="160"/>
      <c r="S414" s="160"/>
      <c r="T414" s="160"/>
      <c r="U414" s="160"/>
      <c r="V414" s="160"/>
      <c r="W414" s="160"/>
      <c r="X414" s="160"/>
      <c r="Y414" s="160"/>
      <c r="Z414" s="160"/>
      <c r="AA414" s="160"/>
      <c r="AB414" s="160"/>
      <c r="AC414" s="160"/>
      <c r="AD414" s="160"/>
      <c r="AE414" s="160"/>
    </row>
    <row r="415" ht="15.75" customHeight="1" spans="1:31">
      <c r="A415" s="160"/>
      <c r="B415" s="160"/>
      <c r="C415" s="160"/>
      <c r="D415" s="160"/>
      <c r="E415" s="160"/>
      <c r="F415" s="160"/>
      <c r="G415" s="160"/>
      <c r="H415" s="160"/>
      <c r="I415" s="160"/>
      <c r="J415" s="160"/>
      <c r="K415" s="160"/>
      <c r="L415" s="160"/>
      <c r="M415" s="160"/>
      <c r="N415" s="160"/>
      <c r="O415" s="160"/>
      <c r="P415" s="160"/>
      <c r="Q415" s="160"/>
      <c r="R415" s="160"/>
      <c r="S415" s="160"/>
      <c r="T415" s="160"/>
      <c r="U415" s="160"/>
      <c r="V415" s="160"/>
      <c r="W415" s="160"/>
      <c r="X415" s="160"/>
      <c r="Y415" s="160"/>
      <c r="Z415" s="160"/>
      <c r="AA415" s="160"/>
      <c r="AB415" s="160"/>
      <c r="AC415" s="160"/>
      <c r="AD415" s="160"/>
      <c r="AE415" s="160"/>
    </row>
    <row r="416" ht="15.75" customHeight="1" spans="1:31">
      <c r="A416" s="160"/>
      <c r="B416" s="160"/>
      <c r="C416" s="160"/>
      <c r="D416" s="160"/>
      <c r="E416" s="160"/>
      <c r="F416" s="160"/>
      <c r="G416" s="160"/>
      <c r="H416" s="160"/>
      <c r="I416" s="160"/>
      <c r="J416" s="160"/>
      <c r="K416" s="160"/>
      <c r="L416" s="160"/>
      <c r="M416" s="160"/>
      <c r="N416" s="160"/>
      <c r="O416" s="160"/>
      <c r="P416" s="160"/>
      <c r="Q416" s="160"/>
      <c r="R416" s="160"/>
      <c r="S416" s="160"/>
      <c r="T416" s="160"/>
      <c r="U416" s="160"/>
      <c r="V416" s="160"/>
      <c r="W416" s="160"/>
      <c r="X416" s="160"/>
      <c r="Y416" s="160"/>
      <c r="Z416" s="160"/>
      <c r="AA416" s="160"/>
      <c r="AB416" s="160"/>
      <c r="AC416" s="160"/>
      <c r="AD416" s="160"/>
      <c r="AE416" s="160"/>
    </row>
    <row r="417" ht="15.75" customHeight="1" spans="1:31">
      <c r="A417" s="160"/>
      <c r="B417" s="160"/>
      <c r="C417" s="160"/>
      <c r="D417" s="160"/>
      <c r="E417" s="160"/>
      <c r="F417" s="160"/>
      <c r="G417" s="160"/>
      <c r="H417" s="160"/>
      <c r="I417" s="160"/>
      <c r="J417" s="160"/>
      <c r="K417" s="160"/>
      <c r="L417" s="160"/>
      <c r="M417" s="160"/>
      <c r="N417" s="160"/>
      <c r="O417" s="160"/>
      <c r="P417" s="160"/>
      <c r="Q417" s="160"/>
      <c r="R417" s="160"/>
      <c r="S417" s="160"/>
      <c r="T417" s="160"/>
      <c r="U417" s="160"/>
      <c r="V417" s="160"/>
      <c r="W417" s="160"/>
      <c r="X417" s="160"/>
      <c r="Y417" s="160"/>
      <c r="Z417" s="160"/>
      <c r="AA417" s="160"/>
      <c r="AB417" s="160"/>
      <c r="AC417" s="160"/>
      <c r="AD417" s="160"/>
      <c r="AE417" s="160"/>
    </row>
    <row r="418" ht="15.75" customHeight="1" spans="1:31">
      <c r="A418" s="160"/>
      <c r="B418" s="160"/>
      <c r="C418" s="160"/>
      <c r="D418" s="160"/>
      <c r="E418" s="160"/>
      <c r="F418" s="160"/>
      <c r="G418" s="160"/>
      <c r="H418" s="160"/>
      <c r="I418" s="160"/>
      <c r="J418" s="160"/>
      <c r="K418" s="160"/>
      <c r="L418" s="160"/>
      <c r="M418" s="160"/>
      <c r="N418" s="160"/>
      <c r="O418" s="160"/>
      <c r="P418" s="160"/>
      <c r="Q418" s="160"/>
      <c r="R418" s="160"/>
      <c r="S418" s="160"/>
      <c r="T418" s="160"/>
      <c r="U418" s="160"/>
      <c r="V418" s="160"/>
      <c r="W418" s="160"/>
      <c r="X418" s="160"/>
      <c r="Y418" s="160"/>
      <c r="Z418" s="160"/>
      <c r="AA418" s="160"/>
      <c r="AB418" s="160"/>
      <c r="AC418" s="160"/>
      <c r="AD418" s="160"/>
      <c r="AE418" s="160"/>
    </row>
    <row r="419" ht="15.75" customHeight="1" spans="1:31">
      <c r="A419" s="160"/>
      <c r="B419" s="160"/>
      <c r="C419" s="160"/>
      <c r="D419" s="160"/>
      <c r="E419" s="160"/>
      <c r="F419" s="160"/>
      <c r="G419" s="160"/>
      <c r="H419" s="160"/>
      <c r="I419" s="160"/>
      <c r="J419" s="160"/>
      <c r="K419" s="160"/>
      <c r="L419" s="160"/>
      <c r="M419" s="160"/>
      <c r="N419" s="160"/>
      <c r="O419" s="160"/>
      <c r="P419" s="160"/>
      <c r="Q419" s="160"/>
      <c r="R419" s="160"/>
      <c r="S419" s="160"/>
      <c r="T419" s="160"/>
      <c r="U419" s="160"/>
      <c r="V419" s="160"/>
      <c r="W419" s="160"/>
      <c r="X419" s="160"/>
      <c r="Y419" s="160"/>
      <c r="Z419" s="160"/>
      <c r="AA419" s="160"/>
      <c r="AB419" s="160"/>
      <c r="AC419" s="160"/>
      <c r="AD419" s="160"/>
      <c r="AE419" s="160"/>
    </row>
    <row r="420" ht="15.75" customHeight="1" spans="1:31">
      <c r="A420" s="160"/>
      <c r="B420" s="160"/>
      <c r="C420" s="160"/>
      <c r="D420" s="160"/>
      <c r="E420" s="160"/>
      <c r="F420" s="160"/>
      <c r="G420" s="160"/>
      <c r="H420" s="160"/>
      <c r="I420" s="160"/>
      <c r="J420" s="160"/>
      <c r="K420" s="160"/>
      <c r="L420" s="160"/>
      <c r="M420" s="160"/>
      <c r="N420" s="160"/>
      <c r="O420" s="160"/>
      <c r="P420" s="160"/>
      <c r="Q420" s="160"/>
      <c r="R420" s="160"/>
      <c r="S420" s="160"/>
      <c r="T420" s="160"/>
      <c r="U420" s="160"/>
      <c r="V420" s="160"/>
      <c r="W420" s="160"/>
      <c r="X420" s="160"/>
      <c r="Y420" s="160"/>
      <c r="Z420" s="160"/>
      <c r="AA420" s="160"/>
      <c r="AB420" s="160"/>
      <c r="AC420" s="160"/>
      <c r="AD420" s="160"/>
      <c r="AE420" s="160"/>
    </row>
    <row r="421" ht="15.75" customHeight="1" spans="1:31">
      <c r="A421" s="160"/>
      <c r="B421" s="160"/>
      <c r="C421" s="160"/>
      <c r="D421" s="160"/>
      <c r="E421" s="160"/>
      <c r="F421" s="160"/>
      <c r="G421" s="160"/>
      <c r="H421" s="160"/>
      <c r="I421" s="160"/>
      <c r="J421" s="160"/>
      <c r="K421" s="160"/>
      <c r="L421" s="160"/>
      <c r="M421" s="160"/>
      <c r="N421" s="160"/>
      <c r="O421" s="160"/>
      <c r="P421" s="160"/>
      <c r="Q421" s="160"/>
      <c r="R421" s="160"/>
      <c r="S421" s="160"/>
      <c r="T421" s="160"/>
      <c r="U421" s="160"/>
      <c r="V421" s="160"/>
      <c r="W421" s="160"/>
      <c r="X421" s="160"/>
      <c r="Y421" s="160"/>
      <c r="Z421" s="160"/>
      <c r="AA421" s="160"/>
      <c r="AB421" s="160"/>
      <c r="AC421" s="160"/>
      <c r="AD421" s="160"/>
      <c r="AE421" s="160"/>
    </row>
    <row r="422" ht="15.75" customHeight="1" spans="1:31">
      <c r="A422" s="160"/>
      <c r="B422" s="160"/>
      <c r="C422" s="160"/>
      <c r="D422" s="160"/>
      <c r="E422" s="160"/>
      <c r="F422" s="160"/>
      <c r="G422" s="160"/>
      <c r="H422" s="160"/>
      <c r="I422" s="160"/>
      <c r="J422" s="160"/>
      <c r="K422" s="160"/>
      <c r="L422" s="160"/>
      <c r="M422" s="160"/>
      <c r="N422" s="160"/>
      <c r="O422" s="160"/>
      <c r="P422" s="160"/>
      <c r="Q422" s="160"/>
      <c r="R422" s="160"/>
      <c r="S422" s="160"/>
      <c r="T422" s="160"/>
      <c r="U422" s="160"/>
      <c r="V422" s="160"/>
      <c r="W422" s="160"/>
      <c r="X422" s="160"/>
      <c r="Y422" s="160"/>
      <c r="Z422" s="160"/>
      <c r="AA422" s="160"/>
      <c r="AB422" s="160"/>
      <c r="AC422" s="160"/>
      <c r="AD422" s="160"/>
      <c r="AE422" s="160"/>
    </row>
    <row r="423" ht="15.75" customHeight="1" spans="1:31">
      <c r="A423" s="160"/>
      <c r="B423" s="160"/>
      <c r="C423" s="160"/>
      <c r="D423" s="160"/>
      <c r="E423" s="160"/>
      <c r="F423" s="160"/>
      <c r="G423" s="160"/>
      <c r="H423" s="160"/>
      <c r="I423" s="160"/>
      <c r="J423" s="160"/>
      <c r="K423" s="160"/>
      <c r="L423" s="160"/>
      <c r="M423" s="160"/>
      <c r="N423" s="160"/>
      <c r="O423" s="160"/>
      <c r="P423" s="160"/>
      <c r="Q423" s="160"/>
      <c r="R423" s="160"/>
      <c r="S423" s="160"/>
      <c r="T423" s="160"/>
      <c r="U423" s="160"/>
      <c r="V423" s="160"/>
      <c r="W423" s="160"/>
      <c r="X423" s="160"/>
      <c r="Y423" s="160"/>
      <c r="Z423" s="160"/>
      <c r="AA423" s="160"/>
      <c r="AB423" s="160"/>
      <c r="AC423" s="160"/>
      <c r="AD423" s="160"/>
      <c r="AE423" s="160"/>
    </row>
    <row r="424" ht="15.75" customHeight="1" spans="1:31">
      <c r="A424" s="160"/>
      <c r="B424" s="160"/>
      <c r="C424" s="160"/>
      <c r="D424" s="160"/>
      <c r="E424" s="160"/>
      <c r="F424" s="160"/>
      <c r="G424" s="160"/>
      <c r="H424" s="160"/>
      <c r="I424" s="160"/>
      <c r="J424" s="160"/>
      <c r="K424" s="160"/>
      <c r="L424" s="160"/>
      <c r="M424" s="160"/>
      <c r="N424" s="160"/>
      <c r="O424" s="160"/>
      <c r="P424" s="160"/>
      <c r="Q424" s="160"/>
      <c r="R424" s="160"/>
      <c r="S424" s="160"/>
      <c r="T424" s="160"/>
      <c r="U424" s="160"/>
      <c r="V424" s="160"/>
      <c r="W424" s="160"/>
      <c r="X424" s="160"/>
      <c r="Y424" s="160"/>
      <c r="Z424" s="160"/>
      <c r="AA424" s="160"/>
      <c r="AB424" s="160"/>
      <c r="AC424" s="160"/>
      <c r="AD424" s="160"/>
      <c r="AE424" s="160"/>
    </row>
    <row r="425" ht="15.75" customHeight="1" spans="1:31">
      <c r="A425" s="160"/>
      <c r="B425" s="160"/>
      <c r="C425" s="160"/>
      <c r="D425" s="160"/>
      <c r="E425" s="160"/>
      <c r="F425" s="160"/>
      <c r="G425" s="160"/>
      <c r="H425" s="160"/>
      <c r="I425" s="160"/>
      <c r="J425" s="160"/>
      <c r="K425" s="160"/>
      <c r="L425" s="160"/>
      <c r="M425" s="160"/>
      <c r="N425" s="160"/>
      <c r="O425" s="160"/>
      <c r="P425" s="160"/>
      <c r="Q425" s="160"/>
      <c r="R425" s="160"/>
      <c r="S425" s="160"/>
      <c r="T425" s="160"/>
      <c r="U425" s="160"/>
      <c r="V425" s="160"/>
      <c r="W425" s="160"/>
      <c r="X425" s="160"/>
      <c r="Y425" s="160"/>
      <c r="Z425" s="160"/>
      <c r="AA425" s="160"/>
      <c r="AB425" s="160"/>
      <c r="AC425" s="160"/>
      <c r="AD425" s="160"/>
      <c r="AE425" s="160"/>
    </row>
    <row r="426" ht="15.75" customHeight="1" spans="1:31">
      <c r="A426" s="160"/>
      <c r="B426" s="160"/>
      <c r="C426" s="160"/>
      <c r="D426" s="160"/>
      <c r="E426" s="160"/>
      <c r="F426" s="160"/>
      <c r="G426" s="160"/>
      <c r="H426" s="160"/>
      <c r="I426" s="160"/>
      <c r="J426" s="160"/>
      <c r="K426" s="160"/>
      <c r="L426" s="160"/>
      <c r="M426" s="160"/>
      <c r="N426" s="160"/>
      <c r="O426" s="160"/>
      <c r="P426" s="160"/>
      <c r="Q426" s="160"/>
      <c r="R426" s="160"/>
      <c r="S426" s="160"/>
      <c r="T426" s="160"/>
      <c r="U426" s="160"/>
      <c r="V426" s="160"/>
      <c r="W426" s="160"/>
      <c r="X426" s="160"/>
      <c r="Y426" s="160"/>
      <c r="Z426" s="160"/>
      <c r="AA426" s="160"/>
      <c r="AB426" s="160"/>
      <c r="AC426" s="160"/>
      <c r="AD426" s="160"/>
      <c r="AE426" s="160"/>
    </row>
    <row r="427" ht="15.75" customHeight="1" spans="1:31">
      <c r="A427" s="160"/>
      <c r="B427" s="160"/>
      <c r="C427" s="160"/>
      <c r="D427" s="160"/>
      <c r="E427" s="160"/>
      <c r="F427" s="160"/>
      <c r="G427" s="160"/>
      <c r="H427" s="160"/>
      <c r="I427" s="160"/>
      <c r="J427" s="160"/>
      <c r="K427" s="160"/>
      <c r="L427" s="160"/>
      <c r="M427" s="160"/>
      <c r="N427" s="160"/>
      <c r="O427" s="160"/>
      <c r="P427" s="160"/>
      <c r="Q427" s="160"/>
      <c r="R427" s="160"/>
      <c r="S427" s="160"/>
      <c r="T427" s="160"/>
      <c r="U427" s="160"/>
      <c r="V427" s="160"/>
      <c r="W427" s="160"/>
      <c r="X427" s="160"/>
      <c r="Y427" s="160"/>
      <c r="Z427" s="160"/>
      <c r="AA427" s="160"/>
      <c r="AB427" s="160"/>
      <c r="AC427" s="160"/>
      <c r="AD427" s="160"/>
      <c r="AE427" s="160"/>
    </row>
    <row r="428" ht="15.75" customHeight="1" spans="1:31">
      <c r="A428" s="160"/>
      <c r="B428" s="160"/>
      <c r="C428" s="160"/>
      <c r="D428" s="160"/>
      <c r="E428" s="160"/>
      <c r="F428" s="160"/>
      <c r="G428" s="160"/>
      <c r="H428" s="160"/>
      <c r="I428" s="160"/>
      <c r="J428" s="160"/>
      <c r="K428" s="160"/>
      <c r="L428" s="160"/>
      <c r="M428" s="160"/>
      <c r="N428" s="160"/>
      <c r="O428" s="160"/>
      <c r="P428" s="160"/>
      <c r="Q428" s="160"/>
      <c r="R428" s="160"/>
      <c r="S428" s="160"/>
      <c r="T428" s="160"/>
      <c r="U428" s="160"/>
      <c r="V428" s="160"/>
      <c r="W428" s="160"/>
      <c r="X428" s="160"/>
      <c r="Y428" s="160"/>
      <c r="Z428" s="160"/>
      <c r="AA428" s="160"/>
      <c r="AB428" s="160"/>
      <c r="AC428" s="160"/>
      <c r="AD428" s="160"/>
      <c r="AE428" s="160"/>
    </row>
    <row r="429" ht="15.75" customHeight="1" spans="1:31">
      <c r="A429" s="160"/>
      <c r="B429" s="160"/>
      <c r="C429" s="160"/>
      <c r="D429" s="160"/>
      <c r="E429" s="160"/>
      <c r="F429" s="160"/>
      <c r="G429" s="160"/>
      <c r="H429" s="160"/>
      <c r="I429" s="160"/>
      <c r="J429" s="160"/>
      <c r="K429" s="160"/>
      <c r="L429" s="160"/>
      <c r="M429" s="160"/>
      <c r="N429" s="160"/>
      <c r="O429" s="160"/>
      <c r="P429" s="160"/>
      <c r="Q429" s="160"/>
      <c r="R429" s="160"/>
      <c r="S429" s="160"/>
      <c r="T429" s="160"/>
      <c r="U429" s="160"/>
      <c r="V429" s="160"/>
      <c r="W429" s="160"/>
      <c r="X429" s="160"/>
      <c r="Y429" s="160"/>
      <c r="Z429" s="160"/>
      <c r="AA429" s="160"/>
      <c r="AB429" s="160"/>
      <c r="AC429" s="160"/>
      <c r="AD429" s="160"/>
      <c r="AE429" s="160"/>
    </row>
    <row r="430" ht="15.75" customHeight="1" spans="1:31">
      <c r="A430" s="160"/>
      <c r="B430" s="160"/>
      <c r="C430" s="160"/>
      <c r="D430" s="160"/>
      <c r="E430" s="160"/>
      <c r="F430" s="160"/>
      <c r="G430" s="160"/>
      <c r="H430" s="160"/>
      <c r="I430" s="160"/>
      <c r="J430" s="160"/>
      <c r="K430" s="160"/>
      <c r="L430" s="160"/>
      <c r="M430" s="160"/>
      <c r="N430" s="160"/>
      <c r="O430" s="160"/>
      <c r="P430" s="160"/>
      <c r="Q430" s="160"/>
      <c r="R430" s="160"/>
      <c r="S430" s="160"/>
      <c r="T430" s="160"/>
      <c r="U430" s="160"/>
      <c r="V430" s="160"/>
      <c r="W430" s="160"/>
      <c r="X430" s="160"/>
      <c r="Y430" s="160"/>
      <c r="Z430" s="160"/>
      <c r="AA430" s="160"/>
      <c r="AB430" s="160"/>
      <c r="AC430" s="160"/>
      <c r="AD430" s="160"/>
      <c r="AE430" s="160"/>
    </row>
    <row r="431" ht="15.75" customHeight="1" spans="1:31">
      <c r="A431" s="160"/>
      <c r="B431" s="160"/>
      <c r="C431" s="160"/>
      <c r="D431" s="160"/>
      <c r="E431" s="160"/>
      <c r="F431" s="160"/>
      <c r="G431" s="160"/>
      <c r="H431" s="160"/>
      <c r="I431" s="160"/>
      <c r="J431" s="160"/>
      <c r="K431" s="160"/>
      <c r="L431" s="160"/>
      <c r="M431" s="160"/>
      <c r="N431" s="160"/>
      <c r="O431" s="160"/>
      <c r="P431" s="160"/>
      <c r="Q431" s="160"/>
      <c r="R431" s="160"/>
      <c r="S431" s="160"/>
      <c r="T431" s="160"/>
      <c r="U431" s="160"/>
      <c r="V431" s="160"/>
      <c r="W431" s="160"/>
      <c r="X431" s="160"/>
      <c r="Y431" s="160"/>
      <c r="Z431" s="160"/>
      <c r="AA431" s="160"/>
      <c r="AB431" s="160"/>
      <c r="AC431" s="160"/>
      <c r="AD431" s="160"/>
      <c r="AE431" s="160"/>
    </row>
    <row r="432" ht="15.75" customHeight="1" spans="1:31">
      <c r="A432" s="160"/>
      <c r="B432" s="160"/>
      <c r="C432" s="160"/>
      <c r="D432" s="160"/>
      <c r="E432" s="160"/>
      <c r="F432" s="160"/>
      <c r="G432" s="160"/>
      <c r="H432" s="160"/>
      <c r="I432" s="160"/>
      <c r="J432" s="160"/>
      <c r="K432" s="160"/>
      <c r="L432" s="160"/>
      <c r="M432" s="160"/>
      <c r="N432" s="160"/>
      <c r="O432" s="160"/>
      <c r="P432" s="160"/>
      <c r="Q432" s="160"/>
      <c r="R432" s="160"/>
      <c r="S432" s="160"/>
      <c r="T432" s="160"/>
      <c r="U432" s="160"/>
      <c r="V432" s="160"/>
      <c r="W432" s="160"/>
      <c r="X432" s="160"/>
      <c r="Y432" s="160"/>
      <c r="Z432" s="160"/>
      <c r="AA432" s="160"/>
      <c r="AB432" s="160"/>
      <c r="AC432" s="160"/>
      <c r="AD432" s="160"/>
      <c r="AE432" s="160"/>
    </row>
    <row r="433" ht="15.75" customHeight="1" spans="1:31">
      <c r="A433" s="160"/>
      <c r="B433" s="160"/>
      <c r="C433" s="160"/>
      <c r="D433" s="160"/>
      <c r="E433" s="160"/>
      <c r="F433" s="160"/>
      <c r="G433" s="160"/>
      <c r="H433" s="160"/>
      <c r="I433" s="160"/>
      <c r="J433" s="160"/>
      <c r="K433" s="160"/>
      <c r="L433" s="160"/>
      <c r="M433" s="160"/>
      <c r="N433" s="160"/>
      <c r="O433" s="160"/>
      <c r="P433" s="160"/>
      <c r="Q433" s="160"/>
      <c r="R433" s="160"/>
      <c r="S433" s="160"/>
      <c r="T433" s="160"/>
      <c r="U433" s="160"/>
      <c r="V433" s="160"/>
      <c r="W433" s="160"/>
      <c r="X433" s="160"/>
      <c r="Y433" s="160"/>
      <c r="Z433" s="160"/>
      <c r="AA433" s="160"/>
      <c r="AB433" s="160"/>
      <c r="AC433" s="160"/>
      <c r="AD433" s="160"/>
      <c r="AE433" s="160"/>
    </row>
    <row r="434" ht="15.75" customHeight="1" spans="1:31">
      <c r="A434" s="160"/>
      <c r="B434" s="160"/>
      <c r="C434" s="160"/>
      <c r="D434" s="160"/>
      <c r="E434" s="160"/>
      <c r="F434" s="160"/>
      <c r="G434" s="160"/>
      <c r="H434" s="160"/>
      <c r="I434" s="160"/>
      <c r="J434" s="160"/>
      <c r="K434" s="160"/>
      <c r="L434" s="160"/>
      <c r="M434" s="160"/>
      <c r="N434" s="160"/>
      <c r="O434" s="160"/>
      <c r="P434" s="160"/>
      <c r="Q434" s="160"/>
      <c r="R434" s="160"/>
      <c r="S434" s="160"/>
      <c r="T434" s="160"/>
      <c r="U434" s="160"/>
      <c r="V434" s="160"/>
      <c r="W434" s="160"/>
      <c r="X434" s="160"/>
      <c r="Y434" s="160"/>
      <c r="Z434" s="160"/>
      <c r="AA434" s="160"/>
      <c r="AB434" s="160"/>
      <c r="AC434" s="160"/>
      <c r="AD434" s="160"/>
      <c r="AE434" s="160"/>
    </row>
    <row r="435" ht="15.75" customHeight="1" spans="1:31">
      <c r="A435" s="160"/>
      <c r="B435" s="160"/>
      <c r="C435" s="160"/>
      <c r="D435" s="160"/>
      <c r="E435" s="160"/>
      <c r="F435" s="160"/>
      <c r="G435" s="160"/>
      <c r="H435" s="160"/>
      <c r="I435" s="160"/>
      <c r="J435" s="160"/>
      <c r="K435" s="160"/>
      <c r="L435" s="160"/>
      <c r="M435" s="160"/>
      <c r="N435" s="160"/>
      <c r="O435" s="160"/>
      <c r="P435" s="160"/>
      <c r="Q435" s="160"/>
      <c r="R435" s="160"/>
      <c r="S435" s="160"/>
      <c r="T435" s="160"/>
      <c r="U435" s="160"/>
      <c r="V435" s="160"/>
      <c r="W435" s="160"/>
      <c r="X435" s="160"/>
      <c r="Y435" s="160"/>
      <c r="Z435" s="160"/>
      <c r="AA435" s="160"/>
      <c r="AB435" s="160"/>
      <c r="AC435" s="160"/>
      <c r="AD435" s="160"/>
      <c r="AE435" s="160"/>
    </row>
    <row r="436" ht="15.75" customHeight="1" spans="1:31">
      <c r="A436" s="160"/>
      <c r="B436" s="160"/>
      <c r="C436" s="160"/>
      <c r="D436" s="160"/>
      <c r="E436" s="160"/>
      <c r="F436" s="160"/>
      <c r="G436" s="160"/>
      <c r="H436" s="160"/>
      <c r="I436" s="160"/>
      <c r="J436" s="160"/>
      <c r="K436" s="160"/>
      <c r="L436" s="160"/>
      <c r="M436" s="160"/>
      <c r="N436" s="160"/>
      <c r="O436" s="160"/>
      <c r="P436" s="160"/>
      <c r="Q436" s="160"/>
      <c r="R436" s="160"/>
      <c r="S436" s="160"/>
      <c r="T436" s="160"/>
      <c r="U436" s="160"/>
      <c r="V436" s="160"/>
      <c r="W436" s="160"/>
      <c r="X436" s="160"/>
      <c r="Y436" s="160"/>
      <c r="Z436" s="160"/>
      <c r="AA436" s="160"/>
      <c r="AB436" s="160"/>
      <c r="AC436" s="160"/>
      <c r="AD436" s="160"/>
      <c r="AE436" s="160"/>
    </row>
    <row r="437" ht="15.75" customHeight="1" spans="1:31">
      <c r="A437" s="160"/>
      <c r="B437" s="160"/>
      <c r="C437" s="160"/>
      <c r="D437" s="160"/>
      <c r="E437" s="160"/>
      <c r="F437" s="160"/>
      <c r="G437" s="160"/>
      <c r="H437" s="160"/>
      <c r="I437" s="160"/>
      <c r="J437" s="160"/>
      <c r="K437" s="160"/>
      <c r="L437" s="160"/>
      <c r="M437" s="160"/>
      <c r="N437" s="160"/>
      <c r="O437" s="160"/>
      <c r="P437" s="160"/>
      <c r="Q437" s="160"/>
      <c r="R437" s="160"/>
      <c r="S437" s="160"/>
      <c r="T437" s="160"/>
      <c r="U437" s="160"/>
      <c r="V437" s="160"/>
      <c r="W437" s="160"/>
      <c r="X437" s="160"/>
      <c r="Y437" s="160"/>
      <c r="Z437" s="160"/>
      <c r="AA437" s="160"/>
      <c r="AB437" s="160"/>
      <c r="AC437" s="160"/>
      <c r="AD437" s="160"/>
      <c r="AE437" s="160"/>
    </row>
    <row r="438" ht="15.75" customHeight="1" spans="1:31">
      <c r="A438" s="160"/>
      <c r="B438" s="160"/>
      <c r="C438" s="160"/>
      <c r="D438" s="160"/>
      <c r="E438" s="160"/>
      <c r="F438" s="160"/>
      <c r="G438" s="160"/>
      <c r="H438" s="160"/>
      <c r="I438" s="160"/>
      <c r="J438" s="160"/>
      <c r="K438" s="160"/>
      <c r="L438" s="160"/>
      <c r="M438" s="160"/>
      <c r="N438" s="160"/>
      <c r="O438" s="160"/>
      <c r="P438" s="160"/>
      <c r="Q438" s="160"/>
      <c r="R438" s="160"/>
      <c r="S438" s="160"/>
      <c r="T438" s="160"/>
      <c r="U438" s="160"/>
      <c r="V438" s="160"/>
      <c r="W438" s="160"/>
      <c r="X438" s="160"/>
      <c r="Y438" s="160"/>
      <c r="Z438" s="160"/>
      <c r="AA438" s="160"/>
      <c r="AB438" s="160"/>
      <c r="AC438" s="160"/>
      <c r="AD438" s="160"/>
      <c r="AE438" s="160"/>
    </row>
    <row r="439" ht="15.75" customHeight="1" spans="1:31">
      <c r="A439" s="160"/>
      <c r="B439" s="160"/>
      <c r="C439" s="160"/>
      <c r="D439" s="160"/>
      <c r="E439" s="160"/>
      <c r="F439" s="160"/>
      <c r="G439" s="160"/>
      <c r="H439" s="160"/>
      <c r="I439" s="160"/>
      <c r="J439" s="160"/>
      <c r="K439" s="160"/>
      <c r="L439" s="160"/>
      <c r="M439" s="160"/>
      <c r="N439" s="160"/>
      <c r="O439" s="160"/>
      <c r="P439" s="160"/>
      <c r="Q439" s="160"/>
      <c r="R439" s="160"/>
      <c r="S439" s="160"/>
      <c r="T439" s="160"/>
      <c r="U439" s="160"/>
      <c r="V439" s="160"/>
      <c r="W439" s="160"/>
      <c r="X439" s="160"/>
      <c r="Y439" s="160"/>
      <c r="Z439" s="160"/>
      <c r="AA439" s="160"/>
      <c r="AB439" s="160"/>
      <c r="AC439" s="160"/>
      <c r="AD439" s="160"/>
      <c r="AE439" s="160"/>
    </row>
    <row r="440" ht="15.75" customHeight="1" spans="1:31">
      <c r="A440" s="160"/>
      <c r="B440" s="160"/>
      <c r="C440" s="160"/>
      <c r="D440" s="160"/>
      <c r="E440" s="160"/>
      <c r="F440" s="160"/>
      <c r="G440" s="160"/>
      <c r="H440" s="160"/>
      <c r="I440" s="160"/>
      <c r="J440" s="160"/>
      <c r="K440" s="160"/>
      <c r="L440" s="160"/>
      <c r="M440" s="160"/>
      <c r="N440" s="160"/>
      <c r="O440" s="160"/>
      <c r="P440" s="160"/>
      <c r="Q440" s="160"/>
      <c r="R440" s="160"/>
      <c r="S440" s="160"/>
      <c r="T440" s="160"/>
      <c r="U440" s="160"/>
      <c r="V440" s="160"/>
      <c r="W440" s="160"/>
      <c r="X440" s="160"/>
      <c r="Y440" s="160"/>
      <c r="Z440" s="160"/>
      <c r="AA440" s="160"/>
      <c r="AB440" s="160"/>
      <c r="AC440" s="160"/>
      <c r="AD440" s="160"/>
      <c r="AE440" s="160"/>
    </row>
    <row r="441" ht="15.75" customHeight="1" spans="1:31">
      <c r="A441" s="160"/>
      <c r="B441" s="160"/>
      <c r="C441" s="160"/>
      <c r="D441" s="160"/>
      <c r="E441" s="160"/>
      <c r="F441" s="160"/>
      <c r="G441" s="160"/>
      <c r="H441" s="160"/>
      <c r="I441" s="160"/>
      <c r="J441" s="160"/>
      <c r="K441" s="160"/>
      <c r="L441" s="160"/>
      <c r="M441" s="160"/>
      <c r="N441" s="160"/>
      <c r="O441" s="160"/>
      <c r="P441" s="160"/>
      <c r="Q441" s="160"/>
      <c r="R441" s="160"/>
      <c r="S441" s="160"/>
      <c r="T441" s="160"/>
      <c r="U441" s="160"/>
      <c r="V441" s="160"/>
      <c r="W441" s="160"/>
      <c r="X441" s="160"/>
      <c r="Y441" s="160"/>
      <c r="Z441" s="160"/>
      <c r="AA441" s="160"/>
      <c r="AB441" s="160"/>
      <c r="AC441" s="160"/>
      <c r="AD441" s="160"/>
      <c r="AE441" s="160"/>
    </row>
    <row r="442" ht="15.75" customHeight="1" spans="1:31">
      <c r="A442" s="160"/>
      <c r="B442" s="160"/>
      <c r="C442" s="160"/>
      <c r="D442" s="160"/>
      <c r="E442" s="160"/>
      <c r="F442" s="160"/>
      <c r="G442" s="160"/>
      <c r="H442" s="160"/>
      <c r="I442" s="160"/>
      <c r="J442" s="160"/>
      <c r="K442" s="160"/>
      <c r="L442" s="160"/>
      <c r="M442" s="160"/>
      <c r="N442" s="160"/>
      <c r="O442" s="160"/>
      <c r="P442" s="160"/>
      <c r="Q442" s="160"/>
      <c r="R442" s="160"/>
      <c r="S442" s="160"/>
      <c r="T442" s="160"/>
      <c r="U442" s="160"/>
      <c r="V442" s="160"/>
      <c r="W442" s="160"/>
      <c r="X442" s="160"/>
      <c r="Y442" s="160"/>
      <c r="Z442" s="160"/>
      <c r="AA442" s="160"/>
      <c r="AB442" s="160"/>
      <c r="AC442" s="160"/>
      <c r="AD442" s="160"/>
      <c r="AE442" s="160"/>
    </row>
    <row r="443" ht="15.75" customHeight="1" spans="1:31">
      <c r="A443" s="160"/>
      <c r="B443" s="160"/>
      <c r="C443" s="160"/>
      <c r="D443" s="160"/>
      <c r="E443" s="160"/>
      <c r="F443" s="160"/>
      <c r="G443" s="160"/>
      <c r="H443" s="160"/>
      <c r="I443" s="160"/>
      <c r="J443" s="160"/>
      <c r="K443" s="160"/>
      <c r="L443" s="160"/>
      <c r="M443" s="160"/>
      <c r="N443" s="160"/>
      <c r="O443" s="160"/>
      <c r="P443" s="160"/>
      <c r="Q443" s="160"/>
      <c r="R443" s="160"/>
      <c r="S443" s="160"/>
      <c r="T443" s="160"/>
      <c r="U443" s="160"/>
      <c r="V443" s="160"/>
      <c r="W443" s="160"/>
      <c r="X443" s="160"/>
      <c r="Y443" s="160"/>
      <c r="Z443" s="160"/>
      <c r="AA443" s="160"/>
      <c r="AB443" s="160"/>
      <c r="AC443" s="160"/>
      <c r="AD443" s="160"/>
      <c r="AE443" s="160"/>
    </row>
    <row r="444" ht="15.75" customHeight="1" spans="1:31">
      <c r="A444" s="160"/>
      <c r="B444" s="160"/>
      <c r="C444" s="160"/>
      <c r="D444" s="160"/>
      <c r="E444" s="160"/>
      <c r="F444" s="160"/>
      <c r="G444" s="160"/>
      <c r="H444" s="160"/>
      <c r="I444" s="160"/>
      <c r="J444" s="160"/>
      <c r="K444" s="160"/>
      <c r="L444" s="160"/>
      <c r="M444" s="160"/>
      <c r="N444" s="160"/>
      <c r="O444" s="160"/>
      <c r="P444" s="160"/>
      <c r="Q444" s="160"/>
      <c r="R444" s="160"/>
      <c r="S444" s="160"/>
      <c r="T444" s="160"/>
      <c r="U444" s="160"/>
      <c r="V444" s="160"/>
      <c r="W444" s="160"/>
      <c r="X444" s="160"/>
      <c r="Y444" s="160"/>
      <c r="Z444" s="160"/>
      <c r="AA444" s="160"/>
      <c r="AB444" s="160"/>
      <c r="AC444" s="160"/>
      <c r="AD444" s="160"/>
      <c r="AE444" s="160"/>
    </row>
    <row r="445" ht="15.75" customHeight="1" spans="1:31">
      <c r="A445" s="160"/>
      <c r="B445" s="160"/>
      <c r="C445" s="160"/>
      <c r="D445" s="160"/>
      <c r="E445" s="160"/>
      <c r="F445" s="160"/>
      <c r="G445" s="160"/>
      <c r="H445" s="160"/>
      <c r="I445" s="160"/>
      <c r="J445" s="160"/>
      <c r="K445" s="160"/>
      <c r="L445" s="160"/>
      <c r="M445" s="160"/>
      <c r="N445" s="160"/>
      <c r="O445" s="160"/>
      <c r="P445" s="160"/>
      <c r="Q445" s="160"/>
      <c r="R445" s="160"/>
      <c r="S445" s="160"/>
      <c r="T445" s="160"/>
      <c r="U445" s="160"/>
      <c r="V445" s="160"/>
      <c r="W445" s="160"/>
      <c r="X445" s="160"/>
      <c r="Y445" s="160"/>
      <c r="Z445" s="160"/>
      <c r="AA445" s="160"/>
      <c r="AB445" s="160"/>
      <c r="AC445" s="160"/>
      <c r="AD445" s="160"/>
      <c r="AE445" s="160"/>
    </row>
    <row r="446" ht="15.75" customHeight="1" spans="1:31">
      <c r="A446" s="160"/>
      <c r="B446" s="160"/>
      <c r="C446" s="160"/>
      <c r="D446" s="160"/>
      <c r="E446" s="160"/>
      <c r="F446" s="160"/>
      <c r="G446" s="160"/>
      <c r="H446" s="160"/>
      <c r="I446" s="160"/>
      <c r="J446" s="160"/>
      <c r="K446" s="160"/>
      <c r="L446" s="160"/>
      <c r="M446" s="160"/>
      <c r="N446" s="160"/>
      <c r="O446" s="160"/>
      <c r="P446" s="160"/>
      <c r="Q446" s="160"/>
      <c r="R446" s="160"/>
      <c r="S446" s="160"/>
      <c r="T446" s="160"/>
      <c r="U446" s="160"/>
      <c r="V446" s="160"/>
      <c r="W446" s="160"/>
      <c r="X446" s="160"/>
      <c r="Y446" s="160"/>
      <c r="Z446" s="160"/>
      <c r="AA446" s="160"/>
      <c r="AB446" s="160"/>
      <c r="AC446" s="160"/>
      <c r="AD446" s="160"/>
      <c r="AE446" s="160"/>
    </row>
    <row r="447" ht="15.75" customHeight="1" spans="1:31">
      <c r="A447" s="160"/>
      <c r="B447" s="160"/>
      <c r="C447" s="160"/>
      <c r="D447" s="160"/>
      <c r="E447" s="160"/>
      <c r="F447" s="160"/>
      <c r="G447" s="160"/>
      <c r="H447" s="160"/>
      <c r="I447" s="160"/>
      <c r="J447" s="160"/>
      <c r="K447" s="160"/>
      <c r="L447" s="160"/>
      <c r="M447" s="160"/>
      <c r="N447" s="160"/>
      <c r="O447" s="160"/>
      <c r="P447" s="160"/>
      <c r="Q447" s="160"/>
      <c r="R447" s="160"/>
      <c r="S447" s="160"/>
      <c r="T447" s="160"/>
      <c r="U447" s="160"/>
      <c r="V447" s="160"/>
      <c r="W447" s="160"/>
      <c r="X447" s="160"/>
      <c r="Y447" s="160"/>
      <c r="Z447" s="160"/>
      <c r="AA447" s="160"/>
      <c r="AB447" s="160"/>
      <c r="AC447" s="160"/>
      <c r="AD447" s="160"/>
      <c r="AE447" s="160"/>
    </row>
    <row r="448" ht="15.75" customHeight="1" spans="1:31">
      <c r="A448" s="160"/>
      <c r="B448" s="160"/>
      <c r="C448" s="160"/>
      <c r="D448" s="160"/>
      <c r="E448" s="160"/>
      <c r="F448" s="160"/>
      <c r="G448" s="160"/>
      <c r="H448" s="160"/>
      <c r="I448" s="160"/>
      <c r="J448" s="160"/>
      <c r="K448" s="160"/>
      <c r="L448" s="160"/>
      <c r="M448" s="160"/>
      <c r="N448" s="160"/>
      <c r="O448" s="160"/>
      <c r="P448" s="160"/>
      <c r="Q448" s="160"/>
      <c r="R448" s="160"/>
      <c r="S448" s="160"/>
      <c r="T448" s="160"/>
      <c r="U448" s="160"/>
      <c r="V448" s="160"/>
      <c r="W448" s="160"/>
      <c r="X448" s="160"/>
      <c r="Y448" s="160"/>
      <c r="Z448" s="160"/>
      <c r="AA448" s="160"/>
      <c r="AB448" s="160"/>
      <c r="AC448" s="160"/>
      <c r="AD448" s="160"/>
      <c r="AE448" s="160"/>
    </row>
    <row r="449" ht="15.75" customHeight="1" spans="1:31">
      <c r="A449" s="160"/>
      <c r="B449" s="160"/>
      <c r="C449" s="160"/>
      <c r="D449" s="160"/>
      <c r="E449" s="160"/>
      <c r="F449" s="160"/>
      <c r="G449" s="160"/>
      <c r="H449" s="160"/>
      <c r="I449" s="160"/>
      <c r="J449" s="160"/>
      <c r="K449" s="160"/>
      <c r="L449" s="160"/>
      <c r="M449" s="160"/>
      <c r="N449" s="160"/>
      <c r="O449" s="160"/>
      <c r="P449" s="160"/>
      <c r="Q449" s="160"/>
      <c r="R449" s="160"/>
      <c r="S449" s="160"/>
      <c r="T449" s="160"/>
      <c r="U449" s="160"/>
      <c r="V449" s="160"/>
      <c r="W449" s="160"/>
      <c r="X449" s="160"/>
      <c r="Y449" s="160"/>
      <c r="Z449" s="160"/>
      <c r="AA449" s="160"/>
      <c r="AB449" s="160"/>
      <c r="AC449" s="160"/>
      <c r="AD449" s="160"/>
      <c r="AE449" s="160"/>
    </row>
    <row r="450" ht="15.75" customHeight="1" spans="1:31">
      <c r="A450" s="160"/>
      <c r="B450" s="160"/>
      <c r="C450" s="160"/>
      <c r="D450" s="160"/>
      <c r="E450" s="160"/>
      <c r="F450" s="160"/>
      <c r="G450" s="160"/>
      <c r="H450" s="160"/>
      <c r="I450" s="160"/>
      <c r="J450" s="160"/>
      <c r="K450" s="160"/>
      <c r="L450" s="160"/>
      <c r="M450" s="160"/>
      <c r="N450" s="160"/>
      <c r="O450" s="160"/>
      <c r="P450" s="160"/>
      <c r="Q450" s="160"/>
      <c r="R450" s="160"/>
      <c r="S450" s="160"/>
      <c r="T450" s="160"/>
      <c r="U450" s="160"/>
      <c r="V450" s="160"/>
      <c r="W450" s="160"/>
      <c r="X450" s="160"/>
      <c r="Y450" s="160"/>
      <c r="Z450" s="160"/>
      <c r="AA450" s="160"/>
      <c r="AB450" s="160"/>
      <c r="AC450" s="160"/>
      <c r="AD450" s="160"/>
      <c r="AE450" s="160"/>
    </row>
    <row r="451" ht="15.75" customHeight="1" spans="1:31">
      <c r="A451" s="160"/>
      <c r="B451" s="160"/>
      <c r="C451" s="160"/>
      <c r="D451" s="160"/>
      <c r="E451" s="160"/>
      <c r="F451" s="160"/>
      <c r="G451" s="160"/>
      <c r="H451" s="160"/>
      <c r="I451" s="160"/>
      <c r="J451" s="160"/>
      <c r="K451" s="160"/>
      <c r="L451" s="160"/>
      <c r="M451" s="160"/>
      <c r="N451" s="160"/>
      <c r="O451" s="160"/>
      <c r="P451" s="160"/>
      <c r="Q451" s="160"/>
      <c r="R451" s="160"/>
      <c r="S451" s="160"/>
      <c r="T451" s="160"/>
      <c r="U451" s="160"/>
      <c r="V451" s="160"/>
      <c r="W451" s="160"/>
      <c r="X451" s="160"/>
      <c r="Y451" s="160"/>
      <c r="Z451" s="160"/>
      <c r="AA451" s="160"/>
      <c r="AB451" s="160"/>
      <c r="AC451" s="160"/>
      <c r="AD451" s="160"/>
      <c r="AE451" s="160"/>
    </row>
    <row r="452" ht="15.75" customHeight="1" spans="1:31">
      <c r="A452" s="160"/>
      <c r="B452" s="160"/>
      <c r="C452" s="160"/>
      <c r="D452" s="160"/>
      <c r="E452" s="160"/>
      <c r="F452" s="160"/>
      <c r="G452" s="160"/>
      <c r="H452" s="160"/>
      <c r="I452" s="160"/>
      <c r="J452" s="160"/>
      <c r="K452" s="160"/>
      <c r="L452" s="160"/>
      <c r="M452" s="160"/>
      <c r="N452" s="160"/>
      <c r="O452" s="160"/>
      <c r="P452" s="160"/>
      <c r="Q452" s="160"/>
      <c r="R452" s="160"/>
      <c r="S452" s="160"/>
      <c r="T452" s="160"/>
      <c r="U452" s="160"/>
      <c r="V452" s="160"/>
      <c r="W452" s="160"/>
      <c r="X452" s="160"/>
      <c r="Y452" s="160"/>
      <c r="Z452" s="160"/>
      <c r="AA452" s="160"/>
      <c r="AB452" s="160"/>
      <c r="AC452" s="160"/>
      <c r="AD452" s="160"/>
      <c r="AE452" s="160"/>
    </row>
    <row r="453" ht="15.75" customHeight="1" spans="1:31">
      <c r="A453" s="160"/>
      <c r="B453" s="160"/>
      <c r="C453" s="160"/>
      <c r="D453" s="160"/>
      <c r="E453" s="160"/>
      <c r="F453" s="160"/>
      <c r="G453" s="160"/>
      <c r="H453" s="160"/>
      <c r="I453" s="160"/>
      <c r="J453" s="160"/>
      <c r="K453" s="160"/>
      <c r="L453" s="160"/>
      <c r="M453" s="160"/>
      <c r="N453" s="160"/>
      <c r="O453" s="160"/>
      <c r="P453" s="160"/>
      <c r="Q453" s="160"/>
      <c r="R453" s="160"/>
      <c r="S453" s="160"/>
      <c r="T453" s="160"/>
      <c r="U453" s="160"/>
      <c r="V453" s="160"/>
      <c r="W453" s="160"/>
      <c r="X453" s="160"/>
      <c r="Y453" s="160"/>
      <c r="Z453" s="160"/>
      <c r="AA453" s="160"/>
      <c r="AB453" s="160"/>
      <c r="AC453" s="160"/>
      <c r="AD453" s="160"/>
      <c r="AE453" s="160"/>
    </row>
    <row r="454" ht="15.75" customHeight="1" spans="1:31">
      <c r="A454" s="160"/>
      <c r="B454" s="160"/>
      <c r="C454" s="160"/>
      <c r="D454" s="160"/>
      <c r="E454" s="160"/>
      <c r="F454" s="160"/>
      <c r="G454" s="160"/>
      <c r="H454" s="160"/>
      <c r="I454" s="160"/>
      <c r="J454" s="160"/>
      <c r="K454" s="160"/>
      <c r="L454" s="160"/>
      <c r="M454" s="160"/>
      <c r="N454" s="160"/>
      <c r="O454" s="160"/>
      <c r="P454" s="160"/>
      <c r="Q454" s="160"/>
      <c r="R454" s="160"/>
      <c r="S454" s="160"/>
      <c r="T454" s="160"/>
      <c r="U454" s="160"/>
      <c r="V454" s="160"/>
      <c r="W454" s="160"/>
      <c r="X454" s="160"/>
      <c r="Y454" s="160"/>
      <c r="Z454" s="160"/>
      <c r="AA454" s="160"/>
      <c r="AB454" s="160"/>
      <c r="AC454" s="160"/>
      <c r="AD454" s="160"/>
      <c r="AE454" s="160"/>
    </row>
    <row r="455" ht="15.75" customHeight="1" spans="1:31">
      <c r="A455" s="160"/>
      <c r="B455" s="160"/>
      <c r="C455" s="160"/>
      <c r="D455" s="160"/>
      <c r="E455" s="160"/>
      <c r="F455" s="160"/>
      <c r="G455" s="160"/>
      <c r="H455" s="160"/>
      <c r="I455" s="160"/>
      <c r="J455" s="160"/>
      <c r="K455" s="160"/>
      <c r="L455" s="160"/>
      <c r="M455" s="160"/>
      <c r="N455" s="160"/>
      <c r="O455" s="160"/>
      <c r="P455" s="160"/>
      <c r="Q455" s="160"/>
      <c r="R455" s="160"/>
      <c r="S455" s="160"/>
      <c r="T455" s="160"/>
      <c r="U455" s="160"/>
      <c r="V455" s="160"/>
      <c r="W455" s="160"/>
      <c r="X455" s="160"/>
      <c r="Y455" s="160"/>
      <c r="Z455" s="160"/>
      <c r="AA455" s="160"/>
      <c r="AB455" s="160"/>
      <c r="AC455" s="160"/>
      <c r="AD455" s="160"/>
      <c r="AE455" s="160"/>
    </row>
    <row r="456" ht="15.75" customHeight="1" spans="1:31">
      <c r="A456" s="160"/>
      <c r="B456" s="160"/>
      <c r="C456" s="160"/>
      <c r="D456" s="160"/>
      <c r="E456" s="160"/>
      <c r="F456" s="160"/>
      <c r="G456" s="160"/>
      <c r="H456" s="160"/>
      <c r="I456" s="160"/>
      <c r="J456" s="160"/>
      <c r="K456" s="160"/>
      <c r="L456" s="160"/>
      <c r="M456" s="160"/>
      <c r="N456" s="160"/>
      <c r="O456" s="160"/>
      <c r="P456" s="160"/>
      <c r="Q456" s="160"/>
      <c r="R456" s="160"/>
      <c r="S456" s="160"/>
      <c r="T456" s="160"/>
      <c r="U456" s="160"/>
      <c r="V456" s="160"/>
      <c r="W456" s="160"/>
      <c r="X456" s="160"/>
      <c r="Y456" s="160"/>
      <c r="Z456" s="160"/>
      <c r="AA456" s="160"/>
      <c r="AB456" s="160"/>
      <c r="AC456" s="160"/>
      <c r="AD456" s="160"/>
      <c r="AE456" s="160"/>
    </row>
    <row r="457" ht="15.75" customHeight="1" spans="1:31">
      <c r="A457" s="160"/>
      <c r="B457" s="160"/>
      <c r="C457" s="160"/>
      <c r="D457" s="160"/>
      <c r="E457" s="160"/>
      <c r="F457" s="160"/>
      <c r="G457" s="160"/>
      <c r="H457" s="160"/>
      <c r="I457" s="160"/>
      <c r="J457" s="160"/>
      <c r="K457" s="160"/>
      <c r="L457" s="160"/>
      <c r="M457" s="160"/>
      <c r="N457" s="160"/>
      <c r="O457" s="160"/>
      <c r="P457" s="160"/>
      <c r="Q457" s="160"/>
      <c r="R457" s="160"/>
      <c r="S457" s="160"/>
      <c r="T457" s="160"/>
      <c r="U457" s="160"/>
      <c r="V457" s="160"/>
      <c r="W457" s="160"/>
      <c r="X457" s="160"/>
      <c r="Y457" s="160"/>
      <c r="Z457" s="160"/>
      <c r="AA457" s="160"/>
      <c r="AB457" s="160"/>
      <c r="AC457" s="160"/>
      <c r="AD457" s="160"/>
      <c r="AE457" s="160"/>
    </row>
    <row r="458" ht="15.75" customHeight="1" spans="1:31">
      <c r="A458" s="160"/>
      <c r="B458" s="160"/>
      <c r="C458" s="160"/>
      <c r="D458" s="160"/>
      <c r="E458" s="160"/>
      <c r="F458" s="160"/>
      <c r="G458" s="160"/>
      <c r="H458" s="160"/>
      <c r="I458" s="160"/>
      <c r="J458" s="160"/>
      <c r="K458" s="160"/>
      <c r="L458" s="160"/>
      <c r="M458" s="160"/>
      <c r="N458" s="160"/>
      <c r="O458" s="160"/>
      <c r="P458" s="160"/>
      <c r="Q458" s="160"/>
      <c r="R458" s="160"/>
      <c r="S458" s="160"/>
      <c r="T458" s="160"/>
      <c r="U458" s="160"/>
      <c r="V458" s="160"/>
      <c r="W458" s="160"/>
      <c r="X458" s="160"/>
      <c r="Y458" s="160"/>
      <c r="Z458" s="160"/>
      <c r="AA458" s="160"/>
      <c r="AB458" s="160"/>
      <c r="AC458" s="160"/>
      <c r="AD458" s="160"/>
      <c r="AE458" s="160"/>
    </row>
    <row r="459" ht="15.75" customHeight="1" spans="1:31">
      <c r="A459" s="160"/>
      <c r="B459" s="160"/>
      <c r="C459" s="160"/>
      <c r="D459" s="160"/>
      <c r="E459" s="160"/>
      <c r="F459" s="160"/>
      <c r="G459" s="160"/>
      <c r="H459" s="160"/>
      <c r="I459" s="160"/>
      <c r="J459" s="160"/>
      <c r="K459" s="160"/>
      <c r="L459" s="160"/>
      <c r="M459" s="160"/>
      <c r="N459" s="160"/>
      <c r="O459" s="160"/>
      <c r="P459" s="160"/>
      <c r="Q459" s="160"/>
      <c r="R459" s="160"/>
      <c r="S459" s="160"/>
      <c r="T459" s="160"/>
      <c r="U459" s="160"/>
      <c r="V459" s="160"/>
      <c r="W459" s="160"/>
      <c r="X459" s="160"/>
      <c r="Y459" s="160"/>
      <c r="Z459" s="160"/>
      <c r="AA459" s="160"/>
      <c r="AB459" s="160"/>
      <c r="AC459" s="160"/>
      <c r="AD459" s="160"/>
      <c r="AE459" s="160"/>
    </row>
    <row r="460" ht="15.75" customHeight="1" spans="1:31">
      <c r="A460" s="160"/>
      <c r="B460" s="160"/>
      <c r="C460" s="160"/>
      <c r="D460" s="160"/>
      <c r="E460" s="160"/>
      <c r="F460" s="160"/>
      <c r="G460" s="160"/>
      <c r="H460" s="160"/>
      <c r="I460" s="160"/>
      <c r="J460" s="160"/>
      <c r="K460" s="160"/>
      <c r="L460" s="160"/>
      <c r="M460" s="160"/>
      <c r="N460" s="160"/>
      <c r="O460" s="160"/>
      <c r="P460" s="160"/>
      <c r="Q460" s="160"/>
      <c r="R460" s="160"/>
      <c r="S460" s="160"/>
      <c r="T460" s="160"/>
      <c r="U460" s="160"/>
      <c r="V460" s="160"/>
      <c r="W460" s="160"/>
      <c r="X460" s="160"/>
      <c r="Y460" s="160"/>
      <c r="Z460" s="160"/>
      <c r="AA460" s="160"/>
      <c r="AB460" s="160"/>
      <c r="AC460" s="160"/>
      <c r="AD460" s="160"/>
      <c r="AE460" s="160"/>
    </row>
    <row r="461" ht="15.75" customHeight="1" spans="1:31">
      <c r="A461" s="160"/>
      <c r="B461" s="160"/>
      <c r="C461" s="160"/>
      <c r="D461" s="160"/>
      <c r="E461" s="160"/>
      <c r="F461" s="160"/>
      <c r="G461" s="160"/>
      <c r="H461" s="160"/>
      <c r="I461" s="160"/>
      <c r="J461" s="160"/>
      <c r="K461" s="160"/>
      <c r="L461" s="160"/>
      <c r="M461" s="160"/>
      <c r="N461" s="160"/>
      <c r="O461" s="160"/>
      <c r="P461" s="160"/>
      <c r="Q461" s="160"/>
      <c r="R461" s="160"/>
      <c r="S461" s="160"/>
      <c r="T461" s="160"/>
      <c r="U461" s="160"/>
      <c r="V461" s="160"/>
      <c r="W461" s="160"/>
      <c r="X461" s="160"/>
      <c r="Y461" s="160"/>
      <c r="Z461" s="160"/>
      <c r="AA461" s="160"/>
      <c r="AB461" s="160"/>
      <c r="AC461" s="160"/>
      <c r="AD461" s="160"/>
      <c r="AE461" s="160"/>
    </row>
    <row r="462" ht="15.75" customHeight="1" spans="1:31">
      <c r="A462" s="160"/>
      <c r="B462" s="160"/>
      <c r="C462" s="160"/>
      <c r="D462" s="160"/>
      <c r="E462" s="160"/>
      <c r="F462" s="160"/>
      <c r="G462" s="160"/>
      <c r="H462" s="160"/>
      <c r="I462" s="160"/>
      <c r="J462" s="160"/>
      <c r="K462" s="160"/>
      <c r="L462" s="160"/>
      <c r="M462" s="160"/>
      <c r="N462" s="160"/>
      <c r="O462" s="160"/>
      <c r="P462" s="160"/>
      <c r="Q462" s="160"/>
      <c r="R462" s="160"/>
      <c r="S462" s="160"/>
      <c r="T462" s="160"/>
      <c r="U462" s="160"/>
      <c r="V462" s="160"/>
      <c r="W462" s="160"/>
      <c r="X462" s="160"/>
      <c r="Y462" s="160"/>
      <c r="Z462" s="160"/>
      <c r="AA462" s="160"/>
      <c r="AB462" s="160"/>
      <c r="AC462" s="160"/>
      <c r="AD462" s="160"/>
      <c r="AE462" s="160"/>
    </row>
    <row r="463" ht="15.75" customHeight="1" spans="1:31">
      <c r="A463" s="160"/>
      <c r="B463" s="160"/>
      <c r="C463" s="160"/>
      <c r="D463" s="160"/>
      <c r="E463" s="160"/>
      <c r="F463" s="160"/>
      <c r="G463" s="160"/>
      <c r="H463" s="160"/>
      <c r="I463" s="160"/>
      <c r="J463" s="160"/>
      <c r="K463" s="160"/>
      <c r="L463" s="160"/>
      <c r="M463" s="160"/>
      <c r="N463" s="160"/>
      <c r="O463" s="160"/>
      <c r="P463" s="160"/>
      <c r="Q463" s="160"/>
      <c r="R463" s="160"/>
      <c r="S463" s="160"/>
      <c r="T463" s="160"/>
      <c r="U463" s="160"/>
      <c r="V463" s="160"/>
      <c r="W463" s="160"/>
      <c r="X463" s="160"/>
      <c r="Y463" s="160"/>
      <c r="Z463" s="160"/>
      <c r="AA463" s="160"/>
      <c r="AB463" s="160"/>
      <c r="AC463" s="160"/>
      <c r="AD463" s="160"/>
      <c r="AE463" s="160"/>
    </row>
    <row r="464" ht="15.75" customHeight="1" spans="1:31">
      <c r="A464" s="160"/>
      <c r="B464" s="160"/>
      <c r="C464" s="160"/>
      <c r="D464" s="160"/>
      <c r="E464" s="160"/>
      <c r="F464" s="160"/>
      <c r="G464" s="160"/>
      <c r="H464" s="160"/>
      <c r="I464" s="160"/>
      <c r="J464" s="160"/>
      <c r="K464" s="160"/>
      <c r="L464" s="160"/>
      <c r="M464" s="160"/>
      <c r="N464" s="160"/>
      <c r="O464" s="160"/>
      <c r="P464" s="160"/>
      <c r="Q464" s="160"/>
      <c r="R464" s="160"/>
      <c r="S464" s="160"/>
      <c r="T464" s="160"/>
      <c r="U464" s="160"/>
      <c r="V464" s="160"/>
      <c r="W464" s="160"/>
      <c r="X464" s="160"/>
      <c r="Y464" s="160"/>
      <c r="Z464" s="160"/>
      <c r="AA464" s="160"/>
      <c r="AB464" s="160"/>
      <c r="AC464" s="160"/>
      <c r="AD464" s="160"/>
      <c r="AE464" s="160"/>
    </row>
    <row r="465" ht="15.75" customHeight="1" spans="1:31">
      <c r="A465" s="160"/>
      <c r="B465" s="160"/>
      <c r="C465" s="160"/>
      <c r="D465" s="160"/>
      <c r="E465" s="160"/>
      <c r="F465" s="160"/>
      <c r="G465" s="160"/>
      <c r="H465" s="160"/>
      <c r="I465" s="160"/>
      <c r="J465" s="160"/>
      <c r="K465" s="160"/>
      <c r="L465" s="160"/>
      <c r="M465" s="160"/>
      <c r="N465" s="160"/>
      <c r="O465" s="160"/>
      <c r="P465" s="160"/>
      <c r="Q465" s="160"/>
      <c r="R465" s="160"/>
      <c r="S465" s="160"/>
      <c r="T465" s="160"/>
      <c r="U465" s="160"/>
      <c r="V465" s="160"/>
      <c r="W465" s="160"/>
      <c r="X465" s="160"/>
      <c r="Y465" s="160"/>
      <c r="Z465" s="160"/>
      <c r="AA465" s="160"/>
      <c r="AB465" s="160"/>
      <c r="AC465" s="160"/>
      <c r="AD465" s="160"/>
      <c r="AE465" s="160"/>
    </row>
    <row r="466" ht="15.75" customHeight="1" spans="1:31">
      <c r="A466" s="160"/>
      <c r="B466" s="160"/>
      <c r="C466" s="160"/>
      <c r="D466" s="160"/>
      <c r="E466" s="160"/>
      <c r="F466" s="160"/>
      <c r="G466" s="160"/>
      <c r="H466" s="160"/>
      <c r="I466" s="160"/>
      <c r="J466" s="160"/>
      <c r="K466" s="160"/>
      <c r="L466" s="160"/>
      <c r="M466" s="160"/>
      <c r="N466" s="160"/>
      <c r="O466" s="160"/>
      <c r="P466" s="160"/>
      <c r="Q466" s="160"/>
      <c r="R466" s="160"/>
      <c r="S466" s="160"/>
      <c r="T466" s="160"/>
      <c r="U466" s="160"/>
      <c r="V466" s="160"/>
      <c r="W466" s="160"/>
      <c r="X466" s="160"/>
      <c r="Y466" s="160"/>
      <c r="Z466" s="160"/>
      <c r="AA466" s="160"/>
      <c r="AB466" s="160"/>
      <c r="AC466" s="160"/>
      <c r="AD466" s="160"/>
      <c r="AE466" s="160"/>
    </row>
    <row r="467" ht="15.75" customHeight="1" spans="1:31">
      <c r="A467" s="160"/>
      <c r="B467" s="160"/>
      <c r="C467" s="160"/>
      <c r="D467" s="160"/>
      <c r="E467" s="160"/>
      <c r="F467" s="160"/>
      <c r="G467" s="160"/>
      <c r="H467" s="160"/>
      <c r="I467" s="160"/>
      <c r="J467" s="160"/>
      <c r="K467" s="160"/>
      <c r="L467" s="160"/>
      <c r="M467" s="160"/>
      <c r="N467" s="160"/>
      <c r="O467" s="160"/>
      <c r="P467" s="160"/>
      <c r="Q467" s="160"/>
      <c r="R467" s="160"/>
      <c r="S467" s="160"/>
      <c r="T467" s="160"/>
      <c r="U467" s="160"/>
      <c r="V467" s="160"/>
      <c r="W467" s="160"/>
      <c r="X467" s="160"/>
      <c r="Y467" s="160"/>
      <c r="Z467" s="160"/>
      <c r="AA467" s="160"/>
      <c r="AB467" s="160"/>
      <c r="AC467" s="160"/>
      <c r="AD467" s="160"/>
      <c r="AE467" s="160"/>
    </row>
    <row r="468" ht="15.75" customHeight="1" spans="1:31">
      <c r="A468" s="160"/>
      <c r="B468" s="160"/>
      <c r="C468" s="160"/>
      <c r="D468" s="160"/>
      <c r="E468" s="160"/>
      <c r="F468" s="160"/>
      <c r="G468" s="160"/>
      <c r="H468" s="160"/>
      <c r="I468" s="160"/>
      <c r="J468" s="160"/>
      <c r="K468" s="160"/>
      <c r="L468" s="160"/>
      <c r="M468" s="160"/>
      <c r="N468" s="160"/>
      <c r="O468" s="160"/>
      <c r="P468" s="160"/>
      <c r="Q468" s="160"/>
      <c r="R468" s="160"/>
      <c r="S468" s="160"/>
      <c r="T468" s="160"/>
      <c r="U468" s="160"/>
      <c r="V468" s="160"/>
      <c r="W468" s="160"/>
      <c r="X468" s="160"/>
      <c r="Y468" s="160"/>
      <c r="Z468" s="160"/>
      <c r="AA468" s="160"/>
      <c r="AB468" s="160"/>
      <c r="AC468" s="160"/>
      <c r="AD468" s="160"/>
      <c r="AE468" s="160"/>
    </row>
    <row r="469" ht="15.75" customHeight="1" spans="1:31">
      <c r="A469" s="160"/>
      <c r="B469" s="160"/>
      <c r="C469" s="160"/>
      <c r="D469" s="160"/>
      <c r="E469" s="160"/>
      <c r="F469" s="160"/>
      <c r="G469" s="160"/>
      <c r="H469" s="160"/>
      <c r="I469" s="160"/>
      <c r="J469" s="160"/>
      <c r="K469" s="160"/>
      <c r="L469" s="160"/>
      <c r="M469" s="160"/>
      <c r="N469" s="160"/>
      <c r="O469" s="160"/>
      <c r="P469" s="160"/>
      <c r="Q469" s="160"/>
      <c r="R469" s="160"/>
      <c r="S469" s="160"/>
      <c r="T469" s="160"/>
      <c r="U469" s="160"/>
      <c r="V469" s="160"/>
      <c r="W469" s="160"/>
      <c r="X469" s="160"/>
      <c r="Y469" s="160"/>
      <c r="Z469" s="160"/>
      <c r="AA469" s="160"/>
      <c r="AB469" s="160"/>
      <c r="AC469" s="160"/>
      <c r="AD469" s="160"/>
      <c r="AE469" s="160"/>
    </row>
    <row r="470" ht="15.75" customHeight="1" spans="1:31">
      <c r="A470" s="160"/>
      <c r="B470" s="160"/>
      <c r="C470" s="160"/>
      <c r="D470" s="160"/>
      <c r="E470" s="160"/>
      <c r="F470" s="160"/>
      <c r="G470" s="160"/>
      <c r="H470" s="160"/>
      <c r="I470" s="160"/>
      <c r="J470" s="160"/>
      <c r="K470" s="160"/>
      <c r="L470" s="160"/>
      <c r="M470" s="160"/>
      <c r="N470" s="160"/>
      <c r="O470" s="160"/>
      <c r="P470" s="160"/>
      <c r="Q470" s="160"/>
      <c r="R470" s="160"/>
      <c r="S470" s="160"/>
      <c r="T470" s="160"/>
      <c r="U470" s="160"/>
      <c r="V470" s="160"/>
      <c r="W470" s="160"/>
      <c r="X470" s="160"/>
      <c r="Y470" s="160"/>
      <c r="Z470" s="160"/>
      <c r="AA470" s="160"/>
      <c r="AB470" s="160"/>
      <c r="AC470" s="160"/>
      <c r="AD470" s="160"/>
      <c r="AE470" s="160"/>
    </row>
    <row r="471" ht="15.75" customHeight="1" spans="1:31">
      <c r="A471" s="160"/>
      <c r="B471" s="160"/>
      <c r="C471" s="160"/>
      <c r="D471" s="160"/>
      <c r="E471" s="160"/>
      <c r="F471" s="160"/>
      <c r="G471" s="160"/>
      <c r="H471" s="160"/>
      <c r="I471" s="160"/>
      <c r="J471" s="160"/>
      <c r="K471" s="160"/>
      <c r="L471" s="160"/>
      <c r="M471" s="160"/>
      <c r="N471" s="160"/>
      <c r="O471" s="160"/>
      <c r="P471" s="160"/>
      <c r="Q471" s="160"/>
      <c r="R471" s="160"/>
      <c r="S471" s="160"/>
      <c r="T471" s="160"/>
      <c r="U471" s="160"/>
      <c r="V471" s="160"/>
      <c r="W471" s="160"/>
      <c r="X471" s="160"/>
      <c r="Y471" s="160"/>
      <c r="Z471" s="160"/>
      <c r="AA471" s="160"/>
      <c r="AB471" s="160"/>
      <c r="AC471" s="160"/>
      <c r="AD471" s="160"/>
      <c r="AE471" s="160"/>
    </row>
    <row r="472" ht="15.75" customHeight="1" spans="1:31">
      <c r="A472" s="160"/>
      <c r="B472" s="160"/>
      <c r="C472" s="160"/>
      <c r="D472" s="160"/>
      <c r="E472" s="160"/>
      <c r="F472" s="160"/>
      <c r="G472" s="160"/>
      <c r="H472" s="160"/>
      <c r="I472" s="160"/>
      <c r="J472" s="160"/>
      <c r="K472" s="160"/>
      <c r="L472" s="160"/>
      <c r="M472" s="160"/>
      <c r="N472" s="160"/>
      <c r="O472" s="160"/>
      <c r="P472" s="160"/>
      <c r="Q472" s="160"/>
      <c r="R472" s="160"/>
      <c r="S472" s="160"/>
      <c r="T472" s="160"/>
      <c r="U472" s="160"/>
      <c r="V472" s="160"/>
      <c r="W472" s="160"/>
      <c r="X472" s="160"/>
      <c r="Y472" s="160"/>
      <c r="Z472" s="160"/>
      <c r="AA472" s="160"/>
      <c r="AB472" s="160"/>
      <c r="AC472" s="160"/>
      <c r="AD472" s="160"/>
      <c r="AE472" s="160"/>
    </row>
    <row r="473" ht="15.75" customHeight="1" spans="1:31">
      <c r="A473" s="160"/>
      <c r="B473" s="160"/>
      <c r="C473" s="160"/>
      <c r="D473" s="160"/>
      <c r="E473" s="160"/>
      <c r="F473" s="160"/>
      <c r="G473" s="160"/>
      <c r="H473" s="160"/>
      <c r="I473" s="160"/>
      <c r="J473" s="160"/>
      <c r="K473" s="160"/>
      <c r="L473" s="160"/>
      <c r="M473" s="160"/>
      <c r="N473" s="160"/>
      <c r="O473" s="160"/>
      <c r="P473" s="160"/>
      <c r="Q473" s="160"/>
      <c r="R473" s="160"/>
      <c r="S473" s="160"/>
      <c r="T473" s="160"/>
      <c r="U473" s="160"/>
      <c r="V473" s="160"/>
      <c r="W473" s="160"/>
      <c r="X473" s="160"/>
      <c r="Y473" s="160"/>
      <c r="Z473" s="160"/>
      <c r="AA473" s="160"/>
      <c r="AB473" s="160"/>
      <c r="AC473" s="160"/>
      <c r="AD473" s="160"/>
      <c r="AE473" s="160"/>
    </row>
    <row r="474" ht="15.75" customHeight="1" spans="1:31">
      <c r="A474" s="160"/>
      <c r="B474" s="160"/>
      <c r="C474" s="160"/>
      <c r="D474" s="160"/>
      <c r="E474" s="160"/>
      <c r="F474" s="160"/>
      <c r="G474" s="160"/>
      <c r="H474" s="160"/>
      <c r="I474" s="160"/>
      <c r="J474" s="160"/>
      <c r="K474" s="160"/>
      <c r="L474" s="160"/>
      <c r="M474" s="160"/>
      <c r="N474" s="160"/>
      <c r="O474" s="160"/>
      <c r="P474" s="160"/>
      <c r="Q474" s="160"/>
      <c r="R474" s="160"/>
      <c r="S474" s="160"/>
      <c r="T474" s="160"/>
      <c r="U474" s="160"/>
      <c r="V474" s="160"/>
      <c r="W474" s="160"/>
      <c r="X474" s="160"/>
      <c r="Y474" s="160"/>
      <c r="Z474" s="160"/>
      <c r="AA474" s="160"/>
      <c r="AB474" s="160"/>
      <c r="AC474" s="160"/>
      <c r="AD474" s="160"/>
      <c r="AE474" s="160"/>
    </row>
    <row r="475" ht="15.75" customHeight="1" spans="1:31">
      <c r="A475" s="160"/>
      <c r="B475" s="160"/>
      <c r="C475" s="160"/>
      <c r="D475" s="160"/>
      <c r="E475" s="160"/>
      <c r="F475" s="160"/>
      <c r="G475" s="160"/>
      <c r="H475" s="160"/>
      <c r="I475" s="160"/>
      <c r="J475" s="160"/>
      <c r="K475" s="160"/>
      <c r="L475" s="160"/>
      <c r="M475" s="160"/>
      <c r="N475" s="160"/>
      <c r="O475" s="160"/>
      <c r="P475" s="160"/>
      <c r="Q475" s="160"/>
      <c r="R475" s="160"/>
      <c r="S475" s="160"/>
      <c r="T475" s="160"/>
      <c r="U475" s="160"/>
      <c r="V475" s="160"/>
      <c r="W475" s="160"/>
      <c r="X475" s="160"/>
      <c r="Y475" s="160"/>
      <c r="Z475" s="160"/>
      <c r="AA475" s="160"/>
      <c r="AB475" s="160"/>
      <c r="AC475" s="160"/>
      <c r="AD475" s="160"/>
      <c r="AE475" s="160"/>
    </row>
    <row r="476" ht="15.75" customHeight="1" spans="1:31">
      <c r="A476" s="160"/>
      <c r="B476" s="160"/>
      <c r="C476" s="160"/>
      <c r="D476" s="160"/>
      <c r="E476" s="160"/>
      <c r="F476" s="160"/>
      <c r="G476" s="160"/>
      <c r="H476" s="160"/>
      <c r="I476" s="160"/>
      <c r="J476" s="160"/>
      <c r="K476" s="160"/>
      <c r="L476" s="160"/>
      <c r="M476" s="160"/>
      <c r="N476" s="160"/>
      <c r="O476" s="160"/>
      <c r="P476" s="160"/>
      <c r="Q476" s="160"/>
      <c r="R476" s="160"/>
      <c r="S476" s="160"/>
      <c r="T476" s="160"/>
      <c r="U476" s="160"/>
      <c r="V476" s="160"/>
      <c r="W476" s="160"/>
      <c r="X476" s="160"/>
      <c r="Y476" s="160"/>
      <c r="Z476" s="160"/>
      <c r="AA476" s="160"/>
      <c r="AB476" s="160"/>
      <c r="AC476" s="160"/>
      <c r="AD476" s="160"/>
      <c r="AE476" s="160"/>
    </row>
    <row r="477" ht="15.75" customHeight="1" spans="1:31">
      <c r="A477" s="160"/>
      <c r="B477" s="160"/>
      <c r="C477" s="160"/>
      <c r="D477" s="160"/>
      <c r="E477" s="160"/>
      <c r="F477" s="160"/>
      <c r="G477" s="160"/>
      <c r="H477" s="160"/>
      <c r="I477" s="160"/>
      <c r="J477" s="160"/>
      <c r="K477" s="160"/>
      <c r="L477" s="160"/>
      <c r="M477" s="160"/>
      <c r="N477" s="160"/>
      <c r="O477" s="160"/>
      <c r="P477" s="160"/>
      <c r="Q477" s="160"/>
      <c r="R477" s="160"/>
      <c r="S477" s="160"/>
      <c r="T477" s="160"/>
      <c r="U477" s="160"/>
      <c r="V477" s="160"/>
      <c r="W477" s="160"/>
      <c r="X477" s="160"/>
      <c r="Y477" s="160"/>
      <c r="Z477" s="160"/>
      <c r="AA477" s="160"/>
      <c r="AB477" s="160"/>
      <c r="AC477" s="160"/>
      <c r="AD477" s="160"/>
      <c r="AE477" s="160"/>
    </row>
    <row r="478" ht="15.75" customHeight="1" spans="1:31">
      <c r="A478" s="160"/>
      <c r="B478" s="160"/>
      <c r="C478" s="160"/>
      <c r="D478" s="160"/>
      <c r="E478" s="160"/>
      <c r="F478" s="160"/>
      <c r="G478" s="160"/>
      <c r="H478" s="160"/>
      <c r="I478" s="160"/>
      <c r="J478" s="160"/>
      <c r="K478" s="160"/>
      <c r="L478" s="160"/>
      <c r="M478" s="160"/>
      <c r="N478" s="160"/>
      <c r="O478" s="160"/>
      <c r="P478" s="160"/>
      <c r="Q478" s="160"/>
      <c r="R478" s="160"/>
      <c r="S478" s="160"/>
      <c r="T478" s="160"/>
      <c r="U478" s="160"/>
      <c r="V478" s="160"/>
      <c r="W478" s="160"/>
      <c r="X478" s="160"/>
      <c r="Y478" s="160"/>
      <c r="Z478" s="160"/>
      <c r="AA478" s="160"/>
      <c r="AB478" s="160"/>
      <c r="AC478" s="160"/>
      <c r="AD478" s="160"/>
      <c r="AE478" s="160"/>
    </row>
    <row r="479" ht="15.75" customHeight="1" spans="1:31">
      <c r="A479" s="160"/>
      <c r="B479" s="160"/>
      <c r="C479" s="160"/>
      <c r="D479" s="160"/>
      <c r="E479" s="160"/>
      <c r="F479" s="160"/>
      <c r="G479" s="160"/>
      <c r="H479" s="160"/>
      <c r="I479" s="160"/>
      <c r="J479" s="160"/>
      <c r="K479" s="160"/>
      <c r="L479" s="160"/>
      <c r="M479" s="160"/>
      <c r="N479" s="160"/>
      <c r="O479" s="160"/>
      <c r="P479" s="160"/>
      <c r="Q479" s="160"/>
      <c r="R479" s="160"/>
      <c r="S479" s="160"/>
      <c r="T479" s="160"/>
      <c r="U479" s="160"/>
      <c r="V479" s="160"/>
      <c r="W479" s="160"/>
      <c r="X479" s="160"/>
      <c r="Y479" s="160"/>
      <c r="Z479" s="160"/>
      <c r="AA479" s="160"/>
      <c r="AB479" s="160"/>
      <c r="AC479" s="160"/>
      <c r="AD479" s="160"/>
      <c r="AE479" s="160"/>
    </row>
    <row r="480" ht="15.75" customHeight="1" spans="1:31">
      <c r="A480" s="160"/>
      <c r="B480" s="160"/>
      <c r="C480" s="160"/>
      <c r="D480" s="160"/>
      <c r="E480" s="160"/>
      <c r="F480" s="160"/>
      <c r="G480" s="160"/>
      <c r="H480" s="160"/>
      <c r="I480" s="160"/>
      <c r="J480" s="160"/>
      <c r="K480" s="160"/>
      <c r="L480" s="160"/>
      <c r="M480" s="160"/>
      <c r="N480" s="160"/>
      <c r="O480" s="160"/>
      <c r="P480" s="160"/>
      <c r="Q480" s="160"/>
      <c r="R480" s="160"/>
      <c r="S480" s="160"/>
      <c r="T480" s="160"/>
      <c r="U480" s="160"/>
      <c r="V480" s="160"/>
      <c r="W480" s="160"/>
      <c r="X480" s="160"/>
      <c r="Y480" s="160"/>
      <c r="Z480" s="160"/>
      <c r="AA480" s="160"/>
      <c r="AB480" s="160"/>
      <c r="AC480" s="160"/>
      <c r="AD480" s="160"/>
      <c r="AE480" s="160"/>
    </row>
    <row r="481" ht="15.75" customHeight="1" spans="1:31">
      <c r="A481" s="160"/>
      <c r="B481" s="160"/>
      <c r="C481" s="160"/>
      <c r="D481" s="160"/>
      <c r="E481" s="160"/>
      <c r="F481" s="160"/>
      <c r="G481" s="160"/>
      <c r="H481" s="160"/>
      <c r="I481" s="160"/>
      <c r="J481" s="160"/>
      <c r="K481" s="160"/>
      <c r="L481" s="160"/>
      <c r="M481" s="160"/>
      <c r="N481" s="160"/>
      <c r="O481" s="160"/>
      <c r="P481" s="160"/>
      <c r="Q481" s="160"/>
      <c r="R481" s="160"/>
      <c r="S481" s="160"/>
      <c r="T481" s="160"/>
      <c r="U481" s="160"/>
      <c r="V481" s="160"/>
      <c r="W481" s="160"/>
      <c r="X481" s="160"/>
      <c r="Y481" s="160"/>
      <c r="Z481" s="160"/>
      <c r="AA481" s="160"/>
      <c r="AB481" s="160"/>
      <c r="AC481" s="160"/>
      <c r="AD481" s="160"/>
      <c r="AE481" s="160"/>
    </row>
    <row r="482" ht="15.75" customHeight="1" spans="1:31">
      <c r="A482" s="160"/>
      <c r="B482" s="160"/>
      <c r="C482" s="160"/>
      <c r="D482" s="160"/>
      <c r="E482" s="160"/>
      <c r="F482" s="160"/>
      <c r="G482" s="160"/>
      <c r="H482" s="160"/>
      <c r="I482" s="160"/>
      <c r="J482" s="160"/>
      <c r="K482" s="160"/>
      <c r="L482" s="160"/>
      <c r="M482" s="160"/>
      <c r="N482" s="160"/>
      <c r="O482" s="160"/>
      <c r="P482" s="160"/>
      <c r="Q482" s="160"/>
      <c r="R482" s="160"/>
      <c r="S482" s="160"/>
      <c r="T482" s="160"/>
      <c r="U482" s="160"/>
      <c r="V482" s="160"/>
      <c r="W482" s="160"/>
      <c r="X482" s="160"/>
      <c r="Y482" s="160"/>
      <c r="Z482" s="160"/>
      <c r="AA482" s="160"/>
      <c r="AB482" s="160"/>
      <c r="AC482" s="160"/>
      <c r="AD482" s="160"/>
      <c r="AE482" s="160"/>
    </row>
    <row r="483" ht="15.75" customHeight="1" spans="1:31">
      <c r="A483" s="160"/>
      <c r="B483" s="160"/>
      <c r="C483" s="160"/>
      <c r="D483" s="160"/>
      <c r="E483" s="160"/>
      <c r="F483" s="160"/>
      <c r="G483" s="160"/>
      <c r="H483" s="160"/>
      <c r="I483" s="160"/>
      <c r="J483" s="160"/>
      <c r="K483" s="160"/>
      <c r="L483" s="160"/>
      <c r="M483" s="160"/>
      <c r="N483" s="160"/>
      <c r="O483" s="160"/>
      <c r="P483" s="160"/>
      <c r="Q483" s="160"/>
      <c r="R483" s="160"/>
      <c r="S483" s="160"/>
      <c r="T483" s="160"/>
      <c r="U483" s="160"/>
      <c r="V483" s="160"/>
      <c r="W483" s="160"/>
      <c r="X483" s="160"/>
      <c r="Y483" s="160"/>
      <c r="Z483" s="160"/>
      <c r="AA483" s="160"/>
      <c r="AB483" s="160"/>
      <c r="AC483" s="160"/>
      <c r="AD483" s="160"/>
      <c r="AE483" s="160"/>
    </row>
    <row r="484" ht="15.75" customHeight="1" spans="1:31">
      <c r="A484" s="160"/>
      <c r="B484" s="160"/>
      <c r="C484" s="160"/>
      <c r="D484" s="160"/>
      <c r="E484" s="160"/>
      <c r="F484" s="160"/>
      <c r="G484" s="160"/>
      <c r="H484" s="160"/>
      <c r="I484" s="160"/>
      <c r="J484" s="160"/>
      <c r="K484" s="160"/>
      <c r="L484" s="160"/>
      <c r="M484" s="160"/>
      <c r="N484" s="160"/>
      <c r="O484" s="160"/>
      <c r="P484" s="160"/>
      <c r="Q484" s="160"/>
      <c r="R484" s="160"/>
      <c r="S484" s="160"/>
      <c r="T484" s="160"/>
      <c r="U484" s="160"/>
      <c r="V484" s="160"/>
      <c r="W484" s="160"/>
      <c r="X484" s="160"/>
      <c r="Y484" s="160"/>
      <c r="Z484" s="160"/>
      <c r="AA484" s="160"/>
      <c r="AB484" s="160"/>
      <c r="AC484" s="160"/>
      <c r="AD484" s="160"/>
      <c r="AE484" s="160"/>
    </row>
    <row r="485" ht="15.75" customHeight="1" spans="1:31">
      <c r="A485" s="160"/>
      <c r="B485" s="160"/>
      <c r="C485" s="160"/>
      <c r="D485" s="160"/>
      <c r="E485" s="160"/>
      <c r="F485" s="160"/>
      <c r="G485" s="160"/>
      <c r="H485" s="160"/>
      <c r="I485" s="160"/>
      <c r="J485" s="160"/>
      <c r="K485" s="160"/>
      <c r="L485" s="160"/>
      <c r="M485" s="160"/>
      <c r="N485" s="160"/>
      <c r="O485" s="160"/>
      <c r="P485" s="160"/>
      <c r="Q485" s="160"/>
      <c r="R485" s="160"/>
      <c r="S485" s="160"/>
      <c r="T485" s="160"/>
      <c r="U485" s="160"/>
      <c r="V485" s="160"/>
      <c r="W485" s="160"/>
      <c r="X485" s="160"/>
      <c r="Y485" s="160"/>
      <c r="Z485" s="160"/>
      <c r="AA485" s="160"/>
      <c r="AB485" s="160"/>
      <c r="AC485" s="160"/>
      <c r="AD485" s="160"/>
      <c r="AE485" s="160"/>
    </row>
    <row r="486" ht="15.75" customHeight="1" spans="1:31">
      <c r="A486" s="160"/>
      <c r="B486" s="160"/>
      <c r="C486" s="160"/>
      <c r="D486" s="160"/>
      <c r="E486" s="160"/>
      <c r="F486" s="160"/>
      <c r="G486" s="160"/>
      <c r="H486" s="160"/>
      <c r="I486" s="160"/>
      <c r="J486" s="160"/>
      <c r="K486" s="160"/>
      <c r="L486" s="160"/>
      <c r="M486" s="160"/>
      <c r="N486" s="160"/>
      <c r="O486" s="160"/>
      <c r="P486" s="160"/>
      <c r="Q486" s="160"/>
      <c r="R486" s="160"/>
      <c r="S486" s="160"/>
      <c r="T486" s="160"/>
      <c r="U486" s="160"/>
      <c r="V486" s="160"/>
      <c r="W486" s="160"/>
      <c r="X486" s="160"/>
      <c r="Y486" s="160"/>
      <c r="Z486" s="160"/>
      <c r="AA486" s="160"/>
      <c r="AB486" s="160"/>
      <c r="AC486" s="160"/>
      <c r="AD486" s="160"/>
      <c r="AE486" s="160"/>
    </row>
    <row r="487" ht="15.75" customHeight="1" spans="1:31">
      <c r="A487" s="160"/>
      <c r="B487" s="160"/>
      <c r="C487" s="160"/>
      <c r="D487" s="160"/>
      <c r="E487" s="160"/>
      <c r="F487" s="160"/>
      <c r="G487" s="160"/>
      <c r="H487" s="160"/>
      <c r="I487" s="160"/>
      <c r="J487" s="160"/>
      <c r="K487" s="160"/>
      <c r="L487" s="160"/>
      <c r="M487" s="160"/>
      <c r="N487" s="160"/>
      <c r="O487" s="160"/>
      <c r="P487" s="160"/>
      <c r="Q487" s="160"/>
      <c r="R487" s="160"/>
      <c r="S487" s="160"/>
      <c r="T487" s="160"/>
      <c r="U487" s="160"/>
      <c r="V487" s="160"/>
      <c r="W487" s="160"/>
      <c r="X487" s="160"/>
      <c r="Y487" s="160"/>
      <c r="Z487" s="160"/>
      <c r="AA487" s="160"/>
      <c r="AB487" s="160"/>
      <c r="AC487" s="160"/>
      <c r="AD487" s="160"/>
      <c r="AE487" s="160"/>
    </row>
    <row r="488" ht="15.75" customHeight="1" spans="1:31">
      <c r="A488" s="160"/>
      <c r="B488" s="160"/>
      <c r="C488" s="160"/>
      <c r="D488" s="160"/>
      <c r="E488" s="160"/>
      <c r="F488" s="160"/>
      <c r="G488" s="160"/>
      <c r="H488" s="160"/>
      <c r="I488" s="160"/>
      <c r="J488" s="160"/>
      <c r="K488" s="160"/>
      <c r="L488" s="160"/>
      <c r="M488" s="160"/>
      <c r="N488" s="160"/>
      <c r="O488" s="160"/>
      <c r="P488" s="160"/>
      <c r="Q488" s="160"/>
      <c r="R488" s="160"/>
      <c r="S488" s="160"/>
      <c r="T488" s="160"/>
      <c r="U488" s="160"/>
      <c r="V488" s="160"/>
      <c r="W488" s="160"/>
      <c r="X488" s="160"/>
      <c r="Y488" s="160"/>
      <c r="Z488" s="160"/>
      <c r="AA488" s="160"/>
      <c r="AB488" s="160"/>
      <c r="AC488" s="160"/>
      <c r="AD488" s="160"/>
      <c r="AE488" s="160"/>
    </row>
    <row r="489" ht="15.75" customHeight="1" spans="1:31">
      <c r="A489" s="160"/>
      <c r="B489" s="160"/>
      <c r="C489" s="160"/>
      <c r="D489" s="160"/>
      <c r="E489" s="160"/>
      <c r="F489" s="160"/>
      <c r="G489" s="160"/>
      <c r="H489" s="160"/>
      <c r="I489" s="160"/>
      <c r="J489" s="160"/>
      <c r="K489" s="160"/>
      <c r="L489" s="160"/>
      <c r="M489" s="160"/>
      <c r="N489" s="160"/>
      <c r="O489" s="160"/>
      <c r="P489" s="160"/>
      <c r="Q489" s="160"/>
      <c r="R489" s="160"/>
      <c r="S489" s="160"/>
      <c r="T489" s="160"/>
      <c r="U489" s="160"/>
      <c r="V489" s="160"/>
      <c r="W489" s="160"/>
      <c r="X489" s="160"/>
      <c r="Y489" s="160"/>
      <c r="Z489" s="160"/>
      <c r="AA489" s="160"/>
      <c r="AB489" s="160"/>
      <c r="AC489" s="160"/>
      <c r="AD489" s="160"/>
      <c r="AE489" s="160"/>
    </row>
    <row r="490" ht="15.75" customHeight="1" spans="1:31">
      <c r="A490" s="160"/>
      <c r="B490" s="160"/>
      <c r="C490" s="160"/>
      <c r="D490" s="160"/>
      <c r="E490" s="160"/>
      <c r="F490" s="160"/>
      <c r="G490" s="160"/>
      <c r="H490" s="160"/>
      <c r="I490" s="160"/>
      <c r="J490" s="160"/>
      <c r="K490" s="160"/>
      <c r="L490" s="160"/>
      <c r="M490" s="160"/>
      <c r="N490" s="160"/>
      <c r="O490" s="160"/>
      <c r="P490" s="160"/>
      <c r="Q490" s="160"/>
      <c r="R490" s="160"/>
      <c r="S490" s="160"/>
      <c r="T490" s="160"/>
      <c r="U490" s="160"/>
      <c r="V490" s="160"/>
      <c r="W490" s="160"/>
      <c r="X490" s="160"/>
      <c r="Y490" s="160"/>
      <c r="Z490" s="160"/>
      <c r="AA490" s="160"/>
      <c r="AB490" s="160"/>
      <c r="AC490" s="160"/>
      <c r="AD490" s="160"/>
      <c r="AE490" s="160"/>
    </row>
    <row r="491" ht="15.75" customHeight="1" spans="1:31">
      <c r="A491" s="160"/>
      <c r="B491" s="160"/>
      <c r="C491" s="160"/>
      <c r="D491" s="160"/>
      <c r="E491" s="160"/>
      <c r="F491" s="160"/>
      <c r="G491" s="160"/>
      <c r="H491" s="160"/>
      <c r="I491" s="160"/>
      <c r="J491" s="160"/>
      <c r="K491" s="160"/>
      <c r="L491" s="160"/>
      <c r="M491" s="160"/>
      <c r="N491" s="160"/>
      <c r="O491" s="160"/>
      <c r="P491" s="160"/>
      <c r="Q491" s="160"/>
      <c r="R491" s="160"/>
      <c r="S491" s="160"/>
      <c r="T491" s="160"/>
      <c r="U491" s="160"/>
      <c r="V491" s="160"/>
      <c r="W491" s="160"/>
      <c r="X491" s="160"/>
      <c r="Y491" s="160"/>
      <c r="Z491" s="160"/>
      <c r="AA491" s="160"/>
      <c r="AB491" s="160"/>
      <c r="AC491" s="160"/>
      <c r="AD491" s="160"/>
      <c r="AE491" s="160"/>
    </row>
    <row r="492" ht="15.75" customHeight="1" spans="1:31">
      <c r="A492" s="160"/>
      <c r="B492" s="160"/>
      <c r="C492" s="160"/>
      <c r="D492" s="160"/>
      <c r="E492" s="160"/>
      <c r="F492" s="160"/>
      <c r="G492" s="160"/>
      <c r="H492" s="160"/>
      <c r="I492" s="160"/>
      <c r="J492" s="160"/>
      <c r="K492" s="160"/>
      <c r="L492" s="160"/>
      <c r="M492" s="160"/>
      <c r="N492" s="160"/>
      <c r="O492" s="160"/>
      <c r="P492" s="160"/>
      <c r="Q492" s="160"/>
      <c r="R492" s="160"/>
      <c r="S492" s="160"/>
      <c r="T492" s="160"/>
      <c r="U492" s="160"/>
      <c r="V492" s="160"/>
      <c r="W492" s="160"/>
      <c r="X492" s="160"/>
      <c r="Y492" s="160"/>
      <c r="Z492" s="160"/>
      <c r="AA492" s="160"/>
      <c r="AB492" s="160"/>
      <c r="AC492" s="160"/>
      <c r="AD492" s="160"/>
      <c r="AE492" s="160"/>
    </row>
    <row r="493" ht="15.75" customHeight="1" spans="1:31">
      <c r="A493" s="160"/>
      <c r="B493" s="160"/>
      <c r="C493" s="160"/>
      <c r="D493" s="160"/>
      <c r="E493" s="160"/>
      <c r="F493" s="160"/>
      <c r="G493" s="160"/>
      <c r="H493" s="160"/>
      <c r="I493" s="160"/>
      <c r="J493" s="160"/>
      <c r="K493" s="160"/>
      <c r="L493" s="160"/>
      <c r="M493" s="160"/>
      <c r="N493" s="160"/>
      <c r="O493" s="160"/>
      <c r="P493" s="160"/>
      <c r="Q493" s="160"/>
      <c r="R493" s="160"/>
      <c r="S493" s="160"/>
      <c r="T493" s="160"/>
      <c r="U493" s="160"/>
      <c r="V493" s="160"/>
      <c r="W493" s="160"/>
      <c r="X493" s="160"/>
      <c r="Y493" s="160"/>
      <c r="Z493" s="160"/>
      <c r="AA493" s="160"/>
      <c r="AB493" s="160"/>
      <c r="AC493" s="160"/>
      <c r="AD493" s="160"/>
      <c r="AE493" s="160"/>
    </row>
    <row r="494" ht="15.75" customHeight="1" spans="1:31">
      <c r="A494" s="160"/>
      <c r="B494" s="160"/>
      <c r="C494" s="160"/>
      <c r="D494" s="160"/>
      <c r="E494" s="160"/>
      <c r="F494" s="160"/>
      <c r="G494" s="160"/>
      <c r="H494" s="160"/>
      <c r="I494" s="160"/>
      <c r="J494" s="160"/>
      <c r="K494" s="160"/>
      <c r="L494" s="160"/>
      <c r="M494" s="160"/>
      <c r="N494" s="160"/>
      <c r="O494" s="160"/>
      <c r="P494" s="160"/>
      <c r="Q494" s="160"/>
      <c r="R494" s="160"/>
      <c r="S494" s="160"/>
      <c r="T494" s="160"/>
      <c r="U494" s="160"/>
      <c r="V494" s="160"/>
      <c r="W494" s="160"/>
      <c r="X494" s="160"/>
      <c r="Y494" s="160"/>
      <c r="Z494" s="160"/>
      <c r="AA494" s="160"/>
      <c r="AB494" s="160"/>
      <c r="AC494" s="160"/>
      <c r="AD494" s="160"/>
      <c r="AE494" s="160"/>
    </row>
    <row r="495" ht="15.75" customHeight="1" spans="1:31">
      <c r="A495" s="160"/>
      <c r="B495" s="160"/>
      <c r="C495" s="160"/>
      <c r="D495" s="160"/>
      <c r="E495" s="160"/>
      <c r="F495" s="160"/>
      <c r="G495" s="160"/>
      <c r="H495" s="160"/>
      <c r="I495" s="160"/>
      <c r="J495" s="160"/>
      <c r="K495" s="160"/>
      <c r="L495" s="160"/>
      <c r="M495" s="160"/>
      <c r="N495" s="160"/>
      <c r="O495" s="160"/>
      <c r="P495" s="160"/>
      <c r="Q495" s="160"/>
      <c r="R495" s="160"/>
      <c r="S495" s="160"/>
      <c r="T495" s="160"/>
      <c r="U495" s="160"/>
      <c r="V495" s="160"/>
      <c r="W495" s="160"/>
      <c r="X495" s="160"/>
      <c r="Y495" s="160"/>
      <c r="Z495" s="160"/>
      <c r="AA495" s="160"/>
      <c r="AB495" s="160"/>
      <c r="AC495" s="160"/>
      <c r="AD495" s="160"/>
      <c r="AE495" s="160"/>
    </row>
    <row r="496" ht="15.75" customHeight="1" spans="1:31">
      <c r="A496" s="160"/>
      <c r="B496" s="160"/>
      <c r="C496" s="160"/>
      <c r="D496" s="160"/>
      <c r="E496" s="160"/>
      <c r="F496" s="160"/>
      <c r="G496" s="160"/>
      <c r="H496" s="160"/>
      <c r="I496" s="160"/>
      <c r="J496" s="160"/>
      <c r="K496" s="160"/>
      <c r="L496" s="160"/>
      <c r="M496" s="160"/>
      <c r="N496" s="160"/>
      <c r="O496" s="160"/>
      <c r="P496" s="160"/>
      <c r="Q496" s="160"/>
      <c r="R496" s="160"/>
      <c r="S496" s="160"/>
      <c r="T496" s="160"/>
      <c r="U496" s="160"/>
      <c r="V496" s="160"/>
      <c r="W496" s="160"/>
      <c r="X496" s="160"/>
      <c r="Y496" s="160"/>
      <c r="Z496" s="160"/>
      <c r="AA496" s="160"/>
      <c r="AB496" s="160"/>
      <c r="AC496" s="160"/>
      <c r="AD496" s="160"/>
      <c r="AE496" s="160"/>
    </row>
    <row r="497" ht="15.75" customHeight="1" spans="1:31">
      <c r="A497" s="160"/>
      <c r="B497" s="160"/>
      <c r="C497" s="160"/>
      <c r="D497" s="160"/>
      <c r="E497" s="160"/>
      <c r="F497" s="160"/>
      <c r="G497" s="160"/>
      <c r="H497" s="160"/>
      <c r="I497" s="160"/>
      <c r="J497" s="160"/>
      <c r="K497" s="160"/>
      <c r="L497" s="160"/>
      <c r="M497" s="160"/>
      <c r="N497" s="160"/>
      <c r="O497" s="160"/>
      <c r="P497" s="160"/>
      <c r="Q497" s="160"/>
      <c r="R497" s="160"/>
      <c r="S497" s="160"/>
      <c r="T497" s="160"/>
      <c r="U497" s="160"/>
      <c r="V497" s="160"/>
      <c r="W497" s="160"/>
      <c r="X497" s="160"/>
      <c r="Y497" s="160"/>
      <c r="Z497" s="160"/>
      <c r="AA497" s="160"/>
      <c r="AB497" s="160"/>
      <c r="AC497" s="160"/>
      <c r="AD497" s="160"/>
      <c r="AE497" s="160"/>
    </row>
    <row r="498" ht="15.75" customHeight="1" spans="1:31">
      <c r="A498" s="160"/>
      <c r="B498" s="160"/>
      <c r="C498" s="160"/>
      <c r="D498" s="160"/>
      <c r="E498" s="160"/>
      <c r="F498" s="160"/>
      <c r="G498" s="160"/>
      <c r="H498" s="160"/>
      <c r="I498" s="160"/>
      <c r="J498" s="160"/>
      <c r="K498" s="160"/>
      <c r="L498" s="160"/>
      <c r="M498" s="160"/>
      <c r="N498" s="160"/>
      <c r="O498" s="160"/>
      <c r="P498" s="160"/>
      <c r="Q498" s="160"/>
      <c r="R498" s="160"/>
      <c r="S498" s="160"/>
      <c r="T498" s="160"/>
      <c r="U498" s="160"/>
      <c r="V498" s="160"/>
      <c r="W498" s="160"/>
      <c r="X498" s="160"/>
      <c r="Y498" s="160"/>
      <c r="Z498" s="160"/>
      <c r="AA498" s="160"/>
      <c r="AB498" s="160"/>
      <c r="AC498" s="160"/>
      <c r="AD498" s="160"/>
      <c r="AE498" s="160"/>
    </row>
    <row r="499" ht="15.75" customHeight="1" spans="1:31">
      <c r="A499" s="160"/>
      <c r="B499" s="160"/>
      <c r="C499" s="160"/>
      <c r="D499" s="160"/>
      <c r="E499" s="160"/>
      <c r="F499" s="160"/>
      <c r="G499" s="160"/>
      <c r="H499" s="160"/>
      <c r="I499" s="160"/>
      <c r="J499" s="160"/>
      <c r="K499" s="160"/>
      <c r="L499" s="160"/>
      <c r="M499" s="160"/>
      <c r="N499" s="160"/>
      <c r="O499" s="160"/>
      <c r="P499" s="160"/>
      <c r="Q499" s="160"/>
      <c r="R499" s="160"/>
      <c r="S499" s="160"/>
      <c r="T499" s="160"/>
      <c r="U499" s="160"/>
      <c r="V499" s="160"/>
      <c r="W499" s="160"/>
      <c r="X499" s="160"/>
      <c r="Y499" s="160"/>
      <c r="Z499" s="160"/>
      <c r="AA499" s="160"/>
      <c r="AB499" s="160"/>
      <c r="AC499" s="160"/>
      <c r="AD499" s="160"/>
      <c r="AE499" s="160"/>
    </row>
    <row r="500" ht="15.75" customHeight="1" spans="1:31">
      <c r="A500" s="160"/>
      <c r="B500" s="160"/>
      <c r="C500" s="160"/>
      <c r="D500" s="160"/>
      <c r="E500" s="160"/>
      <c r="F500" s="160"/>
      <c r="G500" s="160"/>
      <c r="H500" s="160"/>
      <c r="I500" s="160"/>
      <c r="J500" s="160"/>
      <c r="K500" s="160"/>
      <c r="L500" s="160"/>
      <c r="M500" s="160"/>
      <c r="N500" s="160"/>
      <c r="O500" s="160"/>
      <c r="P500" s="160"/>
      <c r="Q500" s="160"/>
      <c r="R500" s="160"/>
      <c r="S500" s="160"/>
      <c r="T500" s="160"/>
      <c r="U500" s="160"/>
      <c r="V500" s="160"/>
      <c r="W500" s="160"/>
      <c r="X500" s="160"/>
      <c r="Y500" s="160"/>
      <c r="Z500" s="160"/>
      <c r="AA500" s="160"/>
      <c r="AB500" s="160"/>
      <c r="AC500" s="160"/>
      <c r="AD500" s="160"/>
      <c r="AE500" s="160"/>
    </row>
    <row r="501" ht="15.75" customHeight="1" spans="1:31">
      <c r="A501" s="160"/>
      <c r="B501" s="160"/>
      <c r="C501" s="160"/>
      <c r="D501" s="160"/>
      <c r="E501" s="160"/>
      <c r="F501" s="160"/>
      <c r="G501" s="160"/>
      <c r="H501" s="160"/>
      <c r="I501" s="160"/>
      <c r="J501" s="160"/>
      <c r="K501" s="160"/>
      <c r="L501" s="160"/>
      <c r="M501" s="160"/>
      <c r="N501" s="160"/>
      <c r="O501" s="160"/>
      <c r="P501" s="160"/>
      <c r="Q501" s="160"/>
      <c r="R501" s="160"/>
      <c r="S501" s="160"/>
      <c r="T501" s="160"/>
      <c r="U501" s="160"/>
      <c r="V501" s="160"/>
      <c r="W501" s="160"/>
      <c r="X501" s="160"/>
      <c r="Y501" s="160"/>
      <c r="Z501" s="160"/>
      <c r="AA501" s="160"/>
      <c r="AB501" s="160"/>
      <c r="AC501" s="160"/>
      <c r="AD501" s="160"/>
      <c r="AE501" s="160"/>
    </row>
    <row r="502" ht="15.75" customHeight="1" spans="1:31">
      <c r="A502" s="160"/>
      <c r="B502" s="160"/>
      <c r="C502" s="160"/>
      <c r="D502" s="160"/>
      <c r="E502" s="160"/>
      <c r="F502" s="160"/>
      <c r="G502" s="160"/>
      <c r="H502" s="160"/>
      <c r="I502" s="160"/>
      <c r="J502" s="160"/>
      <c r="K502" s="160"/>
      <c r="L502" s="160"/>
      <c r="M502" s="160"/>
      <c r="N502" s="160"/>
      <c r="O502" s="160"/>
      <c r="P502" s="160"/>
      <c r="Q502" s="160"/>
      <c r="R502" s="160"/>
      <c r="S502" s="160"/>
      <c r="T502" s="160"/>
      <c r="U502" s="160"/>
      <c r="V502" s="160"/>
      <c r="W502" s="160"/>
      <c r="X502" s="160"/>
      <c r="Y502" s="160"/>
      <c r="Z502" s="160"/>
      <c r="AA502" s="160"/>
      <c r="AB502" s="160"/>
      <c r="AC502" s="160"/>
      <c r="AD502" s="160"/>
      <c r="AE502" s="160"/>
    </row>
    <row r="503" ht="15.75" customHeight="1" spans="1:31">
      <c r="A503" s="160"/>
      <c r="B503" s="160"/>
      <c r="C503" s="160"/>
      <c r="D503" s="160"/>
      <c r="E503" s="160"/>
      <c r="F503" s="160"/>
      <c r="G503" s="160"/>
      <c r="H503" s="160"/>
      <c r="I503" s="160"/>
      <c r="J503" s="160"/>
      <c r="K503" s="160"/>
      <c r="L503" s="160"/>
      <c r="M503" s="160"/>
      <c r="N503" s="160"/>
      <c r="O503" s="160"/>
      <c r="P503" s="160"/>
      <c r="Q503" s="160"/>
      <c r="R503" s="160"/>
      <c r="S503" s="160"/>
      <c r="T503" s="160"/>
      <c r="U503" s="160"/>
      <c r="V503" s="160"/>
      <c r="W503" s="160"/>
      <c r="X503" s="160"/>
      <c r="Y503" s="160"/>
      <c r="Z503" s="160"/>
      <c r="AA503" s="160"/>
      <c r="AB503" s="160"/>
      <c r="AC503" s="160"/>
      <c r="AD503" s="160"/>
      <c r="AE503" s="160"/>
    </row>
    <row r="504" ht="15.75" customHeight="1" spans="1:31">
      <c r="A504" s="160"/>
      <c r="B504" s="160"/>
      <c r="C504" s="160"/>
      <c r="D504" s="160"/>
      <c r="E504" s="160"/>
      <c r="F504" s="160"/>
      <c r="G504" s="160"/>
      <c r="H504" s="160"/>
      <c r="I504" s="160"/>
      <c r="J504" s="160"/>
      <c r="K504" s="160"/>
      <c r="L504" s="160"/>
      <c r="M504" s="160"/>
      <c r="N504" s="160"/>
      <c r="O504" s="160"/>
      <c r="P504" s="160"/>
      <c r="Q504" s="160"/>
      <c r="R504" s="160"/>
      <c r="S504" s="160"/>
      <c r="T504" s="160"/>
      <c r="U504" s="160"/>
      <c r="V504" s="160"/>
      <c r="W504" s="160"/>
      <c r="X504" s="160"/>
      <c r="Y504" s="160"/>
      <c r="Z504" s="160"/>
      <c r="AA504" s="160"/>
      <c r="AB504" s="160"/>
      <c r="AC504" s="160"/>
      <c r="AD504" s="160"/>
      <c r="AE504" s="160"/>
    </row>
    <row r="505" ht="15.75" customHeight="1" spans="1:31">
      <c r="A505" s="160"/>
      <c r="B505" s="160"/>
      <c r="C505" s="160"/>
      <c r="D505" s="160"/>
      <c r="E505" s="160"/>
      <c r="F505" s="160"/>
      <c r="G505" s="160"/>
      <c r="H505" s="160"/>
      <c r="I505" s="160"/>
      <c r="J505" s="160"/>
      <c r="K505" s="160"/>
      <c r="L505" s="160"/>
      <c r="M505" s="160"/>
      <c r="N505" s="160"/>
      <c r="O505" s="160"/>
      <c r="P505" s="160"/>
      <c r="Q505" s="160"/>
      <c r="R505" s="160"/>
      <c r="S505" s="160"/>
      <c r="T505" s="160"/>
      <c r="U505" s="160"/>
      <c r="V505" s="160"/>
      <c r="W505" s="160"/>
      <c r="X505" s="160"/>
      <c r="Y505" s="160"/>
      <c r="Z505" s="160"/>
      <c r="AA505" s="160"/>
      <c r="AB505" s="160"/>
      <c r="AC505" s="160"/>
      <c r="AD505" s="160"/>
      <c r="AE505" s="160"/>
    </row>
    <row r="506" ht="15.75" customHeight="1" spans="1:31">
      <c r="A506" s="160"/>
      <c r="B506" s="160"/>
      <c r="C506" s="160"/>
      <c r="D506" s="160"/>
      <c r="E506" s="160"/>
      <c r="F506" s="160"/>
      <c r="G506" s="160"/>
      <c r="H506" s="160"/>
      <c r="I506" s="160"/>
      <c r="J506" s="160"/>
      <c r="K506" s="160"/>
      <c r="L506" s="160"/>
      <c r="M506" s="160"/>
      <c r="N506" s="160"/>
      <c r="O506" s="160"/>
      <c r="P506" s="160"/>
      <c r="Q506" s="160"/>
      <c r="R506" s="160"/>
      <c r="S506" s="160"/>
      <c r="T506" s="160"/>
      <c r="U506" s="160"/>
      <c r="V506" s="160"/>
      <c r="W506" s="160"/>
      <c r="X506" s="160"/>
      <c r="Y506" s="160"/>
      <c r="Z506" s="160"/>
      <c r="AA506" s="160"/>
      <c r="AB506" s="160"/>
      <c r="AC506" s="160"/>
      <c r="AD506" s="160"/>
      <c r="AE506" s="160"/>
    </row>
    <row r="507" ht="15.75" customHeight="1" spans="1:31">
      <c r="A507" s="160"/>
      <c r="B507" s="160"/>
      <c r="C507" s="160"/>
      <c r="D507" s="160"/>
      <c r="E507" s="160"/>
      <c r="F507" s="160"/>
      <c r="G507" s="160"/>
      <c r="H507" s="160"/>
      <c r="I507" s="160"/>
      <c r="J507" s="160"/>
      <c r="K507" s="160"/>
      <c r="L507" s="160"/>
      <c r="M507" s="160"/>
      <c r="N507" s="160"/>
      <c r="O507" s="160"/>
      <c r="P507" s="160"/>
      <c r="Q507" s="160"/>
      <c r="R507" s="160"/>
      <c r="S507" s="160"/>
      <c r="T507" s="160"/>
      <c r="U507" s="160"/>
      <c r="V507" s="160"/>
      <c r="W507" s="160"/>
      <c r="X507" s="160"/>
      <c r="Y507" s="160"/>
      <c r="Z507" s="160"/>
      <c r="AA507" s="160"/>
      <c r="AB507" s="160"/>
      <c r="AC507" s="160"/>
      <c r="AD507" s="160"/>
      <c r="AE507" s="160"/>
    </row>
    <row r="508" ht="15.75" customHeight="1" spans="1:31">
      <c r="A508" s="160"/>
      <c r="B508" s="160"/>
      <c r="C508" s="160"/>
      <c r="D508" s="160"/>
      <c r="E508" s="160"/>
      <c r="F508" s="160"/>
      <c r="G508" s="160"/>
      <c r="H508" s="160"/>
      <c r="I508" s="160"/>
      <c r="J508" s="160"/>
      <c r="K508" s="160"/>
      <c r="L508" s="160"/>
      <c r="M508" s="160"/>
      <c r="N508" s="160"/>
      <c r="O508" s="160"/>
      <c r="P508" s="160"/>
      <c r="Q508" s="160"/>
      <c r="R508" s="160"/>
      <c r="S508" s="160"/>
      <c r="T508" s="160"/>
      <c r="U508" s="160"/>
      <c r="V508" s="160"/>
      <c r="W508" s="160"/>
      <c r="X508" s="160"/>
      <c r="Y508" s="160"/>
      <c r="Z508" s="160"/>
      <c r="AA508" s="160"/>
      <c r="AB508" s="160"/>
      <c r="AC508" s="160"/>
      <c r="AD508" s="160"/>
      <c r="AE508" s="160"/>
    </row>
    <row r="509" ht="15.75" customHeight="1" spans="1:31">
      <c r="A509" s="160"/>
      <c r="B509" s="160"/>
      <c r="C509" s="160"/>
      <c r="D509" s="160"/>
      <c r="E509" s="160"/>
      <c r="F509" s="160"/>
      <c r="G509" s="160"/>
      <c r="H509" s="160"/>
      <c r="I509" s="160"/>
      <c r="J509" s="160"/>
      <c r="K509" s="160"/>
      <c r="L509" s="160"/>
      <c r="M509" s="160"/>
      <c r="N509" s="160"/>
      <c r="O509" s="160"/>
      <c r="P509" s="160"/>
      <c r="Q509" s="160"/>
      <c r="R509" s="160"/>
      <c r="S509" s="160"/>
      <c r="T509" s="160"/>
      <c r="U509" s="160"/>
      <c r="V509" s="160"/>
      <c r="W509" s="160"/>
      <c r="X509" s="160"/>
      <c r="Y509" s="160"/>
      <c r="Z509" s="160"/>
      <c r="AA509" s="160"/>
      <c r="AB509" s="160"/>
      <c r="AC509" s="160"/>
      <c r="AD509" s="160"/>
      <c r="AE509" s="160"/>
    </row>
    <row r="510" ht="15.75" customHeight="1" spans="1:31">
      <c r="A510" s="160"/>
      <c r="B510" s="160"/>
      <c r="C510" s="160"/>
      <c r="D510" s="160"/>
      <c r="E510" s="160"/>
      <c r="F510" s="160"/>
      <c r="G510" s="160"/>
      <c r="H510" s="160"/>
      <c r="I510" s="160"/>
      <c r="J510" s="160"/>
      <c r="K510" s="160"/>
      <c r="L510" s="160"/>
      <c r="M510" s="160"/>
      <c r="N510" s="160"/>
      <c r="O510" s="160"/>
      <c r="P510" s="160"/>
      <c r="Q510" s="160"/>
      <c r="R510" s="160"/>
      <c r="S510" s="160"/>
      <c r="T510" s="160"/>
      <c r="U510" s="160"/>
      <c r="V510" s="160"/>
      <c r="W510" s="160"/>
      <c r="X510" s="160"/>
      <c r="Y510" s="160"/>
      <c r="Z510" s="160"/>
      <c r="AA510" s="160"/>
      <c r="AB510" s="160"/>
      <c r="AC510" s="160"/>
      <c r="AD510" s="160"/>
      <c r="AE510" s="160"/>
    </row>
    <row r="511" ht="15.75" customHeight="1" spans="1:31">
      <c r="A511" s="160"/>
      <c r="B511" s="160"/>
      <c r="C511" s="160"/>
      <c r="D511" s="160"/>
      <c r="E511" s="160"/>
      <c r="F511" s="160"/>
      <c r="G511" s="160"/>
      <c r="H511" s="160"/>
      <c r="I511" s="160"/>
      <c r="J511" s="160"/>
      <c r="K511" s="160"/>
      <c r="L511" s="160"/>
      <c r="M511" s="160"/>
      <c r="N511" s="160"/>
      <c r="O511" s="160"/>
      <c r="P511" s="160"/>
      <c r="Q511" s="160"/>
      <c r="R511" s="160"/>
      <c r="S511" s="160"/>
      <c r="T511" s="160"/>
      <c r="U511" s="160"/>
      <c r="V511" s="160"/>
      <c r="W511" s="160"/>
      <c r="X511" s="160"/>
      <c r="Y511" s="160"/>
      <c r="Z511" s="160"/>
      <c r="AA511" s="160"/>
      <c r="AB511" s="160"/>
      <c r="AC511" s="160"/>
      <c r="AD511" s="160"/>
      <c r="AE511" s="160"/>
    </row>
    <row r="512" ht="15.75" customHeight="1" spans="1:31">
      <c r="A512" s="160"/>
      <c r="B512" s="160"/>
      <c r="C512" s="160"/>
      <c r="D512" s="160"/>
      <c r="E512" s="160"/>
      <c r="F512" s="160"/>
      <c r="G512" s="160"/>
      <c r="H512" s="160"/>
      <c r="I512" s="160"/>
      <c r="J512" s="160"/>
      <c r="K512" s="160"/>
      <c r="L512" s="160"/>
      <c r="M512" s="160"/>
      <c r="N512" s="160"/>
      <c r="O512" s="160"/>
      <c r="P512" s="160"/>
      <c r="Q512" s="160"/>
      <c r="R512" s="160"/>
      <c r="S512" s="160"/>
      <c r="T512" s="160"/>
      <c r="U512" s="160"/>
      <c r="V512" s="160"/>
      <c r="W512" s="160"/>
      <c r="X512" s="160"/>
      <c r="Y512" s="160"/>
      <c r="Z512" s="160"/>
      <c r="AA512" s="160"/>
      <c r="AB512" s="160"/>
      <c r="AC512" s="160"/>
      <c r="AD512" s="160"/>
      <c r="AE512" s="160"/>
    </row>
    <row r="513" ht="15.75" customHeight="1" spans="1:31">
      <c r="A513" s="160"/>
      <c r="B513" s="160"/>
      <c r="C513" s="160"/>
      <c r="D513" s="160"/>
      <c r="E513" s="160"/>
      <c r="F513" s="160"/>
      <c r="G513" s="160"/>
      <c r="H513" s="160"/>
      <c r="I513" s="160"/>
      <c r="J513" s="160"/>
      <c r="K513" s="160"/>
      <c r="L513" s="160"/>
      <c r="M513" s="160"/>
      <c r="N513" s="160"/>
      <c r="O513" s="160"/>
      <c r="P513" s="160"/>
      <c r="Q513" s="160"/>
      <c r="R513" s="160"/>
      <c r="S513" s="160"/>
      <c r="T513" s="160"/>
      <c r="U513" s="160"/>
      <c r="V513" s="160"/>
      <c r="W513" s="160"/>
      <c r="X513" s="160"/>
      <c r="Y513" s="160"/>
      <c r="Z513" s="160"/>
      <c r="AA513" s="160"/>
      <c r="AB513" s="160"/>
      <c r="AC513" s="160"/>
      <c r="AD513" s="160"/>
      <c r="AE513" s="160"/>
    </row>
    <row r="514" ht="15.75" customHeight="1" spans="1:31">
      <c r="A514" s="160"/>
      <c r="B514" s="160"/>
      <c r="C514" s="160"/>
      <c r="D514" s="160"/>
      <c r="E514" s="160"/>
      <c r="F514" s="160"/>
      <c r="G514" s="160"/>
      <c r="H514" s="160"/>
      <c r="I514" s="160"/>
      <c r="J514" s="160"/>
      <c r="K514" s="160"/>
      <c r="L514" s="160"/>
      <c r="M514" s="160"/>
      <c r="N514" s="160"/>
      <c r="O514" s="160"/>
      <c r="P514" s="160"/>
      <c r="Q514" s="160"/>
      <c r="R514" s="160"/>
      <c r="S514" s="160"/>
      <c r="T514" s="160"/>
      <c r="U514" s="160"/>
      <c r="V514" s="160"/>
      <c r="W514" s="160"/>
      <c r="X514" s="160"/>
      <c r="Y514" s="160"/>
      <c r="Z514" s="160"/>
      <c r="AA514" s="160"/>
      <c r="AB514" s="160"/>
      <c r="AC514" s="160"/>
      <c r="AD514" s="160"/>
      <c r="AE514" s="160"/>
    </row>
    <row r="515" ht="15.75" customHeight="1" spans="1:31">
      <c r="A515" s="160"/>
      <c r="B515" s="160"/>
      <c r="C515" s="160"/>
      <c r="D515" s="160"/>
      <c r="E515" s="160"/>
      <c r="F515" s="160"/>
      <c r="G515" s="160"/>
      <c r="H515" s="160"/>
      <c r="I515" s="160"/>
      <c r="J515" s="160"/>
      <c r="K515" s="160"/>
      <c r="L515" s="160"/>
      <c r="M515" s="160"/>
      <c r="N515" s="160"/>
      <c r="O515" s="160"/>
      <c r="P515" s="160"/>
      <c r="Q515" s="160"/>
      <c r="R515" s="160"/>
      <c r="S515" s="160"/>
      <c r="T515" s="160"/>
      <c r="U515" s="160"/>
      <c r="V515" s="160"/>
      <c r="W515" s="160"/>
      <c r="X515" s="160"/>
      <c r="Y515" s="160"/>
      <c r="Z515" s="160"/>
      <c r="AA515" s="160"/>
      <c r="AB515" s="160"/>
      <c r="AC515" s="160"/>
      <c r="AD515" s="160"/>
      <c r="AE515" s="160"/>
    </row>
    <row r="516" ht="15.75" customHeight="1" spans="1:31">
      <c r="A516" s="160"/>
      <c r="B516" s="160"/>
      <c r="C516" s="160"/>
      <c r="D516" s="160"/>
      <c r="E516" s="160"/>
      <c r="F516" s="160"/>
      <c r="G516" s="160"/>
      <c r="H516" s="160"/>
      <c r="I516" s="160"/>
      <c r="J516" s="160"/>
      <c r="K516" s="160"/>
      <c r="L516" s="160"/>
      <c r="M516" s="160"/>
      <c r="N516" s="160"/>
      <c r="O516" s="160"/>
      <c r="P516" s="160"/>
      <c r="Q516" s="160"/>
      <c r="R516" s="160"/>
      <c r="S516" s="160"/>
      <c r="T516" s="160"/>
      <c r="U516" s="160"/>
      <c r="V516" s="160"/>
      <c r="W516" s="160"/>
      <c r="X516" s="160"/>
      <c r="Y516" s="160"/>
      <c r="Z516" s="160"/>
      <c r="AA516" s="160"/>
      <c r="AB516" s="160"/>
      <c r="AC516" s="160"/>
      <c r="AD516" s="160"/>
      <c r="AE516" s="160"/>
    </row>
    <row r="517" ht="15.75" customHeight="1" spans="1:31">
      <c r="A517" s="160"/>
      <c r="B517" s="160"/>
      <c r="C517" s="160"/>
      <c r="D517" s="160"/>
      <c r="E517" s="160"/>
      <c r="F517" s="160"/>
      <c r="G517" s="160"/>
      <c r="H517" s="160"/>
      <c r="I517" s="160"/>
      <c r="J517" s="160"/>
      <c r="K517" s="160"/>
      <c r="L517" s="160"/>
      <c r="M517" s="160"/>
      <c r="N517" s="160"/>
      <c r="O517" s="160"/>
      <c r="P517" s="160"/>
      <c r="Q517" s="160"/>
      <c r="R517" s="160"/>
      <c r="S517" s="160"/>
      <c r="T517" s="160"/>
      <c r="U517" s="160"/>
      <c r="V517" s="160"/>
      <c r="W517" s="160"/>
      <c r="X517" s="160"/>
      <c r="Y517" s="160"/>
      <c r="Z517" s="160"/>
      <c r="AA517" s="160"/>
      <c r="AB517" s="160"/>
      <c r="AC517" s="160"/>
      <c r="AD517" s="160"/>
      <c r="AE517" s="160"/>
    </row>
    <row r="518" ht="15.75" customHeight="1" spans="1:31">
      <c r="A518" s="160"/>
      <c r="B518" s="160"/>
      <c r="C518" s="160"/>
      <c r="D518" s="160"/>
      <c r="E518" s="160"/>
      <c r="F518" s="160"/>
      <c r="G518" s="160"/>
      <c r="H518" s="160"/>
      <c r="I518" s="160"/>
      <c r="J518" s="160"/>
      <c r="K518" s="160"/>
      <c r="L518" s="160"/>
      <c r="M518" s="160"/>
      <c r="N518" s="160"/>
      <c r="O518" s="160"/>
      <c r="P518" s="160"/>
      <c r="Q518" s="160"/>
      <c r="R518" s="160"/>
      <c r="S518" s="160"/>
      <c r="T518" s="160"/>
      <c r="U518" s="160"/>
      <c r="V518" s="160"/>
      <c r="W518" s="160"/>
      <c r="X518" s="160"/>
      <c r="Y518" s="160"/>
      <c r="Z518" s="160"/>
      <c r="AA518" s="160"/>
      <c r="AB518" s="160"/>
      <c r="AC518" s="160"/>
      <c r="AD518" s="160"/>
      <c r="AE518" s="160"/>
    </row>
    <row r="519" ht="15.75" customHeight="1" spans="1:31">
      <c r="A519" s="160"/>
      <c r="B519" s="160"/>
      <c r="C519" s="160"/>
      <c r="D519" s="160"/>
      <c r="E519" s="160"/>
      <c r="F519" s="160"/>
      <c r="G519" s="160"/>
      <c r="H519" s="160"/>
      <c r="I519" s="160"/>
      <c r="J519" s="160"/>
      <c r="K519" s="160"/>
      <c r="L519" s="160"/>
      <c r="M519" s="160"/>
      <c r="N519" s="160"/>
      <c r="O519" s="160"/>
      <c r="P519" s="160"/>
      <c r="Q519" s="160"/>
      <c r="R519" s="160"/>
      <c r="S519" s="160"/>
      <c r="T519" s="160"/>
      <c r="U519" s="160"/>
      <c r="V519" s="160"/>
      <c r="W519" s="160"/>
      <c r="X519" s="160"/>
      <c r="Y519" s="160"/>
      <c r="Z519" s="160"/>
      <c r="AA519" s="160"/>
      <c r="AB519" s="160"/>
      <c r="AC519" s="160"/>
      <c r="AD519" s="160"/>
      <c r="AE519" s="160"/>
    </row>
    <row r="520" ht="15.75" customHeight="1" spans="1:31">
      <c r="A520" s="160"/>
      <c r="B520" s="160"/>
      <c r="C520" s="160"/>
      <c r="D520" s="160"/>
      <c r="E520" s="160"/>
      <c r="F520" s="160"/>
      <c r="G520" s="160"/>
      <c r="H520" s="160"/>
      <c r="I520" s="160"/>
      <c r="J520" s="160"/>
      <c r="K520" s="160"/>
      <c r="L520" s="160"/>
      <c r="M520" s="160"/>
      <c r="N520" s="160"/>
      <c r="O520" s="160"/>
      <c r="P520" s="160"/>
      <c r="Q520" s="160"/>
      <c r="R520" s="160"/>
      <c r="S520" s="160"/>
      <c r="T520" s="160"/>
      <c r="U520" s="160"/>
      <c r="V520" s="160"/>
      <c r="W520" s="160"/>
      <c r="X520" s="160"/>
      <c r="Y520" s="160"/>
      <c r="Z520" s="160"/>
      <c r="AA520" s="160"/>
      <c r="AB520" s="160"/>
      <c r="AC520" s="160"/>
      <c r="AD520" s="160"/>
      <c r="AE520" s="160"/>
    </row>
    <row r="521" ht="15.75" customHeight="1" spans="1:31">
      <c r="A521" s="160"/>
      <c r="B521" s="160"/>
      <c r="C521" s="160"/>
      <c r="D521" s="160"/>
      <c r="E521" s="160"/>
      <c r="F521" s="160"/>
      <c r="G521" s="160"/>
      <c r="H521" s="160"/>
      <c r="I521" s="160"/>
      <c r="J521" s="160"/>
      <c r="K521" s="160"/>
      <c r="L521" s="160"/>
      <c r="M521" s="160"/>
      <c r="N521" s="160"/>
      <c r="O521" s="160"/>
      <c r="P521" s="160"/>
      <c r="Q521" s="160"/>
      <c r="R521" s="160"/>
      <c r="S521" s="160"/>
      <c r="T521" s="160"/>
      <c r="U521" s="160"/>
      <c r="V521" s="160"/>
      <c r="W521" s="160"/>
      <c r="X521" s="160"/>
      <c r="Y521" s="160"/>
      <c r="Z521" s="160"/>
      <c r="AA521" s="160"/>
      <c r="AB521" s="160"/>
      <c r="AC521" s="160"/>
      <c r="AD521" s="160"/>
      <c r="AE521" s="160"/>
    </row>
    <row r="522" ht="15.75" customHeight="1" spans="1:31">
      <c r="A522" s="160"/>
      <c r="B522" s="160"/>
      <c r="C522" s="160"/>
      <c r="D522" s="160"/>
      <c r="E522" s="160"/>
      <c r="F522" s="160"/>
      <c r="G522" s="160"/>
      <c r="H522" s="160"/>
      <c r="I522" s="160"/>
      <c r="J522" s="160"/>
      <c r="K522" s="160"/>
      <c r="L522" s="160"/>
      <c r="M522" s="160"/>
      <c r="N522" s="160"/>
      <c r="O522" s="160"/>
      <c r="P522" s="160"/>
      <c r="Q522" s="160"/>
      <c r="R522" s="160"/>
      <c r="S522" s="160"/>
      <c r="T522" s="160"/>
      <c r="U522" s="160"/>
      <c r="V522" s="160"/>
      <c r="W522" s="160"/>
      <c r="X522" s="160"/>
      <c r="Y522" s="160"/>
      <c r="Z522" s="160"/>
      <c r="AA522" s="160"/>
      <c r="AB522" s="160"/>
      <c r="AC522" s="160"/>
      <c r="AD522" s="160"/>
      <c r="AE522" s="160"/>
    </row>
    <row r="523" ht="15.75" customHeight="1" spans="1:31">
      <c r="A523" s="160"/>
      <c r="B523" s="160"/>
      <c r="C523" s="160"/>
      <c r="D523" s="160"/>
      <c r="E523" s="160"/>
      <c r="F523" s="160"/>
      <c r="G523" s="160"/>
      <c r="H523" s="160"/>
      <c r="I523" s="160"/>
      <c r="J523" s="160"/>
      <c r="K523" s="160"/>
      <c r="L523" s="160"/>
      <c r="M523" s="160"/>
      <c r="N523" s="160"/>
      <c r="O523" s="160"/>
      <c r="P523" s="160"/>
      <c r="Q523" s="160"/>
      <c r="R523" s="160"/>
      <c r="S523" s="160"/>
      <c r="T523" s="160"/>
      <c r="U523" s="160"/>
      <c r="V523" s="160"/>
      <c r="W523" s="160"/>
      <c r="X523" s="160"/>
      <c r="Y523" s="160"/>
      <c r="Z523" s="160"/>
      <c r="AA523" s="160"/>
      <c r="AB523" s="160"/>
      <c r="AC523" s="160"/>
      <c r="AD523" s="160"/>
      <c r="AE523" s="160"/>
    </row>
    <row r="524" ht="15.75" customHeight="1" spans="1:31">
      <c r="A524" s="160"/>
      <c r="B524" s="160"/>
      <c r="C524" s="160"/>
      <c r="D524" s="160"/>
      <c r="E524" s="160"/>
      <c r="F524" s="160"/>
      <c r="G524" s="160"/>
      <c r="H524" s="160"/>
      <c r="I524" s="160"/>
      <c r="J524" s="160"/>
      <c r="K524" s="160"/>
      <c r="L524" s="160"/>
      <c r="M524" s="160"/>
      <c r="N524" s="160"/>
      <c r="O524" s="160"/>
      <c r="P524" s="160"/>
      <c r="Q524" s="160"/>
      <c r="R524" s="160"/>
      <c r="S524" s="160"/>
      <c r="T524" s="160"/>
      <c r="U524" s="160"/>
      <c r="V524" s="160"/>
      <c r="W524" s="160"/>
      <c r="X524" s="160"/>
      <c r="Y524" s="160"/>
      <c r="Z524" s="160"/>
      <c r="AA524" s="160"/>
      <c r="AB524" s="160"/>
      <c r="AC524" s="160"/>
      <c r="AD524" s="160"/>
      <c r="AE524" s="160"/>
    </row>
    <row r="525" ht="15.75" customHeight="1" spans="1:31">
      <c r="A525" s="160"/>
      <c r="B525" s="160"/>
      <c r="C525" s="160"/>
      <c r="D525" s="160"/>
      <c r="E525" s="160"/>
      <c r="F525" s="160"/>
      <c r="G525" s="160"/>
      <c r="H525" s="160"/>
      <c r="I525" s="160"/>
      <c r="J525" s="160"/>
      <c r="K525" s="160"/>
      <c r="L525" s="160"/>
      <c r="M525" s="160"/>
      <c r="N525" s="160"/>
      <c r="O525" s="160"/>
      <c r="P525" s="160"/>
      <c r="Q525" s="160"/>
      <c r="R525" s="160"/>
      <c r="S525" s="160"/>
      <c r="T525" s="160"/>
      <c r="U525" s="160"/>
      <c r="V525" s="160"/>
      <c r="W525" s="160"/>
      <c r="X525" s="160"/>
      <c r="Y525" s="160"/>
      <c r="Z525" s="160"/>
      <c r="AA525" s="160"/>
      <c r="AB525" s="160"/>
      <c r="AC525" s="160"/>
      <c r="AD525" s="160"/>
      <c r="AE525" s="160"/>
    </row>
    <row r="526" ht="15.75" customHeight="1" spans="1:31">
      <c r="A526" s="160"/>
      <c r="B526" s="160"/>
      <c r="C526" s="160"/>
      <c r="D526" s="160"/>
      <c r="E526" s="160"/>
      <c r="F526" s="160"/>
      <c r="G526" s="160"/>
      <c r="H526" s="160"/>
      <c r="I526" s="160"/>
      <c r="J526" s="160"/>
      <c r="K526" s="160"/>
      <c r="L526" s="160"/>
      <c r="M526" s="160"/>
      <c r="N526" s="160"/>
      <c r="O526" s="160"/>
      <c r="P526" s="160"/>
      <c r="Q526" s="160"/>
      <c r="R526" s="160"/>
      <c r="S526" s="160"/>
      <c r="T526" s="160"/>
      <c r="U526" s="160"/>
      <c r="V526" s="160"/>
      <c r="W526" s="160"/>
      <c r="X526" s="160"/>
      <c r="Y526" s="160"/>
      <c r="Z526" s="160"/>
      <c r="AA526" s="160"/>
      <c r="AB526" s="160"/>
      <c r="AC526" s="160"/>
      <c r="AD526" s="160"/>
      <c r="AE526" s="160"/>
    </row>
    <row r="527" ht="15.75" customHeight="1" spans="1:31">
      <c r="A527" s="160"/>
      <c r="B527" s="160"/>
      <c r="C527" s="160"/>
      <c r="D527" s="160"/>
      <c r="E527" s="160"/>
      <c r="F527" s="160"/>
      <c r="G527" s="160"/>
      <c r="H527" s="160"/>
      <c r="I527" s="160"/>
      <c r="J527" s="160"/>
      <c r="K527" s="160"/>
      <c r="L527" s="160"/>
      <c r="M527" s="160"/>
      <c r="N527" s="160"/>
      <c r="O527" s="160"/>
      <c r="P527" s="160"/>
      <c r="Q527" s="160"/>
      <c r="R527" s="160"/>
      <c r="S527" s="160"/>
      <c r="T527" s="160"/>
      <c r="U527" s="160"/>
      <c r="V527" s="160"/>
      <c r="W527" s="160"/>
      <c r="X527" s="160"/>
      <c r="Y527" s="160"/>
      <c r="Z527" s="160"/>
      <c r="AA527" s="160"/>
      <c r="AB527" s="160"/>
      <c r="AC527" s="160"/>
      <c r="AD527" s="160"/>
      <c r="AE527" s="160"/>
    </row>
    <row r="528" ht="15.75" customHeight="1" spans="1:31">
      <c r="A528" s="160"/>
      <c r="B528" s="160"/>
      <c r="C528" s="160"/>
      <c r="D528" s="160"/>
      <c r="E528" s="160"/>
      <c r="F528" s="160"/>
      <c r="G528" s="160"/>
      <c r="H528" s="160"/>
      <c r="I528" s="160"/>
      <c r="J528" s="160"/>
      <c r="K528" s="160"/>
      <c r="L528" s="160"/>
      <c r="M528" s="160"/>
      <c r="N528" s="160"/>
      <c r="O528" s="160"/>
      <c r="P528" s="160"/>
      <c r="Q528" s="160"/>
      <c r="R528" s="160"/>
      <c r="S528" s="160"/>
      <c r="T528" s="160"/>
      <c r="U528" s="160"/>
      <c r="V528" s="160"/>
      <c r="W528" s="160"/>
      <c r="X528" s="160"/>
      <c r="Y528" s="160"/>
      <c r="Z528" s="160"/>
      <c r="AA528" s="160"/>
      <c r="AB528" s="160"/>
      <c r="AC528" s="160"/>
      <c r="AD528" s="160"/>
      <c r="AE528" s="160"/>
    </row>
    <row r="529" ht="15.75" customHeight="1" spans="1:31">
      <c r="A529" s="160"/>
      <c r="B529" s="160"/>
      <c r="C529" s="160"/>
      <c r="D529" s="160"/>
      <c r="E529" s="160"/>
      <c r="F529" s="160"/>
      <c r="G529" s="160"/>
      <c r="H529" s="160"/>
      <c r="I529" s="160"/>
      <c r="J529" s="160"/>
      <c r="K529" s="160"/>
      <c r="L529" s="160"/>
      <c r="M529" s="160"/>
      <c r="N529" s="160"/>
      <c r="O529" s="160"/>
      <c r="P529" s="160"/>
      <c r="Q529" s="160"/>
      <c r="R529" s="160"/>
      <c r="S529" s="160"/>
      <c r="T529" s="160"/>
      <c r="U529" s="160"/>
      <c r="V529" s="160"/>
      <c r="W529" s="160"/>
      <c r="X529" s="160"/>
      <c r="Y529" s="160"/>
      <c r="Z529" s="160"/>
      <c r="AA529" s="160"/>
      <c r="AB529" s="160"/>
      <c r="AC529" s="160"/>
      <c r="AD529" s="160"/>
      <c r="AE529" s="160"/>
    </row>
    <row r="530" ht="15.75" customHeight="1" spans="1:31">
      <c r="A530" s="160"/>
      <c r="B530" s="160"/>
      <c r="C530" s="160"/>
      <c r="D530" s="160"/>
      <c r="E530" s="160"/>
      <c r="F530" s="160"/>
      <c r="G530" s="160"/>
      <c r="H530" s="160"/>
      <c r="I530" s="160"/>
      <c r="J530" s="160"/>
      <c r="K530" s="160"/>
      <c r="L530" s="160"/>
      <c r="M530" s="160"/>
      <c r="N530" s="160"/>
      <c r="O530" s="160"/>
      <c r="P530" s="160"/>
      <c r="Q530" s="160"/>
      <c r="R530" s="160"/>
      <c r="S530" s="160"/>
      <c r="T530" s="160"/>
      <c r="U530" s="160"/>
      <c r="V530" s="160"/>
      <c r="W530" s="160"/>
      <c r="X530" s="160"/>
      <c r="Y530" s="160"/>
      <c r="Z530" s="160"/>
      <c r="AA530" s="160"/>
      <c r="AB530" s="160"/>
      <c r="AC530" s="160"/>
      <c r="AD530" s="160"/>
      <c r="AE530" s="160"/>
    </row>
    <row r="531" ht="15.75" customHeight="1" spans="1:31">
      <c r="A531" s="160"/>
      <c r="B531" s="160"/>
      <c r="C531" s="160"/>
      <c r="D531" s="160"/>
      <c r="E531" s="160"/>
      <c r="F531" s="160"/>
      <c r="G531" s="160"/>
      <c r="H531" s="160"/>
      <c r="I531" s="160"/>
      <c r="J531" s="160"/>
      <c r="K531" s="160"/>
      <c r="L531" s="160"/>
      <c r="M531" s="160"/>
      <c r="N531" s="160"/>
      <c r="O531" s="160"/>
      <c r="P531" s="160"/>
      <c r="Q531" s="160"/>
      <c r="R531" s="160"/>
      <c r="S531" s="160"/>
      <c r="T531" s="160"/>
      <c r="U531" s="160"/>
      <c r="V531" s="160"/>
      <c r="W531" s="160"/>
      <c r="X531" s="160"/>
      <c r="Y531" s="160"/>
      <c r="Z531" s="160"/>
      <c r="AA531" s="160"/>
      <c r="AB531" s="160"/>
      <c r="AC531" s="160"/>
      <c r="AD531" s="160"/>
      <c r="AE531" s="160"/>
    </row>
    <row r="532" ht="15.75" customHeight="1" spans="1:31">
      <c r="A532" s="160"/>
      <c r="B532" s="160"/>
      <c r="C532" s="160"/>
      <c r="D532" s="160"/>
      <c r="E532" s="160"/>
      <c r="F532" s="160"/>
      <c r="G532" s="160"/>
      <c r="H532" s="160"/>
      <c r="I532" s="160"/>
      <c r="J532" s="160"/>
      <c r="K532" s="160"/>
      <c r="L532" s="160"/>
      <c r="M532" s="160"/>
      <c r="N532" s="160"/>
      <c r="O532" s="160"/>
      <c r="P532" s="160"/>
      <c r="Q532" s="160"/>
      <c r="R532" s="160"/>
      <c r="S532" s="160"/>
      <c r="T532" s="160"/>
      <c r="U532" s="160"/>
      <c r="V532" s="160"/>
      <c r="W532" s="160"/>
      <c r="X532" s="160"/>
      <c r="Y532" s="160"/>
      <c r="Z532" s="160"/>
      <c r="AA532" s="160"/>
      <c r="AB532" s="160"/>
      <c r="AC532" s="160"/>
      <c r="AD532" s="160"/>
      <c r="AE532" s="160"/>
    </row>
    <row r="533" ht="15.75" customHeight="1" spans="1:31">
      <c r="A533" s="160"/>
      <c r="B533" s="160"/>
      <c r="C533" s="160"/>
      <c r="D533" s="160"/>
      <c r="E533" s="160"/>
      <c r="F533" s="160"/>
      <c r="G533" s="160"/>
      <c r="H533" s="160"/>
      <c r="I533" s="160"/>
      <c r="J533" s="160"/>
      <c r="K533" s="160"/>
      <c r="L533" s="160"/>
      <c r="M533" s="160"/>
      <c r="N533" s="160"/>
      <c r="O533" s="160"/>
      <c r="P533" s="160"/>
      <c r="Q533" s="160"/>
      <c r="R533" s="160"/>
      <c r="S533" s="160"/>
      <c r="T533" s="160"/>
      <c r="U533" s="160"/>
      <c r="V533" s="160"/>
      <c r="W533" s="160"/>
      <c r="X533" s="160"/>
      <c r="Y533" s="160"/>
      <c r="Z533" s="160"/>
      <c r="AA533" s="160"/>
      <c r="AB533" s="160"/>
      <c r="AC533" s="160"/>
      <c r="AD533" s="160"/>
      <c r="AE533" s="160"/>
    </row>
    <row r="534" ht="15.75" customHeight="1" spans="1:31">
      <c r="A534" s="160"/>
      <c r="B534" s="160"/>
      <c r="C534" s="160"/>
      <c r="D534" s="160"/>
      <c r="E534" s="160"/>
      <c r="F534" s="160"/>
      <c r="G534" s="160"/>
      <c r="H534" s="160"/>
      <c r="I534" s="160"/>
      <c r="J534" s="160"/>
      <c r="K534" s="160"/>
      <c r="L534" s="160"/>
      <c r="M534" s="160"/>
      <c r="N534" s="160"/>
      <c r="O534" s="160"/>
      <c r="P534" s="160"/>
      <c r="Q534" s="160"/>
      <c r="R534" s="160"/>
      <c r="S534" s="160"/>
      <c r="T534" s="160"/>
      <c r="U534" s="160"/>
      <c r="V534" s="160"/>
      <c r="W534" s="160"/>
      <c r="X534" s="160"/>
      <c r="Y534" s="160"/>
      <c r="Z534" s="160"/>
      <c r="AA534" s="160"/>
      <c r="AB534" s="160"/>
      <c r="AC534" s="160"/>
      <c r="AD534" s="160"/>
      <c r="AE534" s="160"/>
    </row>
    <row r="535" ht="15.75" customHeight="1" spans="1:31">
      <c r="A535" s="160"/>
      <c r="B535" s="160"/>
      <c r="C535" s="160"/>
      <c r="D535" s="160"/>
      <c r="E535" s="160"/>
      <c r="F535" s="160"/>
      <c r="G535" s="160"/>
      <c r="H535" s="160"/>
      <c r="I535" s="160"/>
      <c r="J535" s="160"/>
      <c r="K535" s="160"/>
      <c r="L535" s="160"/>
      <c r="M535" s="160"/>
      <c r="N535" s="160"/>
      <c r="O535" s="160"/>
      <c r="P535" s="160"/>
      <c r="Q535" s="160"/>
      <c r="R535" s="160"/>
      <c r="S535" s="160"/>
      <c r="T535" s="160"/>
      <c r="U535" s="160"/>
      <c r="V535" s="160"/>
      <c r="W535" s="160"/>
      <c r="X535" s="160"/>
      <c r="Y535" s="160"/>
      <c r="Z535" s="160"/>
      <c r="AA535" s="160"/>
      <c r="AB535" s="160"/>
      <c r="AC535" s="160"/>
      <c r="AD535" s="160"/>
      <c r="AE535" s="160"/>
    </row>
    <row r="536" ht="15.75" customHeight="1" spans="1:31">
      <c r="A536" s="160"/>
      <c r="B536" s="160"/>
      <c r="C536" s="160"/>
      <c r="D536" s="160"/>
      <c r="E536" s="160"/>
      <c r="F536" s="160"/>
      <c r="G536" s="160"/>
      <c r="H536" s="160"/>
      <c r="I536" s="160"/>
      <c r="J536" s="160"/>
      <c r="K536" s="160"/>
      <c r="L536" s="160"/>
      <c r="M536" s="160"/>
      <c r="N536" s="160"/>
      <c r="O536" s="160"/>
      <c r="P536" s="160"/>
      <c r="Q536" s="160"/>
      <c r="R536" s="160"/>
      <c r="S536" s="160"/>
      <c r="T536" s="160"/>
      <c r="U536" s="160"/>
      <c r="V536" s="160"/>
      <c r="W536" s="160"/>
      <c r="X536" s="160"/>
      <c r="Y536" s="160"/>
      <c r="Z536" s="160"/>
      <c r="AA536" s="160"/>
      <c r="AB536" s="160"/>
      <c r="AC536" s="160"/>
      <c r="AD536" s="160"/>
      <c r="AE536" s="160"/>
    </row>
    <row r="537" ht="15.75" customHeight="1" spans="1:31">
      <c r="A537" s="160"/>
      <c r="B537" s="160"/>
      <c r="C537" s="160"/>
      <c r="D537" s="160"/>
      <c r="E537" s="160"/>
      <c r="F537" s="160"/>
      <c r="G537" s="160"/>
      <c r="H537" s="160"/>
      <c r="I537" s="160"/>
      <c r="J537" s="160"/>
      <c r="K537" s="160"/>
      <c r="L537" s="160"/>
      <c r="M537" s="160"/>
      <c r="N537" s="160"/>
      <c r="O537" s="160"/>
      <c r="P537" s="160"/>
      <c r="Q537" s="160"/>
      <c r="R537" s="160"/>
      <c r="S537" s="160"/>
      <c r="T537" s="160"/>
      <c r="U537" s="160"/>
      <c r="V537" s="160"/>
      <c r="W537" s="160"/>
      <c r="X537" s="160"/>
      <c r="Y537" s="160"/>
      <c r="Z537" s="160"/>
      <c r="AA537" s="160"/>
      <c r="AB537" s="160"/>
      <c r="AC537" s="160"/>
      <c r="AD537" s="160"/>
      <c r="AE537" s="160"/>
    </row>
    <row r="538" ht="15.75" customHeight="1" spans="1:31">
      <c r="A538" s="160"/>
      <c r="B538" s="160"/>
      <c r="C538" s="160"/>
      <c r="D538" s="160"/>
      <c r="E538" s="160"/>
      <c r="F538" s="160"/>
      <c r="G538" s="160"/>
      <c r="H538" s="160"/>
      <c r="I538" s="160"/>
      <c r="J538" s="160"/>
      <c r="K538" s="160"/>
      <c r="L538" s="160"/>
      <c r="M538" s="160"/>
      <c r="N538" s="160"/>
      <c r="O538" s="160"/>
      <c r="P538" s="160"/>
      <c r="Q538" s="160"/>
      <c r="R538" s="160"/>
      <c r="S538" s="160"/>
      <c r="T538" s="160"/>
      <c r="U538" s="160"/>
      <c r="V538" s="160"/>
      <c r="W538" s="160"/>
      <c r="X538" s="160"/>
      <c r="Y538" s="160"/>
      <c r="Z538" s="160"/>
      <c r="AA538" s="160"/>
      <c r="AB538" s="160"/>
      <c r="AC538" s="160"/>
      <c r="AD538" s="160"/>
      <c r="AE538" s="160"/>
    </row>
    <row r="539" ht="15.75" customHeight="1" spans="1:31">
      <c r="A539" s="160"/>
      <c r="B539" s="160"/>
      <c r="C539" s="160"/>
      <c r="D539" s="160"/>
      <c r="E539" s="160"/>
      <c r="F539" s="160"/>
      <c r="G539" s="160"/>
      <c r="H539" s="160"/>
      <c r="I539" s="160"/>
      <c r="J539" s="160"/>
      <c r="K539" s="160"/>
      <c r="L539" s="160"/>
      <c r="M539" s="160"/>
      <c r="N539" s="160"/>
      <c r="O539" s="160"/>
      <c r="P539" s="160"/>
      <c r="Q539" s="160"/>
      <c r="R539" s="160"/>
      <c r="S539" s="160"/>
      <c r="T539" s="160"/>
      <c r="U539" s="160"/>
      <c r="V539" s="160"/>
      <c r="W539" s="160"/>
      <c r="X539" s="160"/>
      <c r="Y539" s="160"/>
      <c r="Z539" s="160"/>
      <c r="AA539" s="160"/>
      <c r="AB539" s="160"/>
      <c r="AC539" s="160"/>
      <c r="AD539" s="160"/>
      <c r="AE539" s="160"/>
    </row>
    <row r="540" ht="15.75" customHeight="1" spans="1:31">
      <c r="A540" s="160"/>
      <c r="B540" s="160"/>
      <c r="C540" s="160"/>
      <c r="D540" s="160"/>
      <c r="E540" s="160"/>
      <c r="F540" s="160"/>
      <c r="G540" s="160"/>
      <c r="H540" s="160"/>
      <c r="I540" s="160"/>
      <c r="J540" s="160"/>
      <c r="K540" s="160"/>
      <c r="L540" s="160"/>
      <c r="M540" s="160"/>
      <c r="N540" s="160"/>
      <c r="O540" s="160"/>
      <c r="P540" s="160"/>
      <c r="Q540" s="160"/>
      <c r="R540" s="160"/>
      <c r="S540" s="160"/>
      <c r="T540" s="160"/>
      <c r="U540" s="160"/>
      <c r="V540" s="160"/>
      <c r="W540" s="160"/>
      <c r="X540" s="160"/>
      <c r="Y540" s="160"/>
      <c r="Z540" s="160"/>
      <c r="AA540" s="160"/>
      <c r="AB540" s="160"/>
      <c r="AC540" s="160"/>
      <c r="AD540" s="160"/>
      <c r="AE540" s="160"/>
    </row>
    <row r="541" ht="15.75" customHeight="1" spans="1:31">
      <c r="A541" s="160"/>
      <c r="B541" s="160"/>
      <c r="C541" s="160"/>
      <c r="D541" s="160"/>
      <c r="E541" s="160"/>
      <c r="F541" s="160"/>
      <c r="G541" s="160"/>
      <c r="H541" s="160"/>
      <c r="I541" s="160"/>
      <c r="J541" s="160"/>
      <c r="K541" s="160"/>
      <c r="L541" s="160"/>
      <c r="M541" s="160"/>
      <c r="N541" s="160"/>
      <c r="O541" s="160"/>
      <c r="P541" s="160"/>
      <c r="Q541" s="160"/>
      <c r="R541" s="160"/>
      <c r="S541" s="160"/>
      <c r="T541" s="160"/>
      <c r="U541" s="160"/>
      <c r="V541" s="160"/>
      <c r="W541" s="160"/>
      <c r="X541" s="160"/>
      <c r="Y541" s="160"/>
      <c r="Z541" s="160"/>
      <c r="AA541" s="160"/>
      <c r="AB541" s="160"/>
      <c r="AC541" s="160"/>
      <c r="AD541" s="160"/>
      <c r="AE541" s="160"/>
    </row>
    <row r="542" ht="15.75" customHeight="1" spans="1:31">
      <c r="A542" s="160"/>
      <c r="B542" s="160"/>
      <c r="C542" s="160"/>
      <c r="D542" s="160"/>
      <c r="E542" s="160"/>
      <c r="F542" s="160"/>
      <c r="G542" s="160"/>
      <c r="H542" s="160"/>
      <c r="I542" s="160"/>
      <c r="J542" s="160"/>
      <c r="K542" s="160"/>
      <c r="L542" s="160"/>
      <c r="M542" s="160"/>
      <c r="N542" s="160"/>
      <c r="O542" s="160"/>
      <c r="P542" s="160"/>
      <c r="Q542" s="160"/>
      <c r="R542" s="160"/>
      <c r="S542" s="160"/>
      <c r="T542" s="160"/>
      <c r="U542" s="160"/>
      <c r="V542" s="160"/>
      <c r="W542" s="160"/>
      <c r="X542" s="160"/>
      <c r="Y542" s="160"/>
      <c r="Z542" s="160"/>
      <c r="AA542" s="160"/>
      <c r="AB542" s="160"/>
      <c r="AC542" s="160"/>
      <c r="AD542" s="160"/>
      <c r="AE542" s="160"/>
    </row>
    <row r="543" ht="15.75" customHeight="1" spans="1:31">
      <c r="A543" s="160"/>
      <c r="B543" s="160"/>
      <c r="C543" s="160"/>
      <c r="D543" s="160"/>
      <c r="E543" s="160"/>
      <c r="F543" s="160"/>
      <c r="G543" s="160"/>
      <c r="H543" s="160"/>
      <c r="I543" s="160"/>
      <c r="J543" s="160"/>
      <c r="K543" s="160"/>
      <c r="L543" s="160"/>
      <c r="M543" s="160"/>
      <c r="N543" s="160"/>
      <c r="O543" s="160"/>
      <c r="P543" s="160"/>
      <c r="Q543" s="160"/>
      <c r="R543" s="160"/>
      <c r="S543" s="160"/>
      <c r="T543" s="160"/>
      <c r="U543" s="160"/>
      <c r="V543" s="160"/>
      <c r="W543" s="160"/>
      <c r="X543" s="160"/>
      <c r="Y543" s="160"/>
      <c r="Z543" s="160"/>
      <c r="AA543" s="160"/>
      <c r="AB543" s="160"/>
      <c r="AC543" s="160"/>
      <c r="AD543" s="160"/>
      <c r="AE543" s="160"/>
    </row>
    <row r="544" ht="15.75" customHeight="1" spans="1:31">
      <c r="A544" s="160"/>
      <c r="B544" s="160"/>
      <c r="C544" s="160"/>
      <c r="D544" s="160"/>
      <c r="E544" s="160"/>
      <c r="F544" s="160"/>
      <c r="G544" s="160"/>
      <c r="H544" s="160"/>
      <c r="I544" s="160"/>
      <c r="J544" s="160"/>
      <c r="K544" s="160"/>
      <c r="L544" s="160"/>
      <c r="M544" s="160"/>
      <c r="N544" s="160"/>
      <c r="O544" s="160"/>
      <c r="P544" s="160"/>
      <c r="Q544" s="160"/>
      <c r="R544" s="160"/>
      <c r="S544" s="160"/>
      <c r="T544" s="160"/>
      <c r="U544" s="160"/>
      <c r="V544" s="160"/>
      <c r="W544" s="160"/>
      <c r="X544" s="160"/>
      <c r="Y544" s="160"/>
      <c r="Z544" s="160"/>
      <c r="AA544" s="160"/>
      <c r="AB544" s="160"/>
      <c r="AC544" s="160"/>
      <c r="AD544" s="160"/>
      <c r="AE544" s="160"/>
    </row>
    <row r="545" ht="15.75" customHeight="1" spans="1:31">
      <c r="A545" s="160"/>
      <c r="B545" s="160"/>
      <c r="C545" s="160"/>
      <c r="D545" s="160"/>
      <c r="E545" s="160"/>
      <c r="F545" s="160"/>
      <c r="G545" s="160"/>
      <c r="H545" s="160"/>
      <c r="I545" s="160"/>
      <c r="J545" s="160"/>
      <c r="K545" s="160"/>
      <c r="L545" s="160"/>
      <c r="M545" s="160"/>
      <c r="N545" s="160"/>
      <c r="O545" s="160"/>
      <c r="P545" s="160"/>
      <c r="Q545" s="160"/>
      <c r="R545" s="160"/>
      <c r="S545" s="160"/>
      <c r="T545" s="160"/>
      <c r="U545" s="160"/>
      <c r="V545" s="160"/>
      <c r="W545" s="160"/>
      <c r="X545" s="160"/>
      <c r="Y545" s="160"/>
      <c r="Z545" s="160"/>
      <c r="AA545" s="160"/>
      <c r="AB545" s="160"/>
      <c r="AC545" s="160"/>
      <c r="AD545" s="160"/>
      <c r="AE545" s="160"/>
    </row>
    <row r="546" ht="15.75" customHeight="1" spans="1:31">
      <c r="A546" s="160"/>
      <c r="B546" s="160"/>
      <c r="C546" s="160"/>
      <c r="D546" s="160"/>
      <c r="E546" s="160"/>
      <c r="F546" s="160"/>
      <c r="G546" s="160"/>
      <c r="H546" s="160"/>
      <c r="I546" s="160"/>
      <c r="J546" s="160"/>
      <c r="K546" s="160"/>
      <c r="L546" s="160"/>
      <c r="M546" s="160"/>
      <c r="N546" s="160"/>
      <c r="O546" s="160"/>
      <c r="P546" s="160"/>
      <c r="Q546" s="160"/>
      <c r="R546" s="160"/>
      <c r="S546" s="160"/>
      <c r="T546" s="160"/>
      <c r="U546" s="160"/>
      <c r="V546" s="160"/>
      <c r="W546" s="160"/>
      <c r="X546" s="160"/>
      <c r="Y546" s="160"/>
      <c r="Z546" s="160"/>
      <c r="AA546" s="160"/>
      <c r="AB546" s="160"/>
      <c r="AC546" s="160"/>
      <c r="AD546" s="160"/>
      <c r="AE546" s="160"/>
    </row>
    <row r="547" ht="15.75" customHeight="1" spans="1:31">
      <c r="A547" s="160"/>
      <c r="B547" s="160"/>
      <c r="C547" s="160"/>
      <c r="D547" s="160"/>
      <c r="E547" s="160"/>
      <c r="F547" s="160"/>
      <c r="G547" s="160"/>
      <c r="H547" s="160"/>
      <c r="I547" s="160"/>
      <c r="J547" s="160"/>
      <c r="K547" s="160"/>
      <c r="L547" s="160"/>
      <c r="M547" s="160"/>
      <c r="N547" s="160"/>
      <c r="O547" s="160"/>
      <c r="P547" s="160"/>
      <c r="Q547" s="160"/>
      <c r="R547" s="160"/>
      <c r="S547" s="160"/>
      <c r="T547" s="160"/>
      <c r="U547" s="160"/>
      <c r="V547" s="160"/>
      <c r="W547" s="160"/>
      <c r="X547" s="160"/>
      <c r="Y547" s="160"/>
      <c r="Z547" s="160"/>
      <c r="AA547" s="160"/>
      <c r="AB547" s="160"/>
      <c r="AC547" s="160"/>
      <c r="AD547" s="160"/>
      <c r="AE547" s="160"/>
    </row>
    <row r="548" ht="15.75" customHeight="1" spans="1:31">
      <c r="A548" s="160"/>
      <c r="B548" s="160"/>
      <c r="C548" s="160"/>
      <c r="D548" s="160"/>
      <c r="E548" s="160"/>
      <c r="F548" s="160"/>
      <c r="G548" s="160"/>
      <c r="H548" s="160"/>
      <c r="I548" s="160"/>
      <c r="J548" s="160"/>
      <c r="K548" s="160"/>
      <c r="L548" s="160"/>
      <c r="M548" s="160"/>
      <c r="N548" s="160"/>
      <c r="O548" s="160"/>
      <c r="P548" s="160"/>
      <c r="Q548" s="160"/>
      <c r="R548" s="160"/>
      <c r="S548" s="160"/>
      <c r="T548" s="160"/>
      <c r="U548" s="160"/>
      <c r="V548" s="160"/>
      <c r="W548" s="160"/>
      <c r="X548" s="160"/>
      <c r="Y548" s="160"/>
      <c r="Z548" s="160"/>
      <c r="AA548" s="160"/>
      <c r="AB548" s="160"/>
      <c r="AC548" s="160"/>
      <c r="AD548" s="160"/>
      <c r="AE548" s="160"/>
    </row>
    <row r="549" ht="15.75" customHeight="1" spans="1:31">
      <c r="A549" s="160"/>
      <c r="B549" s="160"/>
      <c r="C549" s="160"/>
      <c r="D549" s="160"/>
      <c r="E549" s="160"/>
      <c r="F549" s="160"/>
      <c r="G549" s="160"/>
      <c r="H549" s="160"/>
      <c r="I549" s="160"/>
      <c r="J549" s="160"/>
      <c r="K549" s="160"/>
      <c r="L549" s="160"/>
      <c r="M549" s="160"/>
      <c r="N549" s="160"/>
      <c r="O549" s="160"/>
      <c r="P549" s="160"/>
      <c r="Q549" s="160"/>
      <c r="R549" s="160"/>
      <c r="S549" s="160"/>
      <c r="T549" s="160"/>
      <c r="U549" s="160"/>
      <c r="V549" s="160"/>
      <c r="W549" s="160"/>
      <c r="X549" s="160"/>
      <c r="Y549" s="160"/>
      <c r="Z549" s="160"/>
      <c r="AA549" s="160"/>
      <c r="AB549" s="160"/>
      <c r="AC549" s="160"/>
      <c r="AD549" s="160"/>
      <c r="AE549" s="160"/>
    </row>
    <row r="550" ht="15.75" customHeight="1" spans="1:31">
      <c r="A550" s="160"/>
      <c r="B550" s="160"/>
      <c r="C550" s="160"/>
      <c r="D550" s="160"/>
      <c r="E550" s="160"/>
      <c r="F550" s="160"/>
      <c r="G550" s="160"/>
      <c r="H550" s="160"/>
      <c r="I550" s="160"/>
      <c r="J550" s="160"/>
      <c r="K550" s="160"/>
      <c r="L550" s="160"/>
      <c r="M550" s="160"/>
      <c r="N550" s="160"/>
      <c r="O550" s="160"/>
      <c r="P550" s="160"/>
      <c r="Q550" s="160"/>
      <c r="R550" s="160"/>
      <c r="S550" s="160"/>
      <c r="T550" s="160"/>
      <c r="U550" s="160"/>
      <c r="V550" s="160"/>
      <c r="W550" s="160"/>
      <c r="X550" s="160"/>
      <c r="Y550" s="160"/>
      <c r="Z550" s="160"/>
      <c r="AA550" s="160"/>
      <c r="AB550" s="160"/>
      <c r="AC550" s="160"/>
      <c r="AD550" s="160"/>
      <c r="AE550" s="160"/>
    </row>
    <row r="551" ht="15.75" customHeight="1" spans="1:31">
      <c r="A551" s="160"/>
      <c r="B551" s="160"/>
      <c r="C551" s="160"/>
      <c r="D551" s="160"/>
      <c r="E551" s="160"/>
      <c r="F551" s="160"/>
      <c r="G551" s="160"/>
      <c r="H551" s="160"/>
      <c r="I551" s="160"/>
      <c r="J551" s="160"/>
      <c r="K551" s="160"/>
      <c r="L551" s="160"/>
      <c r="M551" s="160"/>
      <c r="N551" s="160"/>
      <c r="O551" s="160"/>
      <c r="P551" s="160"/>
      <c r="Q551" s="160"/>
      <c r="R551" s="160"/>
      <c r="S551" s="160"/>
      <c r="T551" s="160"/>
      <c r="U551" s="160"/>
      <c r="V551" s="160"/>
      <c r="W551" s="160"/>
      <c r="X551" s="160"/>
      <c r="Y551" s="160"/>
      <c r="Z551" s="160"/>
      <c r="AA551" s="160"/>
      <c r="AB551" s="160"/>
      <c r="AC551" s="160"/>
      <c r="AD551" s="160"/>
      <c r="AE551" s="160"/>
    </row>
    <row r="552" ht="15.75" customHeight="1" spans="1:31">
      <c r="A552" s="160"/>
      <c r="B552" s="160"/>
      <c r="C552" s="160"/>
      <c r="D552" s="160"/>
      <c r="E552" s="160"/>
      <c r="F552" s="160"/>
      <c r="G552" s="160"/>
      <c r="H552" s="160"/>
      <c r="I552" s="160"/>
      <c r="J552" s="160"/>
      <c r="K552" s="160"/>
      <c r="L552" s="160"/>
      <c r="M552" s="160"/>
      <c r="N552" s="160"/>
      <c r="O552" s="160"/>
      <c r="P552" s="160"/>
      <c r="Q552" s="160"/>
      <c r="R552" s="160"/>
      <c r="S552" s="160"/>
      <c r="T552" s="160"/>
      <c r="U552" s="160"/>
      <c r="V552" s="160"/>
      <c r="W552" s="160"/>
      <c r="X552" s="160"/>
      <c r="Y552" s="160"/>
      <c r="Z552" s="160"/>
      <c r="AA552" s="160"/>
      <c r="AB552" s="160"/>
      <c r="AC552" s="160"/>
      <c r="AD552" s="160"/>
      <c r="AE552" s="160"/>
    </row>
    <row r="553" ht="15.75" customHeight="1" spans="1:31">
      <c r="A553" s="160"/>
      <c r="B553" s="160"/>
      <c r="C553" s="160"/>
      <c r="D553" s="160"/>
      <c r="E553" s="160"/>
      <c r="F553" s="160"/>
      <c r="G553" s="160"/>
      <c r="H553" s="160"/>
      <c r="I553" s="160"/>
      <c r="J553" s="160"/>
      <c r="K553" s="160"/>
      <c r="L553" s="160"/>
      <c r="M553" s="160"/>
      <c r="N553" s="160"/>
      <c r="O553" s="160"/>
      <c r="P553" s="160"/>
      <c r="Q553" s="160"/>
      <c r="R553" s="160"/>
      <c r="S553" s="160"/>
      <c r="T553" s="160"/>
      <c r="U553" s="160"/>
      <c r="V553" s="160"/>
      <c r="W553" s="160"/>
      <c r="X553" s="160"/>
      <c r="Y553" s="160"/>
      <c r="Z553" s="160"/>
      <c r="AA553" s="160"/>
      <c r="AB553" s="160"/>
      <c r="AC553" s="160"/>
      <c r="AD553" s="160"/>
      <c r="AE553" s="160"/>
    </row>
    <row r="554" ht="15.75" customHeight="1" spans="1:31">
      <c r="A554" s="160"/>
      <c r="B554" s="160"/>
      <c r="C554" s="160"/>
      <c r="D554" s="160"/>
      <c r="E554" s="160"/>
      <c r="F554" s="160"/>
      <c r="G554" s="160"/>
      <c r="H554" s="160"/>
      <c r="I554" s="160"/>
      <c r="J554" s="160"/>
      <c r="K554" s="160"/>
      <c r="L554" s="160"/>
      <c r="M554" s="160"/>
      <c r="N554" s="160"/>
      <c r="O554" s="160"/>
      <c r="P554" s="160"/>
      <c r="Q554" s="160"/>
      <c r="R554" s="160"/>
      <c r="S554" s="160"/>
      <c r="T554" s="160"/>
      <c r="U554" s="160"/>
      <c r="V554" s="160"/>
      <c r="W554" s="160"/>
      <c r="X554" s="160"/>
      <c r="Y554" s="160"/>
      <c r="Z554" s="160"/>
      <c r="AA554" s="160"/>
      <c r="AB554" s="160"/>
      <c r="AC554" s="160"/>
      <c r="AD554" s="160"/>
      <c r="AE554" s="160"/>
    </row>
    <row r="555" ht="15.75" customHeight="1" spans="1:31">
      <c r="A555" s="160"/>
      <c r="B555" s="160"/>
      <c r="C555" s="160"/>
      <c r="D555" s="160"/>
      <c r="E555" s="160"/>
      <c r="F555" s="160"/>
      <c r="G555" s="160"/>
      <c r="H555" s="160"/>
      <c r="I555" s="160"/>
      <c r="J555" s="160"/>
      <c r="K555" s="160"/>
      <c r="L555" s="160"/>
      <c r="M555" s="160"/>
      <c r="N555" s="160"/>
      <c r="O555" s="160"/>
      <c r="P555" s="160"/>
      <c r="Q555" s="160"/>
      <c r="R555" s="160"/>
      <c r="S555" s="160"/>
      <c r="T555" s="160"/>
      <c r="U555" s="160"/>
      <c r="V555" s="160"/>
      <c r="W555" s="160"/>
      <c r="X555" s="160"/>
      <c r="Y555" s="160"/>
      <c r="Z555" s="160"/>
      <c r="AA555" s="160"/>
      <c r="AB555" s="160"/>
      <c r="AC555" s="160"/>
      <c r="AD555" s="160"/>
      <c r="AE555" s="160"/>
    </row>
    <row r="556" ht="15.75" customHeight="1" spans="1:31">
      <c r="A556" s="160"/>
      <c r="B556" s="160"/>
      <c r="C556" s="160"/>
      <c r="D556" s="160"/>
      <c r="E556" s="160"/>
      <c r="F556" s="160"/>
      <c r="G556" s="160"/>
      <c r="H556" s="160"/>
      <c r="I556" s="160"/>
      <c r="J556" s="160"/>
      <c r="K556" s="160"/>
      <c r="L556" s="160"/>
      <c r="M556" s="160"/>
      <c r="N556" s="160"/>
      <c r="O556" s="160"/>
      <c r="P556" s="160"/>
      <c r="Q556" s="160"/>
      <c r="R556" s="160"/>
      <c r="S556" s="160"/>
      <c r="T556" s="160"/>
      <c r="U556" s="160"/>
      <c r="V556" s="160"/>
      <c r="W556" s="160"/>
      <c r="X556" s="160"/>
      <c r="Y556" s="160"/>
      <c r="Z556" s="160"/>
      <c r="AA556" s="160"/>
      <c r="AB556" s="160"/>
      <c r="AC556" s="160"/>
      <c r="AD556" s="160"/>
      <c r="AE556" s="160"/>
    </row>
    <row r="557" ht="15.75" customHeight="1" spans="1:31">
      <c r="A557" s="160"/>
      <c r="B557" s="160"/>
      <c r="C557" s="160"/>
      <c r="D557" s="160"/>
      <c r="E557" s="160"/>
      <c r="F557" s="160"/>
      <c r="G557" s="160"/>
      <c r="H557" s="160"/>
      <c r="I557" s="160"/>
      <c r="J557" s="160"/>
      <c r="K557" s="160"/>
      <c r="L557" s="160"/>
      <c r="M557" s="160"/>
      <c r="N557" s="160"/>
      <c r="O557" s="160"/>
      <c r="P557" s="160"/>
      <c r="Q557" s="160"/>
      <c r="R557" s="160"/>
      <c r="S557" s="160"/>
      <c r="T557" s="160"/>
      <c r="U557" s="160"/>
      <c r="V557" s="160"/>
      <c r="W557" s="160"/>
      <c r="X557" s="160"/>
      <c r="Y557" s="160"/>
      <c r="Z557" s="160"/>
      <c r="AA557" s="160"/>
      <c r="AB557" s="160"/>
      <c r="AC557" s="160"/>
      <c r="AD557" s="160"/>
      <c r="AE557" s="160"/>
    </row>
    <row r="558" ht="15.75" customHeight="1" spans="1:31">
      <c r="A558" s="160"/>
      <c r="B558" s="160"/>
      <c r="C558" s="160"/>
      <c r="D558" s="160"/>
      <c r="E558" s="160"/>
      <c r="F558" s="160"/>
      <c r="G558" s="160"/>
      <c r="H558" s="160"/>
      <c r="I558" s="160"/>
      <c r="J558" s="160"/>
      <c r="K558" s="160"/>
      <c r="L558" s="160"/>
      <c r="M558" s="160"/>
      <c r="N558" s="160"/>
      <c r="O558" s="160"/>
      <c r="P558" s="160"/>
      <c r="Q558" s="160"/>
      <c r="R558" s="160"/>
      <c r="S558" s="160"/>
      <c r="T558" s="160"/>
      <c r="U558" s="160"/>
      <c r="V558" s="160"/>
      <c r="W558" s="160"/>
      <c r="X558" s="160"/>
      <c r="Y558" s="160"/>
      <c r="Z558" s="160"/>
      <c r="AA558" s="160"/>
      <c r="AB558" s="160"/>
      <c r="AC558" s="160"/>
      <c r="AD558" s="160"/>
      <c r="AE558" s="160"/>
    </row>
    <row r="559" ht="15.75" customHeight="1" spans="1:31">
      <c r="A559" s="160"/>
      <c r="B559" s="160"/>
      <c r="C559" s="160"/>
      <c r="D559" s="160"/>
      <c r="E559" s="160"/>
      <c r="F559" s="160"/>
      <c r="G559" s="160"/>
      <c r="H559" s="160"/>
      <c r="I559" s="160"/>
      <c r="J559" s="160"/>
      <c r="K559" s="160"/>
      <c r="L559" s="160"/>
      <c r="M559" s="160"/>
      <c r="N559" s="160"/>
      <c r="O559" s="160"/>
      <c r="P559" s="160"/>
      <c r="Q559" s="160"/>
      <c r="R559" s="160"/>
      <c r="S559" s="160"/>
      <c r="T559" s="160"/>
      <c r="U559" s="160"/>
      <c r="V559" s="160"/>
      <c r="W559" s="160"/>
      <c r="X559" s="160"/>
      <c r="Y559" s="160"/>
      <c r="Z559" s="160"/>
      <c r="AA559" s="160"/>
      <c r="AB559" s="160"/>
      <c r="AC559" s="160"/>
      <c r="AD559" s="160"/>
      <c r="AE559" s="160"/>
    </row>
    <row r="560" ht="15.75" customHeight="1" spans="1:31">
      <c r="A560" s="160"/>
      <c r="B560" s="160"/>
      <c r="C560" s="160"/>
      <c r="D560" s="160"/>
      <c r="E560" s="160"/>
      <c r="F560" s="160"/>
      <c r="G560" s="160"/>
      <c r="H560" s="160"/>
      <c r="I560" s="160"/>
      <c r="J560" s="160"/>
      <c r="K560" s="160"/>
      <c r="L560" s="160"/>
      <c r="M560" s="160"/>
      <c r="N560" s="160"/>
      <c r="O560" s="160"/>
      <c r="P560" s="160"/>
      <c r="Q560" s="160"/>
      <c r="R560" s="160"/>
      <c r="S560" s="160"/>
      <c r="T560" s="160"/>
      <c r="U560" s="160"/>
      <c r="V560" s="160"/>
      <c r="W560" s="160"/>
      <c r="X560" s="160"/>
      <c r="Y560" s="160"/>
      <c r="Z560" s="160"/>
      <c r="AA560" s="160"/>
      <c r="AB560" s="160"/>
      <c r="AC560" s="160"/>
      <c r="AD560" s="160"/>
      <c r="AE560" s="160"/>
    </row>
    <row r="561" ht="15.75" customHeight="1" spans="1:31">
      <c r="A561" s="160"/>
      <c r="B561" s="160"/>
      <c r="C561" s="160"/>
      <c r="D561" s="160"/>
      <c r="E561" s="160"/>
      <c r="F561" s="160"/>
      <c r="G561" s="160"/>
      <c r="H561" s="160"/>
      <c r="I561" s="160"/>
      <c r="J561" s="160"/>
      <c r="K561" s="160"/>
      <c r="L561" s="160"/>
      <c r="M561" s="160"/>
      <c r="N561" s="160"/>
      <c r="O561" s="160"/>
      <c r="P561" s="160"/>
      <c r="Q561" s="160"/>
      <c r="R561" s="160"/>
      <c r="S561" s="160"/>
      <c r="T561" s="160"/>
      <c r="U561" s="160"/>
      <c r="V561" s="160"/>
      <c r="W561" s="160"/>
      <c r="X561" s="160"/>
      <c r="Y561" s="160"/>
      <c r="Z561" s="160"/>
      <c r="AA561" s="160"/>
      <c r="AB561" s="160"/>
      <c r="AC561" s="160"/>
      <c r="AD561" s="160"/>
      <c r="AE561" s="160"/>
    </row>
    <row r="562" ht="15.75" customHeight="1" spans="1:31">
      <c r="A562" s="160"/>
      <c r="B562" s="160"/>
      <c r="C562" s="160"/>
      <c r="D562" s="160"/>
      <c r="E562" s="160"/>
      <c r="F562" s="160"/>
      <c r="G562" s="160"/>
      <c r="H562" s="160"/>
      <c r="I562" s="160"/>
      <c r="J562" s="160"/>
      <c r="K562" s="160"/>
      <c r="L562" s="160"/>
      <c r="M562" s="160"/>
      <c r="N562" s="160"/>
      <c r="O562" s="160"/>
      <c r="P562" s="160"/>
      <c r="Q562" s="160"/>
      <c r="R562" s="160"/>
      <c r="S562" s="160"/>
      <c r="T562" s="160"/>
      <c r="U562" s="160"/>
      <c r="V562" s="160"/>
      <c r="W562" s="160"/>
      <c r="X562" s="160"/>
      <c r="Y562" s="160"/>
      <c r="Z562" s="160"/>
      <c r="AA562" s="160"/>
      <c r="AB562" s="160"/>
      <c r="AC562" s="160"/>
      <c r="AD562" s="160"/>
      <c r="AE562" s="160"/>
    </row>
    <row r="563" ht="15.75" customHeight="1" spans="1:31">
      <c r="A563" s="160"/>
      <c r="B563" s="160"/>
      <c r="C563" s="160"/>
      <c r="D563" s="160"/>
      <c r="E563" s="160"/>
      <c r="F563" s="160"/>
      <c r="G563" s="160"/>
      <c r="H563" s="160"/>
      <c r="I563" s="160"/>
      <c r="J563" s="160"/>
      <c r="K563" s="160"/>
      <c r="L563" s="160"/>
      <c r="M563" s="160"/>
      <c r="N563" s="160"/>
      <c r="O563" s="160"/>
      <c r="P563" s="160"/>
      <c r="Q563" s="160"/>
      <c r="R563" s="160"/>
      <c r="S563" s="160"/>
      <c r="T563" s="160"/>
      <c r="U563" s="160"/>
      <c r="V563" s="160"/>
      <c r="W563" s="160"/>
      <c r="X563" s="160"/>
      <c r="Y563" s="160"/>
      <c r="Z563" s="160"/>
      <c r="AA563" s="160"/>
      <c r="AB563" s="160"/>
      <c r="AC563" s="160"/>
      <c r="AD563" s="160"/>
      <c r="AE563" s="160"/>
    </row>
    <row r="564" ht="15.75" customHeight="1" spans="1:31">
      <c r="A564" s="160"/>
      <c r="B564" s="160"/>
      <c r="C564" s="160"/>
      <c r="D564" s="160"/>
      <c r="E564" s="160"/>
      <c r="F564" s="160"/>
      <c r="G564" s="160"/>
      <c r="H564" s="160"/>
      <c r="I564" s="160"/>
      <c r="J564" s="160"/>
      <c r="K564" s="160"/>
      <c r="L564" s="160"/>
      <c r="M564" s="160"/>
      <c r="N564" s="160"/>
      <c r="O564" s="160"/>
      <c r="P564" s="160"/>
      <c r="Q564" s="160"/>
      <c r="R564" s="160"/>
      <c r="S564" s="160"/>
      <c r="T564" s="160"/>
      <c r="U564" s="160"/>
      <c r="V564" s="160"/>
      <c r="W564" s="160"/>
      <c r="X564" s="160"/>
      <c r="Y564" s="160"/>
      <c r="Z564" s="160"/>
      <c r="AA564" s="160"/>
      <c r="AB564" s="160"/>
      <c r="AC564" s="160"/>
      <c r="AD564" s="160"/>
      <c r="AE564" s="160"/>
    </row>
    <row r="565" ht="15.75" customHeight="1" spans="1:31">
      <c r="A565" s="160"/>
      <c r="B565" s="160"/>
      <c r="C565" s="160"/>
      <c r="D565" s="160"/>
      <c r="E565" s="160"/>
      <c r="F565" s="160"/>
      <c r="G565" s="160"/>
      <c r="H565" s="160"/>
      <c r="I565" s="160"/>
      <c r="J565" s="160"/>
      <c r="K565" s="160"/>
      <c r="L565" s="160"/>
      <c r="M565" s="160"/>
      <c r="N565" s="160"/>
      <c r="O565" s="160"/>
      <c r="P565" s="160"/>
      <c r="Q565" s="160"/>
      <c r="R565" s="160"/>
      <c r="S565" s="160"/>
      <c r="T565" s="160"/>
      <c r="U565" s="160"/>
      <c r="V565" s="160"/>
      <c r="W565" s="160"/>
      <c r="X565" s="160"/>
      <c r="Y565" s="160"/>
      <c r="Z565" s="160"/>
      <c r="AA565" s="160"/>
      <c r="AB565" s="160"/>
      <c r="AC565" s="160"/>
      <c r="AD565" s="160"/>
      <c r="AE565" s="160"/>
    </row>
    <row r="566" ht="15.75" customHeight="1" spans="1:31">
      <c r="A566" s="160"/>
      <c r="B566" s="160"/>
      <c r="C566" s="160"/>
      <c r="D566" s="160"/>
      <c r="E566" s="160"/>
      <c r="F566" s="160"/>
      <c r="G566" s="160"/>
      <c r="H566" s="160"/>
      <c r="I566" s="160"/>
      <c r="J566" s="160"/>
      <c r="K566" s="160"/>
      <c r="L566" s="160"/>
      <c r="M566" s="160"/>
      <c r="N566" s="160"/>
      <c r="O566" s="160"/>
      <c r="P566" s="160"/>
      <c r="Q566" s="160"/>
      <c r="R566" s="160"/>
      <c r="S566" s="160"/>
      <c r="T566" s="160"/>
      <c r="U566" s="160"/>
      <c r="V566" s="160"/>
      <c r="W566" s="160"/>
      <c r="X566" s="160"/>
      <c r="Y566" s="160"/>
      <c r="Z566" s="160"/>
      <c r="AA566" s="160"/>
      <c r="AB566" s="160"/>
      <c r="AC566" s="160"/>
      <c r="AD566" s="160"/>
      <c r="AE566" s="160"/>
    </row>
    <row r="567" ht="15.75" customHeight="1" spans="1:31">
      <c r="A567" s="160"/>
      <c r="B567" s="160"/>
      <c r="C567" s="160"/>
      <c r="D567" s="160"/>
      <c r="E567" s="160"/>
      <c r="F567" s="160"/>
      <c r="G567" s="160"/>
      <c r="H567" s="160"/>
      <c r="I567" s="160"/>
      <c r="J567" s="160"/>
      <c r="K567" s="160"/>
      <c r="L567" s="160"/>
      <c r="M567" s="160"/>
      <c r="N567" s="160"/>
      <c r="O567" s="160"/>
      <c r="P567" s="160"/>
      <c r="Q567" s="160"/>
      <c r="R567" s="160"/>
      <c r="S567" s="160"/>
      <c r="T567" s="160"/>
      <c r="U567" s="160"/>
      <c r="V567" s="160"/>
      <c r="W567" s="160"/>
      <c r="X567" s="160"/>
      <c r="Y567" s="160"/>
      <c r="Z567" s="160"/>
      <c r="AA567" s="160"/>
      <c r="AB567" s="160"/>
      <c r="AC567" s="160"/>
      <c r="AD567" s="160"/>
      <c r="AE567" s="160"/>
    </row>
    <row r="568" ht="15.75" customHeight="1" spans="1:31">
      <c r="A568" s="160"/>
      <c r="B568" s="160"/>
      <c r="C568" s="160"/>
      <c r="D568" s="160"/>
      <c r="E568" s="160"/>
      <c r="F568" s="160"/>
      <c r="G568" s="160"/>
      <c r="H568" s="160"/>
      <c r="I568" s="160"/>
      <c r="J568" s="160"/>
      <c r="K568" s="160"/>
      <c r="L568" s="160"/>
      <c r="M568" s="160"/>
      <c r="N568" s="160"/>
      <c r="O568" s="160"/>
      <c r="P568" s="160"/>
      <c r="Q568" s="160"/>
      <c r="R568" s="160"/>
      <c r="S568" s="160"/>
      <c r="T568" s="160"/>
      <c r="U568" s="160"/>
      <c r="V568" s="160"/>
      <c r="W568" s="160"/>
      <c r="X568" s="160"/>
      <c r="Y568" s="160"/>
      <c r="Z568" s="160"/>
      <c r="AA568" s="160"/>
      <c r="AB568" s="160"/>
      <c r="AC568" s="160"/>
      <c r="AD568" s="160"/>
      <c r="AE568" s="160"/>
    </row>
    <row r="569" ht="15.75" customHeight="1" spans="1:31">
      <c r="A569" s="160"/>
      <c r="B569" s="160"/>
      <c r="C569" s="160"/>
      <c r="D569" s="160"/>
      <c r="E569" s="160"/>
      <c r="F569" s="160"/>
      <c r="G569" s="160"/>
      <c r="H569" s="160"/>
      <c r="I569" s="160"/>
      <c r="J569" s="160"/>
      <c r="K569" s="160"/>
      <c r="L569" s="160"/>
      <c r="M569" s="160"/>
      <c r="N569" s="160"/>
      <c r="O569" s="160"/>
      <c r="P569" s="160"/>
      <c r="Q569" s="160"/>
      <c r="R569" s="160"/>
      <c r="S569" s="160"/>
      <c r="T569" s="160"/>
      <c r="U569" s="160"/>
      <c r="V569" s="160"/>
      <c r="W569" s="160"/>
      <c r="X569" s="160"/>
      <c r="Y569" s="160"/>
      <c r="Z569" s="160"/>
      <c r="AA569" s="160"/>
      <c r="AB569" s="160"/>
      <c r="AC569" s="160"/>
      <c r="AD569" s="160"/>
      <c r="AE569" s="160"/>
    </row>
    <row r="570" ht="15.75" customHeight="1" spans="1:31">
      <c r="A570" s="160"/>
      <c r="B570" s="160"/>
      <c r="C570" s="160"/>
      <c r="D570" s="160"/>
      <c r="E570" s="160"/>
      <c r="F570" s="160"/>
      <c r="G570" s="160"/>
      <c r="H570" s="160"/>
      <c r="I570" s="160"/>
      <c r="J570" s="160"/>
      <c r="K570" s="160"/>
      <c r="L570" s="160"/>
      <c r="M570" s="160"/>
      <c r="N570" s="160"/>
      <c r="O570" s="160"/>
      <c r="P570" s="160"/>
      <c r="Q570" s="160"/>
      <c r="R570" s="160"/>
      <c r="S570" s="160"/>
      <c r="T570" s="160"/>
      <c r="U570" s="160"/>
      <c r="V570" s="160"/>
      <c r="W570" s="160"/>
      <c r="X570" s="160"/>
      <c r="Y570" s="160"/>
      <c r="Z570" s="160"/>
      <c r="AA570" s="160"/>
      <c r="AB570" s="160"/>
      <c r="AC570" s="160"/>
      <c r="AD570" s="160"/>
      <c r="AE570" s="160"/>
    </row>
    <row r="571" ht="15.75" customHeight="1" spans="1:31">
      <c r="A571" s="160"/>
      <c r="B571" s="160"/>
      <c r="C571" s="160"/>
      <c r="D571" s="160"/>
      <c r="E571" s="160"/>
      <c r="F571" s="160"/>
      <c r="G571" s="160"/>
      <c r="H571" s="160"/>
      <c r="I571" s="160"/>
      <c r="J571" s="160"/>
      <c r="K571" s="160"/>
      <c r="L571" s="160"/>
      <c r="M571" s="160"/>
      <c r="N571" s="160"/>
      <c r="O571" s="160"/>
      <c r="P571" s="160"/>
      <c r="Q571" s="160"/>
      <c r="R571" s="160"/>
      <c r="S571" s="160"/>
      <c r="T571" s="160"/>
      <c r="U571" s="160"/>
      <c r="V571" s="160"/>
      <c r="W571" s="160"/>
      <c r="X571" s="160"/>
      <c r="Y571" s="160"/>
      <c r="Z571" s="160"/>
      <c r="AA571" s="160"/>
      <c r="AB571" s="160"/>
      <c r="AC571" s="160"/>
      <c r="AD571" s="160"/>
      <c r="AE571" s="160"/>
    </row>
    <row r="572" ht="15.75" customHeight="1" spans="1:31">
      <c r="A572" s="160"/>
      <c r="B572" s="160"/>
      <c r="C572" s="160"/>
      <c r="D572" s="160"/>
      <c r="E572" s="160"/>
      <c r="F572" s="160"/>
      <c r="G572" s="160"/>
      <c r="H572" s="160"/>
      <c r="I572" s="160"/>
      <c r="J572" s="160"/>
      <c r="K572" s="160"/>
      <c r="L572" s="160"/>
      <c r="M572" s="160"/>
      <c r="N572" s="160"/>
      <c r="O572" s="160"/>
      <c r="P572" s="160"/>
      <c r="Q572" s="160"/>
      <c r="R572" s="160"/>
      <c r="S572" s="160"/>
      <c r="T572" s="160"/>
      <c r="U572" s="160"/>
      <c r="V572" s="160"/>
      <c r="W572" s="160"/>
      <c r="X572" s="160"/>
      <c r="Y572" s="160"/>
      <c r="Z572" s="160"/>
      <c r="AA572" s="160"/>
      <c r="AB572" s="160"/>
      <c r="AC572" s="160"/>
      <c r="AD572" s="160"/>
      <c r="AE572" s="160"/>
    </row>
    <row r="573" ht="15.75" customHeight="1" spans="1:31">
      <c r="A573" s="160"/>
      <c r="B573" s="160"/>
      <c r="C573" s="160"/>
      <c r="D573" s="160"/>
      <c r="E573" s="160"/>
      <c r="F573" s="160"/>
      <c r="G573" s="160"/>
      <c r="H573" s="160"/>
      <c r="I573" s="160"/>
      <c r="J573" s="160"/>
      <c r="K573" s="160"/>
      <c r="L573" s="160"/>
      <c r="M573" s="160"/>
      <c r="N573" s="160"/>
      <c r="O573" s="160"/>
      <c r="P573" s="160"/>
      <c r="Q573" s="160"/>
      <c r="R573" s="160"/>
      <c r="S573" s="160"/>
      <c r="T573" s="160"/>
      <c r="U573" s="160"/>
      <c r="V573" s="160"/>
      <c r="W573" s="160"/>
      <c r="X573" s="160"/>
      <c r="Y573" s="160"/>
      <c r="Z573" s="160"/>
      <c r="AA573" s="160"/>
      <c r="AB573" s="160"/>
      <c r="AC573" s="160"/>
      <c r="AD573" s="160"/>
      <c r="AE573" s="160"/>
    </row>
    <row r="574" ht="15.75" customHeight="1" spans="1:31">
      <c r="A574" s="160"/>
      <c r="B574" s="160"/>
      <c r="C574" s="160"/>
      <c r="D574" s="160"/>
      <c r="E574" s="160"/>
      <c r="F574" s="160"/>
      <c r="G574" s="160"/>
      <c r="H574" s="160"/>
      <c r="I574" s="160"/>
      <c r="J574" s="160"/>
      <c r="K574" s="160"/>
      <c r="L574" s="160"/>
      <c r="M574" s="160"/>
      <c r="N574" s="160"/>
      <c r="O574" s="160"/>
      <c r="P574" s="160"/>
      <c r="Q574" s="160"/>
      <c r="R574" s="160"/>
      <c r="S574" s="160"/>
      <c r="T574" s="160"/>
      <c r="U574" s="160"/>
      <c r="V574" s="160"/>
      <c r="W574" s="160"/>
      <c r="X574" s="160"/>
      <c r="Y574" s="160"/>
      <c r="Z574" s="160"/>
      <c r="AA574" s="160"/>
      <c r="AB574" s="160"/>
      <c r="AC574" s="160"/>
      <c r="AD574" s="160"/>
      <c r="AE574" s="160"/>
    </row>
    <row r="575" ht="15.75" customHeight="1" spans="1:31">
      <c r="A575" s="160"/>
      <c r="B575" s="160"/>
      <c r="C575" s="160"/>
      <c r="D575" s="160"/>
      <c r="E575" s="160"/>
      <c r="F575" s="160"/>
      <c r="G575" s="160"/>
      <c r="H575" s="160"/>
      <c r="I575" s="160"/>
      <c r="J575" s="160"/>
      <c r="K575" s="160"/>
      <c r="L575" s="160"/>
      <c r="M575" s="160"/>
      <c r="N575" s="160"/>
      <c r="O575" s="160"/>
      <c r="P575" s="160"/>
      <c r="Q575" s="160"/>
      <c r="R575" s="160"/>
      <c r="S575" s="160"/>
      <c r="T575" s="160"/>
      <c r="U575" s="160"/>
      <c r="V575" s="160"/>
      <c r="W575" s="160"/>
      <c r="X575" s="160"/>
      <c r="Y575" s="160"/>
      <c r="Z575" s="160"/>
      <c r="AA575" s="160"/>
      <c r="AB575" s="160"/>
      <c r="AC575" s="160"/>
      <c r="AD575" s="160"/>
      <c r="AE575" s="160"/>
    </row>
    <row r="576" ht="15.75" customHeight="1" spans="1:31">
      <c r="A576" s="160"/>
      <c r="B576" s="160"/>
      <c r="C576" s="160"/>
      <c r="D576" s="160"/>
      <c r="E576" s="160"/>
      <c r="F576" s="160"/>
      <c r="G576" s="160"/>
      <c r="H576" s="160"/>
      <c r="I576" s="160"/>
      <c r="J576" s="160"/>
      <c r="K576" s="160"/>
      <c r="L576" s="160"/>
      <c r="M576" s="160"/>
      <c r="N576" s="160"/>
      <c r="O576" s="160"/>
      <c r="P576" s="160"/>
      <c r="Q576" s="160"/>
      <c r="R576" s="160"/>
      <c r="S576" s="160"/>
      <c r="T576" s="160"/>
      <c r="U576" s="160"/>
      <c r="V576" s="160"/>
      <c r="W576" s="160"/>
      <c r="X576" s="160"/>
      <c r="Y576" s="160"/>
      <c r="Z576" s="160"/>
      <c r="AA576" s="160"/>
      <c r="AB576" s="160"/>
      <c r="AC576" s="160"/>
      <c r="AD576" s="160"/>
      <c r="AE576" s="160"/>
    </row>
    <row r="577" ht="15.75" customHeight="1" spans="1:31">
      <c r="A577" s="160"/>
      <c r="B577" s="160"/>
      <c r="C577" s="160"/>
      <c r="D577" s="160"/>
      <c r="E577" s="160"/>
      <c r="F577" s="160"/>
      <c r="G577" s="160"/>
      <c r="H577" s="160"/>
      <c r="I577" s="160"/>
      <c r="J577" s="160"/>
      <c r="K577" s="160"/>
      <c r="L577" s="160"/>
      <c r="M577" s="160"/>
      <c r="N577" s="160"/>
      <c r="O577" s="160"/>
      <c r="P577" s="160"/>
      <c r="Q577" s="160"/>
      <c r="R577" s="160"/>
      <c r="S577" s="160"/>
      <c r="T577" s="160"/>
      <c r="U577" s="160"/>
      <c r="V577" s="160"/>
      <c r="W577" s="160"/>
      <c r="X577" s="160"/>
      <c r="Y577" s="160"/>
      <c r="Z577" s="160"/>
      <c r="AA577" s="160"/>
      <c r="AB577" s="160"/>
      <c r="AC577" s="160"/>
      <c r="AD577" s="160"/>
      <c r="AE577" s="160"/>
    </row>
    <row r="578" ht="15.75" customHeight="1" spans="1:31">
      <c r="A578" s="160"/>
      <c r="B578" s="160"/>
      <c r="C578" s="160"/>
      <c r="D578" s="160"/>
      <c r="E578" s="160"/>
      <c r="F578" s="160"/>
      <c r="G578" s="160"/>
      <c r="H578" s="160"/>
      <c r="I578" s="160"/>
      <c r="J578" s="160"/>
      <c r="K578" s="160"/>
      <c r="L578" s="160"/>
      <c r="M578" s="160"/>
      <c r="N578" s="160"/>
      <c r="O578" s="160"/>
      <c r="P578" s="160"/>
      <c r="Q578" s="160"/>
      <c r="R578" s="160"/>
      <c r="S578" s="160"/>
      <c r="T578" s="160"/>
      <c r="U578" s="160"/>
      <c r="V578" s="160"/>
      <c r="W578" s="160"/>
      <c r="X578" s="160"/>
      <c r="Y578" s="160"/>
      <c r="Z578" s="160"/>
      <c r="AA578" s="160"/>
      <c r="AB578" s="160"/>
      <c r="AC578" s="160"/>
      <c r="AD578" s="160"/>
      <c r="AE578" s="160"/>
    </row>
    <row r="579" ht="15.75" customHeight="1" spans="1:31">
      <c r="A579" s="160"/>
      <c r="B579" s="160"/>
      <c r="C579" s="160"/>
      <c r="D579" s="160"/>
      <c r="E579" s="160"/>
      <c r="F579" s="160"/>
      <c r="G579" s="160"/>
      <c r="H579" s="160"/>
      <c r="I579" s="160"/>
      <c r="J579" s="160"/>
      <c r="K579" s="160"/>
      <c r="L579" s="160"/>
      <c r="M579" s="160"/>
      <c r="N579" s="160"/>
      <c r="O579" s="160"/>
      <c r="P579" s="160"/>
      <c r="Q579" s="160"/>
      <c r="R579" s="160"/>
      <c r="S579" s="160"/>
      <c r="T579" s="160"/>
      <c r="U579" s="160"/>
      <c r="V579" s="160"/>
      <c r="W579" s="160"/>
      <c r="X579" s="160"/>
      <c r="Y579" s="160"/>
      <c r="Z579" s="160"/>
      <c r="AA579" s="160"/>
      <c r="AB579" s="160"/>
      <c r="AC579" s="160"/>
      <c r="AD579" s="160"/>
      <c r="AE579" s="160"/>
    </row>
    <row r="580" ht="15.75" customHeight="1" spans="1:31">
      <c r="A580" s="160"/>
      <c r="B580" s="160"/>
      <c r="C580" s="160"/>
      <c r="D580" s="160"/>
      <c r="E580" s="160"/>
      <c r="F580" s="160"/>
      <c r="G580" s="160"/>
      <c r="H580" s="160"/>
      <c r="I580" s="160"/>
      <c r="J580" s="160"/>
      <c r="K580" s="160"/>
      <c r="L580" s="160"/>
      <c r="M580" s="160"/>
      <c r="N580" s="160"/>
      <c r="O580" s="160"/>
      <c r="P580" s="160"/>
      <c r="Q580" s="160"/>
      <c r="R580" s="160"/>
      <c r="S580" s="160"/>
      <c r="T580" s="160"/>
      <c r="U580" s="160"/>
      <c r="V580" s="160"/>
      <c r="W580" s="160"/>
      <c r="X580" s="160"/>
      <c r="Y580" s="160"/>
      <c r="Z580" s="160"/>
      <c r="AA580" s="160"/>
      <c r="AB580" s="160"/>
      <c r="AC580" s="160"/>
      <c r="AD580" s="160"/>
      <c r="AE580" s="160"/>
    </row>
    <row r="581" ht="15.75" customHeight="1" spans="1:31">
      <c r="A581" s="160"/>
      <c r="B581" s="160"/>
      <c r="C581" s="160"/>
      <c r="D581" s="160"/>
      <c r="E581" s="160"/>
      <c r="F581" s="160"/>
      <c r="G581" s="160"/>
      <c r="H581" s="160"/>
      <c r="I581" s="160"/>
      <c r="J581" s="160"/>
      <c r="K581" s="160"/>
      <c r="L581" s="160"/>
      <c r="M581" s="160"/>
      <c r="N581" s="160"/>
      <c r="O581" s="160"/>
      <c r="P581" s="160"/>
      <c r="Q581" s="160"/>
      <c r="R581" s="160"/>
      <c r="S581" s="160"/>
      <c r="T581" s="160"/>
      <c r="U581" s="160"/>
      <c r="V581" s="160"/>
      <c r="W581" s="160"/>
      <c r="X581" s="160"/>
      <c r="Y581" s="160"/>
      <c r="Z581" s="160"/>
      <c r="AA581" s="160"/>
      <c r="AB581" s="160"/>
      <c r="AC581" s="160"/>
      <c r="AD581" s="160"/>
      <c r="AE581" s="160"/>
    </row>
    <row r="582" ht="15.75" customHeight="1" spans="1:31">
      <c r="A582" s="160"/>
      <c r="B582" s="160"/>
      <c r="C582" s="160"/>
      <c r="D582" s="160"/>
      <c r="E582" s="160"/>
      <c r="F582" s="160"/>
      <c r="G582" s="160"/>
      <c r="H582" s="160"/>
      <c r="I582" s="160"/>
      <c r="J582" s="160"/>
      <c r="K582" s="160"/>
      <c r="L582" s="160"/>
      <c r="M582" s="160"/>
      <c r="N582" s="160"/>
      <c r="O582" s="160"/>
      <c r="P582" s="160"/>
      <c r="Q582" s="160"/>
      <c r="R582" s="160"/>
      <c r="S582" s="160"/>
      <c r="T582" s="160"/>
      <c r="U582" s="160"/>
      <c r="V582" s="160"/>
      <c r="W582" s="160"/>
      <c r="X582" s="160"/>
      <c r="Y582" s="160"/>
      <c r="Z582" s="160"/>
      <c r="AA582" s="160"/>
      <c r="AB582" s="160"/>
      <c r="AC582" s="160"/>
      <c r="AD582" s="160"/>
      <c r="AE582" s="160"/>
    </row>
    <row r="583" ht="15.75" customHeight="1" spans="1:31">
      <c r="A583" s="160"/>
      <c r="B583" s="160"/>
      <c r="C583" s="160"/>
      <c r="D583" s="160"/>
      <c r="E583" s="160"/>
      <c r="F583" s="160"/>
      <c r="G583" s="160"/>
      <c r="H583" s="160"/>
      <c r="I583" s="160"/>
      <c r="J583" s="160"/>
      <c r="K583" s="160"/>
      <c r="L583" s="160"/>
      <c r="M583" s="160"/>
      <c r="N583" s="160"/>
      <c r="O583" s="160"/>
      <c r="P583" s="160"/>
      <c r="Q583" s="160"/>
      <c r="R583" s="160"/>
      <c r="S583" s="160"/>
      <c r="T583" s="160"/>
      <c r="U583" s="160"/>
      <c r="V583" s="160"/>
      <c r="W583" s="160"/>
      <c r="X583" s="160"/>
      <c r="Y583" s="160"/>
      <c r="Z583" s="160"/>
      <c r="AA583" s="160"/>
      <c r="AB583" s="160"/>
      <c r="AC583" s="160"/>
      <c r="AD583" s="160"/>
      <c r="AE583" s="160"/>
    </row>
    <row r="584" ht="15.75" customHeight="1" spans="1:31">
      <c r="A584" s="160"/>
      <c r="B584" s="160"/>
      <c r="C584" s="160"/>
      <c r="D584" s="160"/>
      <c r="E584" s="160"/>
      <c r="F584" s="160"/>
      <c r="G584" s="160"/>
      <c r="H584" s="160"/>
      <c r="I584" s="160"/>
      <c r="J584" s="160"/>
      <c r="K584" s="160"/>
      <c r="L584" s="160"/>
      <c r="M584" s="160"/>
      <c r="N584" s="160"/>
      <c r="O584" s="160"/>
      <c r="P584" s="160"/>
      <c r="Q584" s="160"/>
      <c r="R584" s="160"/>
      <c r="S584" s="160"/>
      <c r="T584" s="160"/>
      <c r="U584" s="160"/>
      <c r="V584" s="160"/>
      <c r="W584" s="160"/>
      <c r="X584" s="160"/>
      <c r="Y584" s="160"/>
      <c r="Z584" s="160"/>
      <c r="AA584" s="160"/>
      <c r="AB584" s="160"/>
      <c r="AC584" s="160"/>
      <c r="AD584" s="160"/>
      <c r="AE584" s="160"/>
    </row>
    <row r="585" ht="15.75" customHeight="1" spans="1:31">
      <c r="A585" s="160"/>
      <c r="B585" s="160"/>
      <c r="C585" s="160"/>
      <c r="D585" s="160"/>
      <c r="E585" s="160"/>
      <c r="F585" s="160"/>
      <c r="G585" s="160"/>
      <c r="H585" s="160"/>
      <c r="I585" s="160"/>
      <c r="J585" s="160"/>
      <c r="K585" s="160"/>
      <c r="L585" s="160"/>
      <c r="M585" s="160"/>
      <c r="N585" s="160"/>
      <c r="O585" s="160"/>
      <c r="P585" s="160"/>
      <c r="Q585" s="160"/>
      <c r="R585" s="160"/>
      <c r="S585" s="160"/>
      <c r="T585" s="160"/>
      <c r="U585" s="160"/>
      <c r="V585" s="160"/>
      <c r="W585" s="160"/>
      <c r="X585" s="160"/>
      <c r="Y585" s="160"/>
      <c r="Z585" s="160"/>
      <c r="AA585" s="160"/>
      <c r="AB585" s="160"/>
      <c r="AC585" s="160"/>
      <c r="AD585" s="160"/>
      <c r="AE585" s="160"/>
    </row>
    <row r="586" ht="15.75" customHeight="1" spans="1:31">
      <c r="A586" s="160"/>
      <c r="B586" s="160"/>
      <c r="C586" s="160"/>
      <c r="D586" s="160"/>
      <c r="E586" s="160"/>
      <c r="F586" s="160"/>
      <c r="G586" s="160"/>
      <c r="H586" s="160"/>
      <c r="I586" s="160"/>
      <c r="J586" s="160"/>
      <c r="K586" s="160"/>
      <c r="L586" s="160"/>
      <c r="M586" s="160"/>
      <c r="N586" s="160"/>
      <c r="O586" s="160"/>
      <c r="P586" s="160"/>
      <c r="Q586" s="160"/>
      <c r="R586" s="160"/>
      <c r="S586" s="160"/>
      <c r="T586" s="160"/>
      <c r="U586" s="160"/>
      <c r="V586" s="160"/>
      <c r="W586" s="160"/>
      <c r="X586" s="160"/>
      <c r="Y586" s="160"/>
      <c r="Z586" s="160"/>
      <c r="AA586" s="160"/>
      <c r="AB586" s="160"/>
      <c r="AC586" s="160"/>
      <c r="AD586" s="160"/>
      <c r="AE586" s="160"/>
    </row>
    <row r="587" ht="15.75" customHeight="1" spans="1:31">
      <c r="A587" s="160"/>
      <c r="B587" s="160"/>
      <c r="C587" s="160"/>
      <c r="D587" s="160"/>
      <c r="E587" s="160"/>
      <c r="F587" s="160"/>
      <c r="G587" s="160"/>
      <c r="H587" s="160"/>
      <c r="I587" s="160"/>
      <c r="J587" s="160"/>
      <c r="K587" s="160"/>
      <c r="L587" s="160"/>
      <c r="M587" s="160"/>
      <c r="N587" s="160"/>
      <c r="O587" s="160"/>
      <c r="P587" s="160"/>
      <c r="Q587" s="160"/>
      <c r="R587" s="160"/>
      <c r="S587" s="160"/>
      <c r="T587" s="160"/>
      <c r="U587" s="160"/>
      <c r="V587" s="160"/>
      <c r="W587" s="160"/>
      <c r="X587" s="160"/>
      <c r="Y587" s="160"/>
      <c r="Z587" s="160"/>
      <c r="AA587" s="160"/>
      <c r="AB587" s="160"/>
      <c r="AC587" s="160"/>
      <c r="AD587" s="160"/>
      <c r="AE587" s="160"/>
    </row>
    <row r="588" ht="15.75" customHeight="1" spans="1:31">
      <c r="A588" s="160"/>
      <c r="B588" s="160"/>
      <c r="C588" s="160"/>
      <c r="D588" s="160"/>
      <c r="E588" s="160"/>
      <c r="F588" s="160"/>
      <c r="G588" s="160"/>
      <c r="H588" s="160"/>
      <c r="I588" s="160"/>
      <c r="J588" s="160"/>
      <c r="K588" s="160"/>
      <c r="L588" s="160"/>
      <c r="M588" s="160"/>
      <c r="N588" s="160"/>
      <c r="O588" s="160"/>
      <c r="P588" s="160"/>
      <c r="Q588" s="160"/>
      <c r="R588" s="160"/>
      <c r="S588" s="160"/>
      <c r="T588" s="160"/>
      <c r="U588" s="160"/>
      <c r="V588" s="160"/>
      <c r="W588" s="160"/>
      <c r="X588" s="160"/>
      <c r="Y588" s="160"/>
      <c r="Z588" s="160"/>
      <c r="AA588" s="160"/>
      <c r="AB588" s="160"/>
      <c r="AC588" s="160"/>
      <c r="AD588" s="160"/>
      <c r="AE588" s="160"/>
    </row>
    <row r="589" ht="15.75" customHeight="1" spans="1:31">
      <c r="A589" s="160"/>
      <c r="B589" s="160"/>
      <c r="C589" s="160"/>
      <c r="D589" s="160"/>
      <c r="E589" s="160"/>
      <c r="F589" s="160"/>
      <c r="G589" s="160"/>
      <c r="H589" s="160"/>
      <c r="I589" s="160"/>
      <c r="J589" s="160"/>
      <c r="K589" s="160"/>
      <c r="L589" s="160"/>
      <c r="M589" s="160"/>
      <c r="N589" s="160"/>
      <c r="O589" s="160"/>
      <c r="P589" s="160"/>
      <c r="Q589" s="160"/>
      <c r="R589" s="160"/>
      <c r="S589" s="160"/>
      <c r="T589" s="160"/>
      <c r="U589" s="160"/>
      <c r="V589" s="160"/>
      <c r="W589" s="160"/>
      <c r="X589" s="160"/>
      <c r="Y589" s="160"/>
      <c r="Z589" s="160"/>
      <c r="AA589" s="160"/>
      <c r="AB589" s="160"/>
      <c r="AC589" s="160"/>
      <c r="AD589" s="160"/>
      <c r="AE589" s="160"/>
    </row>
    <row r="590" ht="15.75" customHeight="1" spans="1:31">
      <c r="A590" s="160"/>
      <c r="B590" s="160"/>
      <c r="C590" s="160"/>
      <c r="D590" s="160"/>
      <c r="E590" s="160"/>
      <c r="F590" s="160"/>
      <c r="G590" s="160"/>
      <c r="H590" s="160"/>
      <c r="I590" s="160"/>
      <c r="J590" s="160"/>
      <c r="K590" s="160"/>
      <c r="L590" s="160"/>
      <c r="M590" s="160"/>
      <c r="N590" s="160"/>
      <c r="O590" s="160"/>
      <c r="P590" s="160"/>
      <c r="Q590" s="160"/>
      <c r="R590" s="160"/>
      <c r="S590" s="160"/>
      <c r="T590" s="160"/>
      <c r="U590" s="160"/>
      <c r="V590" s="160"/>
      <c r="W590" s="160"/>
      <c r="X590" s="160"/>
      <c r="Y590" s="160"/>
      <c r="Z590" s="160"/>
      <c r="AA590" s="160"/>
      <c r="AB590" s="160"/>
      <c r="AC590" s="160"/>
      <c r="AD590" s="160"/>
      <c r="AE590" s="160"/>
    </row>
    <row r="591" ht="15.75" customHeight="1" spans="1:31">
      <c r="A591" s="160"/>
      <c r="B591" s="160"/>
      <c r="C591" s="160"/>
      <c r="D591" s="160"/>
      <c r="E591" s="160"/>
      <c r="F591" s="160"/>
      <c r="G591" s="160"/>
      <c r="H591" s="160"/>
      <c r="I591" s="160"/>
      <c r="J591" s="160"/>
      <c r="K591" s="160"/>
      <c r="L591" s="160"/>
      <c r="M591" s="160"/>
      <c r="N591" s="160"/>
      <c r="O591" s="160"/>
      <c r="P591" s="160"/>
      <c r="Q591" s="160"/>
      <c r="R591" s="160"/>
      <c r="S591" s="160"/>
      <c r="T591" s="160"/>
      <c r="U591" s="160"/>
      <c r="V591" s="160"/>
      <c r="W591" s="160"/>
      <c r="X591" s="160"/>
      <c r="Y591" s="160"/>
      <c r="Z591" s="160"/>
      <c r="AA591" s="160"/>
      <c r="AB591" s="160"/>
      <c r="AC591" s="160"/>
      <c r="AD591" s="160"/>
      <c r="AE591" s="160"/>
    </row>
    <row r="592" ht="15.75" customHeight="1" spans="1:31">
      <c r="A592" s="160"/>
      <c r="B592" s="160"/>
      <c r="C592" s="160"/>
      <c r="D592" s="160"/>
      <c r="E592" s="160"/>
      <c r="F592" s="160"/>
      <c r="G592" s="160"/>
      <c r="H592" s="160"/>
      <c r="I592" s="160"/>
      <c r="J592" s="160"/>
      <c r="K592" s="160"/>
      <c r="L592" s="160"/>
      <c r="M592" s="160"/>
      <c r="N592" s="160"/>
      <c r="O592" s="160"/>
      <c r="P592" s="160"/>
      <c r="Q592" s="160"/>
      <c r="R592" s="160"/>
      <c r="S592" s="160"/>
      <c r="T592" s="160"/>
      <c r="U592" s="160"/>
      <c r="V592" s="160"/>
      <c r="W592" s="160"/>
      <c r="X592" s="160"/>
      <c r="Y592" s="160"/>
      <c r="Z592" s="160"/>
      <c r="AA592" s="160"/>
      <c r="AB592" s="160"/>
      <c r="AC592" s="160"/>
      <c r="AD592" s="160"/>
      <c r="AE592" s="160"/>
    </row>
    <row r="593" ht="15.75" customHeight="1" spans="1:31">
      <c r="A593" s="160"/>
      <c r="B593" s="160"/>
      <c r="C593" s="160"/>
      <c r="D593" s="160"/>
      <c r="E593" s="160"/>
      <c r="F593" s="160"/>
      <c r="G593" s="160"/>
      <c r="H593" s="160"/>
      <c r="I593" s="160"/>
      <c r="J593" s="160"/>
      <c r="K593" s="160"/>
      <c r="L593" s="160"/>
      <c r="M593" s="160"/>
      <c r="N593" s="160"/>
      <c r="O593" s="160"/>
      <c r="P593" s="160"/>
      <c r="Q593" s="160"/>
      <c r="R593" s="160"/>
      <c r="S593" s="160"/>
      <c r="T593" s="160"/>
      <c r="U593" s="160"/>
      <c r="V593" s="160"/>
      <c r="W593" s="160"/>
      <c r="X593" s="160"/>
      <c r="Y593" s="160"/>
      <c r="Z593" s="160"/>
      <c r="AA593" s="160"/>
      <c r="AB593" s="160"/>
      <c r="AC593" s="160"/>
      <c r="AD593" s="160"/>
      <c r="AE593" s="160"/>
    </row>
    <row r="594" ht="15.75" customHeight="1" spans="1:31">
      <c r="A594" s="160"/>
      <c r="B594" s="160"/>
      <c r="C594" s="160"/>
      <c r="D594" s="160"/>
      <c r="E594" s="160"/>
      <c r="F594" s="160"/>
      <c r="G594" s="160"/>
      <c r="H594" s="160"/>
      <c r="I594" s="160"/>
      <c r="J594" s="160"/>
      <c r="K594" s="160"/>
      <c r="L594" s="160"/>
      <c r="M594" s="160"/>
      <c r="N594" s="160"/>
      <c r="O594" s="160"/>
      <c r="P594" s="160"/>
      <c r="Q594" s="160"/>
      <c r="R594" s="160"/>
      <c r="S594" s="160"/>
      <c r="T594" s="160"/>
      <c r="U594" s="160"/>
      <c r="V594" s="160"/>
      <c r="W594" s="160"/>
      <c r="X594" s="160"/>
      <c r="Y594" s="160"/>
      <c r="Z594" s="160"/>
      <c r="AA594" s="160"/>
      <c r="AB594" s="160"/>
      <c r="AC594" s="160"/>
      <c r="AD594" s="160"/>
      <c r="AE594" s="160"/>
    </row>
    <row r="595" ht="15.75" customHeight="1" spans="1:31">
      <c r="A595" s="160"/>
      <c r="B595" s="160"/>
      <c r="C595" s="160"/>
      <c r="D595" s="160"/>
      <c r="E595" s="160"/>
      <c r="F595" s="160"/>
      <c r="G595" s="160"/>
      <c r="H595" s="160"/>
      <c r="I595" s="160"/>
      <c r="J595" s="160"/>
      <c r="K595" s="160"/>
      <c r="L595" s="160"/>
      <c r="M595" s="160"/>
      <c r="N595" s="160"/>
      <c r="O595" s="160"/>
      <c r="P595" s="160"/>
      <c r="Q595" s="160"/>
      <c r="R595" s="160"/>
      <c r="S595" s="160"/>
      <c r="T595" s="160"/>
      <c r="U595" s="160"/>
      <c r="V595" s="160"/>
      <c r="W595" s="160"/>
      <c r="X595" s="160"/>
      <c r="Y595" s="160"/>
      <c r="Z595" s="160"/>
      <c r="AA595" s="160"/>
      <c r="AB595" s="160"/>
      <c r="AC595" s="160"/>
      <c r="AD595" s="160"/>
      <c r="AE595" s="160"/>
    </row>
    <row r="596" ht="15.75" customHeight="1" spans="1:31">
      <c r="A596" s="160"/>
      <c r="B596" s="160"/>
      <c r="C596" s="160"/>
      <c r="D596" s="160"/>
      <c r="E596" s="160"/>
      <c r="F596" s="160"/>
      <c r="G596" s="160"/>
      <c r="H596" s="160"/>
      <c r="I596" s="160"/>
      <c r="J596" s="160"/>
      <c r="K596" s="160"/>
      <c r="L596" s="160"/>
      <c r="M596" s="160"/>
      <c r="N596" s="160"/>
      <c r="O596" s="160"/>
      <c r="P596" s="160"/>
      <c r="Q596" s="160"/>
      <c r="R596" s="160"/>
      <c r="S596" s="160"/>
      <c r="T596" s="160"/>
      <c r="U596" s="160"/>
      <c r="V596" s="160"/>
      <c r="W596" s="160"/>
      <c r="X596" s="160"/>
      <c r="Y596" s="160"/>
      <c r="Z596" s="160"/>
      <c r="AA596" s="160"/>
      <c r="AB596" s="160"/>
      <c r="AC596" s="160"/>
      <c r="AD596" s="160"/>
      <c r="AE596" s="160"/>
    </row>
    <row r="597" ht="15.75" customHeight="1" spans="1:31">
      <c r="A597" s="160"/>
      <c r="B597" s="160"/>
      <c r="C597" s="160"/>
      <c r="D597" s="160"/>
      <c r="E597" s="160"/>
      <c r="F597" s="160"/>
      <c r="G597" s="160"/>
      <c r="H597" s="160"/>
      <c r="I597" s="160"/>
      <c r="J597" s="160"/>
      <c r="K597" s="160"/>
      <c r="L597" s="160"/>
      <c r="M597" s="160"/>
      <c r="N597" s="160"/>
      <c r="O597" s="160"/>
      <c r="P597" s="160"/>
      <c r="Q597" s="160"/>
      <c r="R597" s="160"/>
      <c r="S597" s="160"/>
      <c r="T597" s="160"/>
      <c r="U597" s="160"/>
      <c r="V597" s="160"/>
      <c r="W597" s="160"/>
      <c r="X597" s="160"/>
      <c r="Y597" s="160"/>
      <c r="Z597" s="160"/>
      <c r="AA597" s="160"/>
      <c r="AB597" s="160"/>
      <c r="AC597" s="160"/>
      <c r="AD597" s="160"/>
      <c r="AE597" s="160"/>
    </row>
    <row r="598" ht="15.75" customHeight="1" spans="1:31">
      <c r="A598" s="160"/>
      <c r="B598" s="160"/>
      <c r="C598" s="160"/>
      <c r="D598" s="160"/>
      <c r="E598" s="160"/>
      <c r="F598" s="160"/>
      <c r="G598" s="160"/>
      <c r="H598" s="160"/>
      <c r="I598" s="160"/>
      <c r="J598" s="160"/>
      <c r="K598" s="160"/>
      <c r="L598" s="160"/>
      <c r="M598" s="160"/>
      <c r="N598" s="160"/>
      <c r="O598" s="160"/>
      <c r="P598" s="160"/>
      <c r="Q598" s="160"/>
      <c r="R598" s="160"/>
      <c r="S598" s="160"/>
      <c r="T598" s="160"/>
      <c r="U598" s="160"/>
      <c r="V598" s="160"/>
      <c r="W598" s="160"/>
      <c r="X598" s="160"/>
      <c r="Y598" s="160"/>
      <c r="Z598" s="160"/>
      <c r="AA598" s="160"/>
      <c r="AB598" s="160"/>
      <c r="AC598" s="160"/>
      <c r="AD598" s="160"/>
      <c r="AE598" s="160"/>
    </row>
    <row r="599" ht="15.75" customHeight="1" spans="1:31">
      <c r="A599" s="160"/>
      <c r="B599" s="160"/>
      <c r="C599" s="160"/>
      <c r="D599" s="160"/>
      <c r="E599" s="160"/>
      <c r="F599" s="160"/>
      <c r="G599" s="160"/>
      <c r="H599" s="160"/>
      <c r="I599" s="160"/>
      <c r="J599" s="160"/>
      <c r="K599" s="160"/>
      <c r="L599" s="160"/>
      <c r="M599" s="160"/>
      <c r="N599" s="160"/>
      <c r="O599" s="160"/>
      <c r="P599" s="160"/>
      <c r="Q599" s="160"/>
      <c r="R599" s="160"/>
      <c r="S599" s="160"/>
      <c r="T599" s="160"/>
      <c r="U599" s="160"/>
      <c r="V599" s="160"/>
      <c r="W599" s="160"/>
      <c r="X599" s="160"/>
      <c r="Y599" s="160"/>
      <c r="Z599" s="160"/>
      <c r="AA599" s="160"/>
      <c r="AB599" s="160"/>
      <c r="AC599" s="160"/>
      <c r="AD599" s="160"/>
      <c r="AE599" s="160"/>
    </row>
    <row r="600" ht="15.75" customHeight="1" spans="1:31">
      <c r="A600" s="160"/>
      <c r="B600" s="160"/>
      <c r="C600" s="160"/>
      <c r="D600" s="160"/>
      <c r="E600" s="160"/>
      <c r="F600" s="160"/>
      <c r="G600" s="160"/>
      <c r="H600" s="160"/>
      <c r="I600" s="160"/>
      <c r="J600" s="160"/>
      <c r="K600" s="160"/>
      <c r="L600" s="160"/>
      <c r="M600" s="160"/>
      <c r="N600" s="160"/>
      <c r="O600" s="160"/>
      <c r="P600" s="160"/>
      <c r="Q600" s="160"/>
      <c r="R600" s="160"/>
      <c r="S600" s="160"/>
      <c r="T600" s="160"/>
      <c r="U600" s="160"/>
      <c r="V600" s="160"/>
      <c r="W600" s="160"/>
      <c r="X600" s="160"/>
      <c r="Y600" s="160"/>
      <c r="Z600" s="160"/>
      <c r="AA600" s="160"/>
      <c r="AB600" s="160"/>
      <c r="AC600" s="160"/>
      <c r="AD600" s="160"/>
      <c r="AE600" s="160"/>
    </row>
    <row r="601" ht="15.75" customHeight="1" spans="1:31">
      <c r="A601" s="160"/>
      <c r="B601" s="160"/>
      <c r="C601" s="160"/>
      <c r="D601" s="160"/>
      <c r="E601" s="160"/>
      <c r="F601" s="160"/>
      <c r="G601" s="160"/>
      <c r="H601" s="160"/>
      <c r="I601" s="160"/>
      <c r="J601" s="160"/>
      <c r="K601" s="160"/>
      <c r="L601" s="160"/>
      <c r="M601" s="160"/>
      <c r="N601" s="160"/>
      <c r="O601" s="160"/>
      <c r="P601" s="160"/>
      <c r="Q601" s="160"/>
      <c r="R601" s="160"/>
      <c r="S601" s="160"/>
      <c r="T601" s="160"/>
      <c r="U601" s="160"/>
      <c r="V601" s="160"/>
      <c r="W601" s="160"/>
      <c r="X601" s="160"/>
      <c r="Y601" s="160"/>
      <c r="Z601" s="160"/>
      <c r="AA601" s="160"/>
      <c r="AB601" s="160"/>
      <c r="AC601" s="160"/>
      <c r="AD601" s="160"/>
      <c r="AE601" s="160"/>
    </row>
    <row r="602" ht="15.75" customHeight="1" spans="1:31">
      <c r="A602" s="160"/>
      <c r="B602" s="160"/>
      <c r="C602" s="160"/>
      <c r="D602" s="160"/>
      <c r="E602" s="160"/>
      <c r="F602" s="160"/>
      <c r="G602" s="160"/>
      <c r="H602" s="160"/>
      <c r="I602" s="160"/>
      <c r="J602" s="160"/>
      <c r="K602" s="160"/>
      <c r="L602" s="160"/>
      <c r="M602" s="160"/>
      <c r="N602" s="160"/>
      <c r="O602" s="160"/>
      <c r="P602" s="160"/>
      <c r="Q602" s="160"/>
      <c r="R602" s="160"/>
      <c r="S602" s="160"/>
      <c r="T602" s="160"/>
      <c r="U602" s="160"/>
      <c r="V602" s="160"/>
      <c r="W602" s="160"/>
      <c r="X602" s="160"/>
      <c r="Y602" s="160"/>
      <c r="Z602" s="160"/>
      <c r="AA602" s="160"/>
      <c r="AB602" s="160"/>
      <c r="AC602" s="160"/>
      <c r="AD602" s="160"/>
      <c r="AE602" s="160"/>
    </row>
    <row r="603" ht="15.75" customHeight="1" spans="1:31">
      <c r="A603" s="160"/>
      <c r="B603" s="160"/>
      <c r="C603" s="160"/>
      <c r="D603" s="160"/>
      <c r="E603" s="160"/>
      <c r="F603" s="160"/>
      <c r="G603" s="160"/>
      <c r="H603" s="160"/>
      <c r="I603" s="160"/>
      <c r="J603" s="160"/>
      <c r="K603" s="160"/>
      <c r="L603" s="160"/>
      <c r="M603" s="160"/>
      <c r="N603" s="160"/>
      <c r="O603" s="160"/>
      <c r="P603" s="160"/>
      <c r="Q603" s="160"/>
      <c r="R603" s="160"/>
      <c r="S603" s="160"/>
      <c r="T603" s="160"/>
      <c r="U603" s="160"/>
      <c r="V603" s="160"/>
      <c r="W603" s="160"/>
      <c r="X603" s="160"/>
      <c r="Y603" s="160"/>
      <c r="Z603" s="160"/>
      <c r="AA603" s="160"/>
      <c r="AB603" s="160"/>
      <c r="AC603" s="160"/>
      <c r="AD603" s="160"/>
      <c r="AE603" s="160"/>
    </row>
    <row r="604" ht="15.75" customHeight="1" spans="1:31">
      <c r="A604" s="160"/>
      <c r="B604" s="160"/>
      <c r="C604" s="160"/>
      <c r="D604" s="160"/>
      <c r="E604" s="160"/>
      <c r="F604" s="160"/>
      <c r="G604" s="160"/>
      <c r="H604" s="160"/>
      <c r="I604" s="160"/>
      <c r="J604" s="160"/>
      <c r="K604" s="160"/>
      <c r="L604" s="160"/>
      <c r="M604" s="160"/>
      <c r="N604" s="160"/>
      <c r="O604" s="160"/>
      <c r="P604" s="160"/>
      <c r="Q604" s="160"/>
      <c r="R604" s="160"/>
      <c r="S604" s="160"/>
      <c r="T604" s="160"/>
      <c r="U604" s="160"/>
      <c r="V604" s="160"/>
      <c r="W604" s="160"/>
      <c r="X604" s="160"/>
      <c r="Y604" s="160"/>
      <c r="Z604" s="160"/>
      <c r="AA604" s="160"/>
      <c r="AB604" s="160"/>
      <c r="AC604" s="160"/>
      <c r="AD604" s="160"/>
      <c r="AE604" s="160"/>
    </row>
    <row r="605" ht="15.75" customHeight="1" spans="1:31">
      <c r="A605" s="160"/>
      <c r="B605" s="160"/>
      <c r="C605" s="160"/>
      <c r="D605" s="160"/>
      <c r="E605" s="160"/>
      <c r="F605" s="160"/>
      <c r="G605" s="160"/>
      <c r="H605" s="160"/>
      <c r="I605" s="160"/>
      <c r="J605" s="160"/>
      <c r="K605" s="160"/>
      <c r="L605" s="160"/>
      <c r="M605" s="160"/>
      <c r="N605" s="160"/>
      <c r="O605" s="160"/>
      <c r="P605" s="160"/>
      <c r="Q605" s="160"/>
      <c r="R605" s="160"/>
      <c r="S605" s="160"/>
      <c r="T605" s="160"/>
      <c r="U605" s="160"/>
      <c r="V605" s="160"/>
      <c r="W605" s="160"/>
      <c r="X605" s="160"/>
      <c r="Y605" s="160"/>
      <c r="Z605" s="160"/>
      <c r="AA605" s="160"/>
      <c r="AB605" s="160"/>
      <c r="AC605" s="160"/>
      <c r="AD605" s="160"/>
      <c r="AE605" s="160"/>
    </row>
    <row r="606" ht="15.75" customHeight="1" spans="1:31">
      <c r="A606" s="160"/>
      <c r="B606" s="160"/>
      <c r="C606" s="160"/>
      <c r="D606" s="160"/>
      <c r="E606" s="160"/>
      <c r="F606" s="160"/>
      <c r="G606" s="160"/>
      <c r="H606" s="160"/>
      <c r="I606" s="160"/>
      <c r="J606" s="160"/>
      <c r="K606" s="160"/>
      <c r="L606" s="160"/>
      <c r="M606" s="160"/>
      <c r="N606" s="160"/>
      <c r="O606" s="160"/>
      <c r="P606" s="160"/>
      <c r="Q606" s="160"/>
      <c r="R606" s="160"/>
      <c r="S606" s="160"/>
      <c r="T606" s="160"/>
      <c r="U606" s="160"/>
      <c r="V606" s="160"/>
      <c r="W606" s="160"/>
      <c r="X606" s="160"/>
      <c r="Y606" s="160"/>
      <c r="Z606" s="160"/>
      <c r="AA606" s="160"/>
      <c r="AB606" s="160"/>
      <c r="AC606" s="160"/>
      <c r="AD606" s="160"/>
      <c r="AE606" s="160"/>
    </row>
    <row r="607" ht="15.75" customHeight="1" spans="1:31">
      <c r="A607" s="160"/>
      <c r="B607" s="160"/>
      <c r="C607" s="160"/>
      <c r="D607" s="160"/>
      <c r="E607" s="160"/>
      <c r="F607" s="160"/>
      <c r="G607" s="160"/>
      <c r="H607" s="160"/>
      <c r="I607" s="160"/>
      <c r="J607" s="160"/>
      <c r="K607" s="160"/>
      <c r="L607" s="160"/>
      <c r="M607" s="160"/>
      <c r="N607" s="160"/>
      <c r="O607" s="160"/>
      <c r="P607" s="160"/>
      <c r="Q607" s="160"/>
      <c r="R607" s="160"/>
      <c r="S607" s="160"/>
      <c r="T607" s="160"/>
      <c r="U607" s="160"/>
      <c r="V607" s="160"/>
      <c r="W607" s="160"/>
      <c r="X607" s="160"/>
      <c r="Y607" s="160"/>
      <c r="Z607" s="160"/>
      <c r="AA607" s="160"/>
      <c r="AB607" s="160"/>
      <c r="AC607" s="160"/>
      <c r="AD607" s="160"/>
      <c r="AE607" s="160"/>
    </row>
    <row r="608" ht="15.75" customHeight="1" spans="1:31">
      <c r="A608" s="160"/>
      <c r="B608" s="160"/>
      <c r="C608" s="160"/>
      <c r="D608" s="160"/>
      <c r="E608" s="160"/>
      <c r="F608" s="160"/>
      <c r="G608" s="160"/>
      <c r="H608" s="160"/>
      <c r="I608" s="160"/>
      <c r="J608" s="160"/>
      <c r="K608" s="160"/>
      <c r="L608" s="160"/>
      <c r="M608" s="160"/>
      <c r="N608" s="160"/>
      <c r="O608" s="160"/>
      <c r="P608" s="160"/>
      <c r="Q608" s="160"/>
      <c r="R608" s="160"/>
      <c r="S608" s="160"/>
      <c r="T608" s="160"/>
      <c r="U608" s="160"/>
      <c r="V608" s="160"/>
      <c r="W608" s="160"/>
      <c r="X608" s="160"/>
      <c r="Y608" s="160"/>
      <c r="Z608" s="160"/>
      <c r="AA608" s="160"/>
      <c r="AB608" s="160"/>
      <c r="AC608" s="160"/>
      <c r="AD608" s="160"/>
      <c r="AE608" s="160"/>
    </row>
    <row r="609" ht="15.75" customHeight="1" spans="1:31">
      <c r="A609" s="160"/>
      <c r="B609" s="160"/>
      <c r="C609" s="160"/>
      <c r="D609" s="160"/>
      <c r="E609" s="160"/>
      <c r="F609" s="160"/>
      <c r="G609" s="160"/>
      <c r="H609" s="160"/>
      <c r="I609" s="160"/>
      <c r="J609" s="160"/>
      <c r="K609" s="160"/>
      <c r="L609" s="160"/>
      <c r="M609" s="160"/>
      <c r="N609" s="160"/>
      <c r="O609" s="160"/>
      <c r="P609" s="160"/>
      <c r="Q609" s="160"/>
      <c r="R609" s="160"/>
      <c r="S609" s="160"/>
      <c r="T609" s="160"/>
      <c r="U609" s="160"/>
      <c r="V609" s="160"/>
      <c r="W609" s="160"/>
      <c r="X609" s="160"/>
      <c r="Y609" s="160"/>
      <c r="Z609" s="160"/>
      <c r="AA609" s="160"/>
      <c r="AB609" s="160"/>
      <c r="AC609" s="160"/>
      <c r="AD609" s="160"/>
      <c r="AE609" s="160"/>
    </row>
    <row r="610" ht="15.75" customHeight="1" spans="1:31">
      <c r="A610" s="160"/>
      <c r="B610" s="160"/>
      <c r="C610" s="160"/>
      <c r="D610" s="160"/>
      <c r="E610" s="160"/>
      <c r="F610" s="160"/>
      <c r="G610" s="160"/>
      <c r="H610" s="160"/>
      <c r="I610" s="160"/>
      <c r="J610" s="160"/>
      <c r="K610" s="160"/>
      <c r="L610" s="160"/>
      <c r="M610" s="160"/>
      <c r="N610" s="160"/>
      <c r="O610" s="160"/>
      <c r="P610" s="160"/>
      <c r="Q610" s="160"/>
      <c r="R610" s="160"/>
      <c r="S610" s="160"/>
      <c r="T610" s="160"/>
      <c r="U610" s="160"/>
      <c r="V610" s="160"/>
      <c r="W610" s="160"/>
      <c r="X610" s="160"/>
      <c r="Y610" s="160"/>
      <c r="Z610" s="160"/>
      <c r="AA610" s="160"/>
      <c r="AB610" s="160"/>
      <c r="AC610" s="160"/>
      <c r="AD610" s="160"/>
      <c r="AE610" s="160"/>
    </row>
    <row r="611" ht="15.75" customHeight="1" spans="1:31">
      <c r="A611" s="160"/>
      <c r="B611" s="160"/>
      <c r="C611" s="160"/>
      <c r="D611" s="160"/>
      <c r="E611" s="160"/>
      <c r="F611" s="160"/>
      <c r="G611" s="160"/>
      <c r="H611" s="160"/>
      <c r="I611" s="160"/>
      <c r="J611" s="160"/>
      <c r="K611" s="160"/>
      <c r="L611" s="160"/>
      <c r="M611" s="160"/>
      <c r="N611" s="160"/>
      <c r="O611" s="160"/>
      <c r="P611" s="160"/>
      <c r="Q611" s="160"/>
      <c r="R611" s="160"/>
      <c r="S611" s="160"/>
      <c r="T611" s="160"/>
      <c r="U611" s="160"/>
      <c r="V611" s="160"/>
      <c r="W611" s="160"/>
      <c r="X611" s="160"/>
      <c r="Y611" s="160"/>
      <c r="Z611" s="160"/>
      <c r="AA611" s="160"/>
      <c r="AB611" s="160"/>
      <c r="AC611" s="160"/>
      <c r="AD611" s="160"/>
      <c r="AE611" s="160"/>
    </row>
    <row r="612" ht="15.75" customHeight="1" spans="1:31">
      <c r="A612" s="160"/>
      <c r="B612" s="160"/>
      <c r="C612" s="160"/>
      <c r="D612" s="160"/>
      <c r="E612" s="160"/>
      <c r="F612" s="160"/>
      <c r="G612" s="160"/>
      <c r="H612" s="160"/>
      <c r="I612" s="160"/>
      <c r="J612" s="160"/>
      <c r="K612" s="160"/>
      <c r="L612" s="160"/>
      <c r="M612" s="160"/>
      <c r="N612" s="160"/>
      <c r="O612" s="160"/>
      <c r="P612" s="160"/>
      <c r="Q612" s="160"/>
      <c r="R612" s="160"/>
      <c r="S612" s="160"/>
      <c r="T612" s="160"/>
      <c r="U612" s="160"/>
      <c r="V612" s="160"/>
      <c r="W612" s="160"/>
      <c r="X612" s="160"/>
      <c r="Y612" s="160"/>
      <c r="Z612" s="160"/>
      <c r="AA612" s="160"/>
      <c r="AB612" s="160"/>
      <c r="AC612" s="160"/>
      <c r="AD612" s="160"/>
      <c r="AE612" s="160"/>
    </row>
    <row r="613" ht="15.75" customHeight="1" spans="1:31">
      <c r="A613" s="160"/>
      <c r="B613" s="160"/>
      <c r="C613" s="160"/>
      <c r="D613" s="160"/>
      <c r="E613" s="160"/>
      <c r="F613" s="160"/>
      <c r="G613" s="160"/>
      <c r="H613" s="160"/>
      <c r="I613" s="160"/>
      <c r="J613" s="160"/>
      <c r="K613" s="160"/>
      <c r="L613" s="160"/>
      <c r="M613" s="160"/>
      <c r="N613" s="160"/>
      <c r="O613" s="160"/>
      <c r="P613" s="160"/>
      <c r="Q613" s="160"/>
      <c r="R613" s="160"/>
      <c r="S613" s="160"/>
      <c r="T613" s="160"/>
      <c r="U613" s="160"/>
      <c r="V613" s="160"/>
      <c r="W613" s="160"/>
      <c r="X613" s="160"/>
      <c r="Y613" s="160"/>
      <c r="Z613" s="160"/>
      <c r="AA613" s="160"/>
      <c r="AB613" s="160"/>
      <c r="AC613" s="160"/>
      <c r="AD613" s="160"/>
      <c r="AE613" s="160"/>
    </row>
    <row r="614" ht="15.75" customHeight="1" spans="1:31">
      <c r="A614" s="160"/>
      <c r="B614" s="160"/>
      <c r="C614" s="160"/>
      <c r="D614" s="160"/>
      <c r="E614" s="160"/>
      <c r="F614" s="160"/>
      <c r="G614" s="160"/>
      <c r="H614" s="160"/>
      <c r="I614" s="160"/>
      <c r="J614" s="160"/>
      <c r="K614" s="160"/>
      <c r="L614" s="160"/>
      <c r="M614" s="160"/>
      <c r="N614" s="160"/>
      <c r="O614" s="160"/>
      <c r="P614" s="160"/>
      <c r="Q614" s="160"/>
      <c r="R614" s="160"/>
      <c r="S614" s="160"/>
      <c r="T614" s="160"/>
      <c r="U614" s="160"/>
      <c r="V614" s="160"/>
      <c r="W614" s="160"/>
      <c r="X614" s="160"/>
      <c r="Y614" s="160"/>
      <c r="Z614" s="160"/>
      <c r="AA614" s="160"/>
      <c r="AB614" s="160"/>
      <c r="AC614" s="160"/>
      <c r="AD614" s="160"/>
      <c r="AE614" s="160"/>
    </row>
    <row r="615" ht="15.75" customHeight="1" spans="1:31">
      <c r="A615" s="160"/>
      <c r="B615" s="160"/>
      <c r="C615" s="160"/>
      <c r="D615" s="160"/>
      <c r="E615" s="160"/>
      <c r="F615" s="160"/>
      <c r="G615" s="160"/>
      <c r="H615" s="160"/>
      <c r="I615" s="160"/>
      <c r="J615" s="160"/>
      <c r="K615" s="160"/>
      <c r="L615" s="160"/>
      <c r="M615" s="160"/>
      <c r="N615" s="160"/>
      <c r="O615" s="160"/>
      <c r="P615" s="160"/>
      <c r="Q615" s="160"/>
      <c r="R615" s="160"/>
      <c r="S615" s="160"/>
      <c r="T615" s="160"/>
      <c r="U615" s="160"/>
      <c r="V615" s="160"/>
      <c r="W615" s="160"/>
      <c r="X615" s="160"/>
      <c r="Y615" s="160"/>
      <c r="Z615" s="160"/>
      <c r="AA615" s="160"/>
      <c r="AB615" s="160"/>
      <c r="AC615" s="160"/>
      <c r="AD615" s="160"/>
      <c r="AE615" s="160"/>
    </row>
    <row r="616" ht="15.75" customHeight="1" spans="1:31">
      <c r="A616" s="160"/>
      <c r="B616" s="160"/>
      <c r="C616" s="160"/>
      <c r="D616" s="160"/>
      <c r="E616" s="160"/>
      <c r="F616" s="160"/>
      <c r="G616" s="160"/>
      <c r="H616" s="160"/>
      <c r="I616" s="160"/>
      <c r="J616" s="160"/>
      <c r="K616" s="160"/>
      <c r="L616" s="160"/>
      <c r="M616" s="160"/>
      <c r="N616" s="160"/>
      <c r="O616" s="160"/>
      <c r="P616" s="160"/>
      <c r="Q616" s="160"/>
      <c r="R616" s="160"/>
      <c r="S616" s="160"/>
      <c r="T616" s="160"/>
      <c r="U616" s="160"/>
      <c r="V616" s="160"/>
      <c r="W616" s="160"/>
      <c r="X616" s="160"/>
      <c r="Y616" s="160"/>
      <c r="Z616" s="160"/>
      <c r="AA616" s="160"/>
      <c r="AB616" s="160"/>
      <c r="AC616" s="160"/>
      <c r="AD616" s="160"/>
      <c r="AE616" s="160"/>
    </row>
    <row r="617" ht="15.75" customHeight="1" spans="1:31">
      <c r="A617" s="160"/>
      <c r="B617" s="160"/>
      <c r="C617" s="160"/>
      <c r="D617" s="160"/>
      <c r="E617" s="160"/>
      <c r="F617" s="160"/>
      <c r="G617" s="160"/>
      <c r="H617" s="160"/>
      <c r="I617" s="160"/>
      <c r="J617" s="160"/>
      <c r="K617" s="160"/>
      <c r="L617" s="160"/>
      <c r="M617" s="160"/>
      <c r="N617" s="160"/>
      <c r="O617" s="160"/>
      <c r="P617" s="160"/>
      <c r="Q617" s="160"/>
      <c r="R617" s="160"/>
      <c r="S617" s="160"/>
      <c r="T617" s="160"/>
      <c r="U617" s="160"/>
      <c r="V617" s="160"/>
      <c r="W617" s="160"/>
      <c r="X617" s="160"/>
      <c r="Y617" s="160"/>
      <c r="Z617" s="160"/>
      <c r="AA617" s="160"/>
      <c r="AB617" s="160"/>
      <c r="AC617" s="160"/>
      <c r="AD617" s="160"/>
      <c r="AE617" s="160"/>
    </row>
    <row r="618" ht="15.75" customHeight="1" spans="1:31">
      <c r="A618" s="160"/>
      <c r="B618" s="160"/>
      <c r="C618" s="160"/>
      <c r="D618" s="160"/>
      <c r="E618" s="160"/>
      <c r="F618" s="160"/>
      <c r="G618" s="160"/>
      <c r="H618" s="160"/>
      <c r="I618" s="160"/>
      <c r="J618" s="160"/>
      <c r="K618" s="160"/>
      <c r="L618" s="160"/>
      <c r="M618" s="160"/>
      <c r="N618" s="160"/>
      <c r="O618" s="160"/>
      <c r="P618" s="160"/>
      <c r="Q618" s="160"/>
      <c r="R618" s="160"/>
      <c r="S618" s="160"/>
      <c r="T618" s="160"/>
      <c r="U618" s="160"/>
      <c r="V618" s="160"/>
      <c r="W618" s="160"/>
      <c r="X618" s="160"/>
      <c r="Y618" s="160"/>
      <c r="Z618" s="160"/>
      <c r="AA618" s="160"/>
      <c r="AB618" s="160"/>
      <c r="AC618" s="160"/>
      <c r="AD618" s="160"/>
      <c r="AE618" s="160"/>
    </row>
    <row r="619" ht="15.75" customHeight="1" spans="1:31">
      <c r="A619" s="160"/>
      <c r="B619" s="160"/>
      <c r="C619" s="160"/>
      <c r="D619" s="160"/>
      <c r="E619" s="160"/>
      <c r="F619" s="160"/>
      <c r="G619" s="160"/>
      <c r="H619" s="160"/>
      <c r="I619" s="160"/>
      <c r="J619" s="160"/>
      <c r="K619" s="160"/>
      <c r="L619" s="160"/>
      <c r="M619" s="160"/>
      <c r="N619" s="160"/>
      <c r="O619" s="160"/>
      <c r="P619" s="160"/>
      <c r="Q619" s="160"/>
      <c r="R619" s="160"/>
      <c r="S619" s="160"/>
      <c r="T619" s="160"/>
      <c r="U619" s="160"/>
      <c r="V619" s="160"/>
      <c r="W619" s="160"/>
      <c r="X619" s="160"/>
      <c r="Y619" s="160"/>
      <c r="Z619" s="160"/>
      <c r="AA619" s="160"/>
      <c r="AB619" s="160"/>
      <c r="AC619" s="160"/>
      <c r="AD619" s="160"/>
      <c r="AE619" s="160"/>
    </row>
    <row r="620" ht="15.75" customHeight="1" spans="1:31">
      <c r="A620" s="160"/>
      <c r="B620" s="160"/>
      <c r="C620" s="160"/>
      <c r="D620" s="160"/>
      <c r="E620" s="160"/>
      <c r="F620" s="160"/>
      <c r="G620" s="160"/>
      <c r="H620" s="160"/>
      <c r="I620" s="160"/>
      <c r="J620" s="160"/>
      <c r="K620" s="160"/>
      <c r="L620" s="160"/>
      <c r="M620" s="160"/>
      <c r="N620" s="160"/>
      <c r="O620" s="160"/>
      <c r="P620" s="160"/>
      <c r="Q620" s="160"/>
      <c r="R620" s="160"/>
      <c r="S620" s="160"/>
      <c r="T620" s="160"/>
      <c r="U620" s="160"/>
      <c r="V620" s="160"/>
      <c r="W620" s="160"/>
      <c r="X620" s="160"/>
      <c r="Y620" s="160"/>
      <c r="Z620" s="160"/>
      <c r="AA620" s="160"/>
      <c r="AB620" s="160"/>
      <c r="AC620" s="160"/>
      <c r="AD620" s="160"/>
      <c r="AE620" s="160"/>
    </row>
    <row r="621" ht="15.75" customHeight="1" spans="1:31">
      <c r="A621" s="160"/>
      <c r="B621" s="160"/>
      <c r="C621" s="160"/>
      <c r="D621" s="160"/>
      <c r="E621" s="160"/>
      <c r="F621" s="160"/>
      <c r="G621" s="160"/>
      <c r="H621" s="160"/>
      <c r="I621" s="160"/>
      <c r="J621" s="160"/>
      <c r="K621" s="160"/>
      <c r="L621" s="160"/>
      <c r="M621" s="160"/>
      <c r="N621" s="160"/>
      <c r="O621" s="160"/>
      <c r="P621" s="160"/>
      <c r="Q621" s="160"/>
      <c r="R621" s="160"/>
      <c r="S621" s="160"/>
      <c r="T621" s="160"/>
      <c r="U621" s="160"/>
      <c r="V621" s="160"/>
      <c r="W621" s="160"/>
      <c r="X621" s="160"/>
      <c r="Y621" s="160"/>
      <c r="Z621" s="160"/>
      <c r="AA621" s="160"/>
      <c r="AB621" s="160"/>
      <c r="AC621" s="160"/>
      <c r="AD621" s="160"/>
      <c r="AE621" s="160"/>
    </row>
    <row r="622" ht="15.75" customHeight="1" spans="1:31">
      <c r="A622" s="160"/>
      <c r="B622" s="160"/>
      <c r="C622" s="160"/>
      <c r="D622" s="160"/>
      <c r="E622" s="160"/>
      <c r="F622" s="160"/>
      <c r="G622" s="160"/>
      <c r="H622" s="160"/>
      <c r="I622" s="160"/>
      <c r="J622" s="160"/>
      <c r="K622" s="160"/>
      <c r="L622" s="160"/>
      <c r="M622" s="160"/>
      <c r="N622" s="160"/>
      <c r="O622" s="160"/>
      <c r="P622" s="160"/>
      <c r="Q622" s="160"/>
      <c r="R622" s="160"/>
      <c r="S622" s="160"/>
      <c r="T622" s="160"/>
      <c r="U622" s="160"/>
      <c r="V622" s="160"/>
      <c r="W622" s="160"/>
      <c r="X622" s="160"/>
      <c r="Y622" s="160"/>
      <c r="Z622" s="160"/>
      <c r="AA622" s="160"/>
      <c r="AB622" s="160"/>
      <c r="AC622" s="160"/>
      <c r="AD622" s="160"/>
      <c r="AE622" s="160"/>
    </row>
    <row r="623" ht="15.75" customHeight="1" spans="1:31">
      <c r="A623" s="160"/>
      <c r="B623" s="160"/>
      <c r="C623" s="160"/>
      <c r="D623" s="160"/>
      <c r="E623" s="160"/>
      <c r="F623" s="160"/>
      <c r="G623" s="160"/>
      <c r="H623" s="160"/>
      <c r="I623" s="160"/>
      <c r="J623" s="160"/>
      <c r="K623" s="160"/>
      <c r="L623" s="160"/>
      <c r="M623" s="160"/>
      <c r="N623" s="160"/>
      <c r="O623" s="160"/>
      <c r="P623" s="160"/>
      <c r="Q623" s="160"/>
      <c r="R623" s="160"/>
      <c r="S623" s="160"/>
      <c r="T623" s="160"/>
      <c r="U623" s="160"/>
      <c r="V623" s="160"/>
      <c r="W623" s="160"/>
      <c r="X623" s="160"/>
      <c r="Y623" s="160"/>
      <c r="Z623" s="160"/>
      <c r="AA623" s="160"/>
      <c r="AB623" s="160"/>
      <c r="AC623" s="160"/>
      <c r="AD623" s="160"/>
      <c r="AE623" s="160"/>
    </row>
    <row r="624" ht="15.75" customHeight="1" spans="1:31">
      <c r="A624" s="160"/>
      <c r="B624" s="160"/>
      <c r="C624" s="160"/>
      <c r="D624" s="160"/>
      <c r="E624" s="160"/>
      <c r="F624" s="160"/>
      <c r="G624" s="160"/>
      <c r="H624" s="160"/>
      <c r="I624" s="160"/>
      <c r="J624" s="160"/>
      <c r="K624" s="160"/>
      <c r="L624" s="160"/>
      <c r="M624" s="160"/>
      <c r="N624" s="160"/>
      <c r="O624" s="160"/>
      <c r="P624" s="160"/>
      <c r="Q624" s="160"/>
      <c r="R624" s="160"/>
      <c r="S624" s="160"/>
      <c r="T624" s="160"/>
      <c r="U624" s="160"/>
      <c r="V624" s="160"/>
      <c r="W624" s="160"/>
      <c r="X624" s="160"/>
      <c r="Y624" s="160"/>
      <c r="Z624" s="160"/>
      <c r="AA624" s="160"/>
      <c r="AB624" s="160"/>
      <c r="AC624" s="160"/>
      <c r="AD624" s="160"/>
      <c r="AE624" s="160"/>
    </row>
    <row r="625" ht="15.75" customHeight="1" spans="1:31">
      <c r="A625" s="160"/>
      <c r="B625" s="160"/>
      <c r="C625" s="160"/>
      <c r="D625" s="160"/>
      <c r="E625" s="160"/>
      <c r="F625" s="160"/>
      <c r="G625" s="160"/>
      <c r="H625" s="160"/>
      <c r="I625" s="160"/>
      <c r="J625" s="160"/>
      <c r="K625" s="160"/>
      <c r="L625" s="160"/>
      <c r="M625" s="160"/>
      <c r="N625" s="160"/>
      <c r="O625" s="160"/>
      <c r="P625" s="160"/>
      <c r="Q625" s="160"/>
      <c r="R625" s="160"/>
      <c r="S625" s="160"/>
      <c r="T625" s="160"/>
      <c r="U625" s="160"/>
      <c r="V625" s="160"/>
      <c r="W625" s="160"/>
      <c r="X625" s="160"/>
      <c r="Y625" s="160"/>
      <c r="Z625" s="160"/>
      <c r="AA625" s="160"/>
      <c r="AB625" s="160"/>
      <c r="AC625" s="160"/>
      <c r="AD625" s="160"/>
      <c r="AE625" s="160"/>
    </row>
    <row r="626" ht="15.75" customHeight="1" spans="1:31">
      <c r="A626" s="160"/>
      <c r="B626" s="160"/>
      <c r="C626" s="160"/>
      <c r="D626" s="160"/>
      <c r="E626" s="160"/>
      <c r="F626" s="160"/>
      <c r="G626" s="160"/>
      <c r="H626" s="160"/>
      <c r="I626" s="160"/>
      <c r="J626" s="160"/>
      <c r="K626" s="160"/>
      <c r="L626" s="160"/>
      <c r="M626" s="160"/>
      <c r="N626" s="160"/>
      <c r="O626" s="160"/>
      <c r="P626" s="160"/>
      <c r="Q626" s="160"/>
      <c r="R626" s="160"/>
      <c r="S626" s="160"/>
      <c r="T626" s="160"/>
      <c r="U626" s="160"/>
      <c r="V626" s="160"/>
      <c r="W626" s="160"/>
      <c r="X626" s="160"/>
      <c r="Y626" s="160"/>
      <c r="Z626" s="160"/>
      <c r="AA626" s="160"/>
      <c r="AB626" s="160"/>
      <c r="AC626" s="160"/>
      <c r="AD626" s="160"/>
      <c r="AE626" s="160"/>
    </row>
    <row r="627" ht="15.75" customHeight="1" spans="1:31">
      <c r="A627" s="160"/>
      <c r="B627" s="160"/>
      <c r="C627" s="160"/>
      <c r="D627" s="160"/>
      <c r="E627" s="160"/>
      <c r="F627" s="160"/>
      <c r="G627" s="160"/>
      <c r="H627" s="160"/>
      <c r="I627" s="160"/>
      <c r="J627" s="160"/>
      <c r="K627" s="160"/>
      <c r="L627" s="160"/>
      <c r="M627" s="160"/>
      <c r="N627" s="160"/>
      <c r="O627" s="160"/>
      <c r="P627" s="160"/>
      <c r="Q627" s="160"/>
      <c r="R627" s="160"/>
      <c r="S627" s="160"/>
      <c r="T627" s="160"/>
      <c r="U627" s="160"/>
      <c r="V627" s="160"/>
      <c r="W627" s="160"/>
      <c r="X627" s="160"/>
      <c r="Y627" s="160"/>
      <c r="Z627" s="160"/>
      <c r="AA627" s="160"/>
      <c r="AB627" s="160"/>
      <c r="AC627" s="160"/>
      <c r="AD627" s="160"/>
      <c r="AE627" s="160"/>
    </row>
    <row r="628" ht="15.75" customHeight="1" spans="1:31">
      <c r="A628" s="160"/>
      <c r="B628" s="160"/>
      <c r="C628" s="160"/>
      <c r="D628" s="160"/>
      <c r="E628" s="160"/>
      <c r="F628" s="160"/>
      <c r="G628" s="160"/>
      <c r="H628" s="160"/>
      <c r="I628" s="160"/>
      <c r="J628" s="160"/>
      <c r="K628" s="160"/>
      <c r="L628" s="160"/>
      <c r="M628" s="160"/>
      <c r="N628" s="160"/>
      <c r="O628" s="160"/>
      <c r="P628" s="160"/>
      <c r="Q628" s="160"/>
      <c r="R628" s="160"/>
      <c r="S628" s="160"/>
      <c r="T628" s="160"/>
      <c r="U628" s="160"/>
      <c r="V628" s="160"/>
      <c r="W628" s="160"/>
      <c r="X628" s="160"/>
      <c r="Y628" s="160"/>
      <c r="Z628" s="160"/>
      <c r="AA628" s="160"/>
      <c r="AB628" s="160"/>
      <c r="AC628" s="160"/>
      <c r="AD628" s="160"/>
      <c r="AE628" s="160"/>
    </row>
    <row r="629" ht="15.75" customHeight="1" spans="1:31">
      <c r="A629" s="160"/>
      <c r="B629" s="160"/>
      <c r="C629" s="160"/>
      <c r="D629" s="160"/>
      <c r="E629" s="160"/>
      <c r="F629" s="160"/>
      <c r="G629" s="160"/>
      <c r="H629" s="160"/>
      <c r="I629" s="160"/>
      <c r="J629" s="160"/>
      <c r="K629" s="160"/>
      <c r="L629" s="160"/>
      <c r="M629" s="160"/>
      <c r="N629" s="160"/>
      <c r="O629" s="160"/>
      <c r="P629" s="160"/>
      <c r="Q629" s="160"/>
      <c r="R629" s="160"/>
      <c r="S629" s="160"/>
      <c r="T629" s="160"/>
      <c r="U629" s="160"/>
      <c r="V629" s="160"/>
      <c r="W629" s="160"/>
      <c r="X629" s="160"/>
      <c r="Y629" s="160"/>
      <c r="Z629" s="160"/>
      <c r="AA629" s="160"/>
      <c r="AB629" s="160"/>
      <c r="AC629" s="160"/>
      <c r="AD629" s="160"/>
      <c r="AE629" s="160"/>
    </row>
    <row r="630" ht="15.75" customHeight="1" spans="1:31">
      <c r="A630" s="160"/>
      <c r="B630" s="160"/>
      <c r="C630" s="160"/>
      <c r="D630" s="160"/>
      <c r="E630" s="160"/>
      <c r="F630" s="160"/>
      <c r="G630" s="160"/>
      <c r="H630" s="160"/>
      <c r="I630" s="160"/>
      <c r="J630" s="160"/>
      <c r="K630" s="160"/>
      <c r="L630" s="160"/>
      <c r="M630" s="160"/>
      <c r="N630" s="160"/>
      <c r="O630" s="160"/>
      <c r="P630" s="160"/>
      <c r="Q630" s="160"/>
      <c r="R630" s="160"/>
      <c r="S630" s="160"/>
      <c r="T630" s="160"/>
      <c r="U630" s="160"/>
      <c r="V630" s="160"/>
      <c r="W630" s="160"/>
      <c r="X630" s="160"/>
      <c r="Y630" s="160"/>
      <c r="Z630" s="160"/>
      <c r="AA630" s="160"/>
      <c r="AB630" s="160"/>
      <c r="AC630" s="160"/>
      <c r="AD630" s="160"/>
      <c r="AE630" s="160"/>
    </row>
    <row r="631" ht="15.75" customHeight="1" spans="1:31">
      <c r="A631" s="160"/>
      <c r="B631" s="160"/>
      <c r="C631" s="160"/>
      <c r="D631" s="160"/>
      <c r="E631" s="160"/>
      <c r="F631" s="160"/>
      <c r="G631" s="160"/>
      <c r="H631" s="160"/>
      <c r="I631" s="160"/>
      <c r="J631" s="160"/>
      <c r="K631" s="160"/>
      <c r="L631" s="160"/>
      <c r="M631" s="160"/>
      <c r="N631" s="160"/>
      <c r="O631" s="160"/>
      <c r="P631" s="160"/>
      <c r="Q631" s="160"/>
      <c r="R631" s="160"/>
      <c r="S631" s="160"/>
      <c r="T631" s="160"/>
      <c r="U631" s="160"/>
      <c r="V631" s="160"/>
      <c r="W631" s="160"/>
      <c r="X631" s="160"/>
      <c r="Y631" s="160"/>
      <c r="Z631" s="160"/>
      <c r="AA631" s="160"/>
      <c r="AB631" s="160"/>
      <c r="AC631" s="160"/>
      <c r="AD631" s="160"/>
      <c r="AE631" s="160"/>
    </row>
    <row r="632" ht="15.75" customHeight="1" spans="1:31">
      <c r="A632" s="160"/>
      <c r="B632" s="160"/>
      <c r="C632" s="160"/>
      <c r="D632" s="160"/>
      <c r="E632" s="160"/>
      <c r="F632" s="160"/>
      <c r="G632" s="160"/>
      <c r="H632" s="160"/>
      <c r="I632" s="160"/>
      <c r="J632" s="160"/>
      <c r="K632" s="160"/>
      <c r="L632" s="160"/>
      <c r="M632" s="160"/>
      <c r="N632" s="160"/>
      <c r="O632" s="160"/>
      <c r="P632" s="160"/>
      <c r="Q632" s="160"/>
      <c r="R632" s="160"/>
      <c r="S632" s="160"/>
      <c r="T632" s="160"/>
      <c r="U632" s="160"/>
      <c r="V632" s="160"/>
      <c r="W632" s="160"/>
      <c r="X632" s="160"/>
      <c r="Y632" s="160"/>
      <c r="Z632" s="160"/>
      <c r="AA632" s="160"/>
      <c r="AB632" s="160"/>
      <c r="AC632" s="160"/>
      <c r="AD632" s="160"/>
      <c r="AE632" s="160"/>
    </row>
    <row r="633" ht="15.75" customHeight="1" spans="1:31">
      <c r="A633" s="160"/>
      <c r="B633" s="160"/>
      <c r="C633" s="160"/>
      <c r="D633" s="160"/>
      <c r="E633" s="160"/>
      <c r="F633" s="160"/>
      <c r="G633" s="160"/>
      <c r="H633" s="160"/>
      <c r="I633" s="160"/>
      <c r="J633" s="160"/>
      <c r="K633" s="160"/>
      <c r="L633" s="160"/>
      <c r="M633" s="160"/>
      <c r="N633" s="160"/>
      <c r="O633" s="160"/>
      <c r="P633" s="160"/>
      <c r="Q633" s="160"/>
      <c r="R633" s="160"/>
      <c r="S633" s="160"/>
      <c r="T633" s="160"/>
      <c r="U633" s="160"/>
      <c r="V633" s="160"/>
      <c r="W633" s="160"/>
      <c r="X633" s="160"/>
      <c r="Y633" s="160"/>
      <c r="Z633" s="160"/>
      <c r="AA633" s="160"/>
      <c r="AB633" s="160"/>
      <c r="AC633" s="160"/>
      <c r="AD633" s="160"/>
      <c r="AE633" s="160"/>
    </row>
    <row r="634" ht="15.75" customHeight="1" spans="1:31">
      <c r="A634" s="160"/>
      <c r="B634" s="160"/>
      <c r="C634" s="160"/>
      <c r="D634" s="160"/>
      <c r="E634" s="160"/>
      <c r="F634" s="160"/>
      <c r="G634" s="160"/>
      <c r="H634" s="160"/>
      <c r="I634" s="160"/>
      <c r="J634" s="160"/>
      <c r="K634" s="160"/>
      <c r="L634" s="160"/>
      <c r="M634" s="160"/>
      <c r="N634" s="160"/>
      <c r="O634" s="160"/>
      <c r="P634" s="160"/>
      <c r="Q634" s="160"/>
      <c r="R634" s="160"/>
      <c r="S634" s="160"/>
      <c r="T634" s="160"/>
      <c r="U634" s="160"/>
      <c r="V634" s="160"/>
      <c r="W634" s="160"/>
      <c r="X634" s="160"/>
      <c r="Y634" s="160"/>
      <c r="Z634" s="160"/>
      <c r="AA634" s="160"/>
      <c r="AB634" s="160"/>
      <c r="AC634" s="160"/>
      <c r="AD634" s="160"/>
      <c r="AE634" s="160"/>
    </row>
    <row r="635" ht="15.75" customHeight="1" spans="1:31">
      <c r="A635" s="160"/>
      <c r="B635" s="160"/>
      <c r="C635" s="160"/>
      <c r="D635" s="160"/>
      <c r="E635" s="160"/>
      <c r="F635" s="160"/>
      <c r="G635" s="160"/>
      <c r="H635" s="160"/>
      <c r="I635" s="160"/>
      <c r="J635" s="160"/>
      <c r="K635" s="160"/>
      <c r="L635" s="160"/>
      <c r="M635" s="160"/>
      <c r="N635" s="160"/>
      <c r="O635" s="160"/>
      <c r="P635" s="160"/>
      <c r="Q635" s="160"/>
      <c r="R635" s="160"/>
      <c r="S635" s="160"/>
      <c r="T635" s="160"/>
      <c r="U635" s="160"/>
      <c r="V635" s="160"/>
      <c r="W635" s="160"/>
      <c r="X635" s="160"/>
      <c r="Y635" s="160"/>
      <c r="Z635" s="160"/>
      <c r="AA635" s="160"/>
      <c r="AB635" s="160"/>
      <c r="AC635" s="160"/>
      <c r="AD635" s="160"/>
      <c r="AE635" s="160"/>
    </row>
    <row r="636" ht="15.75" customHeight="1" spans="1:31">
      <c r="A636" s="160"/>
      <c r="B636" s="160"/>
      <c r="C636" s="160"/>
      <c r="D636" s="160"/>
      <c r="E636" s="160"/>
      <c r="F636" s="160"/>
      <c r="G636" s="160"/>
      <c r="H636" s="160"/>
      <c r="I636" s="160"/>
      <c r="J636" s="160"/>
      <c r="K636" s="160"/>
      <c r="L636" s="160"/>
      <c r="M636" s="160"/>
      <c r="N636" s="160"/>
      <c r="O636" s="160"/>
      <c r="P636" s="160"/>
      <c r="Q636" s="160"/>
      <c r="R636" s="160"/>
      <c r="S636" s="160"/>
      <c r="T636" s="160"/>
      <c r="U636" s="160"/>
      <c r="V636" s="160"/>
      <c r="W636" s="160"/>
      <c r="X636" s="160"/>
      <c r="Y636" s="160"/>
      <c r="Z636" s="160"/>
      <c r="AA636" s="160"/>
      <c r="AB636" s="160"/>
      <c r="AC636" s="160"/>
      <c r="AD636" s="160"/>
      <c r="AE636" s="160"/>
    </row>
    <row r="637" ht="15.75" customHeight="1" spans="1:31">
      <c r="A637" s="160"/>
      <c r="B637" s="160"/>
      <c r="C637" s="160"/>
      <c r="D637" s="160"/>
      <c r="E637" s="160"/>
      <c r="F637" s="160"/>
      <c r="G637" s="160"/>
      <c r="H637" s="160"/>
      <c r="I637" s="160"/>
      <c r="J637" s="160"/>
      <c r="K637" s="160"/>
      <c r="L637" s="160"/>
      <c r="M637" s="160"/>
      <c r="N637" s="160"/>
      <c r="O637" s="160"/>
      <c r="P637" s="160"/>
      <c r="Q637" s="160"/>
      <c r="R637" s="160"/>
      <c r="S637" s="160"/>
      <c r="T637" s="160"/>
      <c r="U637" s="160"/>
      <c r="V637" s="160"/>
      <c r="W637" s="160"/>
      <c r="X637" s="160"/>
      <c r="Y637" s="160"/>
      <c r="Z637" s="160"/>
      <c r="AA637" s="160"/>
      <c r="AB637" s="160"/>
      <c r="AC637" s="160"/>
      <c r="AD637" s="160"/>
      <c r="AE637" s="160"/>
    </row>
    <row r="638" ht="15.75" customHeight="1" spans="1:31">
      <c r="A638" s="160"/>
      <c r="B638" s="160"/>
      <c r="C638" s="160"/>
      <c r="D638" s="160"/>
      <c r="E638" s="160"/>
      <c r="F638" s="160"/>
      <c r="G638" s="160"/>
      <c r="H638" s="160"/>
      <c r="I638" s="160"/>
      <c r="J638" s="160"/>
      <c r="K638" s="160"/>
      <c r="L638" s="160"/>
      <c r="M638" s="160"/>
      <c r="N638" s="160"/>
      <c r="O638" s="160"/>
      <c r="P638" s="160"/>
      <c r="Q638" s="160"/>
      <c r="R638" s="160"/>
      <c r="S638" s="160"/>
      <c r="T638" s="160"/>
      <c r="U638" s="160"/>
      <c r="V638" s="160"/>
      <c r="W638" s="160"/>
      <c r="X638" s="160"/>
      <c r="Y638" s="160"/>
      <c r="Z638" s="160"/>
      <c r="AA638" s="160"/>
      <c r="AB638" s="160"/>
      <c r="AC638" s="160"/>
      <c r="AD638" s="160"/>
      <c r="AE638" s="160"/>
    </row>
    <row r="639" ht="15.75" customHeight="1" spans="1:31">
      <c r="A639" s="160"/>
      <c r="B639" s="160"/>
      <c r="C639" s="160"/>
      <c r="D639" s="160"/>
      <c r="E639" s="160"/>
      <c r="F639" s="160"/>
      <c r="G639" s="160"/>
      <c r="H639" s="160"/>
      <c r="I639" s="160"/>
      <c r="J639" s="160"/>
      <c r="K639" s="160"/>
      <c r="L639" s="160"/>
      <c r="M639" s="160"/>
      <c r="N639" s="160"/>
      <c r="O639" s="160"/>
      <c r="P639" s="160"/>
      <c r="Q639" s="160"/>
      <c r="R639" s="160"/>
      <c r="S639" s="160"/>
      <c r="T639" s="160"/>
      <c r="U639" s="160"/>
      <c r="V639" s="160"/>
      <c r="W639" s="160"/>
      <c r="X639" s="160"/>
      <c r="Y639" s="160"/>
      <c r="Z639" s="160"/>
      <c r="AA639" s="160"/>
      <c r="AB639" s="160"/>
      <c r="AC639" s="160"/>
      <c r="AD639" s="160"/>
      <c r="AE639" s="160"/>
    </row>
    <row r="640" ht="15.75" customHeight="1" spans="1:31">
      <c r="A640" s="160"/>
      <c r="B640" s="160"/>
      <c r="C640" s="160"/>
      <c r="D640" s="160"/>
      <c r="E640" s="160"/>
      <c r="F640" s="160"/>
      <c r="G640" s="160"/>
      <c r="H640" s="160"/>
      <c r="I640" s="160"/>
      <c r="J640" s="160"/>
      <c r="K640" s="160"/>
      <c r="L640" s="160"/>
      <c r="M640" s="160"/>
      <c r="N640" s="160"/>
      <c r="O640" s="160"/>
      <c r="P640" s="160"/>
      <c r="Q640" s="160"/>
      <c r="R640" s="160"/>
      <c r="S640" s="160"/>
      <c r="T640" s="160"/>
      <c r="U640" s="160"/>
      <c r="V640" s="160"/>
      <c r="W640" s="160"/>
      <c r="X640" s="160"/>
      <c r="Y640" s="160"/>
      <c r="Z640" s="160"/>
      <c r="AA640" s="160"/>
      <c r="AB640" s="160"/>
      <c r="AC640" s="160"/>
      <c r="AD640" s="160"/>
      <c r="AE640" s="160"/>
    </row>
    <row r="641" ht="15.75" customHeight="1" spans="1:31">
      <c r="A641" s="160"/>
      <c r="B641" s="160"/>
      <c r="C641" s="160"/>
      <c r="D641" s="160"/>
      <c r="E641" s="160"/>
      <c r="F641" s="160"/>
      <c r="G641" s="160"/>
      <c r="H641" s="160"/>
      <c r="I641" s="160"/>
      <c r="J641" s="160"/>
      <c r="K641" s="160"/>
      <c r="L641" s="160"/>
      <c r="M641" s="160"/>
      <c r="N641" s="160"/>
      <c r="O641" s="160"/>
      <c r="P641" s="160"/>
      <c r="Q641" s="160"/>
      <c r="R641" s="160"/>
      <c r="S641" s="160"/>
      <c r="T641" s="160"/>
      <c r="U641" s="160"/>
      <c r="V641" s="160"/>
      <c r="W641" s="160"/>
      <c r="X641" s="160"/>
      <c r="Y641" s="160"/>
      <c r="Z641" s="160"/>
      <c r="AA641" s="160"/>
      <c r="AB641" s="160"/>
      <c r="AC641" s="160"/>
      <c r="AD641" s="160"/>
      <c r="AE641" s="160"/>
    </row>
    <row r="642" ht="15.75" customHeight="1" spans="1:31">
      <c r="A642" s="160"/>
      <c r="B642" s="160"/>
      <c r="C642" s="160"/>
      <c r="D642" s="160"/>
      <c r="E642" s="160"/>
      <c r="F642" s="160"/>
      <c r="G642" s="160"/>
      <c r="H642" s="160"/>
      <c r="I642" s="160"/>
      <c r="J642" s="160"/>
      <c r="K642" s="160"/>
      <c r="L642" s="160"/>
      <c r="M642" s="160"/>
      <c r="N642" s="160"/>
      <c r="O642" s="160"/>
      <c r="P642" s="160"/>
      <c r="Q642" s="160"/>
      <c r="R642" s="160"/>
      <c r="S642" s="160"/>
      <c r="T642" s="160"/>
      <c r="U642" s="160"/>
      <c r="V642" s="160"/>
      <c r="W642" s="160"/>
      <c r="X642" s="160"/>
      <c r="Y642" s="160"/>
      <c r="Z642" s="160"/>
      <c r="AA642" s="160"/>
      <c r="AB642" s="160"/>
      <c r="AC642" s="160"/>
      <c r="AD642" s="160"/>
      <c r="AE642" s="160"/>
    </row>
    <row r="643" ht="15.75" customHeight="1" spans="1:31">
      <c r="A643" s="160"/>
      <c r="B643" s="160"/>
      <c r="C643" s="160"/>
      <c r="D643" s="160"/>
      <c r="E643" s="160"/>
      <c r="F643" s="160"/>
      <c r="G643" s="160"/>
      <c r="H643" s="160"/>
      <c r="I643" s="160"/>
      <c r="J643" s="160"/>
      <c r="K643" s="160"/>
      <c r="L643" s="160"/>
      <c r="M643" s="160"/>
      <c r="N643" s="160"/>
      <c r="O643" s="160"/>
      <c r="P643" s="160"/>
      <c r="Q643" s="160"/>
      <c r="R643" s="160"/>
      <c r="S643" s="160"/>
      <c r="T643" s="160"/>
      <c r="U643" s="160"/>
      <c r="V643" s="160"/>
      <c r="W643" s="160"/>
      <c r="X643" s="160"/>
      <c r="Y643" s="160"/>
      <c r="Z643" s="160"/>
      <c r="AA643" s="160"/>
      <c r="AB643" s="160"/>
      <c r="AC643" s="160"/>
      <c r="AD643" s="160"/>
      <c r="AE643" s="160"/>
    </row>
    <row r="644" ht="15.75" customHeight="1" spans="1:31">
      <c r="A644" s="160"/>
      <c r="B644" s="160"/>
      <c r="C644" s="160"/>
      <c r="D644" s="160"/>
      <c r="E644" s="160"/>
      <c r="F644" s="160"/>
      <c r="G644" s="160"/>
      <c r="H644" s="160"/>
      <c r="I644" s="160"/>
      <c r="J644" s="160"/>
      <c r="K644" s="160"/>
      <c r="L644" s="160"/>
      <c r="M644" s="160"/>
      <c r="N644" s="160"/>
      <c r="O644" s="160"/>
      <c r="P644" s="160"/>
      <c r="Q644" s="160"/>
      <c r="R644" s="160"/>
      <c r="S644" s="160"/>
      <c r="T644" s="160"/>
      <c r="U644" s="160"/>
      <c r="V644" s="160"/>
      <c r="W644" s="160"/>
      <c r="X644" s="160"/>
      <c r="Y644" s="160"/>
      <c r="Z644" s="160"/>
      <c r="AA644" s="160"/>
      <c r="AB644" s="160"/>
      <c r="AC644" s="160"/>
      <c r="AD644" s="160"/>
      <c r="AE644" s="160"/>
    </row>
    <row r="645" ht="15.75" customHeight="1" spans="1:31">
      <c r="A645" s="160"/>
      <c r="B645" s="160"/>
      <c r="C645" s="160"/>
      <c r="D645" s="160"/>
      <c r="E645" s="160"/>
      <c r="F645" s="160"/>
      <c r="G645" s="160"/>
      <c r="H645" s="160"/>
      <c r="I645" s="160"/>
      <c r="J645" s="160"/>
      <c r="K645" s="160"/>
      <c r="L645" s="160"/>
      <c r="M645" s="160"/>
      <c r="N645" s="160"/>
      <c r="O645" s="160"/>
      <c r="P645" s="160"/>
      <c r="Q645" s="160"/>
      <c r="R645" s="160"/>
      <c r="S645" s="160"/>
      <c r="T645" s="160"/>
      <c r="U645" s="160"/>
      <c r="V645" s="160"/>
      <c r="W645" s="160"/>
      <c r="X645" s="160"/>
      <c r="Y645" s="160"/>
      <c r="Z645" s="160"/>
      <c r="AA645" s="160"/>
      <c r="AB645" s="160"/>
      <c r="AC645" s="160"/>
      <c r="AD645" s="160"/>
      <c r="AE645" s="160"/>
    </row>
    <row r="646" ht="15.75" customHeight="1" spans="1:31">
      <c r="A646" s="160"/>
      <c r="B646" s="160"/>
      <c r="C646" s="160"/>
      <c r="D646" s="160"/>
      <c r="E646" s="160"/>
      <c r="F646" s="160"/>
      <c r="G646" s="160"/>
      <c r="H646" s="160"/>
      <c r="I646" s="160"/>
      <c r="J646" s="160"/>
      <c r="K646" s="160"/>
      <c r="L646" s="160"/>
      <c r="M646" s="160"/>
      <c r="N646" s="160"/>
      <c r="O646" s="160"/>
      <c r="P646" s="160"/>
      <c r="Q646" s="160"/>
      <c r="R646" s="160"/>
      <c r="S646" s="160"/>
      <c r="T646" s="160"/>
      <c r="U646" s="160"/>
      <c r="V646" s="160"/>
      <c r="W646" s="160"/>
      <c r="X646" s="160"/>
      <c r="Y646" s="160"/>
      <c r="Z646" s="160"/>
      <c r="AA646" s="160"/>
      <c r="AB646" s="160"/>
      <c r="AC646" s="160"/>
      <c r="AD646" s="160"/>
      <c r="AE646" s="160"/>
    </row>
    <row r="647" ht="15.75" customHeight="1" spans="1:31">
      <c r="A647" s="160"/>
      <c r="B647" s="160"/>
      <c r="C647" s="160"/>
      <c r="D647" s="160"/>
      <c r="E647" s="160"/>
      <c r="F647" s="160"/>
      <c r="G647" s="160"/>
      <c r="H647" s="160"/>
      <c r="I647" s="160"/>
      <c r="J647" s="160"/>
      <c r="K647" s="160"/>
      <c r="L647" s="160"/>
      <c r="M647" s="160"/>
      <c r="N647" s="160"/>
      <c r="O647" s="160"/>
      <c r="P647" s="160"/>
      <c r="Q647" s="160"/>
      <c r="R647" s="160"/>
      <c r="S647" s="160"/>
      <c r="T647" s="160"/>
      <c r="U647" s="160"/>
      <c r="V647" s="160"/>
      <c r="W647" s="160"/>
      <c r="X647" s="160"/>
      <c r="Y647" s="160"/>
      <c r="Z647" s="160"/>
      <c r="AA647" s="160"/>
      <c r="AB647" s="160"/>
      <c r="AC647" s="160"/>
      <c r="AD647" s="160"/>
      <c r="AE647" s="160"/>
    </row>
    <row r="648" ht="15.75" customHeight="1" spans="1:31">
      <c r="A648" s="160"/>
      <c r="B648" s="160"/>
      <c r="C648" s="160"/>
      <c r="D648" s="160"/>
      <c r="E648" s="160"/>
      <c r="F648" s="160"/>
      <c r="G648" s="160"/>
      <c r="H648" s="160"/>
      <c r="I648" s="160"/>
      <c r="J648" s="160"/>
      <c r="K648" s="160"/>
      <c r="L648" s="160"/>
      <c r="M648" s="160"/>
      <c r="N648" s="160"/>
      <c r="O648" s="160"/>
      <c r="P648" s="160"/>
      <c r="Q648" s="160"/>
      <c r="R648" s="160"/>
      <c r="S648" s="160"/>
      <c r="T648" s="160"/>
      <c r="U648" s="160"/>
      <c r="V648" s="160"/>
      <c r="W648" s="160"/>
      <c r="X648" s="160"/>
      <c r="Y648" s="160"/>
      <c r="Z648" s="160"/>
      <c r="AA648" s="160"/>
      <c r="AB648" s="160"/>
      <c r="AC648" s="160"/>
      <c r="AD648" s="160"/>
      <c r="AE648" s="160"/>
    </row>
    <row r="649" ht="15.75" customHeight="1" spans="1:31">
      <c r="A649" s="160"/>
      <c r="B649" s="160"/>
      <c r="C649" s="160"/>
      <c r="D649" s="160"/>
      <c r="E649" s="160"/>
      <c r="F649" s="160"/>
      <c r="G649" s="160"/>
      <c r="H649" s="160"/>
      <c r="I649" s="160"/>
      <c r="J649" s="160"/>
      <c r="K649" s="160"/>
      <c r="L649" s="160"/>
      <c r="M649" s="160"/>
      <c r="N649" s="160"/>
      <c r="O649" s="160"/>
      <c r="P649" s="160"/>
      <c r="Q649" s="160"/>
      <c r="R649" s="160"/>
      <c r="S649" s="160"/>
      <c r="T649" s="160"/>
      <c r="U649" s="160"/>
      <c r="V649" s="160"/>
      <c r="W649" s="160"/>
      <c r="X649" s="160"/>
      <c r="Y649" s="160"/>
      <c r="Z649" s="160"/>
      <c r="AA649" s="160"/>
      <c r="AB649" s="160"/>
      <c r="AC649" s="160"/>
      <c r="AD649" s="160"/>
      <c r="AE649" s="160"/>
    </row>
    <row r="650" ht="15.75" customHeight="1" spans="1:31">
      <c r="A650" s="160"/>
      <c r="B650" s="160"/>
      <c r="C650" s="160"/>
      <c r="D650" s="160"/>
      <c r="E650" s="160"/>
      <c r="F650" s="160"/>
      <c r="G650" s="160"/>
      <c r="H650" s="160"/>
      <c r="I650" s="160"/>
      <c r="J650" s="160"/>
      <c r="K650" s="160"/>
      <c r="L650" s="160"/>
      <c r="M650" s="160"/>
      <c r="N650" s="160"/>
      <c r="O650" s="160"/>
      <c r="P650" s="160"/>
      <c r="Q650" s="160"/>
      <c r="R650" s="160"/>
      <c r="S650" s="160"/>
      <c r="T650" s="160"/>
      <c r="U650" s="160"/>
      <c r="V650" s="160"/>
      <c r="W650" s="160"/>
      <c r="X650" s="160"/>
      <c r="Y650" s="160"/>
      <c r="Z650" s="160"/>
      <c r="AA650" s="160"/>
      <c r="AB650" s="160"/>
      <c r="AC650" s="160"/>
      <c r="AD650" s="160"/>
      <c r="AE650" s="160"/>
    </row>
    <row r="651" ht="15.75" customHeight="1" spans="1:31">
      <c r="A651" s="160"/>
      <c r="B651" s="160"/>
      <c r="C651" s="160"/>
      <c r="D651" s="160"/>
      <c r="E651" s="160"/>
      <c r="F651" s="160"/>
      <c r="G651" s="160"/>
      <c r="H651" s="160"/>
      <c r="I651" s="160"/>
      <c r="J651" s="160"/>
      <c r="K651" s="160"/>
      <c r="L651" s="160"/>
      <c r="M651" s="160"/>
      <c r="N651" s="160"/>
      <c r="O651" s="160"/>
      <c r="P651" s="160"/>
      <c r="Q651" s="160"/>
      <c r="R651" s="160"/>
      <c r="S651" s="160"/>
      <c r="T651" s="160"/>
      <c r="U651" s="160"/>
      <c r="V651" s="160"/>
      <c r="W651" s="160"/>
      <c r="X651" s="160"/>
      <c r="Y651" s="160"/>
      <c r="Z651" s="160"/>
      <c r="AA651" s="160"/>
      <c r="AB651" s="160"/>
      <c r="AC651" s="160"/>
      <c r="AD651" s="160"/>
      <c r="AE651" s="160"/>
    </row>
    <row r="652" ht="15.75" customHeight="1" spans="1:31">
      <c r="A652" s="160"/>
      <c r="B652" s="160"/>
      <c r="C652" s="160"/>
      <c r="D652" s="160"/>
      <c r="E652" s="160"/>
      <c r="F652" s="160"/>
      <c r="G652" s="160"/>
      <c r="H652" s="160"/>
      <c r="I652" s="160"/>
      <c r="J652" s="160"/>
      <c r="K652" s="160"/>
      <c r="L652" s="160"/>
      <c r="M652" s="160"/>
      <c r="N652" s="160"/>
      <c r="O652" s="160"/>
      <c r="P652" s="160"/>
      <c r="Q652" s="160"/>
      <c r="R652" s="160"/>
      <c r="S652" s="160"/>
      <c r="T652" s="160"/>
      <c r="U652" s="160"/>
      <c r="V652" s="160"/>
      <c r="W652" s="160"/>
      <c r="X652" s="160"/>
      <c r="Y652" s="160"/>
      <c r="Z652" s="160"/>
      <c r="AA652" s="160"/>
      <c r="AB652" s="160"/>
      <c r="AC652" s="160"/>
      <c r="AD652" s="160"/>
      <c r="AE652" s="160"/>
    </row>
    <row r="653" ht="15.75" customHeight="1" spans="1:31">
      <c r="A653" s="160"/>
      <c r="B653" s="160"/>
      <c r="C653" s="160"/>
      <c r="D653" s="160"/>
      <c r="E653" s="160"/>
      <c r="F653" s="160"/>
      <c r="G653" s="160"/>
      <c r="H653" s="160"/>
      <c r="I653" s="160"/>
      <c r="J653" s="160"/>
      <c r="K653" s="160"/>
      <c r="L653" s="160"/>
      <c r="M653" s="160"/>
      <c r="N653" s="160"/>
      <c r="O653" s="160"/>
      <c r="P653" s="160"/>
      <c r="Q653" s="160"/>
      <c r="R653" s="160"/>
      <c r="S653" s="160"/>
      <c r="T653" s="160"/>
      <c r="U653" s="160"/>
      <c r="V653" s="160"/>
      <c r="W653" s="160"/>
      <c r="X653" s="160"/>
      <c r="Y653" s="160"/>
      <c r="Z653" s="160"/>
      <c r="AA653" s="160"/>
      <c r="AB653" s="160"/>
      <c r="AC653" s="160"/>
      <c r="AD653" s="160"/>
      <c r="AE653" s="160"/>
    </row>
    <row r="654" ht="15.75" customHeight="1" spans="1:31">
      <c r="A654" s="160"/>
      <c r="B654" s="160"/>
      <c r="C654" s="160"/>
      <c r="D654" s="160"/>
      <c r="E654" s="160"/>
      <c r="F654" s="160"/>
      <c r="G654" s="160"/>
      <c r="H654" s="160"/>
      <c r="I654" s="160"/>
      <c r="J654" s="160"/>
      <c r="K654" s="160"/>
      <c r="L654" s="160"/>
      <c r="M654" s="160"/>
      <c r="N654" s="160"/>
      <c r="O654" s="160"/>
      <c r="P654" s="160"/>
      <c r="Q654" s="160"/>
      <c r="R654" s="160"/>
      <c r="S654" s="160"/>
      <c r="T654" s="160"/>
      <c r="U654" s="160"/>
      <c r="V654" s="160"/>
      <c r="W654" s="160"/>
      <c r="X654" s="160"/>
      <c r="Y654" s="160"/>
      <c r="Z654" s="160"/>
      <c r="AA654" s="160"/>
      <c r="AB654" s="160"/>
      <c r="AC654" s="160"/>
      <c r="AD654" s="160"/>
      <c r="AE654" s="160"/>
    </row>
    <row r="655" ht="15.75" customHeight="1" spans="1:31">
      <c r="A655" s="160"/>
      <c r="B655" s="160"/>
      <c r="C655" s="160"/>
      <c r="D655" s="160"/>
      <c r="E655" s="160"/>
      <c r="F655" s="160"/>
      <c r="G655" s="160"/>
      <c r="H655" s="160"/>
      <c r="I655" s="160"/>
      <c r="J655" s="160"/>
      <c r="K655" s="160"/>
      <c r="L655" s="160"/>
      <c r="M655" s="160"/>
      <c r="N655" s="160"/>
      <c r="O655" s="160"/>
      <c r="P655" s="160"/>
      <c r="Q655" s="160"/>
      <c r="R655" s="160"/>
      <c r="S655" s="160"/>
      <c r="T655" s="160"/>
      <c r="U655" s="160"/>
      <c r="V655" s="160"/>
      <c r="W655" s="160"/>
      <c r="X655" s="160"/>
      <c r="Y655" s="160"/>
      <c r="Z655" s="160"/>
      <c r="AA655" s="160"/>
      <c r="AB655" s="160"/>
      <c r="AC655" s="160"/>
      <c r="AD655" s="160"/>
      <c r="AE655" s="160"/>
    </row>
    <row r="656" ht="15.75" customHeight="1" spans="1:31">
      <c r="A656" s="160"/>
      <c r="B656" s="160"/>
      <c r="C656" s="160"/>
      <c r="D656" s="160"/>
      <c r="E656" s="160"/>
      <c r="F656" s="160"/>
      <c r="G656" s="160"/>
      <c r="H656" s="160"/>
      <c r="I656" s="160"/>
      <c r="J656" s="160"/>
      <c r="K656" s="160"/>
      <c r="L656" s="160"/>
      <c r="M656" s="160"/>
      <c r="N656" s="160"/>
      <c r="O656" s="160"/>
      <c r="P656" s="160"/>
      <c r="Q656" s="160"/>
      <c r="R656" s="160"/>
      <c r="S656" s="160"/>
      <c r="T656" s="160"/>
      <c r="U656" s="160"/>
      <c r="V656" s="160"/>
      <c r="W656" s="160"/>
      <c r="X656" s="160"/>
      <c r="Y656" s="160"/>
      <c r="Z656" s="160"/>
      <c r="AA656" s="160"/>
      <c r="AB656" s="160"/>
      <c r="AC656" s="160"/>
      <c r="AD656" s="160"/>
      <c r="AE656" s="160"/>
    </row>
    <row r="657" ht="15.75" customHeight="1" spans="1:31">
      <c r="A657" s="160"/>
      <c r="B657" s="160"/>
      <c r="C657" s="160"/>
      <c r="D657" s="160"/>
      <c r="E657" s="160"/>
      <c r="F657" s="160"/>
      <c r="G657" s="160"/>
      <c r="H657" s="160"/>
      <c r="I657" s="160"/>
      <c r="J657" s="160"/>
      <c r="K657" s="160"/>
      <c r="L657" s="160"/>
      <c r="M657" s="160"/>
      <c r="N657" s="160"/>
      <c r="O657" s="160"/>
      <c r="P657" s="160"/>
      <c r="Q657" s="160"/>
      <c r="R657" s="160"/>
      <c r="S657" s="160"/>
      <c r="T657" s="160"/>
      <c r="U657" s="160"/>
      <c r="V657" s="160"/>
      <c r="W657" s="160"/>
      <c r="X657" s="160"/>
      <c r="Y657" s="160"/>
      <c r="Z657" s="160"/>
      <c r="AA657" s="160"/>
      <c r="AB657" s="160"/>
      <c r="AC657" s="160"/>
      <c r="AD657" s="160"/>
      <c r="AE657" s="160"/>
    </row>
    <row r="658" ht="15.75" customHeight="1" spans="1:31">
      <c r="A658" s="160"/>
      <c r="B658" s="160"/>
      <c r="C658" s="160"/>
      <c r="D658" s="160"/>
      <c r="E658" s="160"/>
      <c r="F658" s="160"/>
      <c r="G658" s="160"/>
      <c r="H658" s="160"/>
      <c r="I658" s="160"/>
      <c r="J658" s="160"/>
      <c r="K658" s="160"/>
      <c r="L658" s="160"/>
      <c r="M658" s="160"/>
      <c r="N658" s="160"/>
      <c r="O658" s="160"/>
      <c r="P658" s="160"/>
      <c r="Q658" s="160"/>
      <c r="R658" s="160"/>
      <c r="S658" s="160"/>
      <c r="T658" s="160"/>
      <c r="U658" s="160"/>
      <c r="V658" s="160"/>
      <c r="W658" s="160"/>
      <c r="X658" s="160"/>
      <c r="Y658" s="160"/>
      <c r="Z658" s="160"/>
      <c r="AA658" s="160"/>
      <c r="AB658" s="160"/>
      <c r="AC658" s="160"/>
      <c r="AD658" s="160"/>
      <c r="AE658" s="160"/>
    </row>
    <row r="659" ht="15.75" customHeight="1" spans="1:31">
      <c r="A659" s="160"/>
      <c r="B659" s="160"/>
      <c r="C659" s="160"/>
      <c r="D659" s="160"/>
      <c r="E659" s="160"/>
      <c r="F659" s="160"/>
      <c r="G659" s="160"/>
      <c r="H659" s="160"/>
      <c r="I659" s="160"/>
      <c r="J659" s="160"/>
      <c r="K659" s="160"/>
      <c r="L659" s="160"/>
      <c r="M659" s="160"/>
      <c r="N659" s="160"/>
      <c r="O659" s="160"/>
      <c r="P659" s="160"/>
      <c r="Q659" s="160"/>
      <c r="R659" s="160"/>
      <c r="S659" s="160"/>
      <c r="T659" s="160"/>
      <c r="U659" s="160"/>
      <c r="V659" s="160"/>
      <c r="W659" s="160"/>
      <c r="X659" s="160"/>
      <c r="Y659" s="160"/>
      <c r="Z659" s="160"/>
      <c r="AA659" s="160"/>
      <c r="AB659" s="160"/>
      <c r="AC659" s="160"/>
      <c r="AD659" s="160"/>
      <c r="AE659" s="160"/>
    </row>
    <row r="660" ht="15.75" customHeight="1" spans="1:31">
      <c r="A660" s="160"/>
      <c r="B660" s="160"/>
      <c r="C660" s="160"/>
      <c r="D660" s="160"/>
      <c r="E660" s="160"/>
      <c r="F660" s="160"/>
      <c r="G660" s="160"/>
      <c r="H660" s="160"/>
      <c r="I660" s="160"/>
      <c r="J660" s="160"/>
      <c r="K660" s="160"/>
      <c r="L660" s="160"/>
      <c r="M660" s="160"/>
      <c r="N660" s="160"/>
      <c r="O660" s="160"/>
      <c r="P660" s="160"/>
      <c r="Q660" s="160"/>
      <c r="R660" s="160"/>
      <c r="S660" s="160"/>
      <c r="T660" s="160"/>
      <c r="U660" s="160"/>
      <c r="V660" s="160"/>
      <c r="W660" s="160"/>
      <c r="X660" s="160"/>
      <c r="Y660" s="160"/>
      <c r="Z660" s="160"/>
      <c r="AA660" s="160"/>
      <c r="AB660" s="160"/>
      <c r="AC660" s="160"/>
      <c r="AD660" s="160"/>
      <c r="AE660" s="160"/>
    </row>
    <row r="661" ht="15.75" customHeight="1" spans="1:31">
      <c r="A661" s="160"/>
      <c r="B661" s="160"/>
      <c r="C661" s="160"/>
      <c r="D661" s="160"/>
      <c r="E661" s="160"/>
      <c r="F661" s="160"/>
      <c r="G661" s="160"/>
      <c r="H661" s="160"/>
      <c r="I661" s="160"/>
      <c r="J661" s="160"/>
      <c r="K661" s="160"/>
      <c r="L661" s="160"/>
      <c r="M661" s="160"/>
      <c r="N661" s="160"/>
      <c r="O661" s="160"/>
      <c r="P661" s="160"/>
      <c r="Q661" s="160"/>
      <c r="R661" s="160"/>
      <c r="S661" s="160"/>
      <c r="T661" s="160"/>
      <c r="U661" s="160"/>
      <c r="V661" s="160"/>
      <c r="W661" s="160"/>
      <c r="X661" s="160"/>
      <c r="Y661" s="160"/>
      <c r="Z661" s="160"/>
      <c r="AA661" s="160"/>
      <c r="AB661" s="160"/>
      <c r="AC661" s="160"/>
      <c r="AD661" s="160"/>
      <c r="AE661" s="160"/>
    </row>
    <row r="662" ht="15.75" customHeight="1" spans="1:31">
      <c r="A662" s="160"/>
      <c r="B662" s="160"/>
      <c r="C662" s="160"/>
      <c r="D662" s="160"/>
      <c r="E662" s="160"/>
      <c r="F662" s="160"/>
      <c r="G662" s="160"/>
      <c r="H662" s="160"/>
      <c r="I662" s="160"/>
      <c r="J662" s="160"/>
      <c r="K662" s="160"/>
      <c r="L662" s="160"/>
      <c r="M662" s="160"/>
      <c r="N662" s="160"/>
      <c r="O662" s="160"/>
      <c r="P662" s="160"/>
      <c r="Q662" s="160"/>
      <c r="R662" s="160"/>
      <c r="S662" s="160"/>
      <c r="T662" s="160"/>
      <c r="U662" s="160"/>
      <c r="V662" s="160"/>
      <c r="W662" s="160"/>
      <c r="X662" s="160"/>
      <c r="Y662" s="160"/>
      <c r="Z662" s="160"/>
      <c r="AA662" s="160"/>
      <c r="AB662" s="160"/>
      <c r="AC662" s="160"/>
      <c r="AD662" s="160"/>
      <c r="AE662" s="160"/>
    </row>
    <row r="663" ht="15.75" customHeight="1" spans="1:31">
      <c r="A663" s="160"/>
      <c r="B663" s="160"/>
      <c r="C663" s="160"/>
      <c r="D663" s="160"/>
      <c r="E663" s="160"/>
      <c r="F663" s="160"/>
      <c r="G663" s="160"/>
      <c r="H663" s="160"/>
      <c r="I663" s="160"/>
      <c r="J663" s="160"/>
      <c r="K663" s="160"/>
      <c r="L663" s="160"/>
      <c r="M663" s="160"/>
      <c r="N663" s="160"/>
      <c r="O663" s="160"/>
      <c r="P663" s="160"/>
      <c r="Q663" s="160"/>
      <c r="R663" s="160"/>
      <c r="S663" s="160"/>
      <c r="T663" s="160"/>
      <c r="U663" s="160"/>
      <c r="V663" s="160"/>
      <c r="W663" s="160"/>
      <c r="X663" s="160"/>
      <c r="Y663" s="160"/>
      <c r="Z663" s="160"/>
      <c r="AA663" s="160"/>
      <c r="AB663" s="160"/>
      <c r="AC663" s="160"/>
      <c r="AD663" s="160"/>
      <c r="AE663" s="160"/>
    </row>
    <row r="664" ht="15.75" customHeight="1" spans="1:31">
      <c r="A664" s="160"/>
      <c r="B664" s="160"/>
      <c r="C664" s="160"/>
      <c r="D664" s="160"/>
      <c r="E664" s="160"/>
      <c r="F664" s="160"/>
      <c r="G664" s="160"/>
      <c r="H664" s="160"/>
      <c r="I664" s="160"/>
      <c r="J664" s="160"/>
      <c r="K664" s="160"/>
      <c r="L664" s="160"/>
      <c r="M664" s="160"/>
      <c r="N664" s="160"/>
      <c r="O664" s="160"/>
      <c r="P664" s="160"/>
      <c r="Q664" s="160"/>
      <c r="R664" s="160"/>
      <c r="S664" s="160"/>
      <c r="T664" s="160"/>
      <c r="U664" s="160"/>
      <c r="V664" s="160"/>
      <c r="W664" s="160"/>
      <c r="X664" s="160"/>
      <c r="Y664" s="160"/>
      <c r="Z664" s="160"/>
      <c r="AA664" s="160"/>
      <c r="AB664" s="160"/>
      <c r="AC664" s="160"/>
      <c r="AD664" s="160"/>
      <c r="AE664" s="160"/>
    </row>
    <row r="665" ht="15.75" customHeight="1" spans="1:31">
      <c r="A665" s="160"/>
      <c r="B665" s="160"/>
      <c r="C665" s="160"/>
      <c r="D665" s="160"/>
      <c r="E665" s="160"/>
      <c r="F665" s="160"/>
      <c r="G665" s="160"/>
      <c r="H665" s="160"/>
      <c r="I665" s="160"/>
      <c r="J665" s="160"/>
      <c r="K665" s="160"/>
      <c r="L665" s="160"/>
      <c r="M665" s="160"/>
      <c r="N665" s="160"/>
      <c r="O665" s="160"/>
      <c r="P665" s="160"/>
      <c r="Q665" s="160"/>
      <c r="R665" s="160"/>
      <c r="S665" s="160"/>
      <c r="T665" s="160"/>
      <c r="U665" s="160"/>
      <c r="V665" s="160"/>
      <c r="W665" s="160"/>
      <c r="X665" s="160"/>
      <c r="Y665" s="160"/>
      <c r="Z665" s="160"/>
      <c r="AA665" s="160"/>
      <c r="AB665" s="160"/>
      <c r="AC665" s="160"/>
      <c r="AD665" s="160"/>
      <c r="AE665" s="160"/>
    </row>
    <row r="666" ht="15.75" customHeight="1" spans="1:31">
      <c r="A666" s="160"/>
      <c r="B666" s="160"/>
      <c r="C666" s="160"/>
      <c r="D666" s="160"/>
      <c r="E666" s="160"/>
      <c r="F666" s="160"/>
      <c r="G666" s="160"/>
      <c r="H666" s="160"/>
      <c r="I666" s="160"/>
      <c r="J666" s="160"/>
      <c r="K666" s="160"/>
      <c r="L666" s="160"/>
      <c r="M666" s="160"/>
      <c r="N666" s="160"/>
      <c r="O666" s="160"/>
      <c r="P666" s="160"/>
      <c r="Q666" s="160"/>
      <c r="R666" s="160"/>
      <c r="S666" s="160"/>
      <c r="T666" s="160"/>
      <c r="U666" s="160"/>
      <c r="V666" s="160"/>
      <c r="W666" s="160"/>
      <c r="X666" s="160"/>
      <c r="Y666" s="160"/>
      <c r="Z666" s="160"/>
      <c r="AA666" s="160"/>
      <c r="AB666" s="160"/>
      <c r="AC666" s="160"/>
      <c r="AD666" s="160"/>
      <c r="AE666" s="160"/>
    </row>
    <row r="667" ht="15.75" customHeight="1" spans="1:31">
      <c r="A667" s="160"/>
      <c r="B667" s="160"/>
      <c r="C667" s="160"/>
      <c r="D667" s="160"/>
      <c r="E667" s="160"/>
      <c r="F667" s="160"/>
      <c r="G667" s="160"/>
      <c r="H667" s="160"/>
      <c r="I667" s="160"/>
      <c r="J667" s="160"/>
      <c r="K667" s="160"/>
      <c r="L667" s="160"/>
      <c r="M667" s="160"/>
      <c r="N667" s="160"/>
      <c r="O667" s="160"/>
      <c r="P667" s="160"/>
      <c r="Q667" s="160"/>
      <c r="R667" s="160"/>
      <c r="S667" s="160"/>
      <c r="T667" s="160"/>
      <c r="U667" s="160"/>
      <c r="V667" s="160"/>
      <c r="W667" s="160"/>
      <c r="X667" s="160"/>
      <c r="Y667" s="160"/>
      <c r="Z667" s="160"/>
      <c r="AA667" s="160"/>
      <c r="AB667" s="160"/>
      <c r="AC667" s="160"/>
      <c r="AD667" s="160"/>
      <c r="AE667" s="160"/>
    </row>
    <row r="668" ht="15.75" customHeight="1" spans="1:31">
      <c r="A668" s="160"/>
      <c r="B668" s="160"/>
      <c r="C668" s="160"/>
      <c r="D668" s="160"/>
      <c r="E668" s="160"/>
      <c r="F668" s="160"/>
      <c r="G668" s="160"/>
      <c r="H668" s="160"/>
      <c r="I668" s="160"/>
      <c r="J668" s="160"/>
      <c r="K668" s="160"/>
      <c r="L668" s="160"/>
      <c r="M668" s="160"/>
      <c r="N668" s="160"/>
      <c r="O668" s="160"/>
      <c r="P668" s="160"/>
      <c r="Q668" s="160"/>
      <c r="R668" s="160"/>
      <c r="S668" s="160"/>
      <c r="T668" s="160"/>
      <c r="U668" s="160"/>
      <c r="V668" s="160"/>
      <c r="W668" s="160"/>
      <c r="X668" s="160"/>
      <c r="Y668" s="160"/>
      <c r="Z668" s="160"/>
      <c r="AA668" s="160"/>
      <c r="AB668" s="160"/>
      <c r="AC668" s="160"/>
      <c r="AD668" s="160"/>
      <c r="AE668" s="160"/>
    </row>
    <row r="669" ht="15.75" customHeight="1" spans="1:31">
      <c r="A669" s="160"/>
      <c r="B669" s="160"/>
      <c r="C669" s="160"/>
      <c r="D669" s="160"/>
      <c r="E669" s="160"/>
      <c r="F669" s="160"/>
      <c r="G669" s="160"/>
      <c r="H669" s="160"/>
      <c r="I669" s="160"/>
      <c r="J669" s="160"/>
      <c r="K669" s="160"/>
      <c r="L669" s="160"/>
      <c r="M669" s="160"/>
      <c r="N669" s="160"/>
      <c r="O669" s="160"/>
      <c r="P669" s="160"/>
      <c r="Q669" s="160"/>
      <c r="R669" s="160"/>
      <c r="S669" s="160"/>
      <c r="T669" s="160"/>
      <c r="U669" s="160"/>
      <c r="V669" s="160"/>
      <c r="W669" s="160"/>
      <c r="X669" s="160"/>
      <c r="Y669" s="160"/>
      <c r="Z669" s="160"/>
      <c r="AA669" s="160"/>
      <c r="AB669" s="160"/>
      <c r="AC669" s="160"/>
      <c r="AD669" s="160"/>
      <c r="AE669" s="160"/>
    </row>
    <row r="670" ht="15.75" customHeight="1" spans="1:31">
      <c r="A670" s="160"/>
      <c r="B670" s="160"/>
      <c r="C670" s="160"/>
      <c r="D670" s="160"/>
      <c r="E670" s="160"/>
      <c r="F670" s="160"/>
      <c r="G670" s="160"/>
      <c r="H670" s="160"/>
      <c r="I670" s="160"/>
      <c r="J670" s="160"/>
      <c r="K670" s="160"/>
      <c r="L670" s="160"/>
      <c r="M670" s="160"/>
      <c r="N670" s="160"/>
      <c r="O670" s="160"/>
      <c r="P670" s="160"/>
      <c r="Q670" s="160"/>
      <c r="R670" s="160"/>
      <c r="S670" s="160"/>
      <c r="T670" s="160"/>
      <c r="U670" s="160"/>
      <c r="V670" s="160"/>
      <c r="W670" s="160"/>
      <c r="X670" s="160"/>
      <c r="Y670" s="160"/>
      <c r="Z670" s="160"/>
      <c r="AA670" s="160"/>
      <c r="AB670" s="160"/>
      <c r="AC670" s="160"/>
      <c r="AD670" s="160"/>
      <c r="AE670" s="160"/>
    </row>
    <row r="671" ht="15.75" customHeight="1" spans="1:31">
      <c r="A671" s="160"/>
      <c r="B671" s="160"/>
      <c r="C671" s="160"/>
      <c r="D671" s="160"/>
      <c r="E671" s="160"/>
      <c r="F671" s="160"/>
      <c r="G671" s="160"/>
      <c r="H671" s="160"/>
      <c r="I671" s="160"/>
      <c r="J671" s="160"/>
      <c r="K671" s="160"/>
      <c r="L671" s="160"/>
      <c r="M671" s="160"/>
      <c r="N671" s="160"/>
      <c r="O671" s="160"/>
      <c r="P671" s="160"/>
      <c r="Q671" s="160"/>
      <c r="R671" s="160"/>
      <c r="S671" s="160"/>
      <c r="T671" s="160"/>
      <c r="U671" s="160"/>
      <c r="V671" s="160"/>
      <c r="W671" s="160"/>
      <c r="X671" s="160"/>
      <c r="Y671" s="160"/>
      <c r="Z671" s="160"/>
      <c r="AA671" s="160"/>
      <c r="AB671" s="160"/>
      <c r="AC671" s="160"/>
      <c r="AD671" s="160"/>
      <c r="AE671" s="160"/>
    </row>
    <row r="672" ht="15.75" customHeight="1" spans="1:31">
      <c r="A672" s="160"/>
      <c r="B672" s="160"/>
      <c r="C672" s="160"/>
      <c r="D672" s="160"/>
      <c r="E672" s="160"/>
      <c r="F672" s="160"/>
      <c r="G672" s="160"/>
      <c r="H672" s="160"/>
      <c r="I672" s="160"/>
      <c r="J672" s="160"/>
      <c r="K672" s="160"/>
      <c r="L672" s="160"/>
      <c r="M672" s="160"/>
      <c r="N672" s="160"/>
      <c r="O672" s="160"/>
      <c r="P672" s="160"/>
      <c r="Q672" s="160"/>
      <c r="R672" s="160"/>
      <c r="S672" s="160"/>
      <c r="T672" s="160"/>
      <c r="U672" s="160"/>
      <c r="V672" s="160"/>
      <c r="W672" s="160"/>
      <c r="X672" s="160"/>
      <c r="Y672" s="160"/>
      <c r="Z672" s="160"/>
      <c r="AA672" s="160"/>
      <c r="AB672" s="160"/>
      <c r="AC672" s="160"/>
      <c r="AD672" s="160"/>
      <c r="AE672" s="160"/>
    </row>
    <row r="673" ht="15.75" customHeight="1" spans="1:31">
      <c r="A673" s="160"/>
      <c r="B673" s="160"/>
      <c r="C673" s="160"/>
      <c r="D673" s="160"/>
      <c r="E673" s="160"/>
      <c r="F673" s="160"/>
      <c r="G673" s="160"/>
      <c r="H673" s="160"/>
      <c r="I673" s="160"/>
      <c r="J673" s="160"/>
      <c r="K673" s="160"/>
      <c r="L673" s="160"/>
      <c r="M673" s="160"/>
      <c r="N673" s="160"/>
      <c r="O673" s="160"/>
      <c r="P673" s="160"/>
      <c r="Q673" s="160"/>
      <c r="R673" s="160"/>
      <c r="S673" s="160"/>
      <c r="T673" s="160"/>
      <c r="U673" s="160"/>
      <c r="V673" s="160"/>
      <c r="W673" s="160"/>
      <c r="X673" s="160"/>
      <c r="Y673" s="160"/>
      <c r="Z673" s="160"/>
      <c r="AA673" s="160"/>
      <c r="AB673" s="160"/>
      <c r="AC673" s="160"/>
      <c r="AD673" s="160"/>
      <c r="AE673" s="160"/>
    </row>
    <row r="674" ht="15.75" customHeight="1" spans="1:31">
      <c r="A674" s="160"/>
      <c r="B674" s="160"/>
      <c r="C674" s="160"/>
      <c r="D674" s="160"/>
      <c r="E674" s="160"/>
      <c r="F674" s="160"/>
      <c r="G674" s="160"/>
      <c r="H674" s="160"/>
      <c r="I674" s="160"/>
      <c r="J674" s="160"/>
      <c r="K674" s="160"/>
      <c r="L674" s="160"/>
      <c r="M674" s="160"/>
      <c r="N674" s="160"/>
      <c r="O674" s="160"/>
      <c r="P674" s="160"/>
      <c r="Q674" s="160"/>
      <c r="R674" s="160"/>
      <c r="S674" s="160"/>
      <c r="T674" s="160"/>
      <c r="U674" s="160"/>
      <c r="V674" s="160"/>
      <c r="W674" s="160"/>
      <c r="X674" s="160"/>
      <c r="Y674" s="160"/>
      <c r="Z674" s="160"/>
      <c r="AA674" s="160"/>
      <c r="AB674" s="160"/>
      <c r="AC674" s="160"/>
      <c r="AD674" s="160"/>
      <c r="AE674" s="160"/>
    </row>
    <row r="675" ht="15.75" customHeight="1" spans="1:31">
      <c r="A675" s="160"/>
      <c r="B675" s="160"/>
      <c r="C675" s="160"/>
      <c r="D675" s="160"/>
      <c r="E675" s="160"/>
      <c r="F675" s="160"/>
      <c r="G675" s="160"/>
      <c r="H675" s="160"/>
      <c r="I675" s="160"/>
      <c r="J675" s="160"/>
      <c r="K675" s="160"/>
      <c r="L675" s="160"/>
      <c r="M675" s="160"/>
      <c r="N675" s="160"/>
      <c r="O675" s="160"/>
      <c r="P675" s="160"/>
      <c r="Q675" s="160"/>
      <c r="R675" s="160"/>
      <c r="S675" s="160"/>
      <c r="T675" s="160"/>
      <c r="U675" s="160"/>
      <c r="V675" s="160"/>
      <c r="W675" s="160"/>
      <c r="X675" s="160"/>
      <c r="Y675" s="160"/>
      <c r="Z675" s="160"/>
      <c r="AA675" s="160"/>
      <c r="AB675" s="160"/>
      <c r="AC675" s="160"/>
      <c r="AD675" s="160"/>
      <c r="AE675" s="160"/>
    </row>
    <row r="676" ht="15.75" customHeight="1" spans="1:31">
      <c r="A676" s="160"/>
      <c r="B676" s="160"/>
      <c r="C676" s="160"/>
      <c r="D676" s="160"/>
      <c r="E676" s="160"/>
      <c r="F676" s="160"/>
      <c r="G676" s="160"/>
      <c r="H676" s="160"/>
      <c r="I676" s="160"/>
      <c r="J676" s="160"/>
      <c r="K676" s="160"/>
      <c r="L676" s="160"/>
      <c r="M676" s="160"/>
      <c r="N676" s="160"/>
      <c r="O676" s="160"/>
      <c r="P676" s="160"/>
      <c r="Q676" s="160"/>
      <c r="R676" s="160"/>
      <c r="S676" s="160"/>
      <c r="T676" s="160"/>
      <c r="U676" s="160"/>
      <c r="V676" s="160"/>
      <c r="W676" s="160"/>
      <c r="X676" s="160"/>
      <c r="Y676" s="160"/>
      <c r="Z676" s="160"/>
      <c r="AA676" s="160"/>
      <c r="AB676" s="160"/>
      <c r="AC676" s="160"/>
      <c r="AD676" s="160"/>
      <c r="AE676" s="160"/>
    </row>
    <row r="677" ht="15.75" customHeight="1" spans="1:31">
      <c r="A677" s="160"/>
      <c r="B677" s="160"/>
      <c r="C677" s="160"/>
      <c r="D677" s="160"/>
      <c r="E677" s="160"/>
      <c r="F677" s="160"/>
      <c r="G677" s="160"/>
      <c r="H677" s="160"/>
      <c r="I677" s="160"/>
      <c r="J677" s="160"/>
      <c r="K677" s="160"/>
      <c r="L677" s="160"/>
      <c r="M677" s="160"/>
      <c r="N677" s="160"/>
      <c r="O677" s="160"/>
      <c r="P677" s="160"/>
      <c r="Q677" s="160"/>
      <c r="R677" s="160"/>
      <c r="S677" s="160"/>
      <c r="T677" s="160"/>
      <c r="U677" s="160"/>
      <c r="V677" s="160"/>
      <c r="W677" s="160"/>
      <c r="X677" s="160"/>
      <c r="Y677" s="160"/>
      <c r="Z677" s="160"/>
      <c r="AA677" s="160"/>
      <c r="AB677" s="160"/>
      <c r="AC677" s="160"/>
      <c r="AD677" s="160"/>
      <c r="AE677" s="160"/>
    </row>
    <row r="678" ht="15.75" customHeight="1" spans="1:31">
      <c r="A678" s="160"/>
      <c r="B678" s="160"/>
      <c r="C678" s="160"/>
      <c r="D678" s="160"/>
      <c r="E678" s="160"/>
      <c r="F678" s="160"/>
      <c r="G678" s="160"/>
      <c r="H678" s="160"/>
      <c r="I678" s="160"/>
      <c r="J678" s="160"/>
      <c r="K678" s="160"/>
      <c r="L678" s="160"/>
      <c r="M678" s="160"/>
      <c r="N678" s="160"/>
      <c r="O678" s="160"/>
      <c r="P678" s="160"/>
      <c r="Q678" s="160"/>
      <c r="R678" s="160"/>
      <c r="S678" s="160"/>
      <c r="T678" s="160"/>
      <c r="U678" s="160"/>
      <c r="V678" s="160"/>
      <c r="W678" s="160"/>
      <c r="X678" s="160"/>
      <c r="Y678" s="160"/>
      <c r="Z678" s="160"/>
      <c r="AA678" s="160"/>
      <c r="AB678" s="160"/>
      <c r="AC678" s="160"/>
      <c r="AD678" s="160"/>
      <c r="AE678" s="160"/>
    </row>
    <row r="679" ht="15.75" customHeight="1" spans="1:31">
      <c r="A679" s="160"/>
      <c r="B679" s="160"/>
      <c r="C679" s="160"/>
      <c r="D679" s="160"/>
      <c r="E679" s="160"/>
      <c r="F679" s="160"/>
      <c r="G679" s="160"/>
      <c r="H679" s="160"/>
      <c r="I679" s="160"/>
      <c r="J679" s="160"/>
      <c r="K679" s="160"/>
      <c r="L679" s="160"/>
      <c r="M679" s="160"/>
      <c r="N679" s="160"/>
      <c r="O679" s="160"/>
      <c r="P679" s="160"/>
      <c r="Q679" s="160"/>
      <c r="R679" s="160"/>
      <c r="S679" s="160"/>
      <c r="T679" s="160"/>
      <c r="U679" s="160"/>
      <c r="V679" s="160"/>
      <c r="W679" s="160"/>
      <c r="X679" s="160"/>
      <c r="Y679" s="160"/>
      <c r="Z679" s="160"/>
      <c r="AA679" s="160"/>
      <c r="AB679" s="160"/>
      <c r="AC679" s="160"/>
      <c r="AD679" s="160"/>
      <c r="AE679" s="160"/>
    </row>
    <row r="680" ht="15.75" customHeight="1" spans="1:31">
      <c r="A680" s="160"/>
      <c r="B680" s="160"/>
      <c r="C680" s="160"/>
      <c r="D680" s="160"/>
      <c r="E680" s="160"/>
      <c r="F680" s="160"/>
      <c r="G680" s="160"/>
      <c r="H680" s="160"/>
      <c r="I680" s="160"/>
      <c r="J680" s="160"/>
      <c r="K680" s="160"/>
      <c r="L680" s="160"/>
      <c r="M680" s="160"/>
      <c r="N680" s="160"/>
      <c r="O680" s="160"/>
      <c r="P680" s="160"/>
      <c r="Q680" s="160"/>
      <c r="R680" s="160"/>
      <c r="S680" s="160"/>
      <c r="T680" s="160"/>
      <c r="U680" s="160"/>
      <c r="V680" s="160"/>
      <c r="W680" s="160"/>
      <c r="X680" s="160"/>
      <c r="Y680" s="160"/>
      <c r="Z680" s="160"/>
      <c r="AA680" s="160"/>
      <c r="AB680" s="160"/>
      <c r="AC680" s="160"/>
      <c r="AD680" s="160"/>
      <c r="AE680" s="160"/>
    </row>
    <row r="681" ht="15.75" customHeight="1" spans="1:31">
      <c r="A681" s="160"/>
      <c r="B681" s="160"/>
      <c r="C681" s="160"/>
      <c r="D681" s="160"/>
      <c r="E681" s="160"/>
      <c r="F681" s="160"/>
      <c r="G681" s="160"/>
      <c r="H681" s="160"/>
      <c r="I681" s="160"/>
      <c r="J681" s="160"/>
      <c r="K681" s="160"/>
      <c r="L681" s="160"/>
      <c r="M681" s="160"/>
      <c r="N681" s="160"/>
      <c r="O681" s="160"/>
      <c r="P681" s="160"/>
      <c r="Q681" s="160"/>
      <c r="R681" s="160"/>
      <c r="S681" s="160"/>
      <c r="T681" s="160"/>
      <c r="U681" s="160"/>
      <c r="V681" s="160"/>
      <c r="W681" s="160"/>
      <c r="X681" s="160"/>
      <c r="Y681" s="160"/>
      <c r="Z681" s="160"/>
      <c r="AA681" s="160"/>
      <c r="AB681" s="160"/>
      <c r="AC681" s="160"/>
      <c r="AD681" s="160"/>
      <c r="AE681" s="160"/>
    </row>
    <row r="682" ht="15.75" customHeight="1" spans="1:31">
      <c r="A682" s="160"/>
      <c r="B682" s="160"/>
      <c r="C682" s="160"/>
      <c r="D682" s="160"/>
      <c r="E682" s="160"/>
      <c r="F682" s="160"/>
      <c r="G682" s="160"/>
      <c r="H682" s="160"/>
      <c r="I682" s="160"/>
      <c r="J682" s="160"/>
      <c r="K682" s="160"/>
      <c r="L682" s="160"/>
      <c r="M682" s="160"/>
      <c r="N682" s="160"/>
      <c r="O682" s="160"/>
      <c r="P682" s="160"/>
      <c r="Q682" s="160"/>
      <c r="R682" s="160"/>
      <c r="S682" s="160"/>
      <c r="T682" s="160"/>
      <c r="U682" s="160"/>
      <c r="V682" s="160"/>
      <c r="W682" s="160"/>
      <c r="X682" s="160"/>
      <c r="Y682" s="160"/>
      <c r="Z682" s="160"/>
      <c r="AA682" s="160"/>
      <c r="AB682" s="160"/>
      <c r="AC682" s="160"/>
      <c r="AD682" s="160"/>
      <c r="AE682" s="160"/>
    </row>
    <row r="683" ht="15.75" customHeight="1" spans="1:31">
      <c r="A683" s="160"/>
      <c r="B683" s="160"/>
      <c r="C683" s="160"/>
      <c r="D683" s="160"/>
      <c r="E683" s="160"/>
      <c r="F683" s="160"/>
      <c r="G683" s="160"/>
      <c r="H683" s="160"/>
      <c r="I683" s="160"/>
      <c r="J683" s="160"/>
      <c r="K683" s="160"/>
      <c r="L683" s="160"/>
      <c r="M683" s="160"/>
      <c r="N683" s="160"/>
      <c r="O683" s="160"/>
      <c r="P683" s="160"/>
      <c r="Q683" s="160"/>
      <c r="R683" s="160"/>
      <c r="S683" s="160"/>
      <c r="T683" s="160"/>
      <c r="U683" s="160"/>
      <c r="V683" s="160"/>
      <c r="W683" s="160"/>
      <c r="X683" s="160"/>
      <c r="Y683" s="160"/>
      <c r="Z683" s="160"/>
      <c r="AA683" s="160"/>
      <c r="AB683" s="160"/>
      <c r="AC683" s="160"/>
      <c r="AD683" s="160"/>
      <c r="AE683" s="160"/>
    </row>
    <row r="684" ht="15.75" customHeight="1" spans="1:31">
      <c r="A684" s="160"/>
      <c r="B684" s="160"/>
      <c r="C684" s="160"/>
      <c r="D684" s="160"/>
      <c r="E684" s="160"/>
      <c r="F684" s="160"/>
      <c r="G684" s="160"/>
      <c r="H684" s="160"/>
      <c r="I684" s="160"/>
      <c r="J684" s="160"/>
      <c r="K684" s="160"/>
      <c r="L684" s="160"/>
      <c r="M684" s="160"/>
      <c r="N684" s="160"/>
      <c r="O684" s="160"/>
      <c r="P684" s="160"/>
      <c r="Q684" s="160"/>
      <c r="R684" s="160"/>
      <c r="S684" s="160"/>
      <c r="T684" s="160"/>
      <c r="U684" s="160"/>
      <c r="V684" s="160"/>
      <c r="W684" s="160"/>
      <c r="X684" s="160"/>
      <c r="Y684" s="160"/>
      <c r="Z684" s="160"/>
      <c r="AA684" s="160"/>
      <c r="AB684" s="160"/>
      <c r="AC684" s="160"/>
      <c r="AD684" s="160"/>
      <c r="AE684" s="160"/>
    </row>
    <row r="685" ht="15.75" customHeight="1" spans="1:31">
      <c r="A685" s="160"/>
      <c r="B685" s="160"/>
      <c r="C685" s="160"/>
      <c r="D685" s="160"/>
      <c r="E685" s="160"/>
      <c r="F685" s="160"/>
      <c r="G685" s="160"/>
      <c r="H685" s="160"/>
      <c r="I685" s="160"/>
      <c r="J685" s="160"/>
      <c r="K685" s="160"/>
      <c r="L685" s="160"/>
      <c r="M685" s="160"/>
      <c r="N685" s="160"/>
      <c r="O685" s="160"/>
      <c r="P685" s="160"/>
      <c r="Q685" s="160"/>
      <c r="R685" s="160"/>
      <c r="S685" s="160"/>
      <c r="T685" s="160"/>
      <c r="U685" s="160"/>
      <c r="V685" s="160"/>
      <c r="W685" s="160"/>
      <c r="X685" s="160"/>
      <c r="Y685" s="160"/>
      <c r="Z685" s="160"/>
      <c r="AA685" s="160"/>
      <c r="AB685" s="160"/>
      <c r="AC685" s="160"/>
      <c r="AD685" s="160"/>
      <c r="AE685" s="160"/>
    </row>
    <row r="686" ht="15.75" customHeight="1" spans="1:31">
      <c r="A686" s="160"/>
      <c r="B686" s="160"/>
      <c r="C686" s="160"/>
      <c r="D686" s="160"/>
      <c r="E686" s="160"/>
      <c r="F686" s="160"/>
      <c r="G686" s="160"/>
      <c r="H686" s="160"/>
      <c r="I686" s="160"/>
      <c r="J686" s="160"/>
      <c r="K686" s="160"/>
      <c r="L686" s="160"/>
      <c r="M686" s="160"/>
      <c r="N686" s="160"/>
      <c r="O686" s="160"/>
      <c r="P686" s="160"/>
      <c r="Q686" s="160"/>
      <c r="R686" s="160"/>
      <c r="S686" s="160"/>
      <c r="T686" s="160"/>
      <c r="U686" s="160"/>
      <c r="V686" s="160"/>
      <c r="W686" s="160"/>
      <c r="X686" s="160"/>
      <c r="Y686" s="160"/>
      <c r="Z686" s="160"/>
      <c r="AA686" s="160"/>
      <c r="AB686" s="160"/>
      <c r="AC686" s="160"/>
      <c r="AD686" s="160"/>
      <c r="AE686" s="160"/>
    </row>
    <row r="687" ht="15.75" customHeight="1" spans="1:31">
      <c r="A687" s="160"/>
      <c r="B687" s="160"/>
      <c r="C687" s="160"/>
      <c r="D687" s="160"/>
      <c r="E687" s="160"/>
      <c r="F687" s="160"/>
      <c r="G687" s="160"/>
      <c r="H687" s="160"/>
      <c r="I687" s="160"/>
      <c r="J687" s="160"/>
      <c r="K687" s="160"/>
      <c r="L687" s="160"/>
      <c r="M687" s="160"/>
      <c r="N687" s="160"/>
      <c r="O687" s="160"/>
      <c r="P687" s="160"/>
      <c r="Q687" s="160"/>
      <c r="R687" s="160"/>
      <c r="S687" s="160"/>
      <c r="T687" s="160"/>
      <c r="U687" s="160"/>
      <c r="V687" s="160"/>
      <c r="W687" s="160"/>
      <c r="X687" s="160"/>
      <c r="Y687" s="160"/>
      <c r="Z687" s="160"/>
      <c r="AA687" s="160"/>
      <c r="AB687" s="160"/>
      <c r="AC687" s="160"/>
      <c r="AD687" s="160"/>
      <c r="AE687" s="160"/>
    </row>
    <row r="688" ht="15.75" customHeight="1" spans="1:31">
      <c r="A688" s="160"/>
      <c r="B688" s="160"/>
      <c r="C688" s="160"/>
      <c r="D688" s="160"/>
      <c r="E688" s="160"/>
      <c r="F688" s="160"/>
      <c r="G688" s="160"/>
      <c r="H688" s="160"/>
      <c r="I688" s="160"/>
      <c r="J688" s="160"/>
      <c r="K688" s="160"/>
      <c r="L688" s="160"/>
      <c r="M688" s="160"/>
      <c r="N688" s="160"/>
      <c r="O688" s="160"/>
      <c r="P688" s="160"/>
      <c r="Q688" s="160"/>
      <c r="R688" s="160"/>
      <c r="S688" s="160"/>
      <c r="T688" s="160"/>
      <c r="U688" s="160"/>
      <c r="V688" s="160"/>
      <c r="W688" s="160"/>
      <c r="X688" s="160"/>
      <c r="Y688" s="160"/>
      <c r="Z688" s="160"/>
      <c r="AA688" s="160"/>
      <c r="AB688" s="160"/>
      <c r="AC688" s="160"/>
      <c r="AD688" s="160"/>
      <c r="AE688" s="160"/>
    </row>
    <row r="689" ht="15.75" customHeight="1" spans="1:31">
      <c r="A689" s="160"/>
      <c r="B689" s="160"/>
      <c r="C689" s="160"/>
      <c r="D689" s="160"/>
      <c r="E689" s="160"/>
      <c r="F689" s="160"/>
      <c r="G689" s="160"/>
      <c r="H689" s="160"/>
      <c r="I689" s="160"/>
      <c r="J689" s="160"/>
      <c r="K689" s="160"/>
      <c r="L689" s="160"/>
      <c r="M689" s="160"/>
      <c r="N689" s="160"/>
      <c r="O689" s="160"/>
      <c r="P689" s="160"/>
      <c r="Q689" s="160"/>
      <c r="R689" s="160"/>
      <c r="S689" s="160"/>
      <c r="T689" s="160"/>
      <c r="U689" s="160"/>
      <c r="V689" s="160"/>
      <c r="W689" s="160"/>
      <c r="X689" s="160"/>
      <c r="Y689" s="160"/>
      <c r="Z689" s="160"/>
      <c r="AA689" s="160"/>
      <c r="AB689" s="160"/>
      <c r="AC689" s="160"/>
      <c r="AD689" s="160"/>
      <c r="AE689" s="160"/>
    </row>
    <row r="690" ht="15.75" customHeight="1" spans="1:31">
      <c r="A690" s="160"/>
      <c r="B690" s="160"/>
      <c r="C690" s="160"/>
      <c r="D690" s="160"/>
      <c r="E690" s="160"/>
      <c r="F690" s="160"/>
      <c r="G690" s="160"/>
      <c r="H690" s="160"/>
      <c r="I690" s="160"/>
      <c r="J690" s="160"/>
      <c r="K690" s="160"/>
      <c r="L690" s="160"/>
      <c r="M690" s="160"/>
      <c r="N690" s="160"/>
      <c r="O690" s="160"/>
      <c r="P690" s="160"/>
      <c r="Q690" s="160"/>
      <c r="R690" s="160"/>
      <c r="S690" s="160"/>
      <c r="T690" s="160"/>
      <c r="U690" s="160"/>
      <c r="V690" s="160"/>
      <c r="W690" s="160"/>
      <c r="X690" s="160"/>
      <c r="Y690" s="160"/>
      <c r="Z690" s="160"/>
      <c r="AA690" s="160"/>
      <c r="AB690" s="160"/>
      <c r="AC690" s="160"/>
      <c r="AD690" s="160"/>
      <c r="AE690" s="160"/>
    </row>
    <row r="691" ht="15.75" customHeight="1" spans="1:31">
      <c r="A691" s="160"/>
      <c r="B691" s="160"/>
      <c r="C691" s="160"/>
      <c r="D691" s="160"/>
      <c r="E691" s="160"/>
      <c r="F691" s="160"/>
      <c r="G691" s="160"/>
      <c r="H691" s="160"/>
      <c r="I691" s="160"/>
      <c r="J691" s="160"/>
      <c r="K691" s="160"/>
      <c r="L691" s="160"/>
      <c r="M691" s="160"/>
      <c r="N691" s="160"/>
      <c r="O691" s="160"/>
      <c r="P691" s="160"/>
      <c r="Q691" s="160"/>
      <c r="R691" s="160"/>
      <c r="S691" s="160"/>
      <c r="T691" s="160"/>
      <c r="U691" s="160"/>
      <c r="V691" s="160"/>
      <c r="W691" s="160"/>
      <c r="X691" s="160"/>
      <c r="Y691" s="160"/>
      <c r="Z691" s="160"/>
      <c r="AA691" s="160"/>
      <c r="AB691" s="160"/>
      <c r="AC691" s="160"/>
      <c r="AD691" s="160"/>
      <c r="AE691" s="160"/>
    </row>
    <row r="692" ht="15.75" customHeight="1" spans="1:31">
      <c r="A692" s="160"/>
      <c r="B692" s="160"/>
      <c r="C692" s="160"/>
      <c r="D692" s="160"/>
      <c r="E692" s="160"/>
      <c r="F692" s="160"/>
      <c r="G692" s="160"/>
      <c r="H692" s="160"/>
      <c r="I692" s="160"/>
      <c r="J692" s="160"/>
      <c r="K692" s="160"/>
      <c r="L692" s="160"/>
      <c r="M692" s="160"/>
      <c r="N692" s="160"/>
      <c r="O692" s="160"/>
      <c r="P692" s="160"/>
      <c r="Q692" s="160"/>
      <c r="R692" s="160"/>
      <c r="S692" s="160"/>
      <c r="T692" s="160"/>
      <c r="U692" s="160"/>
      <c r="V692" s="160"/>
      <c r="W692" s="160"/>
      <c r="X692" s="160"/>
      <c r="Y692" s="160"/>
      <c r="Z692" s="160"/>
      <c r="AA692" s="160"/>
      <c r="AB692" s="160"/>
      <c r="AC692" s="160"/>
      <c r="AD692" s="160"/>
      <c r="AE692" s="160"/>
    </row>
    <row r="693" ht="15.75" customHeight="1" spans="1:31">
      <c r="A693" s="160"/>
      <c r="B693" s="160"/>
      <c r="C693" s="160"/>
      <c r="D693" s="160"/>
      <c r="E693" s="160"/>
      <c r="F693" s="160"/>
      <c r="G693" s="160"/>
      <c r="H693" s="160"/>
      <c r="I693" s="160"/>
      <c r="J693" s="160"/>
      <c r="K693" s="160"/>
      <c r="L693" s="160"/>
      <c r="M693" s="160"/>
      <c r="N693" s="160"/>
      <c r="O693" s="160"/>
      <c r="P693" s="160"/>
      <c r="Q693" s="160"/>
      <c r="R693" s="160"/>
      <c r="S693" s="160"/>
      <c r="T693" s="160"/>
      <c r="U693" s="160"/>
      <c r="V693" s="160"/>
      <c r="W693" s="160"/>
      <c r="X693" s="160"/>
      <c r="Y693" s="160"/>
      <c r="Z693" s="160"/>
      <c r="AA693" s="160"/>
      <c r="AB693" s="160"/>
      <c r="AC693" s="160"/>
      <c r="AD693" s="160"/>
      <c r="AE693" s="160"/>
    </row>
    <row r="694" ht="15.75" customHeight="1" spans="1:31">
      <c r="A694" s="160"/>
      <c r="B694" s="160"/>
      <c r="C694" s="160"/>
      <c r="D694" s="160"/>
      <c r="E694" s="160"/>
      <c r="F694" s="160"/>
      <c r="G694" s="160"/>
      <c r="H694" s="160"/>
      <c r="I694" s="160"/>
      <c r="J694" s="160"/>
      <c r="K694" s="160"/>
      <c r="L694" s="160"/>
      <c r="M694" s="160"/>
      <c r="N694" s="160"/>
      <c r="O694" s="160"/>
      <c r="P694" s="160"/>
      <c r="Q694" s="160"/>
      <c r="R694" s="160"/>
      <c r="S694" s="160"/>
      <c r="T694" s="160"/>
      <c r="U694" s="160"/>
      <c r="V694" s="160"/>
      <c r="W694" s="160"/>
      <c r="X694" s="160"/>
      <c r="Y694" s="160"/>
      <c r="Z694" s="160"/>
      <c r="AA694" s="160"/>
      <c r="AB694" s="160"/>
      <c r="AC694" s="160"/>
      <c r="AD694" s="160"/>
      <c r="AE694" s="160"/>
    </row>
    <row r="695" ht="15.75" customHeight="1" spans="1:31">
      <c r="A695" s="160"/>
      <c r="B695" s="160"/>
      <c r="C695" s="160"/>
      <c r="D695" s="160"/>
      <c r="E695" s="160"/>
      <c r="F695" s="160"/>
      <c r="G695" s="160"/>
      <c r="H695" s="160"/>
      <c r="I695" s="160"/>
      <c r="J695" s="160"/>
      <c r="K695" s="160"/>
      <c r="L695" s="160"/>
      <c r="M695" s="160"/>
      <c r="N695" s="160"/>
      <c r="O695" s="160"/>
      <c r="P695" s="160"/>
      <c r="Q695" s="160"/>
      <c r="R695" s="160"/>
      <c r="S695" s="160"/>
      <c r="T695" s="160"/>
      <c r="U695" s="160"/>
      <c r="V695" s="160"/>
      <c r="W695" s="160"/>
      <c r="X695" s="160"/>
      <c r="Y695" s="160"/>
      <c r="Z695" s="160"/>
      <c r="AA695" s="160"/>
      <c r="AB695" s="160"/>
      <c r="AC695" s="160"/>
      <c r="AD695" s="160"/>
      <c r="AE695" s="160"/>
    </row>
    <row r="696" ht="15.75" customHeight="1" spans="1:31">
      <c r="A696" s="160"/>
      <c r="B696" s="160"/>
      <c r="C696" s="160"/>
      <c r="D696" s="160"/>
      <c r="E696" s="160"/>
      <c r="F696" s="160"/>
      <c r="G696" s="160"/>
      <c r="H696" s="160"/>
      <c r="I696" s="160"/>
      <c r="J696" s="160"/>
      <c r="K696" s="160"/>
      <c r="L696" s="160"/>
      <c r="M696" s="160"/>
      <c r="N696" s="160"/>
      <c r="O696" s="160"/>
      <c r="P696" s="160"/>
      <c r="Q696" s="160"/>
      <c r="R696" s="160"/>
      <c r="S696" s="160"/>
      <c r="T696" s="160"/>
      <c r="U696" s="160"/>
      <c r="V696" s="160"/>
      <c r="W696" s="160"/>
      <c r="X696" s="160"/>
      <c r="Y696" s="160"/>
      <c r="Z696" s="160"/>
      <c r="AA696" s="160"/>
      <c r="AB696" s="160"/>
      <c r="AC696" s="160"/>
      <c r="AD696" s="160"/>
      <c r="AE696" s="160"/>
    </row>
    <row r="697" ht="15.75" customHeight="1" spans="1:31">
      <c r="A697" s="160"/>
      <c r="B697" s="160"/>
      <c r="C697" s="160"/>
      <c r="D697" s="160"/>
      <c r="E697" s="160"/>
      <c r="F697" s="160"/>
      <c r="G697" s="160"/>
      <c r="H697" s="160"/>
      <c r="I697" s="160"/>
      <c r="J697" s="160"/>
      <c r="K697" s="160"/>
      <c r="L697" s="160"/>
      <c r="M697" s="160"/>
      <c r="N697" s="160"/>
      <c r="O697" s="160"/>
      <c r="P697" s="160"/>
      <c r="Q697" s="160"/>
      <c r="R697" s="160"/>
      <c r="S697" s="160"/>
      <c r="T697" s="160"/>
      <c r="U697" s="160"/>
      <c r="V697" s="160"/>
      <c r="W697" s="160"/>
      <c r="X697" s="160"/>
      <c r="Y697" s="160"/>
      <c r="Z697" s="160"/>
      <c r="AA697" s="160"/>
      <c r="AB697" s="160"/>
      <c r="AC697" s="160"/>
      <c r="AD697" s="160"/>
      <c r="AE697" s="160"/>
    </row>
    <row r="698" ht="15.75" customHeight="1" spans="1:31">
      <c r="A698" s="160"/>
      <c r="B698" s="160"/>
      <c r="C698" s="160"/>
      <c r="D698" s="160"/>
      <c r="E698" s="160"/>
      <c r="F698" s="160"/>
      <c r="G698" s="160"/>
      <c r="H698" s="160"/>
      <c r="I698" s="160"/>
      <c r="J698" s="160"/>
      <c r="K698" s="160"/>
      <c r="L698" s="160"/>
      <c r="M698" s="160"/>
      <c r="N698" s="160"/>
      <c r="O698" s="160"/>
      <c r="P698" s="160"/>
      <c r="Q698" s="160"/>
      <c r="R698" s="160"/>
      <c r="S698" s="160"/>
      <c r="T698" s="160"/>
      <c r="U698" s="160"/>
      <c r="V698" s="160"/>
      <c r="W698" s="160"/>
      <c r="X698" s="160"/>
      <c r="Y698" s="160"/>
      <c r="Z698" s="160"/>
      <c r="AA698" s="160"/>
      <c r="AB698" s="160"/>
      <c r="AC698" s="160"/>
      <c r="AD698" s="160"/>
      <c r="AE698" s="160"/>
    </row>
    <row r="699" ht="15.75" customHeight="1" spans="1:31">
      <c r="A699" s="160"/>
      <c r="B699" s="160"/>
      <c r="C699" s="160"/>
      <c r="D699" s="160"/>
      <c r="E699" s="160"/>
      <c r="F699" s="160"/>
      <c r="G699" s="160"/>
      <c r="H699" s="160"/>
      <c r="I699" s="160"/>
      <c r="J699" s="160"/>
      <c r="K699" s="160"/>
      <c r="L699" s="160"/>
      <c r="M699" s="160"/>
      <c r="N699" s="160"/>
      <c r="O699" s="160"/>
      <c r="P699" s="160"/>
      <c r="Q699" s="160"/>
      <c r="R699" s="160"/>
      <c r="S699" s="160"/>
      <c r="T699" s="160"/>
      <c r="U699" s="160"/>
      <c r="V699" s="160"/>
      <c r="W699" s="160"/>
      <c r="X699" s="160"/>
      <c r="Y699" s="160"/>
      <c r="Z699" s="160"/>
      <c r="AA699" s="160"/>
      <c r="AB699" s="160"/>
      <c r="AC699" s="160"/>
      <c r="AD699" s="160"/>
      <c r="AE699" s="160"/>
    </row>
    <row r="700" ht="15.75" customHeight="1" spans="1:31">
      <c r="A700" s="160"/>
      <c r="B700" s="160"/>
      <c r="C700" s="160"/>
      <c r="D700" s="160"/>
      <c r="E700" s="160"/>
      <c r="F700" s="160"/>
      <c r="G700" s="160"/>
      <c r="H700" s="160"/>
      <c r="I700" s="160"/>
      <c r="J700" s="160"/>
      <c r="K700" s="160"/>
      <c r="L700" s="160"/>
      <c r="M700" s="160"/>
      <c r="N700" s="160"/>
      <c r="O700" s="160"/>
      <c r="P700" s="160"/>
      <c r="Q700" s="160"/>
      <c r="R700" s="160"/>
      <c r="S700" s="160"/>
      <c r="T700" s="160"/>
      <c r="U700" s="160"/>
      <c r="V700" s="160"/>
      <c r="W700" s="160"/>
      <c r="X700" s="160"/>
      <c r="Y700" s="160"/>
      <c r="Z700" s="160"/>
      <c r="AA700" s="160"/>
      <c r="AB700" s="160"/>
      <c r="AC700" s="160"/>
      <c r="AD700" s="160"/>
      <c r="AE700" s="160"/>
    </row>
    <row r="701" ht="15.75" customHeight="1" spans="1:31">
      <c r="A701" s="160"/>
      <c r="B701" s="160"/>
      <c r="C701" s="160"/>
      <c r="D701" s="160"/>
      <c r="E701" s="160"/>
      <c r="F701" s="160"/>
      <c r="G701" s="160"/>
      <c r="H701" s="160"/>
      <c r="I701" s="160"/>
      <c r="J701" s="160"/>
      <c r="K701" s="160"/>
      <c r="L701" s="160"/>
      <c r="M701" s="160"/>
      <c r="N701" s="160"/>
      <c r="O701" s="160"/>
      <c r="P701" s="160"/>
      <c r="Q701" s="160"/>
      <c r="R701" s="160"/>
      <c r="S701" s="160"/>
      <c r="T701" s="160"/>
      <c r="U701" s="160"/>
      <c r="V701" s="160"/>
      <c r="W701" s="160"/>
      <c r="X701" s="160"/>
      <c r="Y701" s="160"/>
      <c r="Z701" s="160"/>
      <c r="AA701" s="160"/>
      <c r="AB701" s="160"/>
      <c r="AC701" s="160"/>
      <c r="AD701" s="160"/>
      <c r="AE701" s="160"/>
    </row>
    <row r="702" ht="15.75" customHeight="1" spans="1:31">
      <c r="A702" s="160"/>
      <c r="B702" s="160"/>
      <c r="C702" s="160"/>
      <c r="D702" s="160"/>
      <c r="E702" s="160"/>
      <c r="F702" s="160"/>
      <c r="G702" s="160"/>
      <c r="H702" s="160"/>
      <c r="I702" s="160"/>
      <c r="J702" s="160"/>
      <c r="K702" s="160"/>
      <c r="L702" s="160"/>
      <c r="M702" s="160"/>
      <c r="N702" s="160"/>
      <c r="O702" s="160"/>
      <c r="P702" s="160"/>
      <c r="Q702" s="160"/>
      <c r="R702" s="160"/>
      <c r="S702" s="160"/>
      <c r="T702" s="160"/>
      <c r="U702" s="160"/>
      <c r="V702" s="160"/>
      <c r="W702" s="160"/>
      <c r="X702" s="160"/>
      <c r="Y702" s="160"/>
      <c r="Z702" s="160"/>
      <c r="AA702" s="160"/>
      <c r="AB702" s="160"/>
      <c r="AC702" s="160"/>
      <c r="AD702" s="160"/>
      <c r="AE702" s="160"/>
    </row>
    <row r="703" ht="15.75" customHeight="1" spans="1:31">
      <c r="A703" s="160"/>
      <c r="B703" s="160"/>
      <c r="C703" s="160"/>
      <c r="D703" s="160"/>
      <c r="E703" s="160"/>
      <c r="F703" s="160"/>
      <c r="G703" s="160"/>
      <c r="H703" s="160"/>
      <c r="I703" s="160"/>
      <c r="J703" s="160"/>
      <c r="K703" s="160"/>
      <c r="L703" s="160"/>
      <c r="M703" s="160"/>
      <c r="N703" s="160"/>
      <c r="O703" s="160"/>
      <c r="P703" s="160"/>
      <c r="Q703" s="160"/>
      <c r="R703" s="160"/>
      <c r="S703" s="160"/>
      <c r="T703" s="160"/>
      <c r="U703" s="160"/>
      <c r="V703" s="160"/>
      <c r="W703" s="160"/>
      <c r="X703" s="160"/>
      <c r="Y703" s="160"/>
      <c r="Z703" s="160"/>
      <c r="AA703" s="160"/>
      <c r="AB703" s="160"/>
      <c r="AC703" s="160"/>
      <c r="AD703" s="160"/>
      <c r="AE703" s="160"/>
    </row>
    <row r="704" ht="15.75" customHeight="1" spans="1:31">
      <c r="A704" s="160"/>
      <c r="B704" s="160"/>
      <c r="C704" s="160"/>
      <c r="D704" s="160"/>
      <c r="E704" s="160"/>
      <c r="F704" s="160"/>
      <c r="G704" s="160"/>
      <c r="H704" s="160"/>
      <c r="I704" s="160"/>
      <c r="J704" s="160"/>
      <c r="K704" s="160"/>
      <c r="L704" s="160"/>
      <c r="M704" s="160"/>
      <c r="N704" s="160"/>
      <c r="O704" s="160"/>
      <c r="P704" s="160"/>
      <c r="Q704" s="160"/>
      <c r="R704" s="160"/>
      <c r="S704" s="160"/>
      <c r="T704" s="160"/>
      <c r="U704" s="160"/>
      <c r="V704" s="160"/>
      <c r="W704" s="160"/>
      <c r="X704" s="160"/>
      <c r="Y704" s="160"/>
      <c r="Z704" s="160"/>
      <c r="AA704" s="160"/>
      <c r="AB704" s="160"/>
      <c r="AC704" s="160"/>
      <c r="AD704" s="160"/>
      <c r="AE704" s="160"/>
    </row>
    <row r="705" ht="15.75" customHeight="1" spans="1:31">
      <c r="A705" s="160"/>
      <c r="B705" s="160"/>
      <c r="C705" s="160"/>
      <c r="D705" s="160"/>
      <c r="E705" s="160"/>
      <c r="F705" s="160"/>
      <c r="G705" s="160"/>
      <c r="H705" s="160"/>
      <c r="I705" s="160"/>
      <c r="J705" s="160"/>
      <c r="K705" s="160"/>
      <c r="L705" s="160"/>
      <c r="M705" s="160"/>
      <c r="N705" s="160"/>
      <c r="O705" s="160"/>
      <c r="P705" s="160"/>
      <c r="Q705" s="160"/>
      <c r="R705" s="160"/>
      <c r="S705" s="160"/>
      <c r="T705" s="160"/>
      <c r="U705" s="160"/>
      <c r="V705" s="160"/>
      <c r="W705" s="160"/>
      <c r="X705" s="160"/>
      <c r="Y705" s="160"/>
      <c r="Z705" s="160"/>
      <c r="AA705" s="160"/>
      <c r="AB705" s="160"/>
      <c r="AC705" s="160"/>
      <c r="AD705" s="160"/>
      <c r="AE705" s="160"/>
    </row>
    <row r="706" ht="15.75" customHeight="1" spans="1:31">
      <c r="A706" s="160"/>
      <c r="B706" s="160"/>
      <c r="C706" s="160"/>
      <c r="D706" s="160"/>
      <c r="E706" s="160"/>
      <c r="F706" s="160"/>
      <c r="G706" s="160"/>
      <c r="H706" s="160"/>
      <c r="I706" s="160"/>
      <c r="J706" s="160"/>
      <c r="K706" s="160"/>
      <c r="L706" s="160"/>
      <c r="M706" s="160"/>
      <c r="N706" s="160"/>
      <c r="O706" s="160"/>
      <c r="P706" s="160"/>
      <c r="Q706" s="160"/>
      <c r="R706" s="160"/>
      <c r="S706" s="160"/>
      <c r="T706" s="160"/>
      <c r="U706" s="160"/>
      <c r="V706" s="160"/>
      <c r="W706" s="160"/>
      <c r="X706" s="160"/>
      <c r="Y706" s="160"/>
      <c r="Z706" s="160"/>
      <c r="AA706" s="160"/>
      <c r="AB706" s="160"/>
      <c r="AC706" s="160"/>
      <c r="AD706" s="160"/>
      <c r="AE706" s="160"/>
    </row>
    <row r="707" ht="15.75" customHeight="1" spans="1:31">
      <c r="A707" s="160"/>
      <c r="B707" s="160"/>
      <c r="C707" s="160"/>
      <c r="D707" s="160"/>
      <c r="E707" s="160"/>
      <c r="F707" s="160"/>
      <c r="G707" s="160"/>
      <c r="H707" s="160"/>
      <c r="I707" s="160"/>
      <c r="J707" s="160"/>
      <c r="K707" s="160"/>
      <c r="L707" s="160"/>
      <c r="M707" s="160"/>
      <c r="N707" s="160"/>
      <c r="O707" s="160"/>
      <c r="P707" s="160"/>
      <c r="Q707" s="160"/>
      <c r="R707" s="160"/>
      <c r="S707" s="160"/>
      <c r="T707" s="160"/>
      <c r="U707" s="160"/>
      <c r="V707" s="160"/>
      <c r="W707" s="160"/>
      <c r="X707" s="160"/>
      <c r="Y707" s="160"/>
      <c r="Z707" s="160"/>
      <c r="AA707" s="160"/>
      <c r="AB707" s="160"/>
      <c r="AC707" s="160"/>
      <c r="AD707" s="160"/>
      <c r="AE707" s="160"/>
    </row>
    <row r="708" ht="15.75" customHeight="1" spans="1:31">
      <c r="A708" s="160"/>
      <c r="B708" s="160"/>
      <c r="C708" s="160"/>
      <c r="D708" s="160"/>
      <c r="E708" s="160"/>
      <c r="F708" s="160"/>
      <c r="G708" s="160"/>
      <c r="H708" s="160"/>
      <c r="I708" s="160"/>
      <c r="J708" s="160"/>
      <c r="K708" s="160"/>
      <c r="L708" s="160"/>
      <c r="M708" s="160"/>
      <c r="N708" s="160"/>
      <c r="O708" s="160"/>
      <c r="P708" s="160"/>
      <c r="Q708" s="160"/>
      <c r="R708" s="160"/>
      <c r="S708" s="160"/>
      <c r="T708" s="160"/>
      <c r="U708" s="160"/>
      <c r="V708" s="160"/>
      <c r="W708" s="160"/>
      <c r="X708" s="160"/>
      <c r="Y708" s="160"/>
      <c r="Z708" s="160"/>
      <c r="AA708" s="160"/>
      <c r="AB708" s="160"/>
      <c r="AC708" s="160"/>
      <c r="AD708" s="160"/>
      <c r="AE708" s="160"/>
    </row>
    <row r="709" ht="15.75" customHeight="1" spans="1:31">
      <c r="A709" s="160"/>
      <c r="B709" s="160"/>
      <c r="C709" s="160"/>
      <c r="D709" s="160"/>
      <c r="E709" s="160"/>
      <c r="F709" s="160"/>
      <c r="G709" s="160"/>
      <c r="H709" s="160"/>
      <c r="I709" s="160"/>
      <c r="J709" s="160"/>
      <c r="K709" s="160"/>
      <c r="L709" s="160"/>
      <c r="M709" s="160"/>
      <c r="N709" s="160"/>
      <c r="O709" s="160"/>
      <c r="P709" s="160"/>
      <c r="Q709" s="160"/>
      <c r="R709" s="160"/>
      <c r="S709" s="160"/>
      <c r="T709" s="160"/>
      <c r="U709" s="160"/>
      <c r="V709" s="160"/>
      <c r="W709" s="160"/>
      <c r="X709" s="160"/>
      <c r="Y709" s="160"/>
      <c r="Z709" s="160"/>
      <c r="AA709" s="160"/>
      <c r="AB709" s="160"/>
      <c r="AC709" s="160"/>
      <c r="AD709" s="160"/>
      <c r="AE709" s="160"/>
    </row>
    <row r="710" ht="15.75" customHeight="1" spans="1:31">
      <c r="A710" s="160"/>
      <c r="B710" s="160"/>
      <c r="C710" s="160"/>
      <c r="D710" s="160"/>
      <c r="E710" s="160"/>
      <c r="F710" s="160"/>
      <c r="G710" s="160"/>
      <c r="H710" s="160"/>
      <c r="I710" s="160"/>
      <c r="J710" s="160"/>
      <c r="K710" s="160"/>
      <c r="L710" s="160"/>
      <c r="M710" s="160"/>
      <c r="N710" s="160"/>
      <c r="O710" s="160"/>
      <c r="P710" s="160"/>
      <c r="Q710" s="160"/>
      <c r="R710" s="160"/>
      <c r="S710" s="160"/>
      <c r="T710" s="160"/>
      <c r="U710" s="160"/>
      <c r="V710" s="160"/>
      <c r="W710" s="160"/>
      <c r="X710" s="160"/>
      <c r="Y710" s="160"/>
      <c r="Z710" s="160"/>
      <c r="AA710" s="160"/>
      <c r="AB710" s="160"/>
      <c r="AC710" s="160"/>
      <c r="AD710" s="160"/>
      <c r="AE710" s="160"/>
    </row>
    <row r="711" ht="15.75" customHeight="1" spans="1:31">
      <c r="A711" s="160"/>
      <c r="B711" s="160"/>
      <c r="C711" s="160"/>
      <c r="D711" s="160"/>
      <c r="E711" s="160"/>
      <c r="F711" s="160"/>
      <c r="G711" s="160"/>
      <c r="H711" s="160"/>
      <c r="I711" s="160"/>
      <c r="J711" s="160"/>
      <c r="K711" s="160"/>
      <c r="L711" s="160"/>
      <c r="M711" s="160"/>
      <c r="N711" s="160"/>
      <c r="O711" s="160"/>
      <c r="P711" s="160"/>
      <c r="Q711" s="160"/>
      <c r="R711" s="160"/>
      <c r="S711" s="160"/>
      <c r="T711" s="160"/>
      <c r="U711" s="160"/>
      <c r="V711" s="160"/>
      <c r="W711" s="160"/>
      <c r="X711" s="160"/>
      <c r="Y711" s="160"/>
      <c r="Z711" s="160"/>
      <c r="AA711" s="160"/>
      <c r="AB711" s="160"/>
      <c r="AC711" s="160"/>
      <c r="AD711" s="160"/>
      <c r="AE711" s="160"/>
    </row>
    <row r="712" ht="15.75" customHeight="1" spans="1:31">
      <c r="A712" s="160"/>
      <c r="B712" s="160"/>
      <c r="C712" s="160"/>
      <c r="D712" s="160"/>
      <c r="E712" s="160"/>
      <c r="F712" s="160"/>
      <c r="G712" s="160"/>
      <c r="H712" s="160"/>
      <c r="I712" s="160"/>
      <c r="J712" s="160"/>
      <c r="K712" s="160"/>
      <c r="L712" s="160"/>
      <c r="M712" s="160"/>
      <c r="N712" s="160"/>
      <c r="O712" s="160"/>
      <c r="P712" s="160"/>
      <c r="Q712" s="160"/>
      <c r="R712" s="160"/>
      <c r="S712" s="160"/>
      <c r="T712" s="160"/>
      <c r="U712" s="160"/>
      <c r="V712" s="160"/>
      <c r="W712" s="160"/>
      <c r="X712" s="160"/>
      <c r="Y712" s="160"/>
      <c r="Z712" s="160"/>
      <c r="AA712" s="160"/>
      <c r="AB712" s="160"/>
      <c r="AC712" s="160"/>
      <c r="AD712" s="160"/>
      <c r="AE712" s="160"/>
    </row>
    <row r="713" ht="15.75" customHeight="1" spans="1:31">
      <c r="A713" s="160"/>
      <c r="B713" s="160"/>
      <c r="C713" s="160"/>
      <c r="D713" s="160"/>
      <c r="E713" s="160"/>
      <c r="F713" s="160"/>
      <c r="G713" s="160"/>
      <c r="H713" s="160"/>
      <c r="I713" s="160"/>
      <c r="J713" s="160"/>
      <c r="K713" s="160"/>
      <c r="L713" s="160"/>
      <c r="M713" s="160"/>
      <c r="N713" s="160"/>
      <c r="O713" s="160"/>
      <c r="P713" s="160"/>
      <c r="Q713" s="160"/>
      <c r="R713" s="160"/>
      <c r="S713" s="160"/>
      <c r="T713" s="160"/>
      <c r="U713" s="160"/>
      <c r="V713" s="160"/>
      <c r="W713" s="160"/>
      <c r="X713" s="160"/>
      <c r="Y713" s="160"/>
      <c r="Z713" s="160"/>
      <c r="AA713" s="160"/>
      <c r="AB713" s="160"/>
      <c r="AC713" s="160"/>
      <c r="AD713" s="160"/>
      <c r="AE713" s="160"/>
    </row>
    <row r="714" ht="15.75" customHeight="1" spans="1:31">
      <c r="A714" s="160"/>
      <c r="B714" s="160"/>
      <c r="C714" s="160"/>
      <c r="D714" s="160"/>
      <c r="E714" s="160"/>
      <c r="F714" s="160"/>
      <c r="G714" s="160"/>
      <c r="H714" s="160"/>
      <c r="I714" s="160"/>
      <c r="J714" s="160"/>
      <c r="K714" s="160"/>
      <c r="L714" s="160"/>
      <c r="M714" s="160"/>
      <c r="N714" s="160"/>
      <c r="O714" s="160"/>
      <c r="P714" s="160"/>
      <c r="Q714" s="160"/>
      <c r="R714" s="160"/>
      <c r="S714" s="160"/>
      <c r="T714" s="160"/>
      <c r="U714" s="160"/>
      <c r="V714" s="160"/>
      <c r="W714" s="160"/>
      <c r="X714" s="160"/>
      <c r="Y714" s="160"/>
      <c r="Z714" s="160"/>
      <c r="AA714" s="160"/>
      <c r="AB714" s="160"/>
      <c r="AC714" s="160"/>
      <c r="AD714" s="160"/>
      <c r="AE714" s="160"/>
    </row>
    <row r="715" ht="15.75" customHeight="1" spans="1:31">
      <c r="A715" s="160"/>
      <c r="B715" s="160"/>
      <c r="C715" s="160"/>
      <c r="D715" s="160"/>
      <c r="E715" s="160"/>
      <c r="F715" s="160"/>
      <c r="G715" s="160"/>
      <c r="H715" s="160"/>
      <c r="I715" s="160"/>
      <c r="J715" s="160"/>
      <c r="K715" s="160"/>
      <c r="L715" s="160"/>
      <c r="M715" s="160"/>
      <c r="N715" s="160"/>
      <c r="O715" s="160"/>
      <c r="P715" s="160"/>
      <c r="Q715" s="160"/>
      <c r="R715" s="160"/>
      <c r="S715" s="160"/>
      <c r="T715" s="160"/>
      <c r="U715" s="160"/>
      <c r="V715" s="160"/>
      <c r="W715" s="160"/>
      <c r="X715" s="160"/>
      <c r="Y715" s="160"/>
      <c r="Z715" s="160"/>
      <c r="AA715" s="160"/>
      <c r="AB715" s="160"/>
      <c r="AC715" s="160"/>
      <c r="AD715" s="160"/>
      <c r="AE715" s="160"/>
    </row>
    <row r="716" ht="15.75" customHeight="1" spans="1:31">
      <c r="A716" s="160"/>
      <c r="B716" s="160"/>
      <c r="C716" s="160"/>
      <c r="D716" s="160"/>
      <c r="E716" s="160"/>
      <c r="F716" s="160"/>
      <c r="G716" s="160"/>
      <c r="H716" s="160"/>
      <c r="I716" s="160"/>
      <c r="J716" s="160"/>
      <c r="K716" s="160"/>
      <c r="L716" s="160"/>
      <c r="M716" s="160"/>
      <c r="N716" s="160"/>
      <c r="O716" s="160"/>
      <c r="P716" s="160"/>
      <c r="Q716" s="160"/>
      <c r="R716" s="160"/>
      <c r="S716" s="160"/>
      <c r="T716" s="160"/>
      <c r="U716" s="160"/>
      <c r="V716" s="160"/>
      <c r="W716" s="160"/>
      <c r="X716" s="160"/>
      <c r="Y716" s="160"/>
      <c r="Z716" s="160"/>
      <c r="AA716" s="160"/>
      <c r="AB716" s="160"/>
      <c r="AC716" s="160"/>
      <c r="AD716" s="160"/>
      <c r="AE716" s="160"/>
    </row>
    <row r="717" ht="15.75" customHeight="1" spans="1:31">
      <c r="A717" s="160"/>
      <c r="B717" s="160"/>
      <c r="C717" s="160"/>
      <c r="D717" s="160"/>
      <c r="E717" s="160"/>
      <c r="F717" s="160"/>
      <c r="G717" s="160"/>
      <c r="H717" s="160"/>
      <c r="I717" s="160"/>
      <c r="J717" s="160"/>
      <c r="K717" s="160"/>
      <c r="L717" s="160"/>
      <c r="M717" s="160"/>
      <c r="N717" s="160"/>
      <c r="O717" s="160"/>
      <c r="P717" s="160"/>
      <c r="Q717" s="160"/>
      <c r="R717" s="160"/>
      <c r="S717" s="160"/>
      <c r="T717" s="160"/>
      <c r="U717" s="160"/>
      <c r="V717" s="160"/>
      <c r="W717" s="160"/>
      <c r="X717" s="160"/>
      <c r="Y717" s="160"/>
      <c r="Z717" s="160"/>
      <c r="AA717" s="160"/>
      <c r="AB717" s="160"/>
      <c r="AC717" s="160"/>
      <c r="AD717" s="160"/>
      <c r="AE717" s="160"/>
    </row>
    <row r="718" ht="15.75" customHeight="1" spans="1:31">
      <c r="A718" s="160"/>
      <c r="B718" s="160"/>
      <c r="C718" s="160"/>
      <c r="D718" s="160"/>
      <c r="E718" s="160"/>
      <c r="F718" s="160"/>
      <c r="G718" s="160"/>
      <c r="H718" s="160"/>
      <c r="I718" s="160"/>
      <c r="J718" s="160"/>
      <c r="K718" s="160"/>
      <c r="L718" s="160"/>
      <c r="M718" s="160"/>
      <c r="N718" s="160"/>
      <c r="O718" s="160"/>
      <c r="P718" s="160"/>
      <c r="Q718" s="160"/>
      <c r="R718" s="160"/>
      <c r="S718" s="160"/>
      <c r="T718" s="160"/>
      <c r="U718" s="160"/>
      <c r="V718" s="160"/>
      <c r="W718" s="160"/>
      <c r="X718" s="160"/>
      <c r="Y718" s="160"/>
      <c r="Z718" s="160"/>
      <c r="AA718" s="160"/>
      <c r="AB718" s="160"/>
      <c r="AC718" s="160"/>
      <c r="AD718" s="160"/>
      <c r="AE718" s="160"/>
    </row>
    <row r="719" ht="15.75" customHeight="1" spans="1:31">
      <c r="A719" s="160"/>
      <c r="B719" s="160"/>
      <c r="C719" s="160"/>
      <c r="D719" s="160"/>
      <c r="E719" s="160"/>
      <c r="F719" s="160"/>
      <c r="G719" s="160"/>
      <c r="H719" s="160"/>
      <c r="I719" s="160"/>
      <c r="J719" s="160"/>
      <c r="K719" s="160"/>
      <c r="L719" s="160"/>
      <c r="M719" s="160"/>
      <c r="N719" s="160"/>
      <c r="O719" s="160"/>
      <c r="P719" s="160"/>
      <c r="Q719" s="160"/>
      <c r="R719" s="160"/>
      <c r="S719" s="160"/>
      <c r="T719" s="160"/>
      <c r="U719" s="160"/>
      <c r="V719" s="160"/>
      <c r="W719" s="160"/>
      <c r="X719" s="160"/>
      <c r="Y719" s="160"/>
      <c r="Z719" s="160"/>
      <c r="AA719" s="160"/>
      <c r="AB719" s="160"/>
      <c r="AC719" s="160"/>
      <c r="AD719" s="160"/>
      <c r="AE719" s="160"/>
    </row>
    <row r="720" ht="15.75" customHeight="1" spans="1:31">
      <c r="A720" s="160"/>
      <c r="B720" s="160"/>
      <c r="C720" s="160"/>
      <c r="D720" s="160"/>
      <c r="E720" s="160"/>
      <c r="F720" s="160"/>
      <c r="G720" s="160"/>
      <c r="H720" s="160"/>
      <c r="I720" s="160"/>
      <c r="J720" s="160"/>
      <c r="K720" s="160"/>
      <c r="L720" s="160"/>
      <c r="M720" s="160"/>
      <c r="N720" s="160"/>
      <c r="O720" s="160"/>
      <c r="P720" s="160"/>
      <c r="Q720" s="160"/>
      <c r="R720" s="160"/>
      <c r="S720" s="160"/>
      <c r="T720" s="160"/>
      <c r="U720" s="160"/>
      <c r="V720" s="160"/>
      <c r="W720" s="160"/>
      <c r="X720" s="160"/>
      <c r="Y720" s="160"/>
      <c r="Z720" s="160"/>
      <c r="AA720" s="160"/>
      <c r="AB720" s="160"/>
      <c r="AC720" s="160"/>
      <c r="AD720" s="160"/>
      <c r="AE720" s="160"/>
    </row>
    <row r="721" ht="15.75" customHeight="1" spans="1:31">
      <c r="A721" s="160"/>
      <c r="B721" s="160"/>
      <c r="C721" s="160"/>
      <c r="D721" s="160"/>
      <c r="E721" s="160"/>
      <c r="F721" s="160"/>
      <c r="G721" s="160"/>
      <c r="H721" s="160"/>
      <c r="I721" s="160"/>
      <c r="J721" s="160"/>
      <c r="K721" s="160"/>
      <c r="L721" s="160"/>
      <c r="M721" s="160"/>
      <c r="N721" s="160"/>
      <c r="O721" s="160"/>
      <c r="P721" s="160"/>
      <c r="Q721" s="160"/>
      <c r="R721" s="160"/>
      <c r="S721" s="160"/>
      <c r="T721" s="160"/>
      <c r="U721" s="160"/>
      <c r="V721" s="160"/>
      <c r="W721" s="160"/>
      <c r="X721" s="160"/>
      <c r="Y721" s="160"/>
      <c r="Z721" s="160"/>
      <c r="AA721" s="160"/>
      <c r="AB721" s="160"/>
      <c r="AC721" s="160"/>
      <c r="AD721" s="160"/>
      <c r="AE721" s="160"/>
    </row>
    <row r="722" ht="15.75" customHeight="1" spans="1:31">
      <c r="A722" s="160"/>
      <c r="B722" s="160"/>
      <c r="C722" s="160"/>
      <c r="D722" s="160"/>
      <c r="E722" s="160"/>
      <c r="F722" s="160"/>
      <c r="G722" s="160"/>
      <c r="H722" s="160"/>
      <c r="I722" s="160"/>
      <c r="J722" s="160"/>
      <c r="K722" s="160"/>
      <c r="L722" s="160"/>
      <c r="M722" s="160"/>
      <c r="N722" s="160"/>
      <c r="O722" s="160"/>
      <c r="P722" s="160"/>
      <c r="Q722" s="160"/>
      <c r="R722" s="160"/>
      <c r="S722" s="160"/>
      <c r="T722" s="160"/>
      <c r="U722" s="160"/>
      <c r="V722" s="160"/>
      <c r="W722" s="160"/>
      <c r="X722" s="160"/>
      <c r="Y722" s="160"/>
      <c r="Z722" s="160"/>
      <c r="AA722" s="160"/>
      <c r="AB722" s="160"/>
      <c r="AC722" s="160"/>
      <c r="AD722" s="160"/>
      <c r="AE722" s="160"/>
    </row>
    <row r="723" ht="15.75" customHeight="1" spans="1:31">
      <c r="A723" s="160"/>
      <c r="B723" s="160"/>
      <c r="C723" s="160"/>
      <c r="D723" s="160"/>
      <c r="E723" s="160"/>
      <c r="F723" s="160"/>
      <c r="G723" s="160"/>
      <c r="H723" s="160"/>
      <c r="I723" s="160"/>
      <c r="J723" s="160"/>
      <c r="K723" s="160"/>
      <c r="L723" s="160"/>
      <c r="M723" s="160"/>
      <c r="N723" s="160"/>
      <c r="O723" s="160"/>
      <c r="P723" s="160"/>
      <c r="Q723" s="160"/>
      <c r="R723" s="160"/>
      <c r="S723" s="160"/>
      <c r="T723" s="160"/>
      <c r="U723" s="160"/>
      <c r="V723" s="160"/>
      <c r="W723" s="160"/>
      <c r="X723" s="160"/>
      <c r="Y723" s="160"/>
      <c r="Z723" s="160"/>
      <c r="AA723" s="160"/>
      <c r="AB723" s="160"/>
      <c r="AC723" s="160"/>
      <c r="AD723" s="160"/>
      <c r="AE723" s="160"/>
    </row>
    <row r="724" ht="15.75" customHeight="1" spans="1:31">
      <c r="A724" s="160"/>
      <c r="B724" s="160"/>
      <c r="C724" s="160"/>
      <c r="D724" s="160"/>
      <c r="E724" s="160"/>
      <c r="F724" s="160"/>
      <c r="G724" s="160"/>
      <c r="H724" s="160"/>
      <c r="I724" s="160"/>
      <c r="J724" s="160"/>
      <c r="K724" s="160"/>
      <c r="L724" s="160"/>
      <c r="M724" s="160"/>
      <c r="N724" s="160"/>
      <c r="O724" s="160"/>
      <c r="P724" s="160"/>
      <c r="Q724" s="160"/>
      <c r="R724" s="160"/>
      <c r="S724" s="160"/>
      <c r="T724" s="160"/>
      <c r="U724" s="160"/>
      <c r="V724" s="160"/>
      <c r="W724" s="160"/>
      <c r="X724" s="160"/>
      <c r="Y724" s="160"/>
      <c r="Z724" s="160"/>
      <c r="AA724" s="160"/>
      <c r="AB724" s="160"/>
      <c r="AC724" s="160"/>
      <c r="AD724" s="160"/>
      <c r="AE724" s="160"/>
    </row>
    <row r="725" ht="15.75" customHeight="1" spans="1:31">
      <c r="A725" s="160"/>
      <c r="B725" s="160"/>
      <c r="C725" s="160"/>
      <c r="D725" s="160"/>
      <c r="E725" s="160"/>
      <c r="F725" s="160"/>
      <c r="G725" s="160"/>
      <c r="H725" s="160"/>
      <c r="I725" s="160"/>
      <c r="J725" s="160"/>
      <c r="K725" s="160"/>
      <c r="L725" s="160"/>
      <c r="M725" s="160"/>
      <c r="N725" s="160"/>
      <c r="O725" s="160"/>
      <c r="P725" s="160"/>
      <c r="Q725" s="160"/>
      <c r="R725" s="160"/>
      <c r="S725" s="160"/>
      <c r="T725" s="160"/>
      <c r="U725" s="160"/>
      <c r="V725" s="160"/>
      <c r="W725" s="160"/>
      <c r="X725" s="160"/>
      <c r="Y725" s="160"/>
      <c r="Z725" s="160"/>
      <c r="AA725" s="160"/>
      <c r="AB725" s="160"/>
      <c r="AC725" s="160"/>
      <c r="AD725" s="160"/>
      <c r="AE725" s="160"/>
    </row>
    <row r="726" ht="15.75" customHeight="1" spans="1:31">
      <c r="A726" s="160"/>
      <c r="B726" s="160"/>
      <c r="C726" s="160"/>
      <c r="D726" s="160"/>
      <c r="E726" s="160"/>
      <c r="F726" s="160"/>
      <c r="G726" s="160"/>
      <c r="H726" s="160"/>
      <c r="I726" s="160"/>
      <c r="J726" s="160"/>
      <c r="K726" s="160"/>
      <c r="L726" s="160"/>
      <c r="M726" s="160"/>
      <c r="N726" s="160"/>
      <c r="O726" s="160"/>
      <c r="P726" s="160"/>
      <c r="Q726" s="160"/>
      <c r="R726" s="160"/>
      <c r="S726" s="160"/>
      <c r="T726" s="160"/>
      <c r="U726" s="160"/>
      <c r="V726" s="160"/>
      <c r="W726" s="160"/>
      <c r="X726" s="160"/>
      <c r="Y726" s="160"/>
      <c r="Z726" s="160"/>
      <c r="AA726" s="160"/>
      <c r="AB726" s="160"/>
      <c r="AC726" s="160"/>
      <c r="AD726" s="160"/>
      <c r="AE726" s="160"/>
    </row>
    <row r="727" ht="15.75" customHeight="1" spans="1:31">
      <c r="A727" s="160"/>
      <c r="B727" s="160"/>
      <c r="C727" s="160"/>
      <c r="D727" s="160"/>
      <c r="E727" s="160"/>
      <c r="F727" s="160"/>
      <c r="G727" s="160"/>
      <c r="H727" s="160"/>
      <c r="I727" s="160"/>
      <c r="J727" s="160"/>
      <c r="K727" s="160"/>
      <c r="L727" s="160"/>
      <c r="M727" s="160"/>
      <c r="N727" s="160"/>
      <c r="O727" s="160"/>
      <c r="P727" s="160"/>
      <c r="Q727" s="160"/>
      <c r="R727" s="160"/>
      <c r="S727" s="160"/>
      <c r="T727" s="160"/>
      <c r="U727" s="160"/>
      <c r="V727" s="160"/>
      <c r="W727" s="160"/>
      <c r="X727" s="160"/>
      <c r="Y727" s="160"/>
      <c r="Z727" s="160"/>
      <c r="AA727" s="160"/>
      <c r="AB727" s="160"/>
      <c r="AC727" s="160"/>
      <c r="AD727" s="160"/>
      <c r="AE727" s="160"/>
    </row>
    <row r="728" ht="15.75" customHeight="1" spans="1:31">
      <c r="A728" s="160"/>
      <c r="B728" s="160"/>
      <c r="C728" s="160"/>
      <c r="D728" s="160"/>
      <c r="E728" s="160"/>
      <c r="F728" s="160"/>
      <c r="G728" s="160"/>
      <c r="H728" s="160"/>
      <c r="I728" s="160"/>
      <c r="J728" s="160"/>
      <c r="K728" s="160"/>
      <c r="L728" s="160"/>
      <c r="M728" s="160"/>
      <c r="N728" s="160"/>
      <c r="O728" s="160"/>
      <c r="P728" s="160"/>
      <c r="Q728" s="160"/>
      <c r="R728" s="160"/>
      <c r="S728" s="160"/>
      <c r="T728" s="160"/>
      <c r="U728" s="160"/>
      <c r="V728" s="160"/>
      <c r="W728" s="160"/>
      <c r="X728" s="160"/>
      <c r="Y728" s="160"/>
      <c r="Z728" s="160"/>
      <c r="AA728" s="160"/>
      <c r="AB728" s="160"/>
      <c r="AC728" s="160"/>
      <c r="AD728" s="160"/>
      <c r="AE728" s="160"/>
    </row>
    <row r="729" ht="15.75" customHeight="1" spans="1:31">
      <c r="A729" s="160"/>
      <c r="B729" s="160"/>
      <c r="C729" s="160"/>
      <c r="D729" s="160"/>
      <c r="E729" s="160"/>
      <c r="F729" s="160"/>
      <c r="G729" s="160"/>
      <c r="H729" s="160"/>
      <c r="I729" s="160"/>
      <c r="J729" s="160"/>
      <c r="K729" s="160"/>
      <c r="L729" s="160"/>
      <c r="M729" s="160"/>
      <c r="N729" s="160"/>
      <c r="O729" s="160"/>
      <c r="P729" s="160"/>
      <c r="Q729" s="160"/>
      <c r="R729" s="160"/>
      <c r="S729" s="160"/>
      <c r="T729" s="160"/>
      <c r="U729" s="160"/>
      <c r="V729" s="160"/>
      <c r="W729" s="160"/>
      <c r="X729" s="160"/>
      <c r="Y729" s="160"/>
      <c r="Z729" s="160"/>
      <c r="AA729" s="160"/>
      <c r="AB729" s="160"/>
      <c r="AC729" s="160"/>
      <c r="AD729" s="160"/>
      <c r="AE729" s="160"/>
    </row>
    <row r="730" ht="15.75" customHeight="1" spans="1:31">
      <c r="A730" s="160"/>
      <c r="B730" s="160"/>
      <c r="C730" s="160"/>
      <c r="D730" s="160"/>
      <c r="E730" s="160"/>
      <c r="F730" s="160"/>
      <c r="G730" s="160"/>
      <c r="H730" s="160"/>
      <c r="I730" s="160"/>
      <c r="J730" s="160"/>
      <c r="K730" s="160"/>
      <c r="L730" s="160"/>
      <c r="M730" s="160"/>
      <c r="N730" s="160"/>
      <c r="O730" s="160"/>
      <c r="P730" s="160"/>
      <c r="Q730" s="160"/>
      <c r="R730" s="160"/>
      <c r="S730" s="160"/>
      <c r="T730" s="160"/>
      <c r="U730" s="160"/>
      <c r="V730" s="160"/>
      <c r="W730" s="160"/>
      <c r="X730" s="160"/>
      <c r="Y730" s="160"/>
      <c r="Z730" s="160"/>
      <c r="AA730" s="160"/>
      <c r="AB730" s="160"/>
      <c r="AC730" s="160"/>
      <c r="AD730" s="160"/>
      <c r="AE730" s="160"/>
    </row>
    <row r="731" ht="15.75" customHeight="1" spans="1:31">
      <c r="A731" s="160"/>
      <c r="B731" s="160"/>
      <c r="C731" s="160"/>
      <c r="D731" s="160"/>
      <c r="E731" s="160"/>
      <c r="F731" s="160"/>
      <c r="G731" s="160"/>
      <c r="H731" s="160"/>
      <c r="I731" s="160"/>
      <c r="J731" s="160"/>
      <c r="K731" s="160"/>
      <c r="L731" s="160"/>
      <c r="M731" s="160"/>
      <c r="N731" s="160"/>
      <c r="O731" s="160"/>
      <c r="P731" s="160"/>
      <c r="Q731" s="160"/>
      <c r="R731" s="160"/>
      <c r="S731" s="160"/>
      <c r="T731" s="160"/>
      <c r="U731" s="160"/>
      <c r="V731" s="160"/>
      <c r="W731" s="160"/>
      <c r="X731" s="160"/>
      <c r="Y731" s="160"/>
      <c r="Z731" s="160"/>
      <c r="AA731" s="160"/>
      <c r="AB731" s="160"/>
      <c r="AC731" s="160"/>
      <c r="AD731" s="160"/>
      <c r="AE731" s="160"/>
    </row>
    <row r="732" ht="15.75" customHeight="1" spans="1:31">
      <c r="A732" s="160"/>
      <c r="B732" s="160"/>
      <c r="C732" s="160"/>
      <c r="D732" s="160"/>
      <c r="E732" s="160"/>
      <c r="F732" s="160"/>
      <c r="G732" s="160"/>
      <c r="H732" s="160"/>
      <c r="I732" s="160"/>
      <c r="J732" s="160"/>
      <c r="K732" s="160"/>
      <c r="L732" s="160"/>
      <c r="M732" s="160"/>
      <c r="N732" s="160"/>
      <c r="O732" s="160"/>
      <c r="P732" s="160"/>
      <c r="Q732" s="160"/>
      <c r="R732" s="160"/>
      <c r="S732" s="160"/>
      <c r="T732" s="160"/>
      <c r="U732" s="160"/>
      <c r="V732" s="160"/>
      <c r="W732" s="160"/>
      <c r="X732" s="160"/>
      <c r="Y732" s="160"/>
      <c r="Z732" s="160"/>
      <c r="AA732" s="160"/>
      <c r="AB732" s="160"/>
      <c r="AC732" s="160"/>
      <c r="AD732" s="160"/>
      <c r="AE732" s="160"/>
    </row>
    <row r="733" ht="15.75" customHeight="1" spans="1:31">
      <c r="A733" s="160"/>
      <c r="B733" s="160"/>
      <c r="C733" s="160"/>
      <c r="D733" s="160"/>
      <c r="E733" s="160"/>
      <c r="F733" s="160"/>
      <c r="G733" s="160"/>
      <c r="H733" s="160"/>
      <c r="I733" s="160"/>
      <c r="J733" s="160"/>
      <c r="K733" s="160"/>
      <c r="L733" s="160"/>
      <c r="M733" s="160"/>
      <c r="N733" s="160"/>
      <c r="O733" s="160"/>
      <c r="P733" s="160"/>
      <c r="Q733" s="160"/>
      <c r="R733" s="160"/>
      <c r="S733" s="160"/>
      <c r="T733" s="160"/>
      <c r="U733" s="160"/>
      <c r="V733" s="160"/>
      <c r="W733" s="160"/>
      <c r="X733" s="160"/>
      <c r="Y733" s="160"/>
      <c r="Z733" s="160"/>
      <c r="AA733" s="160"/>
      <c r="AB733" s="160"/>
      <c r="AC733" s="160"/>
      <c r="AD733" s="160"/>
      <c r="AE733" s="160"/>
    </row>
    <row r="734" ht="15.75" customHeight="1" spans="1:31">
      <c r="A734" s="160"/>
      <c r="B734" s="160"/>
      <c r="C734" s="160"/>
      <c r="D734" s="160"/>
      <c r="E734" s="160"/>
      <c r="F734" s="160"/>
      <c r="G734" s="160"/>
      <c r="H734" s="160"/>
      <c r="I734" s="160"/>
      <c r="J734" s="160"/>
      <c r="K734" s="160"/>
      <c r="L734" s="160"/>
      <c r="M734" s="160"/>
      <c r="N734" s="160"/>
      <c r="O734" s="160"/>
      <c r="P734" s="160"/>
      <c r="Q734" s="160"/>
      <c r="R734" s="160"/>
      <c r="S734" s="160"/>
      <c r="T734" s="160"/>
      <c r="U734" s="160"/>
      <c r="V734" s="160"/>
      <c r="W734" s="160"/>
      <c r="X734" s="160"/>
      <c r="Y734" s="160"/>
      <c r="Z734" s="160"/>
      <c r="AA734" s="160"/>
      <c r="AB734" s="160"/>
      <c r="AC734" s="160"/>
      <c r="AD734" s="160"/>
      <c r="AE734" s="160"/>
    </row>
    <row r="735" ht="15.75" customHeight="1" spans="1:31">
      <c r="A735" s="160"/>
      <c r="B735" s="160"/>
      <c r="C735" s="160"/>
      <c r="D735" s="160"/>
      <c r="E735" s="160"/>
      <c r="F735" s="160"/>
      <c r="G735" s="160"/>
      <c r="H735" s="160"/>
      <c r="I735" s="160"/>
      <c r="J735" s="160"/>
      <c r="K735" s="160"/>
      <c r="L735" s="160"/>
      <c r="M735" s="160"/>
      <c r="N735" s="160"/>
      <c r="O735" s="160"/>
      <c r="P735" s="160"/>
      <c r="Q735" s="160"/>
      <c r="R735" s="160"/>
      <c r="S735" s="160"/>
      <c r="T735" s="160"/>
      <c r="U735" s="160"/>
      <c r="V735" s="160"/>
      <c r="W735" s="160"/>
      <c r="X735" s="160"/>
      <c r="Y735" s="160"/>
      <c r="Z735" s="160"/>
      <c r="AA735" s="160"/>
      <c r="AB735" s="160"/>
      <c r="AC735" s="160"/>
      <c r="AD735" s="160"/>
      <c r="AE735" s="160"/>
    </row>
    <row r="736" ht="15.75" customHeight="1" spans="1:31">
      <c r="A736" s="160"/>
      <c r="B736" s="160"/>
      <c r="C736" s="160"/>
      <c r="D736" s="160"/>
      <c r="E736" s="160"/>
      <c r="F736" s="160"/>
      <c r="G736" s="160"/>
      <c r="H736" s="160"/>
      <c r="I736" s="160"/>
      <c r="J736" s="160"/>
      <c r="K736" s="160"/>
      <c r="L736" s="160"/>
      <c r="M736" s="160"/>
      <c r="N736" s="160"/>
      <c r="O736" s="160"/>
      <c r="P736" s="160"/>
      <c r="Q736" s="160"/>
      <c r="R736" s="160"/>
      <c r="S736" s="160"/>
      <c r="T736" s="160"/>
      <c r="U736" s="160"/>
      <c r="V736" s="160"/>
      <c r="W736" s="160"/>
      <c r="X736" s="160"/>
      <c r="Y736" s="160"/>
      <c r="Z736" s="160"/>
      <c r="AA736" s="160"/>
      <c r="AB736" s="160"/>
      <c r="AC736" s="160"/>
      <c r="AD736" s="160"/>
      <c r="AE736" s="160"/>
    </row>
    <row r="737" ht="15.75" customHeight="1" spans="1:31">
      <c r="A737" s="160"/>
      <c r="B737" s="160"/>
      <c r="C737" s="160"/>
      <c r="D737" s="160"/>
      <c r="E737" s="160"/>
      <c r="F737" s="160"/>
      <c r="G737" s="160"/>
      <c r="H737" s="160"/>
      <c r="I737" s="160"/>
      <c r="J737" s="160"/>
      <c r="K737" s="160"/>
      <c r="L737" s="160"/>
      <c r="M737" s="160"/>
      <c r="N737" s="160"/>
      <c r="O737" s="160"/>
      <c r="P737" s="160"/>
      <c r="Q737" s="160"/>
      <c r="R737" s="160"/>
      <c r="S737" s="160"/>
      <c r="T737" s="160"/>
      <c r="U737" s="160"/>
      <c r="V737" s="160"/>
      <c r="W737" s="160"/>
      <c r="X737" s="160"/>
      <c r="Y737" s="160"/>
      <c r="Z737" s="160"/>
      <c r="AA737" s="160"/>
      <c r="AB737" s="160"/>
      <c r="AC737" s="160"/>
      <c r="AD737" s="160"/>
      <c r="AE737" s="160"/>
    </row>
    <row r="738" ht="15.75" customHeight="1" spans="1:31">
      <c r="A738" s="160"/>
      <c r="B738" s="160"/>
      <c r="C738" s="160"/>
      <c r="D738" s="160"/>
      <c r="E738" s="160"/>
      <c r="F738" s="160"/>
      <c r="G738" s="160"/>
      <c r="H738" s="160"/>
      <c r="I738" s="160"/>
      <c r="J738" s="160"/>
      <c r="K738" s="160"/>
      <c r="L738" s="160"/>
      <c r="M738" s="160"/>
      <c r="N738" s="160"/>
      <c r="O738" s="160"/>
      <c r="P738" s="160"/>
      <c r="Q738" s="160"/>
      <c r="R738" s="160"/>
      <c r="S738" s="160"/>
      <c r="T738" s="160"/>
      <c r="U738" s="160"/>
      <c r="V738" s="160"/>
      <c r="W738" s="160"/>
      <c r="X738" s="160"/>
      <c r="Y738" s="160"/>
      <c r="Z738" s="160"/>
      <c r="AA738" s="160"/>
      <c r="AB738" s="160"/>
      <c r="AC738" s="160"/>
      <c r="AD738" s="160"/>
      <c r="AE738" s="160"/>
    </row>
    <row r="739" ht="15.75" customHeight="1" spans="1:31">
      <c r="A739" s="160"/>
      <c r="B739" s="160"/>
      <c r="C739" s="160"/>
      <c r="D739" s="160"/>
      <c r="E739" s="160"/>
      <c r="F739" s="160"/>
      <c r="G739" s="160"/>
      <c r="H739" s="160"/>
      <c r="I739" s="160"/>
      <c r="J739" s="160"/>
      <c r="K739" s="160"/>
      <c r="L739" s="160"/>
      <c r="M739" s="160"/>
      <c r="N739" s="160"/>
      <c r="O739" s="160"/>
      <c r="P739" s="160"/>
      <c r="Q739" s="160"/>
      <c r="R739" s="160"/>
      <c r="S739" s="160"/>
      <c r="T739" s="160"/>
      <c r="U739" s="160"/>
      <c r="V739" s="160"/>
      <c r="W739" s="160"/>
      <c r="X739" s="160"/>
      <c r="Y739" s="160"/>
      <c r="Z739" s="160"/>
      <c r="AA739" s="160"/>
      <c r="AB739" s="160"/>
      <c r="AC739" s="160"/>
      <c r="AD739" s="160"/>
      <c r="AE739" s="160"/>
    </row>
    <row r="740" ht="15.75" customHeight="1" spans="1:31">
      <c r="A740" s="160"/>
      <c r="B740" s="160"/>
      <c r="C740" s="160"/>
      <c r="D740" s="160"/>
      <c r="E740" s="160"/>
      <c r="F740" s="160"/>
      <c r="G740" s="160"/>
      <c r="H740" s="160"/>
      <c r="I740" s="160"/>
      <c r="J740" s="160"/>
      <c r="K740" s="160"/>
      <c r="L740" s="160"/>
      <c r="M740" s="160"/>
      <c r="N740" s="160"/>
      <c r="O740" s="160"/>
      <c r="P740" s="160"/>
      <c r="Q740" s="160"/>
      <c r="R740" s="160"/>
      <c r="S740" s="160"/>
      <c r="T740" s="160"/>
      <c r="U740" s="160"/>
      <c r="V740" s="160"/>
      <c r="W740" s="160"/>
      <c r="X740" s="160"/>
      <c r="Y740" s="160"/>
      <c r="Z740" s="160"/>
      <c r="AA740" s="160"/>
      <c r="AB740" s="160"/>
      <c r="AC740" s="160"/>
      <c r="AD740" s="160"/>
      <c r="AE740" s="160"/>
    </row>
    <row r="741" ht="15.75" customHeight="1" spans="1:31">
      <c r="A741" s="160"/>
      <c r="B741" s="160"/>
      <c r="C741" s="160"/>
      <c r="D741" s="160"/>
      <c r="E741" s="160"/>
      <c r="F741" s="160"/>
      <c r="G741" s="160"/>
      <c r="H741" s="160"/>
      <c r="I741" s="160"/>
      <c r="J741" s="160"/>
      <c r="K741" s="160"/>
      <c r="L741" s="160"/>
      <c r="M741" s="160"/>
      <c r="N741" s="160"/>
      <c r="O741" s="160"/>
      <c r="P741" s="160"/>
      <c r="Q741" s="160"/>
      <c r="R741" s="160"/>
      <c r="S741" s="160"/>
      <c r="T741" s="160"/>
      <c r="U741" s="160"/>
      <c r="V741" s="160"/>
      <c r="W741" s="160"/>
      <c r="X741" s="160"/>
      <c r="Y741" s="160"/>
      <c r="Z741" s="160"/>
      <c r="AA741" s="160"/>
      <c r="AB741" s="160"/>
      <c r="AC741" s="160"/>
      <c r="AD741" s="160"/>
      <c r="AE741" s="160"/>
    </row>
    <row r="742" ht="15.75" customHeight="1" spans="1:31">
      <c r="A742" s="160"/>
      <c r="B742" s="160"/>
      <c r="C742" s="160"/>
      <c r="D742" s="160"/>
      <c r="E742" s="160"/>
      <c r="F742" s="160"/>
      <c r="G742" s="160"/>
      <c r="H742" s="160"/>
      <c r="I742" s="160"/>
      <c r="J742" s="160"/>
      <c r="K742" s="160"/>
      <c r="L742" s="160"/>
      <c r="M742" s="160"/>
      <c r="N742" s="160"/>
      <c r="O742" s="160"/>
      <c r="P742" s="160"/>
      <c r="Q742" s="160"/>
      <c r="R742" s="160"/>
      <c r="S742" s="160"/>
      <c r="T742" s="160"/>
      <c r="U742" s="160"/>
      <c r="V742" s="160"/>
      <c r="W742" s="160"/>
      <c r="X742" s="160"/>
      <c r="Y742" s="160"/>
      <c r="Z742" s="160"/>
      <c r="AA742" s="160"/>
      <c r="AB742" s="160"/>
      <c r="AC742" s="160"/>
      <c r="AD742" s="160"/>
      <c r="AE742" s="160"/>
    </row>
    <row r="743" ht="15.75" customHeight="1" spans="1:31">
      <c r="A743" s="160"/>
      <c r="B743" s="160"/>
      <c r="C743" s="160"/>
      <c r="D743" s="160"/>
      <c r="E743" s="160"/>
      <c r="F743" s="160"/>
      <c r="G743" s="160"/>
      <c r="H743" s="160"/>
      <c r="I743" s="160"/>
      <c r="J743" s="160"/>
      <c r="K743" s="160"/>
      <c r="L743" s="160"/>
      <c r="M743" s="160"/>
      <c r="N743" s="160"/>
      <c r="O743" s="160"/>
      <c r="P743" s="160"/>
      <c r="Q743" s="160"/>
      <c r="R743" s="160"/>
      <c r="S743" s="160"/>
      <c r="T743" s="160"/>
      <c r="U743" s="160"/>
      <c r="V743" s="160"/>
      <c r="W743" s="160"/>
      <c r="X743" s="160"/>
      <c r="Y743" s="160"/>
      <c r="Z743" s="160"/>
      <c r="AA743" s="160"/>
      <c r="AB743" s="160"/>
      <c r="AC743" s="160"/>
      <c r="AD743" s="160"/>
      <c r="AE743" s="160"/>
    </row>
    <row r="744" ht="15.75" customHeight="1" spans="1:31">
      <c r="A744" s="160"/>
      <c r="B744" s="160"/>
      <c r="C744" s="160"/>
      <c r="D744" s="160"/>
      <c r="E744" s="160"/>
      <c r="F744" s="160"/>
      <c r="G744" s="160"/>
      <c r="H744" s="160"/>
      <c r="I744" s="160"/>
      <c r="J744" s="160"/>
      <c r="K744" s="160"/>
      <c r="L744" s="160"/>
      <c r="M744" s="160"/>
      <c r="N744" s="160"/>
      <c r="O744" s="160"/>
      <c r="P744" s="160"/>
      <c r="Q744" s="160"/>
      <c r="R744" s="160"/>
      <c r="S744" s="160"/>
      <c r="T744" s="160"/>
      <c r="U744" s="160"/>
      <c r="V744" s="160"/>
      <c r="W744" s="160"/>
      <c r="X744" s="160"/>
      <c r="Y744" s="160"/>
      <c r="Z744" s="160"/>
      <c r="AA744" s="160"/>
      <c r="AB744" s="160"/>
      <c r="AC744" s="160"/>
      <c r="AD744" s="160"/>
      <c r="AE744" s="160"/>
    </row>
    <row r="745" ht="15.75" customHeight="1" spans="1:31">
      <c r="A745" s="160"/>
      <c r="B745" s="160"/>
      <c r="C745" s="160"/>
      <c r="D745" s="160"/>
      <c r="E745" s="160"/>
      <c r="F745" s="160"/>
      <c r="G745" s="160"/>
      <c r="H745" s="160"/>
      <c r="I745" s="160"/>
      <c r="J745" s="160"/>
      <c r="K745" s="160"/>
      <c r="L745" s="160"/>
      <c r="M745" s="160"/>
      <c r="N745" s="160"/>
      <c r="O745" s="160"/>
      <c r="P745" s="160"/>
      <c r="Q745" s="160"/>
      <c r="R745" s="160"/>
      <c r="S745" s="160"/>
      <c r="T745" s="160"/>
      <c r="U745" s="160"/>
      <c r="V745" s="160"/>
      <c r="W745" s="160"/>
      <c r="X745" s="160"/>
      <c r="Y745" s="160"/>
      <c r="Z745" s="160"/>
      <c r="AA745" s="160"/>
      <c r="AB745" s="160"/>
      <c r="AC745" s="160"/>
      <c r="AD745" s="160"/>
      <c r="AE745" s="160"/>
    </row>
    <row r="746" ht="15.75" customHeight="1" spans="1:31">
      <c r="A746" s="160"/>
      <c r="B746" s="160"/>
      <c r="C746" s="160"/>
      <c r="D746" s="160"/>
      <c r="E746" s="160"/>
      <c r="F746" s="160"/>
      <c r="G746" s="160"/>
      <c r="H746" s="160"/>
      <c r="I746" s="160"/>
      <c r="J746" s="160"/>
      <c r="K746" s="160"/>
      <c r="L746" s="160"/>
      <c r="M746" s="160"/>
      <c r="N746" s="160"/>
      <c r="O746" s="160"/>
      <c r="P746" s="160"/>
      <c r="Q746" s="160"/>
      <c r="R746" s="160"/>
      <c r="S746" s="160"/>
      <c r="T746" s="160"/>
      <c r="U746" s="160"/>
      <c r="V746" s="160"/>
      <c r="W746" s="160"/>
      <c r="X746" s="160"/>
      <c r="Y746" s="160"/>
      <c r="Z746" s="160"/>
      <c r="AA746" s="160"/>
      <c r="AB746" s="160"/>
      <c r="AC746" s="160"/>
      <c r="AD746" s="160"/>
      <c r="AE746" s="160"/>
    </row>
    <row r="747" ht="15.75" customHeight="1" spans="1:31">
      <c r="A747" s="160"/>
      <c r="B747" s="160"/>
      <c r="C747" s="160"/>
      <c r="D747" s="160"/>
      <c r="E747" s="160"/>
      <c r="F747" s="160"/>
      <c r="G747" s="160"/>
      <c r="H747" s="160"/>
      <c r="I747" s="160"/>
      <c r="J747" s="160"/>
      <c r="K747" s="160"/>
      <c r="L747" s="160"/>
      <c r="M747" s="160"/>
      <c r="N747" s="160"/>
      <c r="O747" s="160"/>
      <c r="P747" s="160"/>
      <c r="Q747" s="160"/>
      <c r="R747" s="160"/>
      <c r="S747" s="160"/>
      <c r="T747" s="160"/>
      <c r="U747" s="160"/>
      <c r="V747" s="160"/>
      <c r="W747" s="160"/>
      <c r="X747" s="160"/>
      <c r="Y747" s="160"/>
      <c r="Z747" s="160"/>
      <c r="AA747" s="160"/>
      <c r="AB747" s="160"/>
      <c r="AC747" s="160"/>
      <c r="AD747" s="160"/>
      <c r="AE747" s="160"/>
    </row>
    <row r="748" ht="15.75" customHeight="1" spans="1:31">
      <c r="A748" s="160"/>
      <c r="B748" s="160"/>
      <c r="C748" s="160"/>
      <c r="D748" s="160"/>
      <c r="E748" s="160"/>
      <c r="F748" s="160"/>
      <c r="G748" s="160"/>
      <c r="H748" s="160"/>
      <c r="I748" s="160"/>
      <c r="J748" s="160"/>
      <c r="K748" s="160"/>
      <c r="L748" s="160"/>
      <c r="M748" s="160"/>
      <c r="N748" s="160"/>
      <c r="O748" s="160"/>
      <c r="P748" s="160"/>
      <c r="Q748" s="160"/>
      <c r="R748" s="160"/>
      <c r="S748" s="160"/>
      <c r="T748" s="160"/>
      <c r="U748" s="160"/>
      <c r="V748" s="160"/>
      <c r="W748" s="160"/>
      <c r="X748" s="160"/>
      <c r="Y748" s="160"/>
      <c r="Z748" s="160"/>
      <c r="AA748" s="160"/>
      <c r="AB748" s="160"/>
      <c r="AC748" s="160"/>
      <c r="AD748" s="160"/>
      <c r="AE748" s="160"/>
    </row>
    <row r="749" ht="15.75" customHeight="1" spans="1:31">
      <c r="A749" s="160"/>
      <c r="B749" s="160"/>
      <c r="C749" s="160"/>
      <c r="D749" s="160"/>
      <c r="E749" s="160"/>
      <c r="F749" s="160"/>
      <c r="G749" s="160"/>
      <c r="H749" s="160"/>
      <c r="I749" s="160"/>
      <c r="J749" s="160"/>
      <c r="K749" s="160"/>
      <c r="L749" s="160"/>
      <c r="M749" s="160"/>
      <c r="N749" s="160"/>
      <c r="O749" s="160"/>
      <c r="P749" s="160"/>
      <c r="Q749" s="160"/>
      <c r="R749" s="160"/>
      <c r="S749" s="160"/>
      <c r="T749" s="160"/>
      <c r="U749" s="160"/>
      <c r="V749" s="160"/>
      <c r="W749" s="160"/>
      <c r="X749" s="160"/>
      <c r="Y749" s="160"/>
      <c r="Z749" s="160"/>
      <c r="AA749" s="160"/>
      <c r="AB749" s="160"/>
      <c r="AC749" s="160"/>
      <c r="AD749" s="160"/>
      <c r="AE749" s="160"/>
    </row>
    <row r="750" ht="15.75" customHeight="1" spans="1:31">
      <c r="A750" s="160"/>
      <c r="B750" s="160"/>
      <c r="C750" s="160"/>
      <c r="D750" s="160"/>
      <c r="E750" s="160"/>
      <c r="F750" s="160"/>
      <c r="G750" s="160"/>
      <c r="H750" s="160"/>
      <c r="I750" s="160"/>
      <c r="J750" s="160"/>
      <c r="K750" s="160"/>
      <c r="L750" s="160"/>
      <c r="M750" s="160"/>
      <c r="N750" s="160"/>
      <c r="O750" s="160"/>
      <c r="P750" s="160"/>
      <c r="Q750" s="160"/>
      <c r="R750" s="160"/>
      <c r="S750" s="160"/>
      <c r="T750" s="160"/>
      <c r="U750" s="160"/>
      <c r="V750" s="160"/>
      <c r="W750" s="160"/>
      <c r="X750" s="160"/>
      <c r="Y750" s="160"/>
      <c r="Z750" s="160"/>
      <c r="AA750" s="160"/>
      <c r="AB750" s="160"/>
      <c r="AC750" s="160"/>
      <c r="AD750" s="160"/>
      <c r="AE750" s="160"/>
    </row>
    <row r="751" ht="15.75" customHeight="1" spans="1:31">
      <c r="A751" s="160"/>
      <c r="B751" s="160"/>
      <c r="C751" s="160"/>
      <c r="D751" s="160"/>
      <c r="E751" s="160"/>
      <c r="F751" s="160"/>
      <c r="G751" s="160"/>
      <c r="H751" s="160"/>
      <c r="I751" s="160"/>
      <c r="J751" s="160"/>
      <c r="K751" s="160"/>
      <c r="L751" s="160"/>
      <c r="M751" s="160"/>
      <c r="N751" s="160"/>
      <c r="O751" s="160"/>
      <c r="P751" s="160"/>
      <c r="Q751" s="160"/>
      <c r="R751" s="160"/>
      <c r="S751" s="160"/>
      <c r="T751" s="160"/>
      <c r="U751" s="160"/>
      <c r="V751" s="160"/>
      <c r="W751" s="160"/>
      <c r="X751" s="160"/>
      <c r="Y751" s="160"/>
      <c r="Z751" s="160"/>
      <c r="AA751" s="160"/>
      <c r="AB751" s="160"/>
      <c r="AC751" s="160"/>
      <c r="AD751" s="160"/>
      <c r="AE751" s="160"/>
    </row>
    <row r="752" ht="15.75" customHeight="1" spans="1:31">
      <c r="A752" s="160"/>
      <c r="B752" s="160"/>
      <c r="C752" s="160"/>
      <c r="D752" s="160"/>
      <c r="E752" s="160"/>
      <c r="F752" s="160"/>
      <c r="G752" s="160"/>
      <c r="H752" s="160"/>
      <c r="I752" s="160"/>
      <c r="J752" s="160"/>
      <c r="K752" s="160"/>
      <c r="L752" s="160"/>
      <c r="M752" s="160"/>
      <c r="N752" s="160"/>
      <c r="O752" s="160"/>
      <c r="P752" s="160"/>
      <c r="Q752" s="160"/>
      <c r="R752" s="160"/>
      <c r="S752" s="160"/>
      <c r="T752" s="160"/>
      <c r="U752" s="160"/>
      <c r="V752" s="160"/>
      <c r="W752" s="160"/>
      <c r="X752" s="160"/>
      <c r="Y752" s="160"/>
      <c r="Z752" s="160"/>
      <c r="AA752" s="160"/>
      <c r="AB752" s="160"/>
      <c r="AC752" s="160"/>
      <c r="AD752" s="160"/>
      <c r="AE752" s="160"/>
    </row>
    <row r="753" ht="15.75" customHeight="1" spans="1:31">
      <c r="A753" s="160"/>
      <c r="B753" s="160"/>
      <c r="C753" s="160"/>
      <c r="D753" s="160"/>
      <c r="E753" s="160"/>
      <c r="F753" s="160"/>
      <c r="G753" s="160"/>
      <c r="H753" s="160"/>
      <c r="I753" s="160"/>
      <c r="J753" s="160"/>
      <c r="K753" s="160"/>
      <c r="L753" s="160"/>
      <c r="M753" s="160"/>
      <c r="N753" s="160"/>
      <c r="O753" s="160"/>
      <c r="P753" s="160"/>
      <c r="Q753" s="160"/>
      <c r="R753" s="160"/>
      <c r="S753" s="160"/>
      <c r="T753" s="160"/>
      <c r="U753" s="160"/>
      <c r="V753" s="160"/>
      <c r="W753" s="160"/>
      <c r="X753" s="160"/>
      <c r="Y753" s="160"/>
      <c r="Z753" s="160"/>
      <c r="AA753" s="160"/>
      <c r="AB753" s="160"/>
      <c r="AC753" s="160"/>
      <c r="AD753" s="160"/>
      <c r="AE753" s="160"/>
    </row>
    <row r="754" ht="15.75" customHeight="1" spans="1:31">
      <c r="A754" s="160"/>
      <c r="B754" s="160"/>
      <c r="C754" s="160"/>
      <c r="D754" s="160"/>
      <c r="E754" s="160"/>
      <c r="F754" s="160"/>
      <c r="G754" s="160"/>
      <c r="H754" s="160"/>
      <c r="I754" s="160"/>
      <c r="J754" s="160"/>
      <c r="K754" s="160"/>
      <c r="L754" s="160"/>
      <c r="M754" s="160"/>
      <c r="N754" s="160"/>
      <c r="O754" s="160"/>
      <c r="P754" s="160"/>
      <c r="Q754" s="160"/>
      <c r="R754" s="160"/>
      <c r="S754" s="160"/>
      <c r="T754" s="160"/>
      <c r="U754" s="160"/>
      <c r="V754" s="160"/>
      <c r="W754" s="160"/>
      <c r="X754" s="160"/>
      <c r="Y754" s="160"/>
      <c r="Z754" s="160"/>
      <c r="AA754" s="160"/>
      <c r="AB754" s="160"/>
      <c r="AC754" s="160"/>
      <c r="AD754" s="160"/>
      <c r="AE754" s="160"/>
    </row>
    <row r="755" ht="15.75" customHeight="1" spans="1:31">
      <c r="A755" s="160"/>
      <c r="B755" s="160"/>
      <c r="C755" s="160"/>
      <c r="D755" s="160"/>
      <c r="E755" s="160"/>
      <c r="F755" s="160"/>
      <c r="G755" s="160"/>
      <c r="H755" s="160"/>
      <c r="I755" s="160"/>
      <c r="J755" s="160"/>
      <c r="K755" s="160"/>
      <c r="L755" s="160"/>
      <c r="M755" s="160"/>
      <c r="N755" s="160"/>
      <c r="O755" s="160"/>
      <c r="P755" s="160"/>
      <c r="Q755" s="160"/>
      <c r="R755" s="160"/>
      <c r="S755" s="160"/>
      <c r="T755" s="160"/>
      <c r="U755" s="160"/>
      <c r="V755" s="160"/>
      <c r="W755" s="160"/>
      <c r="X755" s="160"/>
      <c r="Y755" s="160"/>
      <c r="Z755" s="160"/>
      <c r="AA755" s="160"/>
      <c r="AB755" s="160"/>
      <c r="AC755" s="160"/>
      <c r="AD755" s="160"/>
      <c r="AE755" s="160"/>
    </row>
    <row r="756" ht="15.75" customHeight="1" spans="1:31">
      <c r="A756" s="160"/>
      <c r="B756" s="160"/>
      <c r="C756" s="160"/>
      <c r="D756" s="160"/>
      <c r="E756" s="160"/>
      <c r="F756" s="160"/>
      <c r="G756" s="160"/>
      <c r="H756" s="160"/>
      <c r="I756" s="160"/>
      <c r="J756" s="160"/>
      <c r="K756" s="160"/>
      <c r="L756" s="160"/>
      <c r="M756" s="160"/>
      <c r="N756" s="160"/>
      <c r="O756" s="160"/>
      <c r="P756" s="160"/>
      <c r="Q756" s="160"/>
      <c r="R756" s="160"/>
      <c r="S756" s="160"/>
      <c r="T756" s="160"/>
      <c r="U756" s="160"/>
      <c r="V756" s="160"/>
      <c r="W756" s="160"/>
      <c r="X756" s="160"/>
      <c r="Y756" s="160"/>
      <c r="Z756" s="160"/>
      <c r="AA756" s="160"/>
      <c r="AB756" s="160"/>
      <c r="AC756" s="160"/>
      <c r="AD756" s="160"/>
      <c r="AE756" s="160"/>
    </row>
    <row r="757" ht="15.75" customHeight="1" spans="1:31">
      <c r="A757" s="160"/>
      <c r="B757" s="160"/>
      <c r="C757" s="160"/>
      <c r="D757" s="160"/>
      <c r="E757" s="160"/>
      <c r="F757" s="160"/>
      <c r="G757" s="160"/>
      <c r="H757" s="160"/>
      <c r="I757" s="160"/>
      <c r="J757" s="160"/>
      <c r="K757" s="160"/>
      <c r="L757" s="160"/>
      <c r="M757" s="160"/>
      <c r="N757" s="160"/>
      <c r="O757" s="160"/>
      <c r="P757" s="160"/>
      <c r="Q757" s="160"/>
      <c r="R757" s="160"/>
      <c r="S757" s="160"/>
      <c r="T757" s="160"/>
      <c r="U757" s="160"/>
      <c r="V757" s="160"/>
      <c r="W757" s="160"/>
      <c r="X757" s="160"/>
      <c r="Y757" s="160"/>
      <c r="Z757" s="160"/>
      <c r="AA757" s="160"/>
      <c r="AB757" s="160"/>
      <c r="AC757" s="160"/>
      <c r="AD757" s="160"/>
      <c r="AE757" s="160"/>
    </row>
    <row r="758" ht="15.75" customHeight="1" spans="1:31">
      <c r="A758" s="160"/>
      <c r="B758" s="160"/>
      <c r="C758" s="160"/>
      <c r="D758" s="160"/>
      <c r="E758" s="160"/>
      <c r="F758" s="160"/>
      <c r="G758" s="160"/>
      <c r="H758" s="160"/>
      <c r="I758" s="160"/>
      <c r="J758" s="160"/>
      <c r="K758" s="160"/>
      <c r="L758" s="160"/>
      <c r="M758" s="160"/>
      <c r="N758" s="160"/>
      <c r="O758" s="160"/>
      <c r="P758" s="160"/>
      <c r="Q758" s="160"/>
      <c r="R758" s="160"/>
      <c r="S758" s="160"/>
      <c r="T758" s="160"/>
      <c r="U758" s="160"/>
      <c r="V758" s="160"/>
      <c r="W758" s="160"/>
      <c r="X758" s="160"/>
      <c r="Y758" s="160"/>
      <c r="Z758" s="160"/>
      <c r="AA758" s="160"/>
      <c r="AB758" s="160"/>
      <c r="AC758" s="160"/>
      <c r="AD758" s="160"/>
      <c r="AE758" s="160"/>
    </row>
    <row r="759" ht="15.75" customHeight="1" spans="1:31">
      <c r="A759" s="160"/>
      <c r="B759" s="160"/>
      <c r="C759" s="160"/>
      <c r="D759" s="160"/>
      <c r="E759" s="160"/>
      <c r="F759" s="160"/>
      <c r="G759" s="160"/>
      <c r="H759" s="160"/>
      <c r="I759" s="160"/>
      <c r="J759" s="160"/>
      <c r="K759" s="160"/>
      <c r="L759" s="160"/>
      <c r="M759" s="160"/>
      <c r="N759" s="160"/>
      <c r="O759" s="160"/>
      <c r="P759" s="160"/>
      <c r="Q759" s="160"/>
      <c r="R759" s="160"/>
      <c r="S759" s="160"/>
      <c r="T759" s="160"/>
      <c r="U759" s="160"/>
      <c r="V759" s="160"/>
      <c r="W759" s="160"/>
      <c r="X759" s="160"/>
      <c r="Y759" s="160"/>
      <c r="Z759" s="160"/>
      <c r="AA759" s="160"/>
      <c r="AB759" s="160"/>
      <c r="AC759" s="160"/>
      <c r="AD759" s="160"/>
      <c r="AE759" s="160"/>
    </row>
    <row r="760" ht="15.75" customHeight="1" spans="1:31">
      <c r="A760" s="160"/>
      <c r="B760" s="160"/>
      <c r="C760" s="160"/>
      <c r="D760" s="160"/>
      <c r="E760" s="160"/>
      <c r="F760" s="160"/>
      <c r="G760" s="160"/>
      <c r="H760" s="160"/>
      <c r="I760" s="160"/>
      <c r="J760" s="160"/>
      <c r="K760" s="160"/>
      <c r="L760" s="160"/>
      <c r="M760" s="160"/>
      <c r="N760" s="160"/>
      <c r="O760" s="160"/>
      <c r="P760" s="160"/>
      <c r="Q760" s="160"/>
      <c r="R760" s="160"/>
      <c r="S760" s="160"/>
      <c r="T760" s="160"/>
      <c r="U760" s="160"/>
      <c r="V760" s="160"/>
      <c r="W760" s="160"/>
      <c r="X760" s="160"/>
      <c r="Y760" s="160"/>
      <c r="Z760" s="160"/>
      <c r="AA760" s="160"/>
      <c r="AB760" s="160"/>
      <c r="AC760" s="160"/>
      <c r="AD760" s="160"/>
      <c r="AE760" s="160"/>
    </row>
    <row r="761" ht="15.75" customHeight="1" spans="1:31">
      <c r="A761" s="160"/>
      <c r="B761" s="160"/>
      <c r="C761" s="160"/>
      <c r="D761" s="160"/>
      <c r="E761" s="160"/>
      <c r="F761" s="160"/>
      <c r="G761" s="160"/>
      <c r="H761" s="160"/>
      <c r="I761" s="160"/>
      <c r="J761" s="160"/>
      <c r="K761" s="160"/>
      <c r="L761" s="160"/>
      <c r="M761" s="160"/>
      <c r="N761" s="160"/>
      <c r="O761" s="160"/>
      <c r="P761" s="160"/>
      <c r="Q761" s="160"/>
      <c r="R761" s="160"/>
      <c r="S761" s="160"/>
      <c r="T761" s="160"/>
      <c r="U761" s="160"/>
      <c r="V761" s="160"/>
      <c r="W761" s="160"/>
      <c r="X761" s="160"/>
      <c r="Y761" s="160"/>
      <c r="Z761" s="160"/>
      <c r="AA761" s="160"/>
      <c r="AB761" s="160"/>
      <c r="AC761" s="160"/>
      <c r="AD761" s="160"/>
      <c r="AE761" s="160"/>
    </row>
    <row r="762" ht="15.75" customHeight="1" spans="1:31">
      <c r="A762" s="160"/>
      <c r="B762" s="160"/>
      <c r="C762" s="160"/>
      <c r="D762" s="160"/>
      <c r="E762" s="160"/>
      <c r="F762" s="160"/>
      <c r="G762" s="160"/>
      <c r="H762" s="160"/>
      <c r="I762" s="160"/>
      <c r="J762" s="160"/>
      <c r="K762" s="160"/>
      <c r="L762" s="160"/>
      <c r="M762" s="160"/>
      <c r="N762" s="160"/>
      <c r="O762" s="160"/>
      <c r="P762" s="160"/>
      <c r="Q762" s="160"/>
      <c r="R762" s="160"/>
      <c r="S762" s="160"/>
      <c r="T762" s="160"/>
      <c r="U762" s="160"/>
      <c r="V762" s="160"/>
      <c r="W762" s="160"/>
      <c r="X762" s="160"/>
      <c r="Y762" s="160"/>
      <c r="Z762" s="160"/>
      <c r="AA762" s="160"/>
      <c r="AB762" s="160"/>
      <c r="AC762" s="160"/>
      <c r="AD762" s="160"/>
      <c r="AE762" s="160"/>
    </row>
    <row r="763" ht="15.75" customHeight="1" spans="1:31">
      <c r="A763" s="160"/>
      <c r="B763" s="160"/>
      <c r="C763" s="160"/>
      <c r="D763" s="160"/>
      <c r="E763" s="160"/>
      <c r="F763" s="160"/>
      <c r="G763" s="160"/>
      <c r="H763" s="160"/>
      <c r="I763" s="160"/>
      <c r="J763" s="160"/>
      <c r="K763" s="160"/>
      <c r="L763" s="160"/>
      <c r="M763" s="160"/>
      <c r="N763" s="160"/>
      <c r="O763" s="160"/>
      <c r="P763" s="160"/>
      <c r="Q763" s="160"/>
      <c r="R763" s="160"/>
      <c r="S763" s="160"/>
      <c r="T763" s="160"/>
      <c r="U763" s="160"/>
      <c r="V763" s="160"/>
      <c r="W763" s="160"/>
      <c r="X763" s="160"/>
      <c r="Y763" s="160"/>
      <c r="Z763" s="160"/>
      <c r="AA763" s="160"/>
      <c r="AB763" s="160"/>
      <c r="AC763" s="160"/>
      <c r="AD763" s="160"/>
      <c r="AE763" s="160"/>
    </row>
    <row r="764" ht="15.75" customHeight="1" spans="1:31">
      <c r="A764" s="160"/>
      <c r="B764" s="160"/>
      <c r="C764" s="160"/>
      <c r="D764" s="160"/>
      <c r="E764" s="160"/>
      <c r="F764" s="160"/>
      <c r="G764" s="160"/>
      <c r="H764" s="160"/>
      <c r="I764" s="160"/>
      <c r="J764" s="160"/>
      <c r="K764" s="160"/>
      <c r="L764" s="160"/>
      <c r="M764" s="160"/>
      <c r="N764" s="160"/>
      <c r="O764" s="160"/>
      <c r="P764" s="160"/>
      <c r="Q764" s="160"/>
      <c r="R764" s="160"/>
      <c r="S764" s="160"/>
      <c r="T764" s="160"/>
      <c r="U764" s="160"/>
      <c r="V764" s="160"/>
      <c r="W764" s="160"/>
      <c r="X764" s="160"/>
      <c r="Y764" s="160"/>
      <c r="Z764" s="160"/>
      <c r="AA764" s="160"/>
      <c r="AB764" s="160"/>
      <c r="AC764" s="160"/>
      <c r="AD764" s="160"/>
      <c r="AE764" s="160"/>
    </row>
    <row r="765" ht="15.75" customHeight="1" spans="1:31">
      <c r="A765" s="160"/>
      <c r="B765" s="160"/>
      <c r="C765" s="160"/>
      <c r="D765" s="160"/>
      <c r="E765" s="160"/>
      <c r="F765" s="160"/>
      <c r="G765" s="160"/>
      <c r="H765" s="160"/>
      <c r="I765" s="160"/>
      <c r="J765" s="160"/>
      <c r="K765" s="160"/>
      <c r="L765" s="160"/>
      <c r="M765" s="160"/>
      <c r="N765" s="160"/>
      <c r="O765" s="160"/>
      <c r="P765" s="160"/>
      <c r="Q765" s="160"/>
      <c r="R765" s="160"/>
      <c r="S765" s="160"/>
      <c r="T765" s="160"/>
      <c r="U765" s="160"/>
      <c r="V765" s="160"/>
      <c r="W765" s="160"/>
      <c r="X765" s="160"/>
      <c r="Y765" s="160"/>
      <c r="Z765" s="160"/>
      <c r="AA765" s="160"/>
      <c r="AB765" s="160"/>
      <c r="AC765" s="160"/>
      <c r="AD765" s="160"/>
      <c r="AE765" s="160"/>
    </row>
    <row r="766" ht="15.75" customHeight="1" spans="1:31">
      <c r="A766" s="160"/>
      <c r="B766" s="160"/>
      <c r="C766" s="160"/>
      <c r="D766" s="160"/>
      <c r="E766" s="160"/>
      <c r="F766" s="160"/>
      <c r="G766" s="160"/>
      <c r="H766" s="160"/>
      <c r="I766" s="160"/>
      <c r="J766" s="160"/>
      <c r="K766" s="160"/>
      <c r="L766" s="160"/>
      <c r="M766" s="160"/>
      <c r="N766" s="160"/>
      <c r="O766" s="160"/>
      <c r="P766" s="160"/>
      <c r="Q766" s="160"/>
      <c r="R766" s="160"/>
      <c r="S766" s="160"/>
      <c r="T766" s="160"/>
      <c r="U766" s="160"/>
      <c r="V766" s="160"/>
      <c r="W766" s="160"/>
      <c r="X766" s="160"/>
      <c r="Y766" s="160"/>
      <c r="Z766" s="160"/>
      <c r="AA766" s="160"/>
      <c r="AB766" s="160"/>
      <c r="AC766" s="160"/>
      <c r="AD766" s="160"/>
      <c r="AE766" s="160"/>
    </row>
    <row r="767" ht="15.75" customHeight="1" spans="1:31">
      <c r="A767" s="160"/>
      <c r="B767" s="160"/>
      <c r="C767" s="160"/>
      <c r="D767" s="160"/>
      <c r="E767" s="160"/>
      <c r="F767" s="160"/>
      <c r="G767" s="160"/>
      <c r="H767" s="160"/>
      <c r="I767" s="160"/>
      <c r="J767" s="160"/>
      <c r="K767" s="160"/>
      <c r="L767" s="160"/>
      <c r="M767" s="160"/>
      <c r="N767" s="160"/>
      <c r="O767" s="160"/>
      <c r="P767" s="160"/>
      <c r="Q767" s="160"/>
      <c r="R767" s="160"/>
      <c r="S767" s="160"/>
      <c r="T767" s="160"/>
      <c r="U767" s="160"/>
      <c r="V767" s="160"/>
      <c r="W767" s="160"/>
      <c r="X767" s="160"/>
      <c r="Y767" s="160"/>
      <c r="Z767" s="160"/>
      <c r="AA767" s="160"/>
      <c r="AB767" s="160"/>
      <c r="AC767" s="160"/>
      <c r="AD767" s="160"/>
      <c r="AE767" s="160"/>
    </row>
    <row r="768" ht="15.75" customHeight="1" spans="1:31">
      <c r="A768" s="160"/>
      <c r="B768" s="160"/>
      <c r="C768" s="160"/>
      <c r="D768" s="160"/>
      <c r="E768" s="160"/>
      <c r="F768" s="160"/>
      <c r="G768" s="160"/>
      <c r="H768" s="160"/>
      <c r="I768" s="160"/>
      <c r="J768" s="160"/>
      <c r="K768" s="160"/>
      <c r="L768" s="160"/>
      <c r="M768" s="160"/>
      <c r="N768" s="160"/>
      <c r="O768" s="160"/>
      <c r="P768" s="160"/>
      <c r="Q768" s="160"/>
      <c r="R768" s="160"/>
      <c r="S768" s="160"/>
      <c r="T768" s="160"/>
      <c r="U768" s="160"/>
      <c r="V768" s="160"/>
      <c r="W768" s="160"/>
      <c r="X768" s="160"/>
      <c r="Y768" s="160"/>
      <c r="Z768" s="160"/>
      <c r="AA768" s="160"/>
      <c r="AB768" s="160"/>
      <c r="AC768" s="160"/>
      <c r="AD768" s="160"/>
      <c r="AE768" s="160"/>
    </row>
    <row r="769" ht="15.75" customHeight="1" spans="1:31">
      <c r="A769" s="160"/>
      <c r="B769" s="160"/>
      <c r="C769" s="160"/>
      <c r="D769" s="160"/>
      <c r="E769" s="160"/>
      <c r="F769" s="160"/>
      <c r="G769" s="160"/>
      <c r="H769" s="160"/>
      <c r="I769" s="160"/>
      <c r="J769" s="160"/>
      <c r="K769" s="160"/>
      <c r="L769" s="160"/>
      <c r="M769" s="160"/>
      <c r="N769" s="160"/>
      <c r="O769" s="160"/>
      <c r="P769" s="160"/>
      <c r="Q769" s="160"/>
      <c r="R769" s="160"/>
      <c r="S769" s="160"/>
      <c r="T769" s="160"/>
      <c r="U769" s="160"/>
      <c r="V769" s="160"/>
      <c r="W769" s="160"/>
      <c r="X769" s="160"/>
      <c r="Y769" s="160"/>
      <c r="Z769" s="160"/>
      <c r="AA769" s="160"/>
      <c r="AB769" s="160"/>
      <c r="AC769" s="160"/>
      <c r="AD769" s="160"/>
      <c r="AE769" s="160"/>
    </row>
    <row r="770" ht="15.75" customHeight="1" spans="1:31">
      <c r="A770" s="160"/>
      <c r="B770" s="160"/>
      <c r="C770" s="160"/>
      <c r="D770" s="160"/>
      <c r="E770" s="160"/>
      <c r="F770" s="160"/>
      <c r="G770" s="160"/>
      <c r="H770" s="160"/>
      <c r="I770" s="160"/>
      <c r="J770" s="160"/>
      <c r="K770" s="160"/>
      <c r="L770" s="160"/>
      <c r="M770" s="160"/>
      <c r="N770" s="160"/>
      <c r="O770" s="160"/>
      <c r="P770" s="160"/>
      <c r="Q770" s="160"/>
      <c r="R770" s="160"/>
      <c r="S770" s="160"/>
      <c r="T770" s="160"/>
      <c r="U770" s="160"/>
      <c r="V770" s="160"/>
      <c r="W770" s="160"/>
      <c r="X770" s="160"/>
      <c r="Y770" s="160"/>
      <c r="Z770" s="160"/>
      <c r="AA770" s="160"/>
      <c r="AB770" s="160"/>
      <c r="AC770" s="160"/>
      <c r="AD770" s="160"/>
      <c r="AE770" s="160"/>
    </row>
    <row r="771" ht="15.75" customHeight="1" spans="1:31">
      <c r="A771" s="160"/>
      <c r="B771" s="160"/>
      <c r="C771" s="160"/>
      <c r="D771" s="160"/>
      <c r="E771" s="160"/>
      <c r="F771" s="160"/>
      <c r="G771" s="160"/>
      <c r="H771" s="160"/>
      <c r="I771" s="160"/>
      <c r="J771" s="160"/>
      <c r="K771" s="160"/>
      <c r="L771" s="160"/>
      <c r="M771" s="160"/>
      <c r="N771" s="160"/>
      <c r="O771" s="160"/>
      <c r="P771" s="160"/>
      <c r="Q771" s="160"/>
      <c r="R771" s="160"/>
      <c r="S771" s="160"/>
      <c r="T771" s="160"/>
      <c r="U771" s="160"/>
      <c r="V771" s="160"/>
      <c r="W771" s="160"/>
      <c r="X771" s="160"/>
      <c r="Y771" s="160"/>
      <c r="Z771" s="160"/>
      <c r="AA771" s="160"/>
      <c r="AB771" s="160"/>
      <c r="AC771" s="160"/>
      <c r="AD771" s="160"/>
      <c r="AE771" s="160"/>
    </row>
    <row r="772" ht="15.75" customHeight="1" spans="1:31">
      <c r="A772" s="160"/>
      <c r="B772" s="160"/>
      <c r="C772" s="160"/>
      <c r="D772" s="160"/>
      <c r="E772" s="160"/>
      <c r="F772" s="160"/>
      <c r="G772" s="160"/>
      <c r="H772" s="160"/>
      <c r="I772" s="160"/>
      <c r="J772" s="160"/>
      <c r="K772" s="160"/>
      <c r="L772" s="160"/>
      <c r="M772" s="160"/>
      <c r="N772" s="160"/>
      <c r="O772" s="160"/>
      <c r="P772" s="160"/>
      <c r="Q772" s="160"/>
      <c r="R772" s="160"/>
      <c r="S772" s="160"/>
      <c r="T772" s="160"/>
      <c r="U772" s="160"/>
      <c r="V772" s="160"/>
      <c r="W772" s="160"/>
      <c r="X772" s="160"/>
      <c r="Y772" s="160"/>
      <c r="Z772" s="160"/>
      <c r="AA772" s="160"/>
      <c r="AB772" s="160"/>
      <c r="AC772" s="160"/>
      <c r="AD772" s="160"/>
      <c r="AE772" s="160"/>
    </row>
    <row r="773" ht="15.75" customHeight="1" spans="1:31">
      <c r="A773" s="160"/>
      <c r="B773" s="160"/>
      <c r="C773" s="160"/>
      <c r="D773" s="160"/>
      <c r="E773" s="160"/>
      <c r="F773" s="160"/>
      <c r="G773" s="160"/>
      <c r="H773" s="160"/>
      <c r="I773" s="160"/>
      <c r="J773" s="160"/>
      <c r="K773" s="160"/>
      <c r="L773" s="160"/>
      <c r="M773" s="160"/>
      <c r="N773" s="160"/>
      <c r="O773" s="160"/>
      <c r="P773" s="160"/>
      <c r="Q773" s="160"/>
      <c r="R773" s="160"/>
      <c r="S773" s="160"/>
      <c r="T773" s="160"/>
      <c r="U773" s="160"/>
      <c r="V773" s="160"/>
      <c r="W773" s="160"/>
      <c r="X773" s="160"/>
      <c r="Y773" s="160"/>
      <c r="Z773" s="160"/>
      <c r="AA773" s="160"/>
      <c r="AB773" s="160"/>
      <c r="AC773" s="160"/>
      <c r="AD773" s="160"/>
      <c r="AE773" s="160"/>
    </row>
    <row r="774" ht="15.75" customHeight="1" spans="1:31">
      <c r="A774" s="160"/>
      <c r="B774" s="160"/>
      <c r="C774" s="160"/>
      <c r="D774" s="160"/>
      <c r="E774" s="160"/>
      <c r="F774" s="160"/>
      <c r="G774" s="160"/>
      <c r="H774" s="160"/>
      <c r="I774" s="160"/>
      <c r="J774" s="160"/>
      <c r="K774" s="160"/>
      <c r="L774" s="160"/>
      <c r="M774" s="160"/>
      <c r="N774" s="160"/>
      <c r="O774" s="160"/>
      <c r="P774" s="160"/>
      <c r="Q774" s="160"/>
      <c r="R774" s="160"/>
      <c r="S774" s="160"/>
      <c r="T774" s="160"/>
      <c r="U774" s="160"/>
      <c r="V774" s="160"/>
      <c r="W774" s="160"/>
      <c r="X774" s="160"/>
      <c r="Y774" s="160"/>
      <c r="Z774" s="160"/>
      <c r="AA774" s="160"/>
      <c r="AB774" s="160"/>
      <c r="AC774" s="160"/>
      <c r="AD774" s="160"/>
      <c r="AE774" s="160"/>
    </row>
    <row r="775" ht="15.75" customHeight="1" spans="1:31">
      <c r="A775" s="160"/>
      <c r="B775" s="160"/>
      <c r="C775" s="160"/>
      <c r="D775" s="160"/>
      <c r="E775" s="160"/>
      <c r="F775" s="160"/>
      <c r="G775" s="160"/>
      <c r="H775" s="160"/>
      <c r="I775" s="160"/>
      <c r="J775" s="160"/>
      <c r="K775" s="160"/>
      <c r="L775" s="160"/>
      <c r="M775" s="160"/>
      <c r="N775" s="160"/>
      <c r="O775" s="160"/>
      <c r="P775" s="160"/>
      <c r="Q775" s="160"/>
      <c r="R775" s="160"/>
      <c r="S775" s="160"/>
      <c r="T775" s="160"/>
      <c r="U775" s="160"/>
      <c r="V775" s="160"/>
      <c r="W775" s="160"/>
      <c r="X775" s="160"/>
      <c r="Y775" s="160"/>
      <c r="Z775" s="160"/>
      <c r="AA775" s="160"/>
      <c r="AB775" s="160"/>
      <c r="AC775" s="160"/>
      <c r="AD775" s="160"/>
      <c r="AE775" s="160"/>
    </row>
    <row r="776" ht="15.75" customHeight="1" spans="1:31">
      <c r="A776" s="160"/>
      <c r="B776" s="160"/>
      <c r="C776" s="160"/>
      <c r="D776" s="160"/>
      <c r="E776" s="160"/>
      <c r="F776" s="160"/>
      <c r="G776" s="160"/>
      <c r="H776" s="160"/>
      <c r="I776" s="160"/>
      <c r="J776" s="160"/>
      <c r="K776" s="160"/>
      <c r="L776" s="160"/>
      <c r="M776" s="160"/>
      <c r="N776" s="160"/>
      <c r="O776" s="160"/>
      <c r="P776" s="160"/>
      <c r="Q776" s="160"/>
      <c r="R776" s="160"/>
      <c r="S776" s="160"/>
      <c r="T776" s="160"/>
      <c r="U776" s="160"/>
      <c r="V776" s="160"/>
      <c r="W776" s="160"/>
      <c r="X776" s="160"/>
      <c r="Y776" s="160"/>
      <c r="Z776" s="160"/>
      <c r="AA776" s="160"/>
      <c r="AB776" s="160"/>
      <c r="AC776" s="160"/>
      <c r="AD776" s="160"/>
      <c r="AE776" s="160"/>
    </row>
    <row r="777" ht="15.75" customHeight="1" spans="1:31">
      <c r="A777" s="160"/>
      <c r="B777" s="160"/>
      <c r="C777" s="160"/>
      <c r="D777" s="160"/>
      <c r="E777" s="160"/>
      <c r="F777" s="160"/>
      <c r="G777" s="160"/>
      <c r="H777" s="160"/>
      <c r="I777" s="160"/>
      <c r="J777" s="160"/>
      <c r="K777" s="160"/>
      <c r="L777" s="160"/>
      <c r="M777" s="160"/>
      <c r="N777" s="160"/>
      <c r="O777" s="160"/>
      <c r="P777" s="160"/>
      <c r="Q777" s="160"/>
      <c r="R777" s="160"/>
      <c r="S777" s="160"/>
      <c r="T777" s="160"/>
      <c r="U777" s="160"/>
      <c r="V777" s="160"/>
      <c r="W777" s="160"/>
      <c r="X777" s="160"/>
      <c r="Y777" s="160"/>
      <c r="Z777" s="160"/>
      <c r="AA777" s="160"/>
      <c r="AB777" s="160"/>
      <c r="AC777" s="160"/>
      <c r="AD777" s="160"/>
      <c r="AE777" s="160"/>
    </row>
    <row r="778" ht="15.75" customHeight="1" spans="1:31">
      <c r="A778" s="160"/>
      <c r="B778" s="160"/>
      <c r="C778" s="160"/>
      <c r="D778" s="160"/>
      <c r="E778" s="160"/>
      <c r="F778" s="160"/>
      <c r="G778" s="160"/>
      <c r="H778" s="160"/>
      <c r="I778" s="160"/>
      <c r="J778" s="160"/>
      <c r="K778" s="160"/>
      <c r="L778" s="160"/>
      <c r="M778" s="160"/>
      <c r="N778" s="160"/>
      <c r="O778" s="160"/>
      <c r="P778" s="160"/>
      <c r="Q778" s="160"/>
      <c r="R778" s="160"/>
      <c r="S778" s="160"/>
      <c r="T778" s="160"/>
      <c r="U778" s="160"/>
      <c r="V778" s="160"/>
      <c r="W778" s="160"/>
      <c r="X778" s="160"/>
      <c r="Y778" s="160"/>
      <c r="Z778" s="160"/>
      <c r="AA778" s="160"/>
      <c r="AB778" s="160"/>
      <c r="AC778" s="160"/>
      <c r="AD778" s="160"/>
      <c r="AE778" s="160"/>
    </row>
    <row r="779" ht="15.75" customHeight="1" spans="1:31">
      <c r="A779" s="160"/>
      <c r="B779" s="160"/>
      <c r="C779" s="160"/>
      <c r="D779" s="160"/>
      <c r="E779" s="160"/>
      <c r="F779" s="160"/>
      <c r="G779" s="160"/>
      <c r="H779" s="160"/>
      <c r="I779" s="160"/>
      <c r="J779" s="160"/>
      <c r="K779" s="160"/>
      <c r="L779" s="160"/>
      <c r="M779" s="160"/>
      <c r="N779" s="160"/>
      <c r="O779" s="160"/>
      <c r="P779" s="160"/>
      <c r="Q779" s="160"/>
      <c r="R779" s="160"/>
      <c r="S779" s="160"/>
      <c r="T779" s="160"/>
      <c r="U779" s="160"/>
      <c r="V779" s="160"/>
      <c r="W779" s="160"/>
      <c r="X779" s="160"/>
      <c r="Y779" s="160"/>
      <c r="Z779" s="160"/>
      <c r="AA779" s="160"/>
      <c r="AB779" s="160"/>
      <c r="AC779" s="160"/>
      <c r="AD779" s="160"/>
      <c r="AE779" s="160"/>
    </row>
    <row r="780" ht="15.75" customHeight="1" spans="1:31">
      <c r="A780" s="160"/>
      <c r="B780" s="160"/>
      <c r="C780" s="160"/>
      <c r="D780" s="160"/>
      <c r="E780" s="160"/>
      <c r="F780" s="160"/>
      <c r="G780" s="160"/>
      <c r="H780" s="160"/>
      <c r="I780" s="160"/>
      <c r="J780" s="160"/>
      <c r="K780" s="160"/>
      <c r="L780" s="160"/>
      <c r="M780" s="160"/>
      <c r="N780" s="160"/>
      <c r="O780" s="160"/>
      <c r="P780" s="160"/>
      <c r="Q780" s="160"/>
      <c r="R780" s="160"/>
      <c r="S780" s="160"/>
      <c r="T780" s="160"/>
      <c r="U780" s="160"/>
      <c r="V780" s="160"/>
      <c r="W780" s="160"/>
      <c r="X780" s="160"/>
      <c r="Y780" s="160"/>
      <c r="Z780" s="160"/>
      <c r="AA780" s="160"/>
      <c r="AB780" s="160"/>
      <c r="AC780" s="160"/>
      <c r="AD780" s="160"/>
      <c r="AE780" s="160"/>
    </row>
    <row r="781" ht="15.75" customHeight="1" spans="1:31">
      <c r="A781" s="160"/>
      <c r="B781" s="160"/>
      <c r="C781" s="160"/>
      <c r="D781" s="160"/>
      <c r="E781" s="160"/>
      <c r="F781" s="160"/>
      <c r="G781" s="160"/>
      <c r="H781" s="160"/>
      <c r="I781" s="160"/>
      <c r="J781" s="160"/>
      <c r="K781" s="160"/>
      <c r="L781" s="160"/>
      <c r="M781" s="160"/>
      <c r="N781" s="160"/>
      <c r="O781" s="160"/>
      <c r="P781" s="160"/>
      <c r="Q781" s="160"/>
      <c r="R781" s="160"/>
      <c r="S781" s="160"/>
      <c r="T781" s="160"/>
      <c r="U781" s="160"/>
      <c r="V781" s="160"/>
      <c r="W781" s="160"/>
      <c r="X781" s="160"/>
      <c r="Y781" s="160"/>
      <c r="Z781" s="160"/>
      <c r="AA781" s="160"/>
      <c r="AB781" s="160"/>
      <c r="AC781" s="160"/>
      <c r="AD781" s="160"/>
      <c r="AE781" s="160"/>
    </row>
    <row r="782" ht="15.75" customHeight="1" spans="1:31">
      <c r="A782" s="160"/>
      <c r="B782" s="160"/>
      <c r="C782" s="160"/>
      <c r="D782" s="160"/>
      <c r="E782" s="160"/>
      <c r="F782" s="160"/>
      <c r="G782" s="160"/>
      <c r="H782" s="160"/>
      <c r="I782" s="160"/>
      <c r="J782" s="160"/>
      <c r="K782" s="160"/>
      <c r="L782" s="160"/>
      <c r="M782" s="160"/>
      <c r="N782" s="160"/>
      <c r="O782" s="160"/>
      <c r="P782" s="160"/>
      <c r="Q782" s="160"/>
      <c r="R782" s="160"/>
      <c r="S782" s="160"/>
      <c r="T782" s="160"/>
      <c r="U782" s="160"/>
      <c r="V782" s="160"/>
      <c r="W782" s="160"/>
      <c r="X782" s="160"/>
      <c r="Y782" s="160"/>
      <c r="Z782" s="160"/>
      <c r="AA782" s="160"/>
      <c r="AB782" s="160"/>
      <c r="AC782" s="160"/>
      <c r="AD782" s="160"/>
      <c r="AE782" s="160"/>
    </row>
    <row r="783" ht="15.75" customHeight="1" spans="1:31">
      <c r="A783" s="160"/>
      <c r="B783" s="160"/>
      <c r="C783" s="160"/>
      <c r="D783" s="160"/>
      <c r="E783" s="160"/>
      <c r="F783" s="160"/>
      <c r="G783" s="160"/>
      <c r="H783" s="160"/>
      <c r="I783" s="160"/>
      <c r="J783" s="160"/>
      <c r="K783" s="160"/>
      <c r="L783" s="160"/>
      <c r="M783" s="160"/>
      <c r="N783" s="160"/>
      <c r="O783" s="160"/>
      <c r="P783" s="160"/>
      <c r="Q783" s="160"/>
      <c r="R783" s="160"/>
      <c r="S783" s="160"/>
      <c r="T783" s="160"/>
      <c r="U783" s="160"/>
      <c r="V783" s="160"/>
      <c r="W783" s="160"/>
      <c r="X783" s="160"/>
      <c r="Y783" s="160"/>
      <c r="Z783" s="160"/>
      <c r="AA783" s="160"/>
      <c r="AB783" s="160"/>
      <c r="AC783" s="160"/>
      <c r="AD783" s="160"/>
      <c r="AE783" s="160"/>
    </row>
    <row r="784" ht="15.75" customHeight="1" spans="1:31">
      <c r="A784" s="160"/>
      <c r="B784" s="160"/>
      <c r="C784" s="160"/>
      <c r="D784" s="160"/>
      <c r="E784" s="160"/>
      <c r="F784" s="160"/>
      <c r="G784" s="160"/>
      <c r="H784" s="160"/>
      <c r="I784" s="160"/>
      <c r="J784" s="160"/>
      <c r="K784" s="160"/>
      <c r="L784" s="160"/>
      <c r="M784" s="160"/>
      <c r="N784" s="160"/>
      <c r="O784" s="160"/>
      <c r="P784" s="160"/>
      <c r="Q784" s="160"/>
      <c r="R784" s="160"/>
      <c r="S784" s="160"/>
      <c r="T784" s="160"/>
      <c r="U784" s="160"/>
      <c r="V784" s="160"/>
      <c r="W784" s="160"/>
      <c r="X784" s="160"/>
      <c r="Y784" s="160"/>
      <c r="Z784" s="160"/>
      <c r="AA784" s="160"/>
      <c r="AB784" s="160"/>
      <c r="AC784" s="160"/>
      <c r="AD784" s="160"/>
      <c r="AE784" s="160"/>
    </row>
    <row r="785" ht="15.75" customHeight="1" spans="1:31">
      <c r="A785" s="160"/>
      <c r="B785" s="160"/>
      <c r="C785" s="160"/>
      <c r="D785" s="160"/>
      <c r="E785" s="160"/>
      <c r="F785" s="160"/>
      <c r="G785" s="160"/>
      <c r="H785" s="160"/>
      <c r="I785" s="160"/>
      <c r="J785" s="160"/>
      <c r="K785" s="160"/>
      <c r="L785" s="160"/>
      <c r="M785" s="160"/>
      <c r="N785" s="160"/>
      <c r="O785" s="160"/>
      <c r="P785" s="160"/>
      <c r="Q785" s="160"/>
      <c r="R785" s="160"/>
      <c r="S785" s="160"/>
      <c r="T785" s="160"/>
      <c r="U785" s="160"/>
      <c r="V785" s="160"/>
      <c r="W785" s="160"/>
      <c r="X785" s="160"/>
      <c r="Y785" s="160"/>
      <c r="Z785" s="160"/>
      <c r="AA785" s="160"/>
      <c r="AB785" s="160"/>
      <c r="AC785" s="160"/>
      <c r="AD785" s="160"/>
      <c r="AE785" s="160"/>
    </row>
    <row r="786" ht="15.75" customHeight="1" spans="1:31">
      <c r="A786" s="160"/>
      <c r="B786" s="160"/>
      <c r="C786" s="160"/>
      <c r="D786" s="160"/>
      <c r="E786" s="160"/>
      <c r="F786" s="160"/>
      <c r="G786" s="160"/>
      <c r="H786" s="160"/>
      <c r="I786" s="160"/>
      <c r="J786" s="160"/>
      <c r="K786" s="160"/>
      <c r="L786" s="160"/>
      <c r="M786" s="160"/>
      <c r="N786" s="160"/>
      <c r="O786" s="160"/>
      <c r="P786" s="160"/>
      <c r="Q786" s="160"/>
      <c r="R786" s="160"/>
      <c r="S786" s="160"/>
      <c r="T786" s="160"/>
      <c r="U786" s="160"/>
      <c r="V786" s="160"/>
      <c r="W786" s="160"/>
      <c r="X786" s="160"/>
      <c r="Y786" s="160"/>
      <c r="Z786" s="160"/>
      <c r="AA786" s="160"/>
      <c r="AB786" s="160"/>
      <c r="AC786" s="160"/>
      <c r="AD786" s="160"/>
      <c r="AE786" s="160"/>
    </row>
    <row r="787" ht="15.75" customHeight="1" spans="1:31">
      <c r="A787" s="160"/>
      <c r="B787" s="160"/>
      <c r="C787" s="160"/>
      <c r="D787" s="160"/>
      <c r="E787" s="160"/>
      <c r="F787" s="160"/>
      <c r="G787" s="160"/>
      <c r="H787" s="160"/>
      <c r="I787" s="160"/>
      <c r="J787" s="160"/>
      <c r="K787" s="160"/>
      <c r="L787" s="160"/>
      <c r="M787" s="160"/>
      <c r="N787" s="160"/>
      <c r="O787" s="160"/>
      <c r="P787" s="160"/>
      <c r="Q787" s="160"/>
      <c r="R787" s="160"/>
      <c r="S787" s="160"/>
      <c r="T787" s="160"/>
      <c r="U787" s="160"/>
      <c r="V787" s="160"/>
      <c r="W787" s="160"/>
      <c r="X787" s="160"/>
      <c r="Y787" s="160"/>
      <c r="Z787" s="160"/>
      <c r="AA787" s="160"/>
      <c r="AB787" s="160"/>
      <c r="AC787" s="160"/>
      <c r="AD787" s="160"/>
      <c r="AE787" s="160"/>
    </row>
    <row r="788" ht="15.75" customHeight="1" spans="1:31">
      <c r="A788" s="160"/>
      <c r="B788" s="160"/>
      <c r="C788" s="160"/>
      <c r="D788" s="160"/>
      <c r="E788" s="160"/>
      <c r="F788" s="160"/>
      <c r="G788" s="160"/>
      <c r="H788" s="160"/>
      <c r="I788" s="160"/>
      <c r="J788" s="160"/>
      <c r="K788" s="160"/>
      <c r="L788" s="160"/>
      <c r="M788" s="160"/>
      <c r="N788" s="160"/>
      <c r="O788" s="160"/>
      <c r="P788" s="160"/>
      <c r="Q788" s="160"/>
      <c r="R788" s="160"/>
      <c r="S788" s="160"/>
      <c r="T788" s="160"/>
      <c r="U788" s="160"/>
      <c r="V788" s="160"/>
      <c r="W788" s="160"/>
      <c r="X788" s="160"/>
      <c r="Y788" s="160"/>
      <c r="Z788" s="160"/>
      <c r="AA788" s="160"/>
      <c r="AB788" s="160"/>
      <c r="AC788" s="160"/>
      <c r="AD788" s="160"/>
      <c r="AE788" s="160"/>
    </row>
    <row r="789" ht="15.75" customHeight="1" spans="1:31">
      <c r="A789" s="160"/>
      <c r="B789" s="160"/>
      <c r="C789" s="160"/>
      <c r="D789" s="160"/>
      <c r="E789" s="160"/>
      <c r="F789" s="160"/>
      <c r="G789" s="160"/>
      <c r="H789" s="160"/>
      <c r="I789" s="160"/>
      <c r="J789" s="160"/>
      <c r="K789" s="160"/>
      <c r="L789" s="160"/>
      <c r="M789" s="160"/>
      <c r="N789" s="160"/>
      <c r="O789" s="160"/>
      <c r="P789" s="160"/>
      <c r="Q789" s="160"/>
      <c r="R789" s="160"/>
      <c r="S789" s="160"/>
      <c r="T789" s="160"/>
      <c r="U789" s="160"/>
      <c r="V789" s="160"/>
      <c r="W789" s="160"/>
      <c r="X789" s="160"/>
      <c r="Y789" s="160"/>
      <c r="Z789" s="160"/>
      <c r="AA789" s="160"/>
      <c r="AB789" s="160"/>
      <c r="AC789" s="160"/>
      <c r="AD789" s="160"/>
      <c r="AE789" s="160"/>
    </row>
    <row r="790" ht="15.75" customHeight="1" spans="1:31">
      <c r="A790" s="160"/>
      <c r="B790" s="160"/>
      <c r="C790" s="160"/>
      <c r="D790" s="160"/>
      <c r="E790" s="160"/>
      <c r="F790" s="160"/>
      <c r="G790" s="160"/>
      <c r="H790" s="160"/>
      <c r="I790" s="160"/>
      <c r="J790" s="160"/>
      <c r="K790" s="160"/>
      <c r="L790" s="160"/>
      <c r="M790" s="160"/>
      <c r="N790" s="160"/>
      <c r="O790" s="160"/>
      <c r="P790" s="160"/>
      <c r="Q790" s="160"/>
      <c r="R790" s="160"/>
      <c r="S790" s="160"/>
      <c r="T790" s="160"/>
      <c r="U790" s="160"/>
      <c r="V790" s="160"/>
      <c r="W790" s="160"/>
      <c r="X790" s="160"/>
      <c r="Y790" s="160"/>
      <c r="Z790" s="160"/>
      <c r="AA790" s="160"/>
      <c r="AB790" s="160"/>
      <c r="AC790" s="160"/>
      <c r="AD790" s="160"/>
      <c r="AE790" s="160"/>
    </row>
    <row r="791" ht="15.75" customHeight="1" spans="1:31">
      <c r="A791" s="160"/>
      <c r="B791" s="160"/>
      <c r="C791" s="160"/>
      <c r="D791" s="160"/>
      <c r="E791" s="160"/>
      <c r="F791" s="160"/>
      <c r="G791" s="160"/>
      <c r="H791" s="160"/>
      <c r="I791" s="160"/>
      <c r="J791" s="160"/>
      <c r="K791" s="160"/>
      <c r="L791" s="160"/>
      <c r="M791" s="160"/>
      <c r="N791" s="160"/>
      <c r="O791" s="160"/>
      <c r="P791" s="160"/>
      <c r="Q791" s="160"/>
      <c r="R791" s="160"/>
      <c r="S791" s="160"/>
      <c r="T791" s="160"/>
      <c r="U791" s="160"/>
      <c r="V791" s="160"/>
      <c r="W791" s="160"/>
      <c r="X791" s="160"/>
      <c r="Y791" s="160"/>
      <c r="Z791" s="160"/>
      <c r="AA791" s="160"/>
      <c r="AB791" s="160"/>
      <c r="AC791" s="160"/>
      <c r="AD791" s="160"/>
      <c r="AE791" s="160"/>
    </row>
    <row r="792" ht="15.75" customHeight="1" spans="1:31">
      <c r="A792" s="160"/>
      <c r="B792" s="160"/>
      <c r="C792" s="160"/>
      <c r="D792" s="160"/>
      <c r="E792" s="160"/>
      <c r="F792" s="160"/>
      <c r="G792" s="160"/>
      <c r="H792" s="160"/>
      <c r="I792" s="160"/>
      <c r="J792" s="160"/>
      <c r="K792" s="160"/>
      <c r="L792" s="160"/>
      <c r="M792" s="160"/>
      <c r="N792" s="160"/>
      <c r="O792" s="160"/>
      <c r="P792" s="160"/>
      <c r="Q792" s="160"/>
      <c r="R792" s="160"/>
      <c r="S792" s="160"/>
      <c r="T792" s="160"/>
      <c r="U792" s="160"/>
      <c r="V792" s="160"/>
      <c r="W792" s="160"/>
      <c r="X792" s="160"/>
      <c r="Y792" s="160"/>
      <c r="Z792" s="160"/>
      <c r="AA792" s="160"/>
      <c r="AB792" s="160"/>
      <c r="AC792" s="160"/>
      <c r="AD792" s="160"/>
      <c r="AE792" s="160"/>
    </row>
    <row r="793" ht="15.75" customHeight="1" spans="1:31">
      <c r="A793" s="160"/>
      <c r="B793" s="160"/>
      <c r="C793" s="160"/>
      <c r="D793" s="160"/>
      <c r="E793" s="160"/>
      <c r="F793" s="160"/>
      <c r="G793" s="160"/>
      <c r="H793" s="160"/>
      <c r="I793" s="160"/>
      <c r="J793" s="160"/>
      <c r="K793" s="160"/>
      <c r="L793" s="160"/>
      <c r="M793" s="160"/>
      <c r="N793" s="160"/>
      <c r="O793" s="160"/>
      <c r="P793" s="160"/>
      <c r="Q793" s="160"/>
      <c r="R793" s="160"/>
      <c r="S793" s="160"/>
      <c r="T793" s="160"/>
      <c r="U793" s="160"/>
      <c r="V793" s="160"/>
      <c r="W793" s="160"/>
      <c r="X793" s="160"/>
      <c r="Y793" s="160"/>
      <c r="Z793" s="160"/>
      <c r="AA793" s="160"/>
      <c r="AB793" s="160"/>
      <c r="AC793" s="160"/>
      <c r="AD793" s="160"/>
      <c r="AE793" s="160"/>
    </row>
    <row r="794" ht="15.75" customHeight="1" spans="1:31">
      <c r="A794" s="160"/>
      <c r="B794" s="160"/>
      <c r="C794" s="160"/>
      <c r="D794" s="160"/>
      <c r="E794" s="160"/>
      <c r="F794" s="160"/>
      <c r="G794" s="160"/>
      <c r="H794" s="160"/>
      <c r="I794" s="160"/>
      <c r="J794" s="160"/>
      <c r="K794" s="160"/>
      <c r="L794" s="160"/>
      <c r="M794" s="160"/>
      <c r="N794" s="160"/>
      <c r="O794" s="160"/>
      <c r="P794" s="160"/>
      <c r="Q794" s="160"/>
      <c r="R794" s="160"/>
      <c r="S794" s="160"/>
      <c r="T794" s="160"/>
      <c r="U794" s="160"/>
      <c r="V794" s="160"/>
      <c r="W794" s="160"/>
      <c r="X794" s="160"/>
      <c r="Y794" s="160"/>
      <c r="Z794" s="160"/>
      <c r="AA794" s="160"/>
      <c r="AB794" s="160"/>
      <c r="AC794" s="160"/>
      <c r="AD794" s="160"/>
      <c r="AE794" s="160"/>
    </row>
    <row r="795" ht="15.75" customHeight="1" spans="1:31">
      <c r="A795" s="160"/>
      <c r="B795" s="160"/>
      <c r="C795" s="160"/>
      <c r="D795" s="160"/>
      <c r="E795" s="160"/>
      <c r="F795" s="160"/>
      <c r="G795" s="160"/>
      <c r="H795" s="160"/>
      <c r="I795" s="160"/>
      <c r="J795" s="160"/>
      <c r="K795" s="160"/>
      <c r="L795" s="160"/>
      <c r="M795" s="160"/>
      <c r="N795" s="160"/>
      <c r="O795" s="160"/>
      <c r="P795" s="160"/>
      <c r="Q795" s="160"/>
      <c r="R795" s="160"/>
      <c r="S795" s="160"/>
      <c r="T795" s="160"/>
      <c r="U795" s="160"/>
      <c r="V795" s="160"/>
      <c r="W795" s="160"/>
      <c r="X795" s="160"/>
      <c r="Y795" s="160"/>
      <c r="Z795" s="160"/>
      <c r="AA795" s="160"/>
      <c r="AB795" s="160"/>
      <c r="AC795" s="160"/>
      <c r="AD795" s="160"/>
      <c r="AE795" s="160"/>
    </row>
    <row r="796" ht="15.75" customHeight="1" spans="1:31">
      <c r="A796" s="160"/>
      <c r="B796" s="160"/>
      <c r="C796" s="160"/>
      <c r="D796" s="160"/>
      <c r="E796" s="160"/>
      <c r="F796" s="160"/>
      <c r="G796" s="160"/>
      <c r="H796" s="160"/>
      <c r="I796" s="160"/>
      <c r="J796" s="160"/>
      <c r="K796" s="160"/>
      <c r="L796" s="160"/>
      <c r="M796" s="160"/>
      <c r="N796" s="160"/>
      <c r="O796" s="160"/>
      <c r="P796" s="160"/>
      <c r="Q796" s="160"/>
      <c r="R796" s="160"/>
      <c r="S796" s="160"/>
      <c r="T796" s="160"/>
      <c r="U796" s="160"/>
      <c r="V796" s="160"/>
      <c r="W796" s="160"/>
      <c r="X796" s="160"/>
      <c r="Y796" s="160"/>
      <c r="Z796" s="160"/>
      <c r="AA796" s="160"/>
      <c r="AB796" s="160"/>
      <c r="AC796" s="160"/>
      <c r="AD796" s="160"/>
      <c r="AE796" s="160"/>
    </row>
    <row r="797" ht="15.75" customHeight="1" spans="1:31">
      <c r="A797" s="160"/>
      <c r="B797" s="160"/>
      <c r="C797" s="160"/>
      <c r="D797" s="160"/>
      <c r="E797" s="160"/>
      <c r="F797" s="160"/>
      <c r="G797" s="160"/>
      <c r="H797" s="160"/>
      <c r="I797" s="160"/>
      <c r="J797" s="160"/>
      <c r="K797" s="160"/>
      <c r="L797" s="160"/>
      <c r="M797" s="160"/>
      <c r="N797" s="160"/>
      <c r="O797" s="160"/>
      <c r="P797" s="160"/>
      <c r="Q797" s="160"/>
      <c r="R797" s="160"/>
      <c r="S797" s="160"/>
      <c r="T797" s="160"/>
      <c r="U797" s="160"/>
      <c r="V797" s="160"/>
      <c r="W797" s="160"/>
      <c r="X797" s="160"/>
      <c r="Y797" s="160"/>
      <c r="Z797" s="160"/>
      <c r="AA797" s="160"/>
      <c r="AB797" s="160"/>
      <c r="AC797" s="160"/>
      <c r="AD797" s="160"/>
      <c r="AE797" s="160"/>
    </row>
    <row r="798" ht="15.75" customHeight="1" spans="1:31">
      <c r="A798" s="160"/>
      <c r="B798" s="160"/>
      <c r="C798" s="160"/>
      <c r="D798" s="160"/>
      <c r="E798" s="160"/>
      <c r="F798" s="160"/>
      <c r="G798" s="160"/>
      <c r="H798" s="160"/>
      <c r="I798" s="160"/>
      <c r="J798" s="160"/>
      <c r="K798" s="160"/>
      <c r="L798" s="160"/>
      <c r="M798" s="160"/>
      <c r="N798" s="160"/>
      <c r="O798" s="160"/>
      <c r="P798" s="160"/>
      <c r="Q798" s="160"/>
      <c r="R798" s="160"/>
      <c r="S798" s="160"/>
      <c r="T798" s="160"/>
      <c r="U798" s="160"/>
      <c r="V798" s="160"/>
      <c r="W798" s="160"/>
      <c r="X798" s="160"/>
      <c r="Y798" s="160"/>
      <c r="Z798" s="160"/>
      <c r="AA798" s="160"/>
      <c r="AB798" s="160"/>
      <c r="AC798" s="160"/>
      <c r="AD798" s="160"/>
      <c r="AE798" s="160"/>
    </row>
    <row r="799" ht="15.75" customHeight="1" spans="1:31">
      <c r="A799" s="160"/>
      <c r="B799" s="160"/>
      <c r="C799" s="160"/>
      <c r="D799" s="160"/>
      <c r="E799" s="160"/>
      <c r="F799" s="160"/>
      <c r="G799" s="160"/>
      <c r="H799" s="160"/>
      <c r="I799" s="160"/>
      <c r="J799" s="160"/>
      <c r="K799" s="160"/>
      <c r="L799" s="160"/>
      <c r="M799" s="160"/>
      <c r="N799" s="160"/>
      <c r="O799" s="160"/>
      <c r="P799" s="160"/>
      <c r="Q799" s="160"/>
      <c r="R799" s="160"/>
      <c r="S799" s="160"/>
      <c r="T799" s="160"/>
      <c r="U799" s="160"/>
      <c r="V799" s="160"/>
      <c r="W799" s="160"/>
      <c r="X799" s="160"/>
      <c r="Y799" s="160"/>
      <c r="Z799" s="160"/>
      <c r="AA799" s="160"/>
      <c r="AB799" s="160"/>
      <c r="AC799" s="160"/>
      <c r="AD799" s="160"/>
      <c r="AE799" s="160"/>
    </row>
    <row r="800" ht="15.75" customHeight="1" spans="1:31">
      <c r="A800" s="160"/>
      <c r="B800" s="160"/>
      <c r="C800" s="160"/>
      <c r="D800" s="160"/>
      <c r="E800" s="160"/>
      <c r="F800" s="160"/>
      <c r="G800" s="160"/>
      <c r="H800" s="160"/>
      <c r="I800" s="160"/>
      <c r="J800" s="160"/>
      <c r="K800" s="160"/>
      <c r="L800" s="160"/>
      <c r="M800" s="160"/>
      <c r="N800" s="160"/>
      <c r="O800" s="160"/>
      <c r="P800" s="160"/>
      <c r="Q800" s="160"/>
      <c r="R800" s="160"/>
      <c r="S800" s="160"/>
      <c r="T800" s="160"/>
      <c r="U800" s="160"/>
      <c r="V800" s="160"/>
      <c r="W800" s="160"/>
      <c r="X800" s="160"/>
      <c r="Y800" s="160"/>
      <c r="Z800" s="160"/>
      <c r="AA800" s="160"/>
      <c r="AB800" s="160"/>
      <c r="AC800" s="160"/>
      <c r="AD800" s="160"/>
      <c r="AE800" s="160"/>
    </row>
    <row r="801" ht="15.75" customHeight="1" spans="1:31">
      <c r="A801" s="160"/>
      <c r="B801" s="160"/>
      <c r="C801" s="160"/>
      <c r="D801" s="160"/>
      <c r="E801" s="160"/>
      <c r="F801" s="160"/>
      <c r="G801" s="160"/>
      <c r="H801" s="160"/>
      <c r="I801" s="160"/>
      <c r="J801" s="160"/>
      <c r="K801" s="160"/>
      <c r="L801" s="160"/>
      <c r="M801" s="160"/>
      <c r="N801" s="160"/>
      <c r="O801" s="160"/>
      <c r="P801" s="160"/>
      <c r="Q801" s="160"/>
      <c r="R801" s="160"/>
      <c r="S801" s="160"/>
      <c r="T801" s="160"/>
      <c r="U801" s="160"/>
      <c r="V801" s="160"/>
      <c r="W801" s="160"/>
      <c r="X801" s="160"/>
      <c r="Y801" s="160"/>
      <c r="Z801" s="160"/>
      <c r="AA801" s="160"/>
      <c r="AB801" s="160"/>
      <c r="AC801" s="160"/>
      <c r="AD801" s="160"/>
      <c r="AE801" s="160"/>
    </row>
    <row r="802" ht="15.75" customHeight="1" spans="1:31">
      <c r="A802" s="160"/>
      <c r="B802" s="160"/>
      <c r="C802" s="160"/>
      <c r="D802" s="160"/>
      <c r="E802" s="160"/>
      <c r="F802" s="160"/>
      <c r="G802" s="160"/>
      <c r="H802" s="160"/>
      <c r="I802" s="160"/>
      <c r="J802" s="160"/>
      <c r="K802" s="160"/>
      <c r="L802" s="160"/>
      <c r="M802" s="160"/>
      <c r="N802" s="160"/>
      <c r="O802" s="160"/>
      <c r="P802" s="160"/>
      <c r="Q802" s="160"/>
      <c r="R802" s="160"/>
      <c r="S802" s="160"/>
      <c r="T802" s="160"/>
      <c r="U802" s="160"/>
      <c r="V802" s="160"/>
      <c r="W802" s="160"/>
      <c r="X802" s="160"/>
      <c r="Y802" s="160"/>
      <c r="Z802" s="160"/>
      <c r="AA802" s="160"/>
      <c r="AB802" s="160"/>
      <c r="AC802" s="160"/>
      <c r="AD802" s="160"/>
      <c r="AE802" s="160"/>
    </row>
    <row r="803" ht="15.75" customHeight="1" spans="1:31">
      <c r="A803" s="160"/>
      <c r="B803" s="160"/>
      <c r="C803" s="160"/>
      <c r="D803" s="160"/>
      <c r="E803" s="160"/>
      <c r="F803" s="160"/>
      <c r="G803" s="160"/>
      <c r="H803" s="160"/>
      <c r="I803" s="160"/>
      <c r="J803" s="160"/>
      <c r="K803" s="160"/>
      <c r="L803" s="160"/>
      <c r="M803" s="160"/>
      <c r="N803" s="160"/>
      <c r="O803" s="160"/>
      <c r="P803" s="160"/>
      <c r="Q803" s="160"/>
      <c r="R803" s="160"/>
      <c r="S803" s="160"/>
      <c r="T803" s="160"/>
      <c r="U803" s="160"/>
      <c r="V803" s="160"/>
      <c r="W803" s="160"/>
      <c r="X803" s="160"/>
      <c r="Y803" s="160"/>
      <c r="Z803" s="160"/>
      <c r="AA803" s="160"/>
      <c r="AB803" s="160"/>
      <c r="AC803" s="160"/>
      <c r="AD803" s="160"/>
      <c r="AE803" s="160"/>
    </row>
    <row r="804" ht="15.75" customHeight="1" spans="1:31">
      <c r="A804" s="160"/>
      <c r="B804" s="160"/>
      <c r="C804" s="160"/>
      <c r="D804" s="160"/>
      <c r="E804" s="160"/>
      <c r="F804" s="160"/>
      <c r="G804" s="160"/>
      <c r="H804" s="160"/>
      <c r="I804" s="160"/>
      <c r="J804" s="160"/>
      <c r="K804" s="160"/>
      <c r="L804" s="160"/>
      <c r="M804" s="160"/>
      <c r="N804" s="160"/>
      <c r="O804" s="160"/>
      <c r="P804" s="160"/>
      <c r="Q804" s="160"/>
      <c r="R804" s="160"/>
      <c r="S804" s="160"/>
      <c r="T804" s="160"/>
      <c r="U804" s="160"/>
      <c r="V804" s="160"/>
      <c r="W804" s="160"/>
      <c r="X804" s="160"/>
      <c r="Y804" s="160"/>
      <c r="Z804" s="160"/>
      <c r="AA804" s="160"/>
      <c r="AB804" s="160"/>
      <c r="AC804" s="160"/>
      <c r="AD804" s="160"/>
      <c r="AE804" s="160"/>
    </row>
    <row r="805" ht="15.75" customHeight="1" spans="1:31">
      <c r="A805" s="160"/>
      <c r="B805" s="160"/>
      <c r="C805" s="160"/>
      <c r="D805" s="160"/>
      <c r="E805" s="160"/>
      <c r="F805" s="160"/>
      <c r="G805" s="160"/>
      <c r="H805" s="160"/>
      <c r="I805" s="160"/>
      <c r="J805" s="160"/>
      <c r="K805" s="160"/>
      <c r="L805" s="160"/>
      <c r="M805" s="160"/>
      <c r="N805" s="160"/>
      <c r="O805" s="160"/>
      <c r="P805" s="160"/>
      <c r="Q805" s="160"/>
      <c r="R805" s="160"/>
      <c r="S805" s="160"/>
      <c r="T805" s="160"/>
      <c r="U805" s="160"/>
      <c r="V805" s="160"/>
      <c r="W805" s="160"/>
      <c r="X805" s="160"/>
      <c r="Y805" s="160"/>
      <c r="Z805" s="160"/>
      <c r="AA805" s="160"/>
      <c r="AB805" s="160"/>
      <c r="AC805" s="160"/>
      <c r="AD805" s="160"/>
      <c r="AE805" s="160"/>
    </row>
    <row r="806" ht="15.75" customHeight="1" spans="1:31">
      <c r="A806" s="160"/>
      <c r="B806" s="160"/>
      <c r="C806" s="160"/>
      <c r="D806" s="160"/>
      <c r="E806" s="160"/>
      <c r="F806" s="160"/>
      <c r="G806" s="160"/>
      <c r="H806" s="160"/>
      <c r="I806" s="160"/>
      <c r="J806" s="160"/>
      <c r="K806" s="160"/>
      <c r="L806" s="160"/>
      <c r="M806" s="160"/>
      <c r="N806" s="160"/>
      <c r="O806" s="160"/>
      <c r="P806" s="160"/>
      <c r="Q806" s="160"/>
      <c r="R806" s="160"/>
      <c r="S806" s="160"/>
      <c r="T806" s="160"/>
      <c r="U806" s="160"/>
      <c r="V806" s="160"/>
      <c r="W806" s="160"/>
      <c r="X806" s="160"/>
      <c r="Y806" s="160"/>
      <c r="Z806" s="160"/>
      <c r="AA806" s="160"/>
      <c r="AB806" s="160"/>
      <c r="AC806" s="160"/>
      <c r="AD806" s="160"/>
      <c r="AE806" s="160"/>
    </row>
    <row r="807" ht="15.75" customHeight="1" spans="1:31">
      <c r="A807" s="160"/>
      <c r="B807" s="160"/>
      <c r="C807" s="160"/>
      <c r="D807" s="160"/>
      <c r="E807" s="160"/>
      <c r="F807" s="160"/>
      <c r="G807" s="160"/>
      <c r="H807" s="160"/>
      <c r="I807" s="160"/>
      <c r="J807" s="160"/>
      <c r="K807" s="160"/>
      <c r="L807" s="160"/>
      <c r="M807" s="160"/>
      <c r="N807" s="160"/>
      <c r="O807" s="160"/>
      <c r="P807" s="160"/>
      <c r="Q807" s="160"/>
      <c r="R807" s="160"/>
      <c r="S807" s="160"/>
      <c r="T807" s="160"/>
      <c r="U807" s="160"/>
      <c r="V807" s="160"/>
      <c r="W807" s="160"/>
      <c r="X807" s="160"/>
      <c r="Y807" s="160"/>
      <c r="Z807" s="160"/>
      <c r="AA807" s="160"/>
      <c r="AB807" s="160"/>
      <c r="AC807" s="160"/>
      <c r="AD807" s="160"/>
      <c r="AE807" s="160"/>
    </row>
    <row r="808" ht="15.75" customHeight="1" spans="1:31">
      <c r="A808" s="160"/>
      <c r="B808" s="160"/>
      <c r="C808" s="160"/>
      <c r="D808" s="160"/>
      <c r="E808" s="160"/>
      <c r="F808" s="160"/>
      <c r="G808" s="160"/>
      <c r="H808" s="160"/>
      <c r="I808" s="160"/>
      <c r="J808" s="160"/>
      <c r="K808" s="160"/>
      <c r="L808" s="160"/>
      <c r="M808" s="160"/>
      <c r="N808" s="160"/>
      <c r="O808" s="160"/>
      <c r="P808" s="160"/>
      <c r="Q808" s="160"/>
      <c r="R808" s="160"/>
      <c r="S808" s="160"/>
      <c r="T808" s="160"/>
      <c r="U808" s="160"/>
      <c r="V808" s="160"/>
      <c r="W808" s="160"/>
      <c r="X808" s="160"/>
      <c r="Y808" s="160"/>
      <c r="Z808" s="160"/>
      <c r="AA808" s="160"/>
      <c r="AB808" s="160"/>
      <c r="AC808" s="160"/>
      <c r="AD808" s="160"/>
      <c r="AE808" s="160"/>
    </row>
    <row r="809" ht="15.75" customHeight="1" spans="1:31">
      <c r="A809" s="160"/>
      <c r="B809" s="160"/>
      <c r="C809" s="160"/>
      <c r="D809" s="160"/>
      <c r="E809" s="160"/>
      <c r="F809" s="160"/>
      <c r="G809" s="160"/>
      <c r="H809" s="160"/>
      <c r="I809" s="160"/>
      <c r="J809" s="160"/>
      <c r="K809" s="160"/>
      <c r="L809" s="160"/>
      <c r="M809" s="160"/>
      <c r="N809" s="160"/>
      <c r="O809" s="160"/>
      <c r="P809" s="160"/>
      <c r="Q809" s="160"/>
      <c r="R809" s="160"/>
      <c r="S809" s="160"/>
      <c r="T809" s="160"/>
      <c r="U809" s="160"/>
      <c r="V809" s="160"/>
      <c r="W809" s="160"/>
      <c r="X809" s="160"/>
      <c r="Y809" s="160"/>
      <c r="Z809" s="160"/>
      <c r="AA809" s="160"/>
      <c r="AB809" s="160"/>
      <c r="AC809" s="160"/>
      <c r="AD809" s="160"/>
      <c r="AE809" s="160"/>
    </row>
    <row r="810" ht="15.75" customHeight="1" spans="1:31">
      <c r="A810" s="160"/>
      <c r="B810" s="160"/>
      <c r="C810" s="160"/>
      <c r="D810" s="160"/>
      <c r="E810" s="160"/>
      <c r="F810" s="160"/>
      <c r="G810" s="160"/>
      <c r="H810" s="160"/>
      <c r="I810" s="160"/>
      <c r="J810" s="160"/>
      <c r="K810" s="160"/>
      <c r="L810" s="160"/>
      <c r="M810" s="160"/>
      <c r="N810" s="160"/>
      <c r="O810" s="160"/>
      <c r="P810" s="160"/>
      <c r="Q810" s="160"/>
      <c r="R810" s="160"/>
      <c r="S810" s="160"/>
      <c r="T810" s="160"/>
      <c r="U810" s="160"/>
      <c r="V810" s="160"/>
      <c r="W810" s="160"/>
      <c r="X810" s="160"/>
      <c r="Y810" s="160"/>
      <c r="Z810" s="160"/>
      <c r="AA810" s="160"/>
      <c r="AB810" s="160"/>
      <c r="AC810" s="160"/>
      <c r="AD810" s="160"/>
      <c r="AE810" s="160"/>
    </row>
    <row r="811" ht="15.75" customHeight="1" spans="1:31">
      <c r="A811" s="160"/>
      <c r="B811" s="160"/>
      <c r="C811" s="160"/>
      <c r="D811" s="160"/>
      <c r="E811" s="160"/>
      <c r="F811" s="160"/>
      <c r="G811" s="160"/>
      <c r="H811" s="160"/>
      <c r="I811" s="160"/>
      <c r="J811" s="160"/>
      <c r="K811" s="160"/>
      <c r="L811" s="160"/>
      <c r="M811" s="160"/>
      <c r="N811" s="160"/>
      <c r="O811" s="160"/>
      <c r="P811" s="160"/>
      <c r="Q811" s="160"/>
      <c r="R811" s="160"/>
      <c r="S811" s="160"/>
      <c r="T811" s="160"/>
      <c r="U811" s="160"/>
      <c r="V811" s="160"/>
      <c r="W811" s="160"/>
      <c r="X811" s="160"/>
      <c r="Y811" s="160"/>
      <c r="Z811" s="160"/>
      <c r="AA811" s="160"/>
      <c r="AB811" s="160"/>
      <c r="AC811" s="160"/>
      <c r="AD811" s="160"/>
      <c r="AE811" s="160"/>
    </row>
    <row r="812" ht="15.75" customHeight="1" spans="1:31">
      <c r="A812" s="160"/>
      <c r="B812" s="160"/>
      <c r="C812" s="160"/>
      <c r="D812" s="160"/>
      <c r="E812" s="160"/>
      <c r="F812" s="160"/>
      <c r="G812" s="160"/>
      <c r="H812" s="160"/>
      <c r="I812" s="160"/>
      <c r="J812" s="160"/>
      <c r="K812" s="160"/>
      <c r="L812" s="160"/>
      <c r="M812" s="160"/>
      <c r="N812" s="160"/>
      <c r="O812" s="160"/>
      <c r="P812" s="160"/>
      <c r="Q812" s="160"/>
      <c r="R812" s="160"/>
      <c r="S812" s="160"/>
      <c r="T812" s="160"/>
      <c r="U812" s="160"/>
      <c r="V812" s="160"/>
      <c r="W812" s="160"/>
      <c r="X812" s="160"/>
      <c r="Y812" s="160"/>
      <c r="Z812" s="160"/>
      <c r="AA812" s="160"/>
      <c r="AB812" s="160"/>
      <c r="AC812" s="160"/>
      <c r="AD812" s="160"/>
      <c r="AE812" s="160"/>
    </row>
    <row r="813" ht="15.75" customHeight="1" spans="1:31">
      <c r="A813" s="160"/>
      <c r="B813" s="160"/>
      <c r="C813" s="160"/>
      <c r="D813" s="160"/>
      <c r="E813" s="160"/>
      <c r="F813" s="160"/>
      <c r="G813" s="160"/>
      <c r="H813" s="160"/>
      <c r="I813" s="160"/>
      <c r="J813" s="160"/>
      <c r="K813" s="160"/>
      <c r="L813" s="160"/>
      <c r="M813" s="160"/>
      <c r="N813" s="160"/>
      <c r="O813" s="160"/>
      <c r="P813" s="160"/>
      <c r="Q813" s="160"/>
      <c r="R813" s="160"/>
      <c r="S813" s="160"/>
      <c r="T813" s="160"/>
      <c r="U813" s="160"/>
      <c r="V813" s="160"/>
      <c r="W813" s="160"/>
      <c r="X813" s="160"/>
      <c r="Y813" s="160"/>
      <c r="Z813" s="160"/>
      <c r="AA813" s="160"/>
      <c r="AB813" s="160"/>
      <c r="AC813" s="160"/>
      <c r="AD813" s="160"/>
      <c r="AE813" s="160"/>
    </row>
    <row r="814" ht="15.75" customHeight="1" spans="1:31">
      <c r="A814" s="160"/>
      <c r="B814" s="160"/>
      <c r="C814" s="160"/>
      <c r="D814" s="160"/>
      <c r="E814" s="160"/>
      <c r="F814" s="160"/>
      <c r="G814" s="160"/>
      <c r="H814" s="160"/>
      <c r="I814" s="160"/>
      <c r="J814" s="160"/>
      <c r="K814" s="160"/>
      <c r="L814" s="160"/>
      <c r="M814" s="160"/>
      <c r="N814" s="160"/>
      <c r="O814" s="160"/>
      <c r="P814" s="160"/>
      <c r="Q814" s="160"/>
      <c r="R814" s="160"/>
      <c r="S814" s="160"/>
      <c r="T814" s="160"/>
      <c r="U814" s="160"/>
      <c r="V814" s="160"/>
      <c r="W814" s="160"/>
      <c r="X814" s="160"/>
      <c r="Y814" s="160"/>
      <c r="Z814" s="160"/>
      <c r="AA814" s="160"/>
      <c r="AB814" s="160"/>
      <c r="AC814" s="160"/>
      <c r="AD814" s="160"/>
      <c r="AE814" s="160"/>
    </row>
    <row r="815" ht="15.75" customHeight="1" spans="1:31">
      <c r="A815" s="160"/>
      <c r="B815" s="160"/>
      <c r="C815" s="160"/>
      <c r="D815" s="160"/>
      <c r="E815" s="160"/>
      <c r="F815" s="160"/>
      <c r="G815" s="160"/>
      <c r="H815" s="160"/>
      <c r="I815" s="160"/>
      <c r="J815" s="160"/>
      <c r="K815" s="160"/>
      <c r="L815" s="160"/>
      <c r="M815" s="160"/>
      <c r="N815" s="160"/>
      <c r="O815" s="160"/>
      <c r="P815" s="160"/>
      <c r="Q815" s="160"/>
      <c r="R815" s="160"/>
      <c r="S815" s="160"/>
      <c r="T815" s="160"/>
      <c r="U815" s="160"/>
      <c r="V815" s="160"/>
      <c r="W815" s="160"/>
      <c r="X815" s="160"/>
      <c r="Y815" s="160"/>
      <c r="Z815" s="160"/>
      <c r="AA815" s="160"/>
      <c r="AB815" s="160"/>
      <c r="AC815" s="160"/>
      <c r="AD815" s="160"/>
      <c r="AE815" s="160"/>
    </row>
    <row r="816" ht="15.75" customHeight="1" spans="1:31">
      <c r="A816" s="160"/>
      <c r="B816" s="160"/>
      <c r="C816" s="160"/>
      <c r="D816" s="160"/>
      <c r="E816" s="160"/>
      <c r="F816" s="160"/>
      <c r="G816" s="160"/>
      <c r="H816" s="160"/>
      <c r="I816" s="160"/>
      <c r="J816" s="160"/>
      <c r="K816" s="160"/>
      <c r="L816" s="160"/>
      <c r="M816" s="160"/>
      <c r="N816" s="160"/>
      <c r="O816" s="160"/>
      <c r="P816" s="160"/>
      <c r="Q816" s="160"/>
      <c r="R816" s="160"/>
      <c r="S816" s="160"/>
      <c r="T816" s="160"/>
      <c r="U816" s="160"/>
      <c r="V816" s="160"/>
      <c r="W816" s="160"/>
      <c r="X816" s="160"/>
      <c r="Y816" s="160"/>
      <c r="Z816" s="160"/>
      <c r="AA816" s="160"/>
      <c r="AB816" s="160"/>
      <c r="AC816" s="160"/>
      <c r="AD816" s="160"/>
      <c r="AE816" s="160"/>
    </row>
    <row r="817" ht="15.75" customHeight="1" spans="1:31">
      <c r="A817" s="160"/>
      <c r="B817" s="160"/>
      <c r="C817" s="160"/>
      <c r="D817" s="160"/>
      <c r="E817" s="160"/>
      <c r="F817" s="160"/>
      <c r="G817" s="160"/>
      <c r="H817" s="160"/>
      <c r="I817" s="160"/>
      <c r="J817" s="160"/>
      <c r="K817" s="160"/>
      <c r="L817" s="160"/>
      <c r="M817" s="160"/>
      <c r="N817" s="160"/>
      <c r="O817" s="160"/>
      <c r="P817" s="160"/>
      <c r="Q817" s="160"/>
      <c r="R817" s="160"/>
      <c r="S817" s="160"/>
      <c r="T817" s="160"/>
      <c r="U817" s="160"/>
      <c r="V817" s="160"/>
      <c r="W817" s="160"/>
      <c r="X817" s="160"/>
      <c r="Y817" s="160"/>
      <c r="Z817" s="160"/>
      <c r="AA817" s="160"/>
      <c r="AB817" s="160"/>
      <c r="AC817" s="160"/>
      <c r="AD817" s="160"/>
      <c r="AE817" s="160"/>
    </row>
    <row r="818" ht="15.75" customHeight="1" spans="1:31">
      <c r="A818" s="160"/>
      <c r="B818" s="160"/>
      <c r="C818" s="160"/>
      <c r="D818" s="160"/>
      <c r="E818" s="160"/>
      <c r="F818" s="160"/>
      <c r="G818" s="160"/>
      <c r="H818" s="160"/>
      <c r="I818" s="160"/>
      <c r="J818" s="160"/>
      <c r="K818" s="160"/>
      <c r="L818" s="160"/>
      <c r="M818" s="160"/>
      <c r="N818" s="160"/>
      <c r="O818" s="160"/>
      <c r="P818" s="160"/>
      <c r="Q818" s="160"/>
      <c r="R818" s="160"/>
      <c r="S818" s="160"/>
      <c r="T818" s="160"/>
      <c r="U818" s="160"/>
      <c r="V818" s="160"/>
      <c r="W818" s="160"/>
      <c r="X818" s="160"/>
      <c r="Y818" s="160"/>
      <c r="Z818" s="160"/>
      <c r="AA818" s="160"/>
      <c r="AB818" s="160"/>
      <c r="AC818" s="160"/>
      <c r="AD818" s="160"/>
      <c r="AE818" s="160"/>
    </row>
    <row r="819" ht="15.75" customHeight="1" spans="1:31">
      <c r="A819" s="160"/>
      <c r="B819" s="160"/>
      <c r="C819" s="160"/>
      <c r="D819" s="160"/>
      <c r="E819" s="160"/>
      <c r="F819" s="160"/>
      <c r="G819" s="160"/>
      <c r="H819" s="160"/>
      <c r="I819" s="160"/>
      <c r="J819" s="160"/>
      <c r="K819" s="160"/>
      <c r="L819" s="160"/>
      <c r="M819" s="160"/>
      <c r="N819" s="160"/>
      <c r="O819" s="160"/>
      <c r="P819" s="160"/>
      <c r="Q819" s="160"/>
      <c r="R819" s="160"/>
      <c r="S819" s="160"/>
      <c r="T819" s="160"/>
      <c r="U819" s="160"/>
      <c r="V819" s="160"/>
      <c r="W819" s="160"/>
      <c r="X819" s="160"/>
      <c r="Y819" s="160"/>
      <c r="Z819" s="160"/>
      <c r="AA819" s="160"/>
      <c r="AB819" s="160"/>
      <c r="AC819" s="160"/>
      <c r="AD819" s="160"/>
      <c r="AE819" s="160"/>
    </row>
    <row r="820" ht="15.75" customHeight="1" spans="1:31">
      <c r="A820" s="160"/>
      <c r="B820" s="160"/>
      <c r="C820" s="160"/>
      <c r="D820" s="160"/>
      <c r="E820" s="160"/>
      <c r="F820" s="160"/>
      <c r="G820" s="160"/>
      <c r="H820" s="160"/>
      <c r="I820" s="160"/>
      <c r="J820" s="160"/>
      <c r="K820" s="160"/>
      <c r="L820" s="160"/>
      <c r="M820" s="160"/>
      <c r="N820" s="160"/>
      <c r="O820" s="160"/>
      <c r="P820" s="160"/>
      <c r="Q820" s="160"/>
      <c r="R820" s="160"/>
      <c r="S820" s="160"/>
      <c r="T820" s="160"/>
      <c r="U820" s="160"/>
      <c r="V820" s="160"/>
      <c r="W820" s="160"/>
      <c r="X820" s="160"/>
      <c r="Y820" s="160"/>
      <c r="Z820" s="160"/>
      <c r="AA820" s="160"/>
      <c r="AB820" s="160"/>
      <c r="AC820" s="160"/>
      <c r="AD820" s="160"/>
      <c r="AE820" s="160"/>
    </row>
    <row r="821" ht="15.75" customHeight="1" spans="1:31">
      <c r="A821" s="160"/>
      <c r="B821" s="160"/>
      <c r="C821" s="160"/>
      <c r="D821" s="160"/>
      <c r="E821" s="160"/>
      <c r="F821" s="160"/>
      <c r="G821" s="160"/>
      <c r="H821" s="160"/>
      <c r="I821" s="160"/>
      <c r="J821" s="160"/>
      <c r="K821" s="160"/>
      <c r="L821" s="160"/>
      <c r="M821" s="160"/>
      <c r="N821" s="160"/>
      <c r="O821" s="160"/>
      <c r="P821" s="160"/>
      <c r="Q821" s="160"/>
      <c r="R821" s="160"/>
      <c r="S821" s="160"/>
      <c r="T821" s="160"/>
      <c r="U821" s="160"/>
      <c r="V821" s="160"/>
      <c r="W821" s="160"/>
      <c r="X821" s="160"/>
      <c r="Y821" s="160"/>
      <c r="Z821" s="160"/>
      <c r="AA821" s="160"/>
      <c r="AB821" s="160"/>
      <c r="AC821" s="160"/>
      <c r="AD821" s="160"/>
      <c r="AE821" s="160"/>
    </row>
    <row r="822" ht="15.75" customHeight="1" spans="1:31">
      <c r="A822" s="160"/>
      <c r="B822" s="160"/>
      <c r="C822" s="160"/>
      <c r="D822" s="160"/>
      <c r="E822" s="160"/>
      <c r="F822" s="160"/>
      <c r="G822" s="160"/>
      <c r="H822" s="160"/>
      <c r="I822" s="160"/>
      <c r="J822" s="160"/>
      <c r="K822" s="160"/>
      <c r="L822" s="160"/>
      <c r="M822" s="160"/>
      <c r="N822" s="160"/>
      <c r="O822" s="160"/>
      <c r="P822" s="160"/>
      <c r="Q822" s="160"/>
      <c r="R822" s="160"/>
      <c r="S822" s="160"/>
      <c r="T822" s="160"/>
      <c r="U822" s="160"/>
      <c r="V822" s="160"/>
      <c r="W822" s="160"/>
      <c r="X822" s="160"/>
      <c r="Y822" s="160"/>
      <c r="Z822" s="160"/>
      <c r="AA822" s="160"/>
      <c r="AB822" s="160"/>
      <c r="AC822" s="160"/>
      <c r="AD822" s="160"/>
      <c r="AE822" s="160"/>
    </row>
    <row r="823" ht="15.75" customHeight="1" spans="1:31">
      <c r="A823" s="160"/>
      <c r="B823" s="160"/>
      <c r="C823" s="160"/>
      <c r="D823" s="160"/>
      <c r="E823" s="160"/>
      <c r="F823" s="160"/>
      <c r="G823" s="160"/>
      <c r="H823" s="160"/>
      <c r="I823" s="160"/>
      <c r="J823" s="160"/>
      <c r="K823" s="160"/>
      <c r="L823" s="160"/>
      <c r="M823" s="160"/>
      <c r="N823" s="160"/>
      <c r="O823" s="160"/>
      <c r="P823" s="160"/>
      <c r="Q823" s="160"/>
      <c r="R823" s="160"/>
      <c r="S823" s="160"/>
      <c r="T823" s="160"/>
      <c r="U823" s="160"/>
      <c r="V823" s="160"/>
      <c r="W823" s="160"/>
      <c r="X823" s="160"/>
      <c r="Y823" s="160"/>
      <c r="Z823" s="160"/>
      <c r="AA823" s="160"/>
      <c r="AB823" s="160"/>
      <c r="AC823" s="160"/>
      <c r="AD823" s="160"/>
      <c r="AE823" s="160"/>
    </row>
    <row r="824" ht="15.75" customHeight="1" spans="1:31">
      <c r="A824" s="160"/>
      <c r="B824" s="160"/>
      <c r="C824" s="160"/>
      <c r="D824" s="160"/>
      <c r="E824" s="160"/>
      <c r="F824" s="160"/>
      <c r="G824" s="160"/>
      <c r="H824" s="160"/>
      <c r="I824" s="160"/>
      <c r="J824" s="160"/>
      <c r="K824" s="160"/>
      <c r="L824" s="160"/>
      <c r="M824" s="160"/>
      <c r="N824" s="160"/>
      <c r="O824" s="160"/>
      <c r="P824" s="160"/>
      <c r="Q824" s="160"/>
      <c r="R824" s="160"/>
      <c r="S824" s="160"/>
      <c r="T824" s="160"/>
      <c r="U824" s="160"/>
      <c r="V824" s="160"/>
      <c r="W824" s="160"/>
      <c r="X824" s="160"/>
      <c r="Y824" s="160"/>
      <c r="Z824" s="160"/>
      <c r="AA824" s="160"/>
      <c r="AB824" s="160"/>
      <c r="AC824" s="160"/>
      <c r="AD824" s="160"/>
      <c r="AE824" s="160"/>
    </row>
    <row r="825" ht="15.75" customHeight="1" spans="1:31">
      <c r="A825" s="160"/>
      <c r="B825" s="160"/>
      <c r="C825" s="160"/>
      <c r="D825" s="160"/>
      <c r="E825" s="160"/>
      <c r="F825" s="160"/>
      <c r="G825" s="160"/>
      <c r="H825" s="160"/>
      <c r="I825" s="160"/>
      <c r="J825" s="160"/>
      <c r="K825" s="160"/>
      <c r="L825" s="160"/>
      <c r="M825" s="160"/>
      <c r="N825" s="160"/>
      <c r="O825" s="160"/>
      <c r="P825" s="160"/>
      <c r="Q825" s="160"/>
      <c r="R825" s="160"/>
      <c r="S825" s="160"/>
      <c r="T825" s="160"/>
      <c r="U825" s="160"/>
      <c r="V825" s="160"/>
      <c r="W825" s="160"/>
      <c r="X825" s="160"/>
      <c r="Y825" s="160"/>
      <c r="Z825" s="160"/>
      <c r="AA825" s="160"/>
      <c r="AB825" s="160"/>
      <c r="AC825" s="160"/>
      <c r="AD825" s="160"/>
      <c r="AE825" s="160"/>
    </row>
    <row r="826" ht="15.75" customHeight="1" spans="1:31">
      <c r="A826" s="160"/>
      <c r="B826" s="160"/>
      <c r="C826" s="160"/>
      <c r="D826" s="160"/>
      <c r="E826" s="160"/>
      <c r="F826" s="160"/>
      <c r="G826" s="160"/>
      <c r="H826" s="160"/>
      <c r="I826" s="160"/>
      <c r="J826" s="160"/>
      <c r="K826" s="160"/>
      <c r="L826" s="160"/>
      <c r="M826" s="160"/>
      <c r="N826" s="160"/>
      <c r="O826" s="160"/>
      <c r="P826" s="160"/>
      <c r="Q826" s="160"/>
      <c r="R826" s="160"/>
      <c r="S826" s="160"/>
      <c r="T826" s="160"/>
      <c r="U826" s="160"/>
      <c r="V826" s="160"/>
      <c r="W826" s="160"/>
      <c r="X826" s="160"/>
      <c r="Y826" s="160"/>
      <c r="Z826" s="160"/>
      <c r="AA826" s="160"/>
      <c r="AB826" s="160"/>
      <c r="AC826" s="160"/>
      <c r="AD826" s="160"/>
      <c r="AE826" s="160"/>
    </row>
    <row r="827" ht="15.75" customHeight="1" spans="1:31">
      <c r="A827" s="160"/>
      <c r="B827" s="160"/>
      <c r="C827" s="160"/>
      <c r="D827" s="160"/>
      <c r="E827" s="160"/>
      <c r="F827" s="160"/>
      <c r="G827" s="160"/>
      <c r="H827" s="160"/>
      <c r="I827" s="160"/>
      <c r="J827" s="160"/>
      <c r="K827" s="160"/>
      <c r="L827" s="160"/>
      <c r="M827" s="160"/>
      <c r="N827" s="160"/>
      <c r="O827" s="160"/>
      <c r="P827" s="160"/>
      <c r="Q827" s="160"/>
      <c r="R827" s="160"/>
      <c r="S827" s="160"/>
      <c r="T827" s="160"/>
      <c r="U827" s="160"/>
      <c r="V827" s="160"/>
      <c r="W827" s="160"/>
      <c r="X827" s="160"/>
      <c r="Y827" s="160"/>
      <c r="Z827" s="160"/>
      <c r="AA827" s="160"/>
      <c r="AB827" s="160"/>
      <c r="AC827" s="160"/>
      <c r="AD827" s="160"/>
      <c r="AE827" s="160"/>
    </row>
    <row r="828" ht="15.75" customHeight="1" spans="1:31">
      <c r="A828" s="160"/>
      <c r="B828" s="160"/>
      <c r="C828" s="160"/>
      <c r="D828" s="160"/>
      <c r="E828" s="160"/>
      <c r="F828" s="160"/>
      <c r="G828" s="160"/>
      <c r="H828" s="160"/>
      <c r="I828" s="160"/>
      <c r="J828" s="160"/>
      <c r="K828" s="160"/>
      <c r="L828" s="160"/>
      <c r="M828" s="160"/>
      <c r="N828" s="160"/>
      <c r="O828" s="160"/>
      <c r="P828" s="160"/>
      <c r="Q828" s="160"/>
      <c r="R828" s="160"/>
      <c r="S828" s="160"/>
      <c r="T828" s="160"/>
      <c r="U828" s="160"/>
      <c r="V828" s="160"/>
      <c r="W828" s="160"/>
      <c r="X828" s="160"/>
      <c r="Y828" s="160"/>
      <c r="Z828" s="160"/>
      <c r="AA828" s="160"/>
      <c r="AB828" s="160"/>
      <c r="AC828" s="160"/>
      <c r="AD828" s="160"/>
      <c r="AE828" s="160"/>
    </row>
    <row r="829" ht="15.75" customHeight="1" spans="1:31">
      <c r="A829" s="160"/>
      <c r="B829" s="160"/>
      <c r="C829" s="160"/>
      <c r="D829" s="160"/>
      <c r="E829" s="160"/>
      <c r="F829" s="160"/>
      <c r="G829" s="160"/>
      <c r="H829" s="160"/>
      <c r="I829" s="160"/>
      <c r="J829" s="160"/>
      <c r="K829" s="160"/>
      <c r="L829" s="160"/>
      <c r="M829" s="160"/>
      <c r="N829" s="160"/>
      <c r="O829" s="160"/>
      <c r="P829" s="160"/>
      <c r="Q829" s="160"/>
      <c r="R829" s="160"/>
      <c r="S829" s="160"/>
      <c r="T829" s="160"/>
      <c r="U829" s="160"/>
      <c r="V829" s="160"/>
      <c r="W829" s="160"/>
      <c r="X829" s="160"/>
      <c r="Y829" s="160"/>
      <c r="Z829" s="160"/>
      <c r="AA829" s="160"/>
      <c r="AB829" s="160"/>
      <c r="AC829" s="160"/>
      <c r="AD829" s="160"/>
      <c r="AE829" s="160"/>
    </row>
    <row r="830" ht="15.75" customHeight="1" spans="1:31">
      <c r="A830" s="160"/>
      <c r="B830" s="160"/>
      <c r="C830" s="160"/>
      <c r="D830" s="160"/>
      <c r="E830" s="160"/>
      <c r="F830" s="160"/>
      <c r="G830" s="160"/>
      <c r="H830" s="160"/>
      <c r="I830" s="160"/>
      <c r="J830" s="160"/>
      <c r="K830" s="160"/>
      <c r="L830" s="160"/>
      <c r="M830" s="160"/>
      <c r="N830" s="160"/>
      <c r="O830" s="160"/>
      <c r="P830" s="160"/>
      <c r="Q830" s="160"/>
      <c r="R830" s="160"/>
      <c r="S830" s="160"/>
      <c r="T830" s="160"/>
      <c r="U830" s="160"/>
      <c r="V830" s="160"/>
      <c r="W830" s="160"/>
      <c r="X830" s="160"/>
      <c r="Y830" s="160"/>
      <c r="Z830" s="160"/>
      <c r="AA830" s="160"/>
      <c r="AB830" s="160"/>
      <c r="AC830" s="160"/>
      <c r="AD830" s="160"/>
      <c r="AE830" s="160"/>
    </row>
    <row r="831" ht="15.75" customHeight="1" spans="1:31">
      <c r="A831" s="160"/>
      <c r="B831" s="160"/>
      <c r="C831" s="160"/>
      <c r="D831" s="160"/>
      <c r="E831" s="160"/>
      <c r="F831" s="160"/>
      <c r="G831" s="160"/>
      <c r="H831" s="160"/>
      <c r="I831" s="160"/>
      <c r="J831" s="160"/>
      <c r="K831" s="160"/>
      <c r="L831" s="160"/>
      <c r="M831" s="160"/>
      <c r="N831" s="160"/>
      <c r="O831" s="160"/>
      <c r="P831" s="160"/>
      <c r="Q831" s="160"/>
      <c r="R831" s="160"/>
      <c r="S831" s="160"/>
      <c r="T831" s="160"/>
      <c r="U831" s="160"/>
      <c r="V831" s="160"/>
      <c r="W831" s="160"/>
      <c r="X831" s="160"/>
      <c r="Y831" s="160"/>
      <c r="Z831" s="160"/>
      <c r="AA831" s="160"/>
      <c r="AB831" s="160"/>
      <c r="AC831" s="160"/>
      <c r="AD831" s="160"/>
      <c r="AE831" s="160"/>
    </row>
    <row r="832" ht="15.75" customHeight="1" spans="1:31">
      <c r="A832" s="160"/>
      <c r="B832" s="160"/>
      <c r="C832" s="160"/>
      <c r="D832" s="160"/>
      <c r="E832" s="160"/>
      <c r="F832" s="160"/>
      <c r="G832" s="160"/>
      <c r="H832" s="160"/>
      <c r="I832" s="160"/>
      <c r="J832" s="160"/>
      <c r="K832" s="160"/>
      <c r="L832" s="160"/>
      <c r="M832" s="160"/>
      <c r="N832" s="160"/>
      <c r="O832" s="160"/>
      <c r="P832" s="160"/>
      <c r="Q832" s="160"/>
      <c r="R832" s="160"/>
      <c r="S832" s="160"/>
      <c r="T832" s="160"/>
      <c r="U832" s="160"/>
      <c r="V832" s="160"/>
      <c r="W832" s="160"/>
      <c r="X832" s="160"/>
      <c r="Y832" s="160"/>
      <c r="Z832" s="160"/>
      <c r="AA832" s="160"/>
      <c r="AB832" s="160"/>
      <c r="AC832" s="160"/>
      <c r="AD832" s="160"/>
      <c r="AE832" s="160"/>
    </row>
    <row r="833" ht="15.75" customHeight="1" spans="1:31">
      <c r="A833" s="160"/>
      <c r="B833" s="160"/>
      <c r="C833" s="160"/>
      <c r="D833" s="160"/>
      <c r="E833" s="160"/>
      <c r="F833" s="160"/>
      <c r="G833" s="160"/>
      <c r="H833" s="160"/>
      <c r="I833" s="160"/>
      <c r="J833" s="160"/>
      <c r="K833" s="160"/>
      <c r="L833" s="160"/>
      <c r="M833" s="160"/>
      <c r="N833" s="160"/>
      <c r="O833" s="160"/>
      <c r="P833" s="160"/>
      <c r="Q833" s="160"/>
      <c r="R833" s="160"/>
      <c r="S833" s="160"/>
      <c r="T833" s="160"/>
      <c r="U833" s="160"/>
      <c r="V833" s="160"/>
      <c r="W833" s="160"/>
      <c r="X833" s="160"/>
      <c r="Y833" s="160"/>
      <c r="Z833" s="160"/>
      <c r="AA833" s="160"/>
      <c r="AB833" s="160"/>
      <c r="AC833" s="160"/>
      <c r="AD833" s="160"/>
      <c r="AE833" s="160"/>
    </row>
    <row r="834" ht="15.75" customHeight="1" spans="1:31">
      <c r="A834" s="160"/>
      <c r="B834" s="160"/>
      <c r="C834" s="160"/>
      <c r="D834" s="160"/>
      <c r="E834" s="160"/>
      <c r="F834" s="160"/>
      <c r="G834" s="160"/>
      <c r="H834" s="160"/>
      <c r="I834" s="160"/>
      <c r="J834" s="160"/>
      <c r="K834" s="160"/>
      <c r="L834" s="160"/>
      <c r="M834" s="160"/>
      <c r="N834" s="160"/>
      <c r="O834" s="160"/>
      <c r="P834" s="160"/>
      <c r="Q834" s="160"/>
      <c r="R834" s="160"/>
      <c r="S834" s="160"/>
      <c r="T834" s="160"/>
      <c r="U834" s="160"/>
      <c r="V834" s="160"/>
      <c r="W834" s="160"/>
      <c r="X834" s="160"/>
      <c r="Y834" s="160"/>
      <c r="Z834" s="160"/>
      <c r="AA834" s="160"/>
      <c r="AB834" s="160"/>
      <c r="AC834" s="160"/>
      <c r="AD834" s="160"/>
      <c r="AE834" s="160"/>
    </row>
    <row r="835" ht="15.75" customHeight="1" spans="1:31">
      <c r="A835" s="160"/>
      <c r="B835" s="160"/>
      <c r="C835" s="160"/>
      <c r="D835" s="160"/>
      <c r="E835" s="160"/>
      <c r="F835" s="160"/>
      <c r="G835" s="160"/>
      <c r="H835" s="160"/>
      <c r="I835" s="160"/>
      <c r="J835" s="160"/>
      <c r="K835" s="160"/>
      <c r="L835" s="160"/>
      <c r="M835" s="160"/>
      <c r="N835" s="160"/>
      <c r="O835" s="160"/>
      <c r="P835" s="160"/>
      <c r="Q835" s="160"/>
      <c r="R835" s="160"/>
      <c r="S835" s="160"/>
      <c r="T835" s="160"/>
      <c r="U835" s="160"/>
      <c r="V835" s="160"/>
      <c r="W835" s="160"/>
      <c r="X835" s="160"/>
      <c r="Y835" s="160"/>
      <c r="Z835" s="160"/>
      <c r="AA835" s="160"/>
      <c r="AB835" s="160"/>
      <c r="AC835" s="160"/>
      <c r="AD835" s="160"/>
      <c r="AE835" s="160"/>
    </row>
    <row r="836" ht="15.75" customHeight="1" spans="1:31">
      <c r="A836" s="160"/>
      <c r="B836" s="160"/>
      <c r="C836" s="160"/>
      <c r="D836" s="160"/>
      <c r="E836" s="160"/>
      <c r="F836" s="160"/>
      <c r="G836" s="160"/>
      <c r="H836" s="160"/>
      <c r="I836" s="160"/>
      <c r="J836" s="160"/>
      <c r="K836" s="160"/>
      <c r="L836" s="160"/>
      <c r="M836" s="160"/>
      <c r="N836" s="160"/>
      <c r="O836" s="160"/>
      <c r="P836" s="160"/>
      <c r="Q836" s="160"/>
      <c r="R836" s="160"/>
      <c r="S836" s="160"/>
      <c r="T836" s="160"/>
      <c r="U836" s="160"/>
      <c r="V836" s="160"/>
      <c r="W836" s="160"/>
      <c r="X836" s="160"/>
      <c r="Y836" s="160"/>
      <c r="Z836" s="160"/>
      <c r="AA836" s="160"/>
      <c r="AB836" s="160"/>
      <c r="AC836" s="160"/>
      <c r="AD836" s="160"/>
      <c r="AE836" s="160"/>
    </row>
    <row r="837" ht="15.75" customHeight="1" spans="1:31">
      <c r="A837" s="160"/>
      <c r="B837" s="160"/>
      <c r="C837" s="160"/>
      <c r="D837" s="160"/>
      <c r="E837" s="160"/>
      <c r="F837" s="160"/>
      <c r="G837" s="160"/>
      <c r="H837" s="160"/>
      <c r="I837" s="160"/>
      <c r="J837" s="160"/>
      <c r="K837" s="160"/>
      <c r="L837" s="160"/>
      <c r="M837" s="160"/>
      <c r="N837" s="160"/>
      <c r="O837" s="160"/>
      <c r="P837" s="160"/>
      <c r="Q837" s="160"/>
      <c r="R837" s="160"/>
      <c r="S837" s="160"/>
      <c r="T837" s="160"/>
      <c r="U837" s="160"/>
      <c r="V837" s="160"/>
      <c r="W837" s="160"/>
      <c r="X837" s="160"/>
      <c r="Y837" s="160"/>
      <c r="Z837" s="160"/>
      <c r="AA837" s="160"/>
      <c r="AB837" s="160"/>
      <c r="AC837" s="160"/>
      <c r="AD837" s="160"/>
      <c r="AE837" s="160"/>
    </row>
    <row r="838" ht="15.75" customHeight="1" spans="1:31">
      <c r="A838" s="160"/>
      <c r="B838" s="160"/>
      <c r="C838" s="160"/>
      <c r="D838" s="160"/>
      <c r="E838" s="160"/>
      <c r="F838" s="160"/>
      <c r="G838" s="160"/>
      <c r="H838" s="160"/>
      <c r="I838" s="160"/>
      <c r="J838" s="160"/>
      <c r="K838" s="160"/>
      <c r="L838" s="160"/>
      <c r="M838" s="160"/>
      <c r="N838" s="160"/>
      <c r="O838" s="160"/>
      <c r="P838" s="160"/>
      <c r="Q838" s="160"/>
      <c r="R838" s="160"/>
      <c r="S838" s="160"/>
      <c r="T838" s="160"/>
      <c r="U838" s="160"/>
      <c r="V838" s="160"/>
      <c r="W838" s="160"/>
      <c r="X838" s="160"/>
      <c r="Y838" s="160"/>
      <c r="Z838" s="160"/>
      <c r="AA838" s="160"/>
      <c r="AB838" s="160"/>
      <c r="AC838" s="160"/>
      <c r="AD838" s="160"/>
      <c r="AE838" s="160"/>
    </row>
    <row r="839" ht="15.75" customHeight="1" spans="1:31">
      <c r="A839" s="160"/>
      <c r="B839" s="160"/>
      <c r="C839" s="160"/>
      <c r="D839" s="160"/>
      <c r="E839" s="160"/>
      <c r="F839" s="160"/>
      <c r="G839" s="160"/>
      <c r="H839" s="160"/>
      <c r="I839" s="160"/>
      <c r="J839" s="160"/>
      <c r="K839" s="160"/>
      <c r="L839" s="160"/>
      <c r="M839" s="160"/>
      <c r="N839" s="160"/>
      <c r="O839" s="160"/>
      <c r="P839" s="160"/>
      <c r="Q839" s="160"/>
      <c r="R839" s="160"/>
      <c r="S839" s="160"/>
      <c r="T839" s="160"/>
      <c r="U839" s="160"/>
      <c r="V839" s="160"/>
      <c r="W839" s="160"/>
      <c r="X839" s="160"/>
      <c r="Y839" s="160"/>
      <c r="Z839" s="160"/>
      <c r="AA839" s="160"/>
      <c r="AB839" s="160"/>
      <c r="AC839" s="160"/>
      <c r="AD839" s="160"/>
      <c r="AE839" s="160"/>
    </row>
    <row r="840" ht="15.75" customHeight="1" spans="1:31">
      <c r="A840" s="160"/>
      <c r="B840" s="160"/>
      <c r="C840" s="160"/>
      <c r="D840" s="160"/>
      <c r="E840" s="160"/>
      <c r="F840" s="160"/>
      <c r="G840" s="160"/>
      <c r="H840" s="160"/>
      <c r="I840" s="160"/>
      <c r="J840" s="160"/>
      <c r="K840" s="160"/>
      <c r="L840" s="160"/>
      <c r="M840" s="160"/>
      <c r="N840" s="160"/>
      <c r="O840" s="160"/>
      <c r="P840" s="160"/>
      <c r="Q840" s="160"/>
      <c r="R840" s="160"/>
      <c r="S840" s="160"/>
      <c r="T840" s="160"/>
      <c r="U840" s="160"/>
      <c r="V840" s="160"/>
      <c r="W840" s="160"/>
      <c r="X840" s="160"/>
      <c r="Y840" s="160"/>
      <c r="Z840" s="160"/>
      <c r="AA840" s="160"/>
      <c r="AB840" s="160"/>
      <c r="AC840" s="160"/>
      <c r="AD840" s="160"/>
      <c r="AE840" s="160"/>
    </row>
    <row r="841" ht="15.75" customHeight="1" spans="1:31">
      <c r="A841" s="160"/>
      <c r="B841" s="160"/>
      <c r="C841" s="160"/>
      <c r="D841" s="160"/>
      <c r="E841" s="160"/>
      <c r="F841" s="160"/>
      <c r="G841" s="160"/>
      <c r="H841" s="160"/>
      <c r="I841" s="160"/>
      <c r="J841" s="160"/>
      <c r="K841" s="160"/>
      <c r="L841" s="160"/>
      <c r="M841" s="160"/>
      <c r="N841" s="160"/>
      <c r="O841" s="160"/>
      <c r="P841" s="160"/>
      <c r="Q841" s="160"/>
      <c r="R841" s="160"/>
      <c r="S841" s="160"/>
      <c r="T841" s="160"/>
      <c r="U841" s="160"/>
      <c r="V841" s="160"/>
      <c r="W841" s="160"/>
      <c r="X841" s="160"/>
      <c r="Y841" s="160"/>
      <c r="Z841" s="160"/>
      <c r="AA841" s="160"/>
      <c r="AB841" s="160"/>
      <c r="AC841" s="160"/>
      <c r="AD841" s="160"/>
      <c r="AE841" s="160"/>
    </row>
    <row r="842" ht="15.75" customHeight="1" spans="1:31">
      <c r="A842" s="160"/>
      <c r="B842" s="160"/>
      <c r="C842" s="160"/>
      <c r="D842" s="160"/>
      <c r="E842" s="160"/>
      <c r="F842" s="160"/>
      <c r="G842" s="160"/>
      <c r="H842" s="160"/>
      <c r="I842" s="160"/>
      <c r="J842" s="160"/>
      <c r="K842" s="160"/>
      <c r="L842" s="160"/>
      <c r="M842" s="160"/>
      <c r="N842" s="160"/>
      <c r="O842" s="160"/>
      <c r="P842" s="160"/>
      <c r="Q842" s="160"/>
      <c r="R842" s="160"/>
      <c r="S842" s="160"/>
      <c r="T842" s="160"/>
      <c r="U842" s="160"/>
      <c r="V842" s="160"/>
      <c r="W842" s="160"/>
      <c r="X842" s="160"/>
      <c r="Y842" s="160"/>
      <c r="Z842" s="160"/>
      <c r="AA842" s="160"/>
      <c r="AB842" s="160"/>
      <c r="AC842" s="160"/>
      <c r="AD842" s="160"/>
      <c r="AE842" s="160"/>
    </row>
    <row r="843" ht="15.75" customHeight="1" spans="1:31">
      <c r="A843" s="160"/>
      <c r="B843" s="160"/>
      <c r="C843" s="160"/>
      <c r="D843" s="160"/>
      <c r="E843" s="160"/>
      <c r="F843" s="160"/>
      <c r="G843" s="160"/>
      <c r="H843" s="160"/>
      <c r="I843" s="160"/>
      <c r="J843" s="160"/>
      <c r="K843" s="160"/>
      <c r="L843" s="160"/>
      <c r="M843" s="160"/>
      <c r="N843" s="160"/>
      <c r="O843" s="160"/>
      <c r="P843" s="160"/>
      <c r="Q843" s="160"/>
      <c r="R843" s="160"/>
      <c r="S843" s="160"/>
      <c r="T843" s="160"/>
      <c r="U843" s="160"/>
      <c r="V843" s="160"/>
      <c r="W843" s="160"/>
      <c r="X843" s="160"/>
      <c r="Y843" s="160"/>
      <c r="Z843" s="160"/>
      <c r="AA843" s="160"/>
      <c r="AB843" s="160"/>
      <c r="AC843" s="160"/>
      <c r="AD843" s="160"/>
      <c r="AE843" s="160"/>
    </row>
    <row r="844" ht="15.75" customHeight="1" spans="1:31">
      <c r="A844" s="160"/>
      <c r="B844" s="160"/>
      <c r="C844" s="160"/>
      <c r="D844" s="160"/>
      <c r="E844" s="160"/>
      <c r="F844" s="160"/>
      <c r="G844" s="160"/>
      <c r="H844" s="160"/>
      <c r="I844" s="160"/>
      <c r="J844" s="160"/>
      <c r="K844" s="160"/>
      <c r="L844" s="160"/>
      <c r="M844" s="160"/>
      <c r="N844" s="160"/>
      <c r="O844" s="160"/>
      <c r="P844" s="160"/>
      <c r="Q844" s="160"/>
      <c r="R844" s="160"/>
      <c r="S844" s="160"/>
      <c r="T844" s="160"/>
      <c r="U844" s="160"/>
      <c r="V844" s="160"/>
      <c r="W844" s="160"/>
      <c r="X844" s="160"/>
      <c r="Y844" s="160"/>
      <c r="Z844" s="160"/>
      <c r="AA844" s="160"/>
      <c r="AB844" s="160"/>
      <c r="AC844" s="160"/>
      <c r="AD844" s="160"/>
      <c r="AE844" s="160"/>
    </row>
    <row r="845" ht="15.75" customHeight="1" spans="1:31">
      <c r="A845" s="160"/>
      <c r="B845" s="160"/>
      <c r="C845" s="160"/>
      <c r="D845" s="160"/>
      <c r="E845" s="160"/>
      <c r="F845" s="160"/>
      <c r="G845" s="160"/>
      <c r="H845" s="160"/>
      <c r="I845" s="160"/>
      <c r="J845" s="160"/>
      <c r="K845" s="160"/>
      <c r="L845" s="160"/>
      <c r="M845" s="160"/>
      <c r="N845" s="160"/>
      <c r="O845" s="160"/>
      <c r="P845" s="160"/>
      <c r="Q845" s="160"/>
      <c r="R845" s="160"/>
      <c r="S845" s="160"/>
      <c r="T845" s="160"/>
      <c r="U845" s="160"/>
      <c r="V845" s="160"/>
      <c r="W845" s="160"/>
      <c r="X845" s="160"/>
      <c r="Y845" s="160"/>
      <c r="Z845" s="160"/>
      <c r="AA845" s="160"/>
      <c r="AB845" s="160"/>
      <c r="AC845" s="160"/>
      <c r="AD845" s="160"/>
      <c r="AE845" s="160"/>
    </row>
    <row r="846" ht="15.75" customHeight="1" spans="1:31">
      <c r="A846" s="160"/>
      <c r="B846" s="160"/>
      <c r="C846" s="160"/>
      <c r="D846" s="160"/>
      <c r="E846" s="160"/>
      <c r="F846" s="160"/>
      <c r="G846" s="160"/>
      <c r="H846" s="160"/>
      <c r="I846" s="160"/>
      <c r="J846" s="160"/>
      <c r="K846" s="160"/>
      <c r="L846" s="160"/>
      <c r="M846" s="160"/>
      <c r="N846" s="160"/>
      <c r="O846" s="160"/>
      <c r="P846" s="160"/>
      <c r="Q846" s="160"/>
      <c r="R846" s="160"/>
      <c r="S846" s="160"/>
      <c r="T846" s="160"/>
      <c r="U846" s="160"/>
      <c r="V846" s="160"/>
      <c r="W846" s="160"/>
      <c r="X846" s="160"/>
      <c r="Y846" s="160"/>
      <c r="Z846" s="160"/>
      <c r="AA846" s="160"/>
      <c r="AB846" s="160"/>
      <c r="AC846" s="160"/>
      <c r="AD846" s="160"/>
      <c r="AE846" s="160"/>
    </row>
    <row r="847" ht="15.75" customHeight="1" spans="1:31">
      <c r="A847" s="160"/>
      <c r="B847" s="160"/>
      <c r="C847" s="160"/>
      <c r="D847" s="160"/>
      <c r="E847" s="160"/>
      <c r="F847" s="160"/>
      <c r="G847" s="160"/>
      <c r="H847" s="160"/>
      <c r="I847" s="160"/>
      <c r="J847" s="160"/>
      <c r="K847" s="160"/>
      <c r="L847" s="160"/>
      <c r="M847" s="160"/>
      <c r="N847" s="160"/>
      <c r="O847" s="160"/>
      <c r="P847" s="160"/>
      <c r="Q847" s="160"/>
      <c r="R847" s="160"/>
      <c r="S847" s="160"/>
      <c r="T847" s="160"/>
      <c r="U847" s="160"/>
      <c r="V847" s="160"/>
      <c r="W847" s="160"/>
      <c r="X847" s="160"/>
      <c r="Y847" s="160"/>
      <c r="Z847" s="160"/>
      <c r="AA847" s="160"/>
      <c r="AB847" s="160"/>
      <c r="AC847" s="160"/>
      <c r="AD847" s="160"/>
      <c r="AE847" s="160"/>
    </row>
    <row r="848" ht="15.75" customHeight="1" spans="1:31">
      <c r="A848" s="160"/>
      <c r="B848" s="160"/>
      <c r="C848" s="160"/>
      <c r="D848" s="160"/>
      <c r="E848" s="160"/>
      <c r="F848" s="160"/>
      <c r="G848" s="160"/>
      <c r="H848" s="160"/>
      <c r="I848" s="160"/>
      <c r="J848" s="160"/>
      <c r="K848" s="160"/>
      <c r="L848" s="160"/>
      <c r="M848" s="160"/>
      <c r="N848" s="160"/>
      <c r="O848" s="160"/>
      <c r="P848" s="160"/>
      <c r="Q848" s="160"/>
      <c r="R848" s="160"/>
      <c r="S848" s="160"/>
      <c r="T848" s="160"/>
      <c r="U848" s="160"/>
      <c r="V848" s="160"/>
      <c r="W848" s="160"/>
      <c r="X848" s="160"/>
      <c r="Y848" s="160"/>
      <c r="Z848" s="160"/>
      <c r="AA848" s="160"/>
      <c r="AB848" s="160"/>
      <c r="AC848" s="160"/>
      <c r="AD848" s="160"/>
      <c r="AE848" s="160"/>
    </row>
    <row r="849" ht="15.75" customHeight="1" spans="1:31">
      <c r="A849" s="160"/>
      <c r="B849" s="160"/>
      <c r="C849" s="160"/>
      <c r="D849" s="160"/>
      <c r="E849" s="160"/>
      <c r="F849" s="160"/>
      <c r="G849" s="160"/>
      <c r="H849" s="160"/>
      <c r="I849" s="160"/>
      <c r="J849" s="160"/>
      <c r="K849" s="160"/>
      <c r="L849" s="160"/>
      <c r="M849" s="160"/>
      <c r="N849" s="160"/>
      <c r="O849" s="160"/>
      <c r="P849" s="160"/>
      <c r="Q849" s="160"/>
      <c r="R849" s="160"/>
      <c r="S849" s="160"/>
      <c r="T849" s="160"/>
      <c r="U849" s="160"/>
      <c r="V849" s="160"/>
      <c r="W849" s="160"/>
      <c r="X849" s="160"/>
      <c r="Y849" s="160"/>
      <c r="Z849" s="160"/>
      <c r="AA849" s="160"/>
      <c r="AB849" s="160"/>
      <c r="AC849" s="160"/>
      <c r="AD849" s="160"/>
      <c r="AE849" s="160"/>
    </row>
    <row r="850" ht="15.75" customHeight="1" spans="1:31">
      <c r="A850" s="160"/>
      <c r="B850" s="160"/>
      <c r="C850" s="160"/>
      <c r="D850" s="160"/>
      <c r="E850" s="160"/>
      <c r="F850" s="160"/>
      <c r="G850" s="160"/>
      <c r="H850" s="160"/>
      <c r="I850" s="160"/>
      <c r="J850" s="160"/>
      <c r="K850" s="160"/>
      <c r="L850" s="160"/>
      <c r="M850" s="160"/>
      <c r="N850" s="160"/>
      <c r="O850" s="160"/>
      <c r="P850" s="160"/>
      <c r="Q850" s="160"/>
      <c r="R850" s="160"/>
      <c r="S850" s="160"/>
      <c r="T850" s="160"/>
      <c r="U850" s="160"/>
      <c r="V850" s="160"/>
      <c r="W850" s="160"/>
      <c r="X850" s="160"/>
      <c r="Y850" s="160"/>
      <c r="Z850" s="160"/>
      <c r="AA850" s="160"/>
      <c r="AB850" s="160"/>
      <c r="AC850" s="160"/>
      <c r="AD850" s="160"/>
      <c r="AE850" s="160"/>
    </row>
    <row r="851" ht="15.75" customHeight="1" spans="1:31">
      <c r="A851" s="160"/>
      <c r="B851" s="160"/>
      <c r="C851" s="160"/>
      <c r="D851" s="160"/>
      <c r="E851" s="160"/>
      <c r="F851" s="160"/>
      <c r="G851" s="160"/>
      <c r="H851" s="160"/>
      <c r="I851" s="160"/>
      <c r="J851" s="160"/>
      <c r="K851" s="160"/>
      <c r="L851" s="160"/>
      <c r="M851" s="160"/>
      <c r="N851" s="160"/>
      <c r="O851" s="160"/>
      <c r="P851" s="160"/>
      <c r="Q851" s="160"/>
      <c r="R851" s="160"/>
      <c r="S851" s="160"/>
      <c r="T851" s="160"/>
      <c r="U851" s="160"/>
      <c r="V851" s="160"/>
      <c r="W851" s="160"/>
      <c r="X851" s="160"/>
      <c r="Y851" s="160"/>
      <c r="Z851" s="160"/>
      <c r="AA851" s="160"/>
      <c r="AB851" s="160"/>
      <c r="AC851" s="160"/>
      <c r="AD851" s="160"/>
      <c r="AE851" s="160"/>
    </row>
    <row r="852" ht="15.75" customHeight="1" spans="1:31">
      <c r="A852" s="160"/>
      <c r="B852" s="160"/>
      <c r="C852" s="160"/>
      <c r="D852" s="160"/>
      <c r="E852" s="160"/>
      <c r="F852" s="160"/>
      <c r="G852" s="160"/>
      <c r="H852" s="160"/>
      <c r="I852" s="160"/>
      <c r="J852" s="160"/>
      <c r="K852" s="160"/>
      <c r="L852" s="160"/>
      <c r="M852" s="160"/>
      <c r="N852" s="160"/>
      <c r="O852" s="160"/>
      <c r="P852" s="160"/>
      <c r="Q852" s="160"/>
      <c r="R852" s="160"/>
      <c r="S852" s="160"/>
      <c r="T852" s="160"/>
      <c r="U852" s="160"/>
      <c r="V852" s="160"/>
      <c r="W852" s="160"/>
      <c r="X852" s="160"/>
      <c r="Y852" s="160"/>
      <c r="Z852" s="160"/>
      <c r="AA852" s="160"/>
      <c r="AB852" s="160"/>
      <c r="AC852" s="160"/>
      <c r="AD852" s="160"/>
      <c r="AE852" s="160"/>
    </row>
    <row r="853" ht="15.75" customHeight="1" spans="1:31">
      <c r="A853" s="160"/>
      <c r="B853" s="160"/>
      <c r="C853" s="160"/>
      <c r="D853" s="160"/>
      <c r="E853" s="160"/>
      <c r="F853" s="160"/>
      <c r="G853" s="160"/>
      <c r="H853" s="160"/>
      <c r="I853" s="160"/>
      <c r="J853" s="160"/>
      <c r="K853" s="160"/>
      <c r="L853" s="160"/>
      <c r="M853" s="160"/>
      <c r="N853" s="160"/>
      <c r="O853" s="160"/>
      <c r="P853" s="160"/>
      <c r="Q853" s="160"/>
      <c r="R853" s="160"/>
      <c r="S853" s="160"/>
      <c r="T853" s="160"/>
      <c r="U853" s="160"/>
      <c r="V853" s="160"/>
      <c r="W853" s="160"/>
      <c r="X853" s="160"/>
      <c r="Y853" s="160"/>
      <c r="Z853" s="160"/>
      <c r="AA853" s="160"/>
      <c r="AB853" s="160"/>
      <c r="AC853" s="160"/>
      <c r="AD853" s="160"/>
      <c r="AE853" s="160"/>
    </row>
    <row r="854" ht="15.75" customHeight="1" spans="1:31">
      <c r="A854" s="160"/>
      <c r="B854" s="160"/>
      <c r="C854" s="160"/>
      <c r="D854" s="160"/>
      <c r="E854" s="160"/>
      <c r="F854" s="160"/>
      <c r="G854" s="160"/>
      <c r="H854" s="160"/>
      <c r="I854" s="160"/>
      <c r="J854" s="160"/>
      <c r="K854" s="160"/>
      <c r="L854" s="160"/>
      <c r="M854" s="160"/>
      <c r="N854" s="160"/>
      <c r="O854" s="160"/>
      <c r="P854" s="160"/>
      <c r="Q854" s="160"/>
      <c r="R854" s="160"/>
      <c r="S854" s="160"/>
      <c r="T854" s="160"/>
      <c r="U854" s="160"/>
      <c r="V854" s="160"/>
      <c r="W854" s="160"/>
      <c r="X854" s="160"/>
      <c r="Y854" s="160"/>
      <c r="Z854" s="160"/>
      <c r="AA854" s="160"/>
      <c r="AB854" s="160"/>
      <c r="AC854" s="160"/>
      <c r="AD854" s="160"/>
      <c r="AE854" s="160"/>
    </row>
    <row r="855" ht="15.75" customHeight="1" spans="1:31">
      <c r="A855" s="160"/>
      <c r="B855" s="160"/>
      <c r="C855" s="160"/>
      <c r="D855" s="160"/>
      <c r="E855" s="160"/>
      <c r="F855" s="160"/>
      <c r="G855" s="160"/>
      <c r="H855" s="160"/>
      <c r="I855" s="160"/>
      <c r="J855" s="160"/>
      <c r="K855" s="160"/>
      <c r="L855" s="160"/>
      <c r="M855" s="160"/>
      <c r="N855" s="160"/>
      <c r="O855" s="160"/>
      <c r="P855" s="160"/>
      <c r="Q855" s="160"/>
      <c r="R855" s="160"/>
      <c r="S855" s="160"/>
      <c r="T855" s="160"/>
      <c r="U855" s="160"/>
      <c r="V855" s="160"/>
      <c r="W855" s="160"/>
      <c r="X855" s="160"/>
      <c r="Y855" s="160"/>
      <c r="Z855" s="160"/>
      <c r="AA855" s="160"/>
      <c r="AB855" s="160"/>
      <c r="AC855" s="160"/>
      <c r="AD855" s="160"/>
      <c r="AE855" s="160"/>
    </row>
    <row r="856" ht="15.75" customHeight="1" spans="1:31">
      <c r="A856" s="160"/>
      <c r="B856" s="160"/>
      <c r="C856" s="160"/>
      <c r="D856" s="160"/>
      <c r="E856" s="160"/>
      <c r="F856" s="160"/>
      <c r="G856" s="160"/>
      <c r="H856" s="160"/>
      <c r="I856" s="160"/>
      <c r="J856" s="160"/>
      <c r="K856" s="160"/>
      <c r="L856" s="160"/>
      <c r="M856" s="160"/>
      <c r="N856" s="160"/>
      <c r="O856" s="160"/>
      <c r="P856" s="160"/>
      <c r="Q856" s="160"/>
      <c r="R856" s="160"/>
      <c r="S856" s="160"/>
      <c r="T856" s="160"/>
      <c r="U856" s="160"/>
      <c r="V856" s="160"/>
      <c r="W856" s="160"/>
      <c r="X856" s="160"/>
      <c r="Y856" s="160"/>
      <c r="Z856" s="160"/>
      <c r="AA856" s="160"/>
      <c r="AB856" s="160"/>
      <c r="AC856" s="160"/>
      <c r="AD856" s="160"/>
      <c r="AE856" s="160"/>
    </row>
    <row r="857" ht="15.75" customHeight="1" spans="1:31">
      <c r="A857" s="160"/>
      <c r="B857" s="160"/>
      <c r="C857" s="160"/>
      <c r="D857" s="160"/>
      <c r="E857" s="160"/>
      <c r="F857" s="160"/>
      <c r="G857" s="160"/>
      <c r="H857" s="160"/>
      <c r="I857" s="160"/>
      <c r="J857" s="160"/>
      <c r="K857" s="160"/>
      <c r="L857" s="160"/>
      <c r="M857" s="160"/>
      <c r="N857" s="160"/>
      <c r="O857" s="160"/>
      <c r="P857" s="160"/>
      <c r="Q857" s="160"/>
      <c r="R857" s="160"/>
      <c r="S857" s="160"/>
      <c r="T857" s="160"/>
      <c r="U857" s="160"/>
      <c r="V857" s="160"/>
      <c r="W857" s="160"/>
      <c r="X857" s="160"/>
      <c r="Y857" s="160"/>
      <c r="Z857" s="160"/>
      <c r="AA857" s="160"/>
      <c r="AB857" s="160"/>
      <c r="AC857" s="160"/>
      <c r="AD857" s="160"/>
      <c r="AE857" s="160"/>
    </row>
    <row r="858" ht="15.75" customHeight="1" spans="1:31">
      <c r="A858" s="160"/>
      <c r="B858" s="160"/>
      <c r="C858" s="160"/>
      <c r="D858" s="160"/>
      <c r="E858" s="160"/>
      <c r="F858" s="160"/>
      <c r="G858" s="160"/>
      <c r="H858" s="160"/>
      <c r="I858" s="160"/>
      <c r="J858" s="160"/>
      <c r="K858" s="160"/>
      <c r="L858" s="160"/>
      <c r="M858" s="160"/>
      <c r="N858" s="160"/>
      <c r="O858" s="160"/>
      <c r="P858" s="160"/>
      <c r="Q858" s="160"/>
      <c r="R858" s="160"/>
      <c r="S858" s="160"/>
      <c r="T858" s="160"/>
      <c r="U858" s="160"/>
      <c r="V858" s="160"/>
      <c r="W858" s="160"/>
      <c r="X858" s="160"/>
      <c r="Y858" s="160"/>
      <c r="Z858" s="160"/>
      <c r="AA858" s="160"/>
      <c r="AB858" s="160"/>
      <c r="AC858" s="160"/>
      <c r="AD858" s="160"/>
      <c r="AE858" s="160"/>
    </row>
    <row r="859" ht="15.75" customHeight="1" spans="1:31">
      <c r="A859" s="160"/>
      <c r="B859" s="160"/>
      <c r="C859" s="160"/>
      <c r="D859" s="160"/>
      <c r="E859" s="160"/>
      <c r="F859" s="160"/>
      <c r="G859" s="160"/>
      <c r="H859" s="160"/>
      <c r="I859" s="160"/>
      <c r="J859" s="160"/>
      <c r="K859" s="160"/>
      <c r="L859" s="160"/>
      <c r="M859" s="160"/>
      <c r="N859" s="160"/>
      <c r="O859" s="160"/>
      <c r="P859" s="160"/>
      <c r="Q859" s="160"/>
      <c r="R859" s="160"/>
      <c r="S859" s="160"/>
      <c r="T859" s="160"/>
      <c r="U859" s="160"/>
      <c r="V859" s="160"/>
      <c r="W859" s="160"/>
      <c r="X859" s="160"/>
      <c r="Y859" s="160"/>
      <c r="Z859" s="160"/>
      <c r="AA859" s="160"/>
      <c r="AB859" s="160"/>
      <c r="AC859" s="160"/>
      <c r="AD859" s="160"/>
      <c r="AE859" s="160"/>
    </row>
    <row r="860" ht="15.75" customHeight="1" spans="1:31">
      <c r="A860" s="160"/>
      <c r="B860" s="160"/>
      <c r="C860" s="160"/>
      <c r="D860" s="160"/>
      <c r="E860" s="160"/>
      <c r="F860" s="160"/>
      <c r="G860" s="160"/>
      <c r="H860" s="160"/>
      <c r="I860" s="160"/>
      <c r="J860" s="160"/>
      <c r="K860" s="160"/>
      <c r="L860" s="160"/>
      <c r="M860" s="160"/>
      <c r="N860" s="160"/>
      <c r="O860" s="160"/>
      <c r="P860" s="160"/>
      <c r="Q860" s="160"/>
      <c r="R860" s="160"/>
      <c r="S860" s="160"/>
      <c r="T860" s="160"/>
      <c r="U860" s="160"/>
      <c r="V860" s="160"/>
      <c r="W860" s="160"/>
      <c r="X860" s="160"/>
      <c r="Y860" s="160"/>
      <c r="Z860" s="160"/>
      <c r="AA860" s="160"/>
      <c r="AB860" s="160"/>
      <c r="AC860" s="160"/>
      <c r="AD860" s="160"/>
      <c r="AE860" s="160"/>
    </row>
    <row r="861" ht="15.75" customHeight="1" spans="1:31">
      <c r="A861" s="160"/>
      <c r="B861" s="160"/>
      <c r="C861" s="160"/>
      <c r="D861" s="160"/>
      <c r="E861" s="160"/>
      <c r="F861" s="160"/>
      <c r="G861" s="160"/>
      <c r="H861" s="160"/>
      <c r="I861" s="160"/>
      <c r="J861" s="160"/>
      <c r="K861" s="160"/>
      <c r="L861" s="160"/>
      <c r="M861" s="160"/>
      <c r="N861" s="160"/>
      <c r="O861" s="160"/>
      <c r="P861" s="160"/>
      <c r="Q861" s="160"/>
      <c r="R861" s="160"/>
      <c r="S861" s="160"/>
      <c r="T861" s="160"/>
      <c r="U861" s="160"/>
      <c r="V861" s="160"/>
      <c r="W861" s="160"/>
      <c r="X861" s="160"/>
      <c r="Y861" s="160"/>
      <c r="Z861" s="160"/>
      <c r="AA861" s="160"/>
      <c r="AB861" s="160"/>
      <c r="AC861" s="160"/>
      <c r="AD861" s="160"/>
      <c r="AE861" s="160"/>
    </row>
    <row r="862" ht="15.75" customHeight="1" spans="1:31">
      <c r="A862" s="160"/>
      <c r="B862" s="160"/>
      <c r="C862" s="160"/>
      <c r="D862" s="160"/>
      <c r="E862" s="160"/>
      <c r="F862" s="160"/>
      <c r="G862" s="160"/>
      <c r="H862" s="160"/>
      <c r="I862" s="160"/>
      <c r="J862" s="160"/>
      <c r="K862" s="160"/>
      <c r="L862" s="160"/>
      <c r="M862" s="160"/>
      <c r="N862" s="160"/>
      <c r="O862" s="160"/>
      <c r="P862" s="160"/>
      <c r="Q862" s="160"/>
      <c r="R862" s="160"/>
      <c r="S862" s="160"/>
      <c r="T862" s="160"/>
      <c r="U862" s="160"/>
      <c r="V862" s="160"/>
      <c r="W862" s="160"/>
      <c r="X862" s="160"/>
      <c r="Y862" s="160"/>
      <c r="Z862" s="160"/>
      <c r="AA862" s="160"/>
      <c r="AB862" s="160"/>
      <c r="AC862" s="160"/>
      <c r="AD862" s="160"/>
      <c r="AE862" s="160"/>
    </row>
    <row r="863" ht="15.75" customHeight="1" spans="1:31">
      <c r="A863" s="160"/>
      <c r="B863" s="160"/>
      <c r="C863" s="160"/>
      <c r="D863" s="160"/>
      <c r="E863" s="160"/>
      <c r="F863" s="160"/>
      <c r="G863" s="160"/>
      <c r="H863" s="160"/>
      <c r="I863" s="160"/>
      <c r="J863" s="160"/>
      <c r="K863" s="160"/>
      <c r="L863" s="160"/>
      <c r="M863" s="160"/>
      <c r="N863" s="160"/>
      <c r="O863" s="160"/>
      <c r="P863" s="160"/>
      <c r="Q863" s="160"/>
      <c r="R863" s="160"/>
      <c r="S863" s="160"/>
      <c r="T863" s="160"/>
      <c r="U863" s="160"/>
      <c r="V863" s="160"/>
      <c r="W863" s="160"/>
      <c r="X863" s="160"/>
      <c r="Y863" s="160"/>
      <c r="Z863" s="160"/>
      <c r="AA863" s="160"/>
      <c r="AB863" s="160"/>
      <c r="AC863" s="160"/>
      <c r="AD863" s="160"/>
      <c r="AE863" s="160"/>
    </row>
    <row r="864" ht="15.75" customHeight="1" spans="1:31">
      <c r="A864" s="160"/>
      <c r="B864" s="160"/>
      <c r="C864" s="160"/>
      <c r="D864" s="160"/>
      <c r="E864" s="160"/>
      <c r="F864" s="160"/>
      <c r="G864" s="160"/>
      <c r="H864" s="160"/>
      <c r="I864" s="160"/>
      <c r="J864" s="160"/>
      <c r="K864" s="160"/>
      <c r="L864" s="160"/>
      <c r="M864" s="160"/>
      <c r="N864" s="160"/>
      <c r="O864" s="160"/>
      <c r="P864" s="160"/>
      <c r="Q864" s="160"/>
      <c r="R864" s="160"/>
      <c r="S864" s="160"/>
      <c r="T864" s="160"/>
      <c r="U864" s="160"/>
      <c r="V864" s="160"/>
      <c r="W864" s="160"/>
      <c r="X864" s="160"/>
      <c r="Y864" s="160"/>
      <c r="Z864" s="160"/>
      <c r="AA864" s="160"/>
      <c r="AB864" s="160"/>
      <c r="AC864" s="160"/>
      <c r="AD864" s="160"/>
      <c r="AE864" s="160"/>
    </row>
    <row r="865" ht="15.75" customHeight="1" spans="1:31">
      <c r="A865" s="160"/>
      <c r="B865" s="160"/>
      <c r="C865" s="160"/>
      <c r="D865" s="160"/>
      <c r="E865" s="160"/>
      <c r="F865" s="160"/>
      <c r="G865" s="160"/>
      <c r="H865" s="160"/>
      <c r="I865" s="160"/>
      <c r="J865" s="160"/>
      <c r="K865" s="160"/>
      <c r="L865" s="160"/>
      <c r="M865" s="160"/>
      <c r="N865" s="160"/>
      <c r="O865" s="160"/>
      <c r="P865" s="160"/>
      <c r="Q865" s="160"/>
      <c r="R865" s="160"/>
      <c r="S865" s="160"/>
      <c r="T865" s="160"/>
      <c r="U865" s="160"/>
      <c r="V865" s="160"/>
      <c r="W865" s="160"/>
      <c r="X865" s="160"/>
      <c r="Y865" s="160"/>
      <c r="Z865" s="160"/>
      <c r="AA865" s="160"/>
      <c r="AB865" s="160"/>
      <c r="AC865" s="160"/>
      <c r="AD865" s="160"/>
      <c r="AE865" s="160"/>
    </row>
    <row r="866" ht="15.75" customHeight="1" spans="1:31">
      <c r="A866" s="160"/>
      <c r="B866" s="160"/>
      <c r="C866" s="160"/>
      <c r="D866" s="160"/>
      <c r="E866" s="160"/>
      <c r="F866" s="160"/>
      <c r="G866" s="160"/>
      <c r="H866" s="160"/>
      <c r="I866" s="160"/>
      <c r="J866" s="160"/>
      <c r="K866" s="160"/>
      <c r="L866" s="160"/>
      <c r="M866" s="160"/>
      <c r="N866" s="160"/>
      <c r="O866" s="160"/>
      <c r="P866" s="160"/>
      <c r="Q866" s="160"/>
      <c r="R866" s="160"/>
      <c r="S866" s="160"/>
      <c r="T866" s="160"/>
      <c r="U866" s="160"/>
      <c r="V866" s="160"/>
      <c r="W866" s="160"/>
      <c r="X866" s="160"/>
      <c r="Y866" s="160"/>
      <c r="Z866" s="160"/>
      <c r="AA866" s="160"/>
      <c r="AB866" s="160"/>
      <c r="AC866" s="160"/>
      <c r="AD866" s="160"/>
      <c r="AE866" s="160"/>
    </row>
    <row r="867" ht="15.75" customHeight="1" spans="1:31">
      <c r="A867" s="160"/>
      <c r="B867" s="160"/>
      <c r="C867" s="160"/>
      <c r="D867" s="160"/>
      <c r="E867" s="160"/>
      <c r="F867" s="160"/>
      <c r="G867" s="160"/>
      <c r="H867" s="160"/>
      <c r="I867" s="160"/>
      <c r="J867" s="160"/>
      <c r="K867" s="160"/>
      <c r="L867" s="160"/>
      <c r="M867" s="160"/>
      <c r="N867" s="160"/>
      <c r="O867" s="160"/>
      <c r="P867" s="160"/>
      <c r="Q867" s="160"/>
      <c r="R867" s="160"/>
      <c r="S867" s="160"/>
      <c r="T867" s="160"/>
      <c r="U867" s="160"/>
      <c r="V867" s="160"/>
      <c r="W867" s="160"/>
      <c r="X867" s="160"/>
      <c r="Y867" s="160"/>
      <c r="Z867" s="160"/>
      <c r="AA867" s="160"/>
      <c r="AB867" s="160"/>
      <c r="AC867" s="160"/>
      <c r="AD867" s="160"/>
      <c r="AE867" s="160"/>
    </row>
    <row r="868" ht="15.75" customHeight="1" spans="1:31">
      <c r="A868" s="160"/>
      <c r="B868" s="160"/>
      <c r="C868" s="160"/>
      <c r="D868" s="160"/>
      <c r="E868" s="160"/>
      <c r="F868" s="160"/>
      <c r="G868" s="160"/>
      <c r="H868" s="160"/>
      <c r="I868" s="160"/>
      <c r="J868" s="160"/>
      <c r="K868" s="160"/>
      <c r="L868" s="160"/>
      <c r="M868" s="160"/>
      <c r="N868" s="160"/>
      <c r="O868" s="160"/>
      <c r="P868" s="160"/>
      <c r="Q868" s="160"/>
      <c r="R868" s="160"/>
      <c r="S868" s="160"/>
      <c r="T868" s="160"/>
      <c r="U868" s="160"/>
      <c r="V868" s="160"/>
      <c r="W868" s="160"/>
      <c r="X868" s="160"/>
      <c r="Y868" s="160"/>
      <c r="Z868" s="160"/>
      <c r="AA868" s="160"/>
      <c r="AB868" s="160"/>
      <c r="AC868" s="160"/>
      <c r="AD868" s="160"/>
      <c r="AE868" s="160"/>
    </row>
    <row r="869" ht="15.75" customHeight="1" spans="1:31">
      <c r="A869" s="160"/>
      <c r="B869" s="160"/>
      <c r="C869" s="160"/>
      <c r="D869" s="160"/>
      <c r="E869" s="160"/>
      <c r="F869" s="160"/>
      <c r="G869" s="160"/>
      <c r="H869" s="160"/>
      <c r="I869" s="160"/>
      <c r="J869" s="160"/>
      <c r="K869" s="160"/>
      <c r="L869" s="160"/>
      <c r="M869" s="160"/>
      <c r="N869" s="160"/>
      <c r="O869" s="160"/>
      <c r="P869" s="160"/>
      <c r="Q869" s="160"/>
      <c r="R869" s="160"/>
      <c r="S869" s="160"/>
      <c r="T869" s="160"/>
      <c r="U869" s="160"/>
      <c r="V869" s="160"/>
      <c r="W869" s="160"/>
      <c r="X869" s="160"/>
      <c r="Y869" s="160"/>
      <c r="Z869" s="160"/>
      <c r="AA869" s="160"/>
      <c r="AB869" s="160"/>
      <c r="AC869" s="160"/>
      <c r="AD869" s="160"/>
      <c r="AE869" s="160"/>
    </row>
    <row r="870" ht="15.75" customHeight="1" spans="1:31">
      <c r="A870" s="160"/>
      <c r="B870" s="160"/>
      <c r="C870" s="160"/>
      <c r="D870" s="160"/>
      <c r="E870" s="160"/>
      <c r="F870" s="160"/>
      <c r="G870" s="160"/>
      <c r="H870" s="160"/>
      <c r="I870" s="160"/>
      <c r="J870" s="160"/>
      <c r="K870" s="160"/>
      <c r="L870" s="160"/>
      <c r="M870" s="160"/>
      <c r="N870" s="160"/>
      <c r="O870" s="160"/>
      <c r="P870" s="160"/>
      <c r="Q870" s="160"/>
      <c r="R870" s="160"/>
      <c r="S870" s="160"/>
      <c r="T870" s="160"/>
      <c r="U870" s="160"/>
      <c r="V870" s="160"/>
      <c r="W870" s="160"/>
      <c r="X870" s="160"/>
      <c r="Y870" s="160"/>
      <c r="Z870" s="160"/>
      <c r="AA870" s="160"/>
      <c r="AB870" s="160"/>
      <c r="AC870" s="160"/>
      <c r="AD870" s="160"/>
      <c r="AE870" s="160"/>
    </row>
    <row r="871" ht="15.75" customHeight="1" spans="1:31">
      <c r="A871" s="160"/>
      <c r="B871" s="160"/>
      <c r="C871" s="160"/>
      <c r="D871" s="160"/>
      <c r="E871" s="160"/>
      <c r="F871" s="160"/>
      <c r="G871" s="160"/>
      <c r="H871" s="160"/>
      <c r="I871" s="160"/>
      <c r="J871" s="160"/>
      <c r="K871" s="160"/>
      <c r="L871" s="160"/>
      <c r="M871" s="160"/>
      <c r="N871" s="160"/>
      <c r="O871" s="160"/>
      <c r="P871" s="160"/>
      <c r="Q871" s="160"/>
      <c r="R871" s="160"/>
      <c r="S871" s="160"/>
      <c r="T871" s="160"/>
      <c r="U871" s="160"/>
      <c r="V871" s="160"/>
      <c r="W871" s="160"/>
      <c r="X871" s="160"/>
      <c r="Y871" s="160"/>
      <c r="Z871" s="160"/>
      <c r="AA871" s="160"/>
      <c r="AB871" s="160"/>
      <c r="AC871" s="160"/>
      <c r="AD871" s="160"/>
      <c r="AE871" s="160"/>
    </row>
    <row r="872" ht="15.75" customHeight="1" spans="1:31">
      <c r="A872" s="160"/>
      <c r="B872" s="160"/>
      <c r="C872" s="160"/>
      <c r="D872" s="160"/>
      <c r="E872" s="160"/>
      <c r="F872" s="160"/>
      <c r="G872" s="160"/>
      <c r="H872" s="160"/>
      <c r="I872" s="160"/>
      <c r="J872" s="160"/>
      <c r="K872" s="160"/>
      <c r="L872" s="160"/>
      <c r="M872" s="160"/>
      <c r="N872" s="160"/>
      <c r="O872" s="160"/>
      <c r="P872" s="160"/>
      <c r="Q872" s="160"/>
      <c r="R872" s="160"/>
      <c r="S872" s="160"/>
      <c r="T872" s="160"/>
      <c r="U872" s="160"/>
      <c r="V872" s="160"/>
      <c r="W872" s="160"/>
      <c r="X872" s="160"/>
      <c r="Y872" s="160"/>
      <c r="Z872" s="160"/>
      <c r="AA872" s="160"/>
      <c r="AB872" s="160"/>
      <c r="AC872" s="160"/>
      <c r="AD872" s="160"/>
      <c r="AE872" s="160"/>
    </row>
    <row r="873" ht="15.75" customHeight="1" spans="1:31">
      <c r="A873" s="160"/>
      <c r="B873" s="160"/>
      <c r="C873" s="160"/>
      <c r="D873" s="160"/>
      <c r="E873" s="160"/>
      <c r="F873" s="160"/>
      <c r="G873" s="160"/>
      <c r="H873" s="160"/>
      <c r="I873" s="160"/>
      <c r="J873" s="160"/>
      <c r="K873" s="160"/>
      <c r="L873" s="160"/>
      <c r="M873" s="160"/>
      <c r="N873" s="160"/>
      <c r="O873" s="160"/>
      <c r="P873" s="160"/>
      <c r="Q873" s="160"/>
      <c r="R873" s="160"/>
      <c r="S873" s="160"/>
      <c r="T873" s="160"/>
      <c r="U873" s="160"/>
      <c r="V873" s="160"/>
      <c r="W873" s="160"/>
      <c r="X873" s="160"/>
      <c r="Y873" s="160"/>
      <c r="Z873" s="160"/>
      <c r="AA873" s="160"/>
      <c r="AB873" s="160"/>
      <c r="AC873" s="160"/>
      <c r="AD873" s="160"/>
      <c r="AE873" s="160"/>
    </row>
    <row r="874" ht="15.75" customHeight="1" spans="1:31">
      <c r="A874" s="160"/>
      <c r="B874" s="160"/>
      <c r="C874" s="160"/>
      <c r="D874" s="160"/>
      <c r="E874" s="160"/>
      <c r="F874" s="160"/>
      <c r="G874" s="160"/>
      <c r="H874" s="160"/>
      <c r="I874" s="160"/>
      <c r="J874" s="160"/>
      <c r="K874" s="160"/>
      <c r="L874" s="160"/>
      <c r="M874" s="160"/>
      <c r="N874" s="160"/>
      <c r="O874" s="160"/>
      <c r="P874" s="160"/>
      <c r="Q874" s="160"/>
      <c r="R874" s="160"/>
      <c r="S874" s="160"/>
      <c r="T874" s="160"/>
      <c r="U874" s="160"/>
      <c r="V874" s="160"/>
      <c r="W874" s="160"/>
      <c r="X874" s="160"/>
      <c r="Y874" s="160"/>
      <c r="Z874" s="160"/>
      <c r="AA874" s="160"/>
      <c r="AB874" s="160"/>
      <c r="AC874" s="160"/>
      <c r="AD874" s="160"/>
      <c r="AE874" s="160"/>
    </row>
    <row r="875" ht="15.75" customHeight="1" spans="1:31">
      <c r="A875" s="160"/>
      <c r="B875" s="160"/>
      <c r="C875" s="160"/>
      <c r="D875" s="160"/>
      <c r="E875" s="160"/>
      <c r="F875" s="160"/>
      <c r="G875" s="160"/>
      <c r="H875" s="160"/>
      <c r="I875" s="160"/>
      <c r="J875" s="160"/>
      <c r="K875" s="160"/>
      <c r="L875" s="160"/>
      <c r="M875" s="160"/>
      <c r="N875" s="160"/>
      <c r="O875" s="160"/>
      <c r="P875" s="160"/>
      <c r="Q875" s="160"/>
      <c r="R875" s="160"/>
      <c r="S875" s="160"/>
      <c r="T875" s="160"/>
      <c r="U875" s="160"/>
      <c r="V875" s="160"/>
      <c r="W875" s="160"/>
      <c r="X875" s="160"/>
      <c r="Y875" s="160"/>
      <c r="Z875" s="160"/>
      <c r="AA875" s="160"/>
      <c r="AB875" s="160"/>
      <c r="AC875" s="160"/>
      <c r="AD875" s="160"/>
      <c r="AE875" s="160"/>
    </row>
    <row r="876" ht="15.75" customHeight="1" spans="1:31">
      <c r="A876" s="160"/>
      <c r="B876" s="160"/>
      <c r="C876" s="160"/>
      <c r="D876" s="160"/>
      <c r="E876" s="160"/>
      <c r="F876" s="160"/>
      <c r="G876" s="160"/>
      <c r="H876" s="160"/>
      <c r="I876" s="160"/>
      <c r="J876" s="160"/>
      <c r="K876" s="160"/>
      <c r="L876" s="160"/>
      <c r="M876" s="160"/>
      <c r="N876" s="160"/>
      <c r="O876" s="160"/>
      <c r="P876" s="160"/>
      <c r="Q876" s="160"/>
      <c r="R876" s="160"/>
      <c r="S876" s="160"/>
      <c r="T876" s="160"/>
      <c r="U876" s="160"/>
      <c r="V876" s="160"/>
      <c r="W876" s="160"/>
      <c r="X876" s="160"/>
      <c r="Y876" s="160"/>
      <c r="Z876" s="160"/>
      <c r="AA876" s="160"/>
      <c r="AB876" s="160"/>
      <c r="AC876" s="160"/>
      <c r="AD876" s="160"/>
      <c r="AE876" s="160"/>
    </row>
    <row r="877" ht="15.75" customHeight="1" spans="1:31">
      <c r="A877" s="160"/>
      <c r="B877" s="160"/>
      <c r="C877" s="160"/>
      <c r="D877" s="160"/>
      <c r="E877" s="160"/>
      <c r="F877" s="160"/>
      <c r="G877" s="160"/>
      <c r="H877" s="160"/>
      <c r="I877" s="160"/>
      <c r="J877" s="160"/>
      <c r="K877" s="160"/>
      <c r="L877" s="160"/>
      <c r="M877" s="160"/>
      <c r="N877" s="160"/>
      <c r="O877" s="160"/>
      <c r="P877" s="160"/>
      <c r="Q877" s="160"/>
      <c r="R877" s="160"/>
      <c r="S877" s="160"/>
      <c r="T877" s="160"/>
      <c r="U877" s="160"/>
      <c r="V877" s="160"/>
      <c r="W877" s="160"/>
      <c r="X877" s="160"/>
      <c r="Y877" s="160"/>
      <c r="Z877" s="160"/>
      <c r="AA877" s="160"/>
      <c r="AB877" s="160"/>
      <c r="AC877" s="160"/>
      <c r="AD877" s="160"/>
      <c r="AE877" s="160"/>
    </row>
    <row r="878" ht="15.75" customHeight="1" spans="1:31">
      <c r="A878" s="160"/>
      <c r="B878" s="160"/>
      <c r="C878" s="160"/>
      <c r="D878" s="160"/>
      <c r="E878" s="160"/>
      <c r="F878" s="160"/>
      <c r="G878" s="160"/>
      <c r="H878" s="160"/>
      <c r="I878" s="160"/>
      <c r="J878" s="160"/>
      <c r="K878" s="160"/>
      <c r="L878" s="160"/>
      <c r="M878" s="160"/>
      <c r="N878" s="160"/>
      <c r="O878" s="160"/>
      <c r="P878" s="160"/>
      <c r="Q878" s="160"/>
      <c r="R878" s="160"/>
      <c r="S878" s="160"/>
      <c r="T878" s="160"/>
      <c r="U878" s="160"/>
      <c r="V878" s="160"/>
      <c r="W878" s="160"/>
      <c r="X878" s="160"/>
      <c r="Y878" s="160"/>
      <c r="Z878" s="160"/>
      <c r="AA878" s="160"/>
      <c r="AB878" s="160"/>
      <c r="AC878" s="160"/>
      <c r="AD878" s="160"/>
      <c r="AE878" s="160"/>
    </row>
    <row r="879" ht="15.75" customHeight="1" spans="1:31">
      <c r="A879" s="160"/>
      <c r="B879" s="160"/>
      <c r="C879" s="160"/>
      <c r="D879" s="160"/>
      <c r="E879" s="160"/>
      <c r="F879" s="160"/>
      <c r="G879" s="160"/>
      <c r="H879" s="160"/>
      <c r="I879" s="160"/>
      <c r="J879" s="160"/>
      <c r="K879" s="160"/>
      <c r="L879" s="160"/>
      <c r="M879" s="160"/>
      <c r="N879" s="160"/>
      <c r="O879" s="160"/>
      <c r="P879" s="160"/>
      <c r="Q879" s="160"/>
      <c r="R879" s="160"/>
      <c r="S879" s="160"/>
      <c r="T879" s="160"/>
      <c r="U879" s="160"/>
      <c r="V879" s="160"/>
      <c r="W879" s="160"/>
      <c r="X879" s="160"/>
      <c r="Y879" s="160"/>
      <c r="Z879" s="160"/>
      <c r="AA879" s="160"/>
      <c r="AB879" s="160"/>
      <c r="AC879" s="160"/>
      <c r="AD879" s="160"/>
      <c r="AE879" s="160"/>
    </row>
    <row r="880" ht="15.75" customHeight="1" spans="1:31">
      <c r="A880" s="160"/>
      <c r="B880" s="160"/>
      <c r="C880" s="160"/>
      <c r="D880" s="160"/>
      <c r="E880" s="160"/>
      <c r="F880" s="160"/>
      <c r="G880" s="160"/>
      <c r="H880" s="160"/>
      <c r="I880" s="160"/>
      <c r="J880" s="160"/>
      <c r="K880" s="160"/>
      <c r="L880" s="160"/>
      <c r="M880" s="160"/>
      <c r="N880" s="160"/>
      <c r="O880" s="160"/>
      <c r="P880" s="160"/>
      <c r="Q880" s="160"/>
      <c r="R880" s="160"/>
      <c r="S880" s="160"/>
      <c r="T880" s="160"/>
      <c r="U880" s="160"/>
      <c r="V880" s="160"/>
      <c r="W880" s="160"/>
      <c r="X880" s="160"/>
      <c r="Y880" s="160"/>
      <c r="Z880" s="160"/>
      <c r="AA880" s="160"/>
      <c r="AB880" s="160"/>
      <c r="AC880" s="160"/>
      <c r="AD880" s="160"/>
      <c r="AE880" s="160"/>
    </row>
    <row r="881" ht="15.75" customHeight="1" spans="1:31">
      <c r="A881" s="160"/>
      <c r="B881" s="160"/>
      <c r="C881" s="160"/>
      <c r="D881" s="160"/>
      <c r="E881" s="160"/>
      <c r="F881" s="160"/>
      <c r="G881" s="160"/>
      <c r="H881" s="160"/>
      <c r="I881" s="160"/>
      <c r="J881" s="160"/>
      <c r="K881" s="160"/>
      <c r="L881" s="160"/>
      <c r="M881" s="160"/>
      <c r="N881" s="160"/>
      <c r="O881" s="160"/>
      <c r="P881" s="160"/>
      <c r="Q881" s="160"/>
      <c r="R881" s="160"/>
      <c r="S881" s="160"/>
      <c r="T881" s="160"/>
      <c r="U881" s="160"/>
      <c r="V881" s="160"/>
      <c r="W881" s="160"/>
      <c r="X881" s="160"/>
      <c r="Y881" s="160"/>
      <c r="Z881" s="160"/>
      <c r="AA881" s="160"/>
      <c r="AB881" s="160"/>
      <c r="AC881" s="160"/>
      <c r="AD881" s="160"/>
      <c r="AE881" s="160"/>
    </row>
    <row r="882" ht="15.75" customHeight="1" spans="1:31">
      <c r="A882" s="160"/>
      <c r="B882" s="160"/>
      <c r="C882" s="160"/>
      <c r="D882" s="160"/>
      <c r="E882" s="160"/>
      <c r="F882" s="160"/>
      <c r="G882" s="160"/>
      <c r="H882" s="160"/>
      <c r="I882" s="160"/>
      <c r="J882" s="160"/>
      <c r="K882" s="160"/>
      <c r="L882" s="160"/>
      <c r="M882" s="160"/>
      <c r="N882" s="160"/>
      <c r="O882" s="160"/>
      <c r="P882" s="160"/>
      <c r="Q882" s="160"/>
      <c r="R882" s="160"/>
      <c r="S882" s="160"/>
      <c r="T882" s="160"/>
      <c r="U882" s="160"/>
      <c r="V882" s="160"/>
      <c r="W882" s="160"/>
      <c r="X882" s="160"/>
      <c r="Y882" s="160"/>
      <c r="Z882" s="160"/>
      <c r="AA882" s="160"/>
      <c r="AB882" s="160"/>
      <c r="AC882" s="160"/>
      <c r="AD882" s="160"/>
      <c r="AE882" s="160"/>
    </row>
    <row r="883" ht="15.75" customHeight="1" spans="1:31">
      <c r="A883" s="160"/>
      <c r="B883" s="160"/>
      <c r="C883" s="160"/>
      <c r="D883" s="160"/>
      <c r="E883" s="160"/>
      <c r="F883" s="160"/>
      <c r="G883" s="160"/>
      <c r="H883" s="160"/>
      <c r="I883" s="160"/>
      <c r="J883" s="160"/>
      <c r="K883" s="160"/>
      <c r="L883" s="160"/>
      <c r="M883" s="160"/>
      <c r="N883" s="160"/>
      <c r="O883" s="160"/>
      <c r="P883" s="160"/>
      <c r="Q883" s="160"/>
      <c r="R883" s="160"/>
      <c r="S883" s="160"/>
      <c r="T883" s="160"/>
      <c r="U883" s="160"/>
      <c r="V883" s="160"/>
      <c r="W883" s="160"/>
      <c r="X883" s="160"/>
      <c r="Y883" s="160"/>
      <c r="Z883" s="160"/>
      <c r="AA883" s="160"/>
      <c r="AB883" s="160"/>
      <c r="AC883" s="160"/>
      <c r="AD883" s="160"/>
      <c r="AE883" s="160"/>
    </row>
    <row r="884" ht="15.75" customHeight="1" spans="1:31">
      <c r="A884" s="160"/>
      <c r="B884" s="160"/>
      <c r="C884" s="160"/>
      <c r="D884" s="160"/>
      <c r="E884" s="160"/>
      <c r="F884" s="160"/>
      <c r="G884" s="160"/>
      <c r="H884" s="160"/>
      <c r="I884" s="160"/>
      <c r="J884" s="160"/>
      <c r="K884" s="160"/>
      <c r="L884" s="160"/>
      <c r="M884" s="160"/>
      <c r="N884" s="160"/>
      <c r="O884" s="160"/>
      <c r="P884" s="160"/>
      <c r="Q884" s="160"/>
      <c r="R884" s="160"/>
      <c r="S884" s="160"/>
      <c r="T884" s="160"/>
      <c r="U884" s="160"/>
      <c r="V884" s="160"/>
      <c r="W884" s="160"/>
      <c r="X884" s="160"/>
      <c r="Y884" s="160"/>
      <c r="Z884" s="160"/>
      <c r="AA884" s="160"/>
      <c r="AB884" s="160"/>
      <c r="AC884" s="160"/>
      <c r="AD884" s="160"/>
      <c r="AE884" s="160"/>
    </row>
    <row r="885" ht="15.75" customHeight="1" spans="1:31">
      <c r="A885" s="160"/>
      <c r="B885" s="160"/>
      <c r="C885" s="160"/>
      <c r="D885" s="160"/>
      <c r="E885" s="160"/>
      <c r="F885" s="160"/>
      <c r="G885" s="160"/>
      <c r="H885" s="160"/>
      <c r="I885" s="160"/>
      <c r="J885" s="160"/>
      <c r="K885" s="160"/>
      <c r="L885" s="160"/>
      <c r="M885" s="160"/>
      <c r="N885" s="160"/>
      <c r="O885" s="160"/>
      <c r="P885" s="160"/>
      <c r="Q885" s="160"/>
      <c r="R885" s="160"/>
      <c r="S885" s="160"/>
      <c r="T885" s="160"/>
      <c r="U885" s="160"/>
      <c r="V885" s="160"/>
      <c r="W885" s="160"/>
      <c r="X885" s="160"/>
      <c r="Y885" s="160"/>
      <c r="Z885" s="160"/>
      <c r="AA885" s="160"/>
      <c r="AB885" s="160"/>
      <c r="AC885" s="160"/>
      <c r="AD885" s="160"/>
      <c r="AE885" s="160"/>
    </row>
    <row r="886" ht="15.75" customHeight="1" spans="1:31">
      <c r="A886" s="160"/>
      <c r="B886" s="160"/>
      <c r="C886" s="160"/>
      <c r="D886" s="160"/>
      <c r="E886" s="160"/>
      <c r="F886" s="160"/>
      <c r="G886" s="160"/>
      <c r="H886" s="160"/>
      <c r="I886" s="160"/>
      <c r="J886" s="160"/>
      <c r="K886" s="160"/>
      <c r="L886" s="160"/>
      <c r="M886" s="160"/>
      <c r="N886" s="160"/>
      <c r="O886" s="160"/>
      <c r="P886" s="160"/>
      <c r="Q886" s="160"/>
      <c r="R886" s="160"/>
      <c r="S886" s="160"/>
      <c r="T886" s="160"/>
      <c r="U886" s="160"/>
      <c r="V886" s="160"/>
      <c r="W886" s="160"/>
      <c r="X886" s="160"/>
      <c r="Y886" s="160"/>
      <c r="Z886" s="160"/>
      <c r="AA886" s="160"/>
      <c r="AB886" s="160"/>
      <c r="AC886" s="160"/>
      <c r="AD886" s="160"/>
      <c r="AE886" s="160"/>
    </row>
    <row r="887" ht="15.75" customHeight="1" spans="1:31">
      <c r="A887" s="160"/>
      <c r="B887" s="160"/>
      <c r="C887" s="160"/>
      <c r="D887" s="160"/>
      <c r="E887" s="160"/>
      <c r="F887" s="160"/>
      <c r="G887" s="160"/>
      <c r="H887" s="160"/>
      <c r="I887" s="160"/>
      <c r="J887" s="160"/>
      <c r="K887" s="160"/>
      <c r="L887" s="160"/>
      <c r="M887" s="160"/>
      <c r="N887" s="160"/>
      <c r="O887" s="160"/>
      <c r="P887" s="160"/>
      <c r="Q887" s="160"/>
      <c r="R887" s="160"/>
      <c r="S887" s="160"/>
      <c r="T887" s="160"/>
      <c r="U887" s="160"/>
      <c r="V887" s="160"/>
      <c r="W887" s="160"/>
      <c r="X887" s="160"/>
      <c r="Y887" s="160"/>
      <c r="Z887" s="160"/>
      <c r="AA887" s="160"/>
      <c r="AB887" s="160"/>
      <c r="AC887" s="160"/>
      <c r="AD887" s="160"/>
      <c r="AE887" s="160"/>
    </row>
    <row r="888" ht="15.75" customHeight="1" spans="1:31">
      <c r="A888" s="160"/>
      <c r="B888" s="160"/>
      <c r="C888" s="160"/>
      <c r="D888" s="160"/>
      <c r="E888" s="160"/>
      <c r="F888" s="160"/>
      <c r="G888" s="160"/>
      <c r="H888" s="160"/>
      <c r="I888" s="160"/>
      <c r="J888" s="160"/>
      <c r="K888" s="160"/>
      <c r="L888" s="160"/>
      <c r="M888" s="160"/>
      <c r="N888" s="160"/>
      <c r="O888" s="160"/>
      <c r="P888" s="160"/>
      <c r="Q888" s="160"/>
      <c r="R888" s="160"/>
      <c r="S888" s="160"/>
      <c r="T888" s="160"/>
      <c r="U888" s="160"/>
      <c r="V888" s="160"/>
      <c r="W888" s="160"/>
      <c r="X888" s="160"/>
      <c r="Y888" s="160"/>
      <c r="Z888" s="160"/>
      <c r="AA888" s="160"/>
      <c r="AB888" s="160"/>
      <c r="AC888" s="160"/>
      <c r="AD888" s="160"/>
      <c r="AE888" s="160"/>
    </row>
    <row r="889" ht="15.75" customHeight="1" spans="1:31">
      <c r="A889" s="160"/>
      <c r="B889" s="160"/>
      <c r="C889" s="160"/>
      <c r="D889" s="160"/>
      <c r="E889" s="160"/>
      <c r="F889" s="160"/>
      <c r="G889" s="160"/>
      <c r="H889" s="160"/>
      <c r="I889" s="160"/>
      <c r="J889" s="160"/>
      <c r="K889" s="160"/>
      <c r="L889" s="160"/>
      <c r="M889" s="160"/>
      <c r="N889" s="160"/>
      <c r="O889" s="160"/>
      <c r="P889" s="160"/>
      <c r="Q889" s="160"/>
      <c r="R889" s="160"/>
      <c r="S889" s="160"/>
      <c r="T889" s="160"/>
      <c r="U889" s="160"/>
      <c r="V889" s="160"/>
      <c r="W889" s="160"/>
      <c r="X889" s="160"/>
      <c r="Y889" s="160"/>
      <c r="Z889" s="160"/>
      <c r="AA889" s="160"/>
      <c r="AB889" s="160"/>
      <c r="AC889" s="160"/>
      <c r="AD889" s="160"/>
      <c r="AE889" s="160"/>
    </row>
    <row r="890" ht="15.75" customHeight="1" spans="1:31">
      <c r="A890" s="160"/>
      <c r="B890" s="160"/>
      <c r="C890" s="160"/>
      <c r="D890" s="160"/>
      <c r="E890" s="160"/>
      <c r="F890" s="160"/>
      <c r="G890" s="160"/>
      <c r="H890" s="160"/>
      <c r="I890" s="160"/>
      <c r="J890" s="160"/>
      <c r="K890" s="160"/>
      <c r="L890" s="160"/>
      <c r="M890" s="160"/>
      <c r="N890" s="160"/>
      <c r="O890" s="160"/>
      <c r="P890" s="160"/>
      <c r="Q890" s="160"/>
      <c r="R890" s="160"/>
      <c r="S890" s="160"/>
      <c r="T890" s="160"/>
      <c r="U890" s="160"/>
      <c r="V890" s="160"/>
      <c r="W890" s="160"/>
      <c r="X890" s="160"/>
      <c r="Y890" s="160"/>
      <c r="Z890" s="160"/>
      <c r="AA890" s="160"/>
      <c r="AB890" s="160"/>
      <c r="AC890" s="160"/>
      <c r="AD890" s="160"/>
      <c r="AE890" s="160"/>
    </row>
    <row r="891" ht="15.75" customHeight="1" spans="1:31">
      <c r="A891" s="160"/>
      <c r="B891" s="160"/>
      <c r="C891" s="160"/>
      <c r="D891" s="160"/>
      <c r="E891" s="160"/>
      <c r="F891" s="160"/>
      <c r="G891" s="160"/>
      <c r="H891" s="160"/>
      <c r="I891" s="160"/>
      <c r="J891" s="160"/>
      <c r="K891" s="160"/>
      <c r="L891" s="160"/>
      <c r="M891" s="160"/>
      <c r="N891" s="160"/>
      <c r="O891" s="160"/>
      <c r="P891" s="160"/>
      <c r="Q891" s="160"/>
      <c r="R891" s="160"/>
      <c r="S891" s="160"/>
      <c r="T891" s="160"/>
      <c r="U891" s="160"/>
      <c r="V891" s="160"/>
      <c r="W891" s="160"/>
      <c r="X891" s="160"/>
      <c r="Y891" s="160"/>
      <c r="Z891" s="160"/>
      <c r="AA891" s="160"/>
      <c r="AB891" s="160"/>
      <c r="AC891" s="160"/>
      <c r="AD891" s="160"/>
      <c r="AE891" s="160"/>
    </row>
    <row r="892" ht="15.75" customHeight="1" spans="1:31">
      <c r="A892" s="160"/>
      <c r="B892" s="160"/>
      <c r="C892" s="160"/>
      <c r="D892" s="160"/>
      <c r="E892" s="160"/>
      <c r="F892" s="160"/>
      <c r="G892" s="160"/>
      <c r="H892" s="160"/>
      <c r="I892" s="160"/>
      <c r="J892" s="160"/>
      <c r="K892" s="160"/>
      <c r="L892" s="160"/>
      <c r="M892" s="160"/>
      <c r="N892" s="160"/>
      <c r="O892" s="160"/>
      <c r="P892" s="160"/>
      <c r="Q892" s="160"/>
      <c r="R892" s="160"/>
      <c r="S892" s="160"/>
      <c r="T892" s="160"/>
      <c r="U892" s="160"/>
      <c r="V892" s="160"/>
      <c r="W892" s="160"/>
      <c r="X892" s="160"/>
      <c r="Y892" s="160"/>
      <c r="Z892" s="160"/>
      <c r="AA892" s="160"/>
      <c r="AB892" s="160"/>
      <c r="AC892" s="160"/>
      <c r="AD892" s="160"/>
      <c r="AE892" s="160"/>
    </row>
    <row r="893" ht="15.75" customHeight="1" spans="1:31">
      <c r="A893" s="160"/>
      <c r="B893" s="160"/>
      <c r="C893" s="160"/>
      <c r="D893" s="160"/>
      <c r="E893" s="160"/>
      <c r="F893" s="160"/>
      <c r="G893" s="160"/>
      <c r="H893" s="160"/>
      <c r="I893" s="160"/>
      <c r="J893" s="160"/>
      <c r="K893" s="160"/>
      <c r="L893" s="160"/>
      <c r="M893" s="160"/>
      <c r="N893" s="160"/>
      <c r="O893" s="160"/>
      <c r="P893" s="160"/>
      <c r="Q893" s="160"/>
      <c r="R893" s="160"/>
      <c r="S893" s="160"/>
      <c r="T893" s="160"/>
      <c r="U893" s="160"/>
      <c r="V893" s="160"/>
      <c r="W893" s="160"/>
      <c r="X893" s="160"/>
      <c r="Y893" s="160"/>
      <c r="Z893" s="160"/>
      <c r="AA893" s="160"/>
      <c r="AB893" s="160"/>
      <c r="AC893" s="160"/>
      <c r="AD893" s="160"/>
      <c r="AE893" s="160"/>
    </row>
    <row r="894" ht="15.75" customHeight="1" spans="1:31">
      <c r="A894" s="160"/>
      <c r="B894" s="160"/>
      <c r="C894" s="160"/>
      <c r="D894" s="160"/>
      <c r="E894" s="160"/>
      <c r="F894" s="160"/>
      <c r="G894" s="160"/>
      <c r="H894" s="160"/>
      <c r="I894" s="160"/>
      <c r="J894" s="160"/>
      <c r="K894" s="160"/>
      <c r="L894" s="160"/>
      <c r="M894" s="160"/>
      <c r="N894" s="160"/>
      <c r="O894" s="160"/>
      <c r="P894" s="160"/>
      <c r="Q894" s="160"/>
      <c r="R894" s="160"/>
      <c r="S894" s="160"/>
      <c r="T894" s="160"/>
      <c r="U894" s="160"/>
      <c r="V894" s="160"/>
      <c r="W894" s="160"/>
      <c r="X894" s="160"/>
      <c r="Y894" s="160"/>
      <c r="Z894" s="160"/>
      <c r="AA894" s="160"/>
      <c r="AB894" s="160"/>
      <c r="AC894" s="160"/>
      <c r="AD894" s="160"/>
      <c r="AE894" s="160"/>
    </row>
    <row r="895" ht="15.75" customHeight="1" spans="1:31">
      <c r="A895" s="160"/>
      <c r="B895" s="160"/>
      <c r="C895" s="160"/>
      <c r="D895" s="160"/>
      <c r="E895" s="160"/>
      <c r="F895" s="160"/>
      <c r="G895" s="160"/>
      <c r="H895" s="160"/>
      <c r="I895" s="160"/>
      <c r="J895" s="160"/>
      <c r="K895" s="160"/>
      <c r="L895" s="160"/>
      <c r="M895" s="160"/>
      <c r="N895" s="160"/>
      <c r="O895" s="160"/>
      <c r="P895" s="160"/>
      <c r="Q895" s="160"/>
      <c r="R895" s="160"/>
      <c r="S895" s="160"/>
      <c r="T895" s="160"/>
      <c r="U895" s="160"/>
      <c r="V895" s="160"/>
      <c r="W895" s="160"/>
      <c r="X895" s="160"/>
      <c r="Y895" s="160"/>
      <c r="Z895" s="160"/>
      <c r="AA895" s="160"/>
      <c r="AB895" s="160"/>
      <c r="AC895" s="160"/>
      <c r="AD895" s="160"/>
      <c r="AE895" s="160"/>
    </row>
    <row r="896" ht="15.75" customHeight="1" spans="1:31">
      <c r="A896" s="160"/>
      <c r="B896" s="160"/>
      <c r="C896" s="160"/>
      <c r="D896" s="160"/>
      <c r="E896" s="160"/>
      <c r="F896" s="160"/>
      <c r="G896" s="160"/>
      <c r="H896" s="160"/>
      <c r="I896" s="160"/>
      <c r="J896" s="160"/>
      <c r="K896" s="160"/>
      <c r="L896" s="160"/>
      <c r="M896" s="160"/>
      <c r="N896" s="160"/>
      <c r="O896" s="160"/>
      <c r="P896" s="160"/>
      <c r="Q896" s="160"/>
      <c r="R896" s="160"/>
      <c r="S896" s="160"/>
      <c r="T896" s="160"/>
      <c r="U896" s="160"/>
      <c r="V896" s="160"/>
      <c r="W896" s="160"/>
      <c r="X896" s="160"/>
      <c r="Y896" s="160"/>
      <c r="Z896" s="160"/>
      <c r="AA896" s="160"/>
      <c r="AB896" s="160"/>
      <c r="AC896" s="160"/>
      <c r="AD896" s="160"/>
      <c r="AE896" s="160"/>
    </row>
    <row r="897" ht="15.75" customHeight="1" spans="1:31">
      <c r="A897" s="160"/>
      <c r="B897" s="160"/>
      <c r="C897" s="160"/>
      <c r="D897" s="160"/>
      <c r="E897" s="160"/>
      <c r="F897" s="160"/>
      <c r="G897" s="160"/>
      <c r="H897" s="160"/>
      <c r="I897" s="160"/>
      <c r="J897" s="160"/>
      <c r="K897" s="160"/>
      <c r="L897" s="160"/>
      <c r="M897" s="160"/>
      <c r="N897" s="160"/>
      <c r="O897" s="160"/>
      <c r="P897" s="160"/>
      <c r="Q897" s="160"/>
      <c r="R897" s="160"/>
      <c r="S897" s="160"/>
      <c r="T897" s="160"/>
      <c r="U897" s="160"/>
      <c r="V897" s="160"/>
      <c r="W897" s="160"/>
      <c r="X897" s="160"/>
      <c r="Y897" s="160"/>
      <c r="Z897" s="160"/>
      <c r="AA897" s="160"/>
      <c r="AB897" s="160"/>
      <c r="AC897" s="160"/>
      <c r="AD897" s="160"/>
      <c r="AE897" s="160"/>
    </row>
    <row r="898" ht="15.75" customHeight="1" spans="1:31">
      <c r="A898" s="160"/>
      <c r="B898" s="160"/>
      <c r="C898" s="160"/>
      <c r="D898" s="160"/>
      <c r="E898" s="160"/>
      <c r="F898" s="160"/>
      <c r="G898" s="160"/>
      <c r="H898" s="160"/>
      <c r="I898" s="160"/>
      <c r="J898" s="160"/>
      <c r="K898" s="160"/>
      <c r="L898" s="160"/>
      <c r="M898" s="160"/>
      <c r="N898" s="160"/>
      <c r="O898" s="160"/>
      <c r="P898" s="160"/>
      <c r="Q898" s="160"/>
      <c r="R898" s="160"/>
      <c r="S898" s="160"/>
      <c r="T898" s="160"/>
      <c r="U898" s="160"/>
      <c r="V898" s="160"/>
      <c r="W898" s="160"/>
      <c r="X898" s="160"/>
      <c r="Y898" s="160"/>
      <c r="Z898" s="160"/>
      <c r="AA898" s="160"/>
      <c r="AB898" s="160"/>
      <c r="AC898" s="160"/>
      <c r="AD898" s="160"/>
      <c r="AE898" s="160"/>
    </row>
    <row r="899" ht="15.75" customHeight="1" spans="1:31">
      <c r="A899" s="160"/>
      <c r="B899" s="160"/>
      <c r="C899" s="160"/>
      <c r="D899" s="160"/>
      <c r="E899" s="160"/>
      <c r="F899" s="160"/>
      <c r="G899" s="160"/>
      <c r="H899" s="160"/>
      <c r="I899" s="160"/>
      <c r="J899" s="160"/>
      <c r="K899" s="160"/>
      <c r="L899" s="160"/>
      <c r="M899" s="160"/>
      <c r="N899" s="160"/>
      <c r="O899" s="160"/>
      <c r="P899" s="160"/>
      <c r="Q899" s="160"/>
      <c r="R899" s="160"/>
      <c r="S899" s="160"/>
      <c r="T899" s="160"/>
      <c r="U899" s="160"/>
      <c r="V899" s="160"/>
      <c r="W899" s="160"/>
      <c r="X899" s="160"/>
      <c r="Y899" s="160"/>
      <c r="Z899" s="160"/>
      <c r="AA899" s="160"/>
      <c r="AB899" s="160"/>
      <c r="AC899" s="160"/>
      <c r="AD899" s="160"/>
      <c r="AE899" s="160"/>
    </row>
    <row r="900" ht="15.75" customHeight="1" spans="1:31">
      <c r="A900" s="160"/>
      <c r="B900" s="160"/>
      <c r="C900" s="160"/>
      <c r="D900" s="160"/>
      <c r="E900" s="160"/>
      <c r="F900" s="160"/>
      <c r="G900" s="160"/>
      <c r="H900" s="160"/>
      <c r="I900" s="160"/>
      <c r="J900" s="160"/>
      <c r="K900" s="160"/>
      <c r="L900" s="160"/>
      <c r="M900" s="160"/>
      <c r="N900" s="160"/>
      <c r="O900" s="160"/>
      <c r="P900" s="160"/>
      <c r="Q900" s="160"/>
      <c r="R900" s="160"/>
      <c r="S900" s="160"/>
      <c r="T900" s="160"/>
      <c r="U900" s="160"/>
      <c r="V900" s="160"/>
      <c r="W900" s="160"/>
      <c r="X900" s="160"/>
      <c r="Y900" s="160"/>
      <c r="Z900" s="160"/>
      <c r="AA900" s="160"/>
      <c r="AB900" s="160"/>
      <c r="AC900" s="160"/>
      <c r="AD900" s="160"/>
      <c r="AE900" s="160"/>
    </row>
    <row r="901" ht="15.75" customHeight="1" spans="1:31">
      <c r="A901" s="160"/>
      <c r="B901" s="160"/>
      <c r="C901" s="160"/>
      <c r="D901" s="160"/>
      <c r="E901" s="160"/>
      <c r="F901" s="160"/>
      <c r="G901" s="160"/>
      <c r="H901" s="160"/>
      <c r="I901" s="160"/>
      <c r="J901" s="160"/>
      <c r="K901" s="160"/>
      <c r="L901" s="160"/>
      <c r="M901" s="160"/>
      <c r="N901" s="160"/>
      <c r="O901" s="160"/>
      <c r="P901" s="160"/>
      <c r="Q901" s="160"/>
      <c r="R901" s="160"/>
      <c r="S901" s="160"/>
      <c r="T901" s="160"/>
      <c r="U901" s="160"/>
      <c r="V901" s="160"/>
      <c r="W901" s="160"/>
      <c r="X901" s="160"/>
      <c r="Y901" s="160"/>
      <c r="Z901" s="160"/>
      <c r="AA901" s="160"/>
      <c r="AB901" s="160"/>
      <c r="AC901" s="160"/>
      <c r="AD901" s="160"/>
      <c r="AE901" s="160"/>
    </row>
    <row r="902" ht="15.75" customHeight="1" spans="1:31">
      <c r="A902" s="160"/>
      <c r="B902" s="160"/>
      <c r="C902" s="160"/>
      <c r="D902" s="160"/>
      <c r="E902" s="160"/>
      <c r="F902" s="160"/>
      <c r="G902" s="160"/>
      <c r="H902" s="160"/>
      <c r="I902" s="160"/>
      <c r="J902" s="160"/>
      <c r="K902" s="160"/>
      <c r="L902" s="160"/>
      <c r="M902" s="160"/>
      <c r="N902" s="160"/>
      <c r="O902" s="160"/>
      <c r="P902" s="160"/>
      <c r="Q902" s="160"/>
      <c r="R902" s="160"/>
      <c r="S902" s="160"/>
      <c r="T902" s="160"/>
      <c r="U902" s="160"/>
      <c r="V902" s="160"/>
      <c r="W902" s="160"/>
      <c r="X902" s="160"/>
      <c r="Y902" s="160"/>
      <c r="Z902" s="160"/>
      <c r="AA902" s="160"/>
      <c r="AB902" s="160"/>
      <c r="AC902" s="160"/>
      <c r="AD902" s="160"/>
      <c r="AE902" s="160"/>
    </row>
    <row r="903" ht="15.75" customHeight="1" spans="1:31">
      <c r="A903" s="160"/>
      <c r="B903" s="160"/>
      <c r="C903" s="160"/>
      <c r="D903" s="160"/>
      <c r="E903" s="160"/>
      <c r="F903" s="160"/>
      <c r="G903" s="160"/>
      <c r="H903" s="160"/>
      <c r="I903" s="160"/>
      <c r="J903" s="160"/>
      <c r="K903" s="160"/>
      <c r="L903" s="160"/>
      <c r="M903" s="160"/>
      <c r="N903" s="160"/>
      <c r="O903" s="160"/>
      <c r="P903" s="160"/>
      <c r="Q903" s="160"/>
      <c r="R903" s="160"/>
      <c r="S903" s="160"/>
      <c r="T903" s="160"/>
      <c r="U903" s="160"/>
      <c r="V903" s="160"/>
      <c r="W903" s="160"/>
      <c r="X903" s="160"/>
      <c r="Y903" s="160"/>
      <c r="Z903" s="160"/>
      <c r="AA903" s="160"/>
      <c r="AB903" s="160"/>
      <c r="AC903" s="160"/>
      <c r="AD903" s="160"/>
      <c r="AE903" s="160"/>
    </row>
    <row r="904" ht="15.75" customHeight="1" spans="1:31">
      <c r="A904" s="160"/>
      <c r="B904" s="160"/>
      <c r="C904" s="160"/>
      <c r="D904" s="160"/>
      <c r="E904" s="160"/>
      <c r="F904" s="160"/>
      <c r="G904" s="160"/>
      <c r="H904" s="160"/>
      <c r="I904" s="160"/>
      <c r="J904" s="160"/>
      <c r="K904" s="160"/>
      <c r="L904" s="160"/>
      <c r="M904" s="160"/>
      <c r="N904" s="160"/>
      <c r="O904" s="160"/>
      <c r="P904" s="160"/>
      <c r="Q904" s="160"/>
      <c r="R904" s="160"/>
      <c r="S904" s="160"/>
      <c r="T904" s="160"/>
      <c r="U904" s="160"/>
      <c r="V904" s="160"/>
      <c r="W904" s="160"/>
      <c r="X904" s="160"/>
      <c r="Y904" s="160"/>
      <c r="Z904" s="160"/>
      <c r="AA904" s="160"/>
      <c r="AB904" s="160"/>
      <c r="AC904" s="160"/>
      <c r="AD904" s="160"/>
      <c r="AE904" s="160"/>
    </row>
    <row r="905" ht="15.75" customHeight="1" spans="1:31">
      <c r="A905" s="160"/>
      <c r="B905" s="160"/>
      <c r="C905" s="160"/>
      <c r="D905" s="160"/>
      <c r="E905" s="160"/>
      <c r="F905" s="160"/>
      <c r="G905" s="160"/>
      <c r="H905" s="160"/>
      <c r="I905" s="160"/>
      <c r="J905" s="160"/>
      <c r="K905" s="160"/>
      <c r="L905" s="160"/>
      <c r="M905" s="160"/>
      <c r="N905" s="160"/>
      <c r="O905" s="160"/>
      <c r="P905" s="160"/>
      <c r="Q905" s="160"/>
      <c r="R905" s="160"/>
      <c r="S905" s="160"/>
      <c r="T905" s="160"/>
      <c r="U905" s="160"/>
      <c r="V905" s="160"/>
      <c r="W905" s="160"/>
      <c r="X905" s="160"/>
      <c r="Y905" s="160"/>
      <c r="Z905" s="160"/>
      <c r="AA905" s="160"/>
      <c r="AB905" s="160"/>
      <c r="AC905" s="160"/>
      <c r="AD905" s="160"/>
      <c r="AE905" s="160"/>
    </row>
    <row r="906" ht="15.75" customHeight="1" spans="1:31">
      <c r="A906" s="160"/>
      <c r="B906" s="160"/>
      <c r="C906" s="160"/>
      <c r="D906" s="160"/>
      <c r="E906" s="160"/>
      <c r="F906" s="160"/>
      <c r="G906" s="160"/>
      <c r="H906" s="160"/>
      <c r="I906" s="160"/>
      <c r="J906" s="160"/>
      <c r="K906" s="160"/>
      <c r="L906" s="160"/>
      <c r="M906" s="160"/>
      <c r="N906" s="160"/>
      <c r="O906" s="160"/>
      <c r="P906" s="160"/>
      <c r="Q906" s="160"/>
      <c r="R906" s="160"/>
      <c r="S906" s="160"/>
      <c r="T906" s="160"/>
      <c r="U906" s="160"/>
      <c r="V906" s="160"/>
      <c r="W906" s="160"/>
      <c r="X906" s="160"/>
      <c r="Y906" s="160"/>
      <c r="Z906" s="160"/>
      <c r="AA906" s="160"/>
      <c r="AB906" s="160"/>
      <c r="AC906" s="160"/>
      <c r="AD906" s="160"/>
      <c r="AE906" s="160"/>
    </row>
    <row r="907" ht="15.75" customHeight="1" spans="1:31">
      <c r="A907" s="160"/>
      <c r="B907" s="160"/>
      <c r="C907" s="160"/>
      <c r="D907" s="160"/>
      <c r="E907" s="160"/>
      <c r="F907" s="160"/>
      <c r="G907" s="160"/>
      <c r="H907" s="160"/>
      <c r="I907" s="160"/>
      <c r="J907" s="160"/>
      <c r="K907" s="160"/>
      <c r="L907" s="160"/>
      <c r="M907" s="160"/>
      <c r="N907" s="160"/>
      <c r="O907" s="160"/>
      <c r="P907" s="160"/>
      <c r="Q907" s="160"/>
      <c r="R907" s="160"/>
      <c r="S907" s="160"/>
      <c r="T907" s="160"/>
      <c r="U907" s="160"/>
      <c r="V907" s="160"/>
      <c r="W907" s="160"/>
      <c r="X907" s="160"/>
      <c r="Y907" s="160"/>
      <c r="Z907" s="160"/>
      <c r="AA907" s="160"/>
      <c r="AB907" s="160"/>
      <c r="AC907" s="160"/>
      <c r="AD907" s="160"/>
      <c r="AE907" s="160"/>
    </row>
    <row r="908" ht="15.75" customHeight="1" spans="1:31">
      <c r="A908" s="160"/>
      <c r="B908" s="160"/>
      <c r="C908" s="160"/>
      <c r="D908" s="160"/>
      <c r="E908" s="160"/>
      <c r="F908" s="160"/>
      <c r="G908" s="160"/>
      <c r="H908" s="160"/>
      <c r="I908" s="160"/>
      <c r="J908" s="160"/>
      <c r="K908" s="160"/>
      <c r="L908" s="160"/>
      <c r="M908" s="160"/>
      <c r="N908" s="160"/>
      <c r="O908" s="160"/>
      <c r="P908" s="160"/>
      <c r="Q908" s="160"/>
      <c r="R908" s="160"/>
      <c r="S908" s="160"/>
      <c r="T908" s="160"/>
      <c r="U908" s="160"/>
      <c r="V908" s="160"/>
      <c r="W908" s="160"/>
      <c r="X908" s="160"/>
      <c r="Y908" s="160"/>
      <c r="Z908" s="160"/>
      <c r="AA908" s="160"/>
      <c r="AB908" s="160"/>
      <c r="AC908" s="160"/>
      <c r="AD908" s="160"/>
      <c r="AE908" s="160"/>
    </row>
    <row r="909" ht="15.75" customHeight="1" spans="1:31">
      <c r="A909" s="160"/>
      <c r="B909" s="160"/>
      <c r="C909" s="160"/>
      <c r="D909" s="160"/>
      <c r="E909" s="160"/>
      <c r="F909" s="160"/>
      <c r="G909" s="160"/>
      <c r="H909" s="160"/>
      <c r="I909" s="160"/>
      <c r="J909" s="160"/>
      <c r="K909" s="160"/>
      <c r="L909" s="160"/>
      <c r="M909" s="160"/>
      <c r="N909" s="160"/>
      <c r="O909" s="160"/>
      <c r="P909" s="160"/>
      <c r="Q909" s="160"/>
      <c r="R909" s="160"/>
      <c r="S909" s="160"/>
      <c r="T909" s="160"/>
      <c r="U909" s="160"/>
      <c r="V909" s="160"/>
      <c r="W909" s="160"/>
      <c r="X909" s="160"/>
      <c r="Y909" s="160"/>
      <c r="Z909" s="160"/>
      <c r="AA909" s="160"/>
      <c r="AB909" s="160"/>
      <c r="AC909" s="160"/>
      <c r="AD909" s="160"/>
      <c r="AE909" s="160"/>
    </row>
    <row r="910" ht="15.75" customHeight="1" spans="1:31">
      <c r="A910" s="160"/>
      <c r="B910" s="160"/>
      <c r="C910" s="160"/>
      <c r="D910" s="160"/>
      <c r="E910" s="160"/>
      <c r="F910" s="160"/>
      <c r="G910" s="160"/>
      <c r="H910" s="160"/>
      <c r="I910" s="160"/>
      <c r="J910" s="160"/>
      <c r="K910" s="160"/>
      <c r="L910" s="160"/>
      <c r="M910" s="160"/>
      <c r="N910" s="160"/>
      <c r="O910" s="160"/>
      <c r="P910" s="160"/>
      <c r="Q910" s="160"/>
      <c r="R910" s="160"/>
      <c r="S910" s="160"/>
      <c r="T910" s="160"/>
      <c r="U910" s="160"/>
      <c r="V910" s="160"/>
      <c r="W910" s="160"/>
      <c r="X910" s="160"/>
      <c r="Y910" s="160"/>
      <c r="Z910" s="160"/>
      <c r="AA910" s="160"/>
      <c r="AB910" s="160"/>
      <c r="AC910" s="160"/>
      <c r="AD910" s="160"/>
      <c r="AE910" s="160"/>
    </row>
    <row r="911" ht="15.75" customHeight="1" spans="1:31">
      <c r="A911" s="160"/>
      <c r="B911" s="160"/>
      <c r="C911" s="160"/>
      <c r="D911" s="160"/>
      <c r="E911" s="160"/>
      <c r="F911" s="160"/>
      <c r="G911" s="160"/>
      <c r="H911" s="160"/>
      <c r="I911" s="160"/>
      <c r="J911" s="160"/>
      <c r="K911" s="160"/>
      <c r="L911" s="160"/>
      <c r="M911" s="160"/>
      <c r="N911" s="160"/>
      <c r="O911" s="160"/>
      <c r="P911" s="160"/>
      <c r="Q911" s="160"/>
      <c r="R911" s="160"/>
      <c r="S911" s="160"/>
      <c r="T911" s="160"/>
      <c r="U911" s="160"/>
      <c r="V911" s="160"/>
      <c r="W911" s="160"/>
      <c r="X911" s="160"/>
      <c r="Y911" s="160"/>
      <c r="Z911" s="160"/>
      <c r="AA911" s="160"/>
      <c r="AB911" s="160"/>
      <c r="AC911" s="160"/>
      <c r="AD911" s="160"/>
      <c r="AE911" s="160"/>
    </row>
    <row r="912" ht="15.75" customHeight="1" spans="1:31">
      <c r="A912" s="160"/>
      <c r="B912" s="160"/>
      <c r="C912" s="160"/>
      <c r="D912" s="160"/>
      <c r="E912" s="160"/>
      <c r="F912" s="160"/>
      <c r="G912" s="160"/>
      <c r="H912" s="160"/>
      <c r="I912" s="160"/>
      <c r="J912" s="160"/>
      <c r="K912" s="160"/>
      <c r="L912" s="160"/>
      <c r="M912" s="160"/>
      <c r="N912" s="160"/>
      <c r="O912" s="160"/>
      <c r="P912" s="160"/>
      <c r="Q912" s="160"/>
      <c r="R912" s="160"/>
      <c r="S912" s="160"/>
      <c r="T912" s="160"/>
      <c r="U912" s="160"/>
      <c r="V912" s="160"/>
      <c r="W912" s="160"/>
      <c r="X912" s="160"/>
      <c r="Y912" s="160"/>
      <c r="Z912" s="160"/>
      <c r="AA912" s="160"/>
      <c r="AB912" s="160"/>
      <c r="AC912" s="160"/>
      <c r="AD912" s="160"/>
      <c r="AE912" s="160"/>
    </row>
    <row r="913" ht="15.75" customHeight="1" spans="1:31">
      <c r="A913" s="160"/>
      <c r="B913" s="160"/>
      <c r="C913" s="160"/>
      <c r="D913" s="160"/>
      <c r="E913" s="160"/>
      <c r="F913" s="160"/>
      <c r="G913" s="160"/>
      <c r="H913" s="160"/>
      <c r="I913" s="160"/>
      <c r="J913" s="160"/>
      <c r="K913" s="160"/>
      <c r="L913" s="160"/>
      <c r="M913" s="160"/>
      <c r="N913" s="160"/>
      <c r="O913" s="160"/>
      <c r="P913" s="160"/>
      <c r="Q913" s="160"/>
      <c r="R913" s="160"/>
      <c r="S913" s="160"/>
      <c r="T913" s="160"/>
      <c r="U913" s="160"/>
      <c r="V913" s="160"/>
      <c r="W913" s="160"/>
      <c r="X913" s="160"/>
      <c r="Y913" s="160"/>
      <c r="Z913" s="160"/>
      <c r="AA913" s="160"/>
      <c r="AB913" s="160"/>
      <c r="AC913" s="160"/>
      <c r="AD913" s="160"/>
      <c r="AE913" s="160"/>
    </row>
    <row r="914" ht="15.75" customHeight="1" spans="1:31">
      <c r="A914" s="160"/>
      <c r="B914" s="160"/>
      <c r="C914" s="160"/>
      <c r="D914" s="160"/>
      <c r="E914" s="160"/>
      <c r="F914" s="160"/>
      <c r="G914" s="160"/>
      <c r="H914" s="160"/>
      <c r="I914" s="160"/>
      <c r="J914" s="160"/>
      <c r="K914" s="160"/>
      <c r="L914" s="160"/>
      <c r="M914" s="160"/>
      <c r="N914" s="160"/>
      <c r="O914" s="160"/>
      <c r="P914" s="160"/>
      <c r="Q914" s="160"/>
      <c r="R914" s="160"/>
      <c r="S914" s="160"/>
      <c r="T914" s="160"/>
      <c r="U914" s="160"/>
      <c r="V914" s="160"/>
      <c r="W914" s="160"/>
      <c r="X914" s="160"/>
      <c r="Y914" s="160"/>
      <c r="Z914" s="160"/>
      <c r="AA914" s="160"/>
      <c r="AB914" s="160"/>
      <c r="AC914" s="160"/>
      <c r="AD914" s="160"/>
      <c r="AE914" s="160"/>
    </row>
    <row r="915" ht="15.75" customHeight="1" spans="1:31">
      <c r="A915" s="160"/>
      <c r="B915" s="160"/>
      <c r="C915" s="160"/>
      <c r="D915" s="160"/>
      <c r="E915" s="160"/>
      <c r="F915" s="160"/>
      <c r="G915" s="160"/>
      <c r="H915" s="160"/>
      <c r="I915" s="160"/>
      <c r="J915" s="160"/>
      <c r="K915" s="160"/>
      <c r="L915" s="160"/>
      <c r="M915" s="160"/>
      <c r="N915" s="160"/>
      <c r="O915" s="160"/>
      <c r="P915" s="160"/>
      <c r="Q915" s="160"/>
      <c r="R915" s="160"/>
      <c r="S915" s="160"/>
      <c r="T915" s="160"/>
      <c r="U915" s="160"/>
      <c r="V915" s="160"/>
      <c r="W915" s="160"/>
      <c r="X915" s="160"/>
      <c r="Y915" s="160"/>
      <c r="Z915" s="160"/>
      <c r="AA915" s="160"/>
      <c r="AB915" s="160"/>
      <c r="AC915" s="160"/>
      <c r="AD915" s="160"/>
      <c r="AE915" s="160"/>
    </row>
    <row r="916" ht="15.75" customHeight="1" spans="1:31">
      <c r="A916" s="160"/>
      <c r="B916" s="160"/>
      <c r="C916" s="160"/>
      <c r="D916" s="160"/>
      <c r="E916" s="160"/>
      <c r="F916" s="160"/>
      <c r="G916" s="160"/>
      <c r="H916" s="160"/>
      <c r="I916" s="160"/>
      <c r="J916" s="160"/>
      <c r="K916" s="160"/>
      <c r="L916" s="160"/>
      <c r="M916" s="160"/>
      <c r="N916" s="160"/>
      <c r="O916" s="160"/>
      <c r="P916" s="160"/>
      <c r="Q916" s="160"/>
      <c r="R916" s="160"/>
      <c r="S916" s="160"/>
      <c r="T916" s="160"/>
      <c r="U916" s="160"/>
      <c r="V916" s="160"/>
      <c r="W916" s="160"/>
      <c r="X916" s="160"/>
      <c r="Y916" s="160"/>
      <c r="Z916" s="160"/>
      <c r="AA916" s="160"/>
      <c r="AB916" s="160"/>
      <c r="AC916" s="160"/>
      <c r="AD916" s="160"/>
      <c r="AE916" s="160"/>
    </row>
    <row r="917" ht="15.75" customHeight="1" spans="1:31">
      <c r="A917" s="160"/>
      <c r="B917" s="160"/>
      <c r="C917" s="160"/>
      <c r="D917" s="160"/>
      <c r="E917" s="160"/>
      <c r="F917" s="160"/>
      <c r="G917" s="160"/>
      <c r="H917" s="160"/>
      <c r="I917" s="160"/>
      <c r="J917" s="160"/>
      <c r="K917" s="160"/>
      <c r="L917" s="160"/>
      <c r="M917" s="160"/>
      <c r="N917" s="160"/>
      <c r="O917" s="160"/>
      <c r="P917" s="160"/>
      <c r="Q917" s="160"/>
      <c r="R917" s="160"/>
      <c r="S917" s="160"/>
      <c r="T917" s="160"/>
      <c r="U917" s="160"/>
      <c r="V917" s="160"/>
      <c r="W917" s="160"/>
      <c r="X917" s="160"/>
      <c r="Y917" s="160"/>
      <c r="Z917" s="160"/>
      <c r="AA917" s="160"/>
      <c r="AB917" s="160"/>
      <c r="AC917" s="160"/>
      <c r="AD917" s="160"/>
      <c r="AE917" s="160"/>
    </row>
    <row r="918" ht="15.75" customHeight="1" spans="1:31">
      <c r="A918" s="160"/>
      <c r="B918" s="160"/>
      <c r="C918" s="160"/>
      <c r="D918" s="160"/>
      <c r="E918" s="160"/>
      <c r="F918" s="160"/>
      <c r="G918" s="160"/>
      <c r="H918" s="160"/>
      <c r="I918" s="160"/>
      <c r="J918" s="160"/>
      <c r="K918" s="160"/>
      <c r="L918" s="160"/>
      <c r="M918" s="160"/>
      <c r="N918" s="160"/>
      <c r="O918" s="160"/>
      <c r="P918" s="160"/>
      <c r="Q918" s="160"/>
      <c r="R918" s="160"/>
      <c r="S918" s="160"/>
      <c r="T918" s="160"/>
      <c r="U918" s="160"/>
      <c r="V918" s="160"/>
      <c r="W918" s="160"/>
      <c r="X918" s="160"/>
      <c r="Y918" s="160"/>
      <c r="Z918" s="160"/>
      <c r="AA918" s="160"/>
      <c r="AB918" s="160"/>
      <c r="AC918" s="160"/>
      <c r="AD918" s="160"/>
      <c r="AE918" s="160"/>
    </row>
    <row r="919" ht="15.75" customHeight="1" spans="1:31">
      <c r="A919" s="160"/>
      <c r="B919" s="160"/>
      <c r="C919" s="160"/>
      <c r="D919" s="160"/>
      <c r="E919" s="160"/>
      <c r="F919" s="160"/>
      <c r="G919" s="160"/>
      <c r="H919" s="160"/>
      <c r="I919" s="160"/>
      <c r="J919" s="160"/>
      <c r="K919" s="160"/>
      <c r="L919" s="160"/>
      <c r="M919" s="160"/>
      <c r="N919" s="160"/>
      <c r="O919" s="160"/>
      <c r="P919" s="160"/>
      <c r="Q919" s="160"/>
      <c r="R919" s="160"/>
      <c r="S919" s="160"/>
      <c r="T919" s="160"/>
      <c r="U919" s="160"/>
      <c r="V919" s="160"/>
      <c r="W919" s="160"/>
      <c r="X919" s="160"/>
      <c r="Y919" s="160"/>
      <c r="Z919" s="160"/>
      <c r="AA919" s="160"/>
      <c r="AB919" s="160"/>
      <c r="AC919" s="160"/>
      <c r="AD919" s="160"/>
      <c r="AE919" s="160"/>
    </row>
    <row r="920" ht="15.75" customHeight="1" spans="1:31">
      <c r="A920" s="160"/>
      <c r="B920" s="160"/>
      <c r="C920" s="160"/>
      <c r="D920" s="160"/>
      <c r="E920" s="160"/>
      <c r="F920" s="160"/>
      <c r="G920" s="160"/>
      <c r="H920" s="160"/>
      <c r="I920" s="160"/>
      <c r="J920" s="160"/>
      <c r="K920" s="160"/>
      <c r="L920" s="160"/>
      <c r="M920" s="160"/>
      <c r="N920" s="160"/>
      <c r="O920" s="160"/>
      <c r="P920" s="160"/>
      <c r="Q920" s="160"/>
      <c r="R920" s="160"/>
      <c r="S920" s="160"/>
      <c r="T920" s="160"/>
      <c r="U920" s="160"/>
      <c r="V920" s="160"/>
      <c r="W920" s="160"/>
      <c r="X920" s="160"/>
      <c r="Y920" s="160"/>
      <c r="Z920" s="160"/>
      <c r="AA920" s="160"/>
      <c r="AB920" s="160"/>
      <c r="AC920" s="160"/>
      <c r="AD920" s="160"/>
      <c r="AE920" s="160"/>
    </row>
    <row r="921" ht="15.75" customHeight="1" spans="1:31">
      <c r="A921" s="160"/>
      <c r="B921" s="160"/>
      <c r="C921" s="160"/>
      <c r="D921" s="160"/>
      <c r="E921" s="160"/>
      <c r="F921" s="160"/>
      <c r="G921" s="160"/>
      <c r="H921" s="160"/>
      <c r="I921" s="160"/>
      <c r="J921" s="160"/>
      <c r="K921" s="160"/>
      <c r="L921" s="160"/>
      <c r="M921" s="160"/>
      <c r="N921" s="160"/>
      <c r="O921" s="160"/>
      <c r="P921" s="160"/>
      <c r="Q921" s="160"/>
      <c r="R921" s="160"/>
      <c r="S921" s="160"/>
      <c r="T921" s="160"/>
      <c r="U921" s="160"/>
      <c r="V921" s="160"/>
      <c r="W921" s="160"/>
      <c r="X921" s="160"/>
      <c r="Y921" s="160"/>
      <c r="Z921" s="160"/>
      <c r="AA921" s="160"/>
      <c r="AB921" s="160"/>
      <c r="AC921" s="160"/>
      <c r="AD921" s="160"/>
      <c r="AE921" s="160"/>
    </row>
    <row r="922" ht="15.75" customHeight="1" spans="1:31">
      <c r="A922" s="160"/>
      <c r="B922" s="160"/>
      <c r="C922" s="160"/>
      <c r="D922" s="160"/>
      <c r="E922" s="160"/>
      <c r="F922" s="160"/>
      <c r="G922" s="160"/>
      <c r="H922" s="160"/>
      <c r="I922" s="160"/>
      <c r="J922" s="160"/>
      <c r="K922" s="160"/>
      <c r="L922" s="160"/>
      <c r="M922" s="160"/>
      <c r="N922" s="160"/>
      <c r="O922" s="160"/>
      <c r="P922" s="160"/>
      <c r="Q922" s="160"/>
      <c r="R922" s="160"/>
      <c r="S922" s="160"/>
      <c r="T922" s="160"/>
      <c r="U922" s="160"/>
      <c r="V922" s="160"/>
      <c r="W922" s="160"/>
      <c r="X922" s="160"/>
      <c r="Y922" s="160"/>
      <c r="Z922" s="160"/>
      <c r="AA922" s="160"/>
      <c r="AB922" s="160"/>
      <c r="AC922" s="160"/>
      <c r="AD922" s="160"/>
      <c r="AE922" s="160"/>
    </row>
    <row r="923" ht="15.75" customHeight="1" spans="1:31">
      <c r="A923" s="160"/>
      <c r="B923" s="160"/>
      <c r="C923" s="160"/>
      <c r="D923" s="160"/>
      <c r="E923" s="160"/>
      <c r="F923" s="160"/>
      <c r="G923" s="160"/>
      <c r="H923" s="160"/>
      <c r="I923" s="160"/>
      <c r="J923" s="160"/>
      <c r="K923" s="160"/>
      <c r="L923" s="160"/>
      <c r="M923" s="160"/>
      <c r="N923" s="160"/>
      <c r="O923" s="160"/>
      <c r="P923" s="160"/>
      <c r="Q923" s="160"/>
      <c r="R923" s="160"/>
      <c r="S923" s="160"/>
      <c r="T923" s="160"/>
      <c r="U923" s="160"/>
      <c r="V923" s="160"/>
      <c r="W923" s="160"/>
      <c r="X923" s="160"/>
      <c r="Y923" s="160"/>
      <c r="Z923" s="160"/>
      <c r="AA923" s="160"/>
      <c r="AB923" s="160"/>
      <c r="AC923" s="160"/>
      <c r="AD923" s="160"/>
      <c r="AE923" s="160"/>
    </row>
    <row r="924" ht="15.75" customHeight="1" spans="1:31">
      <c r="A924" s="160"/>
      <c r="B924" s="160"/>
      <c r="C924" s="160"/>
      <c r="D924" s="160"/>
      <c r="E924" s="160"/>
      <c r="F924" s="160"/>
      <c r="G924" s="160"/>
      <c r="H924" s="160"/>
      <c r="I924" s="160"/>
      <c r="J924" s="160"/>
      <c r="K924" s="160"/>
      <c r="L924" s="160"/>
      <c r="M924" s="160"/>
      <c r="N924" s="160"/>
      <c r="O924" s="160"/>
      <c r="P924" s="160"/>
      <c r="Q924" s="160"/>
      <c r="R924" s="160"/>
      <c r="S924" s="160"/>
      <c r="T924" s="160"/>
      <c r="U924" s="160"/>
      <c r="V924" s="160"/>
      <c r="W924" s="160"/>
      <c r="X924" s="160"/>
      <c r="Y924" s="160"/>
      <c r="Z924" s="160"/>
      <c r="AA924" s="160"/>
      <c r="AB924" s="160"/>
      <c r="AC924" s="160"/>
      <c r="AD924" s="160"/>
      <c r="AE924" s="160"/>
    </row>
    <row r="925" ht="15.75" customHeight="1" spans="1:31">
      <c r="A925" s="160"/>
      <c r="B925" s="160"/>
      <c r="C925" s="160"/>
      <c r="D925" s="160"/>
      <c r="E925" s="160"/>
      <c r="F925" s="160"/>
      <c r="G925" s="160"/>
      <c r="H925" s="160"/>
      <c r="I925" s="160"/>
      <c r="J925" s="160"/>
      <c r="K925" s="160"/>
      <c r="L925" s="160"/>
      <c r="M925" s="160"/>
      <c r="N925" s="160"/>
      <c r="O925" s="160"/>
      <c r="P925" s="160"/>
      <c r="Q925" s="160"/>
      <c r="R925" s="160"/>
      <c r="S925" s="160"/>
      <c r="T925" s="160"/>
      <c r="U925" s="160"/>
      <c r="V925" s="160"/>
      <c r="W925" s="160"/>
      <c r="X925" s="160"/>
      <c r="Y925" s="160"/>
      <c r="Z925" s="160"/>
      <c r="AA925" s="160"/>
      <c r="AB925" s="160"/>
      <c r="AC925" s="160"/>
      <c r="AD925" s="160"/>
      <c r="AE925" s="160"/>
    </row>
    <row r="926" ht="15.75" customHeight="1" spans="1:31">
      <c r="A926" s="160"/>
      <c r="B926" s="160"/>
      <c r="C926" s="160"/>
      <c r="D926" s="160"/>
      <c r="E926" s="160"/>
      <c r="F926" s="160"/>
      <c r="G926" s="160"/>
      <c r="H926" s="160"/>
      <c r="I926" s="160"/>
      <c r="J926" s="160"/>
      <c r="K926" s="160"/>
      <c r="L926" s="160"/>
      <c r="M926" s="160"/>
      <c r="N926" s="160"/>
      <c r="O926" s="160"/>
      <c r="P926" s="160"/>
      <c r="Q926" s="160"/>
      <c r="R926" s="160"/>
      <c r="S926" s="160"/>
      <c r="T926" s="160"/>
      <c r="U926" s="160"/>
      <c r="V926" s="160"/>
      <c r="W926" s="160"/>
      <c r="X926" s="160"/>
      <c r="Y926" s="160"/>
      <c r="Z926" s="160"/>
      <c r="AA926" s="160"/>
      <c r="AB926" s="160"/>
      <c r="AC926" s="160"/>
      <c r="AD926" s="160"/>
      <c r="AE926" s="160"/>
    </row>
    <row r="927" ht="15.75" customHeight="1" spans="1:31">
      <c r="A927" s="160"/>
      <c r="B927" s="160"/>
      <c r="C927" s="160"/>
      <c r="D927" s="160"/>
      <c r="E927" s="160"/>
      <c r="F927" s="160"/>
      <c r="G927" s="160"/>
      <c r="H927" s="160"/>
      <c r="I927" s="160"/>
      <c r="J927" s="160"/>
      <c r="K927" s="160"/>
      <c r="L927" s="160"/>
      <c r="M927" s="160"/>
      <c r="N927" s="160"/>
      <c r="O927" s="160"/>
      <c r="P927" s="160"/>
      <c r="Q927" s="160"/>
      <c r="R927" s="160"/>
      <c r="S927" s="160"/>
      <c r="T927" s="160"/>
      <c r="U927" s="160"/>
      <c r="V927" s="160"/>
      <c r="W927" s="160"/>
      <c r="X927" s="160"/>
      <c r="Y927" s="160"/>
      <c r="Z927" s="160"/>
      <c r="AA927" s="160"/>
      <c r="AB927" s="160"/>
      <c r="AC927" s="160"/>
      <c r="AD927" s="160"/>
      <c r="AE927" s="160"/>
    </row>
    <row r="928" ht="15.75" customHeight="1" spans="1:31">
      <c r="A928" s="160"/>
      <c r="B928" s="160"/>
      <c r="C928" s="160"/>
      <c r="D928" s="160"/>
      <c r="E928" s="160"/>
      <c r="F928" s="160"/>
      <c r="G928" s="160"/>
      <c r="H928" s="160"/>
      <c r="I928" s="160"/>
      <c r="J928" s="160"/>
      <c r="K928" s="160"/>
      <c r="L928" s="160"/>
      <c r="M928" s="160"/>
      <c r="N928" s="160"/>
      <c r="O928" s="160"/>
      <c r="P928" s="160"/>
      <c r="Q928" s="160"/>
      <c r="R928" s="160"/>
      <c r="S928" s="160"/>
      <c r="T928" s="160"/>
      <c r="U928" s="160"/>
      <c r="V928" s="160"/>
      <c r="W928" s="160"/>
      <c r="X928" s="160"/>
      <c r="Y928" s="160"/>
      <c r="Z928" s="160"/>
      <c r="AA928" s="160"/>
      <c r="AB928" s="160"/>
      <c r="AC928" s="160"/>
      <c r="AD928" s="160"/>
      <c r="AE928" s="160"/>
    </row>
    <row r="929" ht="15.75" customHeight="1" spans="1:31">
      <c r="A929" s="160"/>
      <c r="B929" s="160"/>
      <c r="C929" s="160"/>
      <c r="D929" s="160"/>
      <c r="E929" s="160"/>
      <c r="F929" s="160"/>
      <c r="G929" s="160"/>
      <c r="H929" s="160"/>
      <c r="I929" s="160"/>
      <c r="J929" s="160"/>
      <c r="K929" s="160"/>
      <c r="L929" s="160"/>
      <c r="M929" s="160"/>
      <c r="N929" s="160"/>
      <c r="O929" s="160"/>
      <c r="P929" s="160"/>
      <c r="Q929" s="160"/>
      <c r="R929" s="160"/>
      <c r="S929" s="160"/>
      <c r="T929" s="160"/>
      <c r="U929" s="160"/>
      <c r="V929" s="160"/>
      <c r="W929" s="160"/>
      <c r="X929" s="160"/>
      <c r="Y929" s="160"/>
      <c r="Z929" s="160"/>
      <c r="AA929" s="160"/>
      <c r="AB929" s="160"/>
      <c r="AC929" s="160"/>
      <c r="AD929" s="160"/>
      <c r="AE929" s="160"/>
    </row>
    <row r="930" ht="15.75" customHeight="1" spans="1:31">
      <c r="A930" s="160"/>
      <c r="B930" s="160"/>
      <c r="C930" s="160"/>
      <c r="D930" s="160"/>
      <c r="E930" s="160"/>
      <c r="F930" s="160"/>
      <c r="G930" s="160"/>
      <c r="H930" s="160"/>
      <c r="I930" s="160"/>
      <c r="J930" s="160"/>
      <c r="K930" s="160"/>
      <c r="L930" s="160"/>
      <c r="M930" s="160"/>
      <c r="N930" s="160"/>
      <c r="O930" s="160"/>
      <c r="P930" s="160"/>
      <c r="Q930" s="160"/>
      <c r="R930" s="160"/>
      <c r="S930" s="160"/>
      <c r="T930" s="160"/>
      <c r="U930" s="160"/>
      <c r="V930" s="160"/>
      <c r="W930" s="160"/>
      <c r="X930" s="160"/>
      <c r="Y930" s="160"/>
      <c r="Z930" s="160"/>
      <c r="AA930" s="160"/>
      <c r="AB930" s="160"/>
      <c r="AC930" s="160"/>
      <c r="AD930" s="160"/>
      <c r="AE930" s="160"/>
    </row>
    <row r="931" ht="15.75" customHeight="1" spans="1:31">
      <c r="A931" s="160"/>
      <c r="B931" s="160"/>
      <c r="C931" s="160"/>
      <c r="D931" s="160"/>
      <c r="E931" s="160"/>
      <c r="F931" s="160"/>
      <c r="G931" s="160"/>
      <c r="H931" s="160"/>
      <c r="I931" s="160"/>
      <c r="J931" s="160"/>
      <c r="K931" s="160"/>
      <c r="L931" s="160"/>
      <c r="M931" s="160"/>
      <c r="N931" s="160"/>
      <c r="O931" s="160"/>
      <c r="P931" s="160"/>
      <c r="Q931" s="160"/>
      <c r="R931" s="160"/>
      <c r="S931" s="160"/>
      <c r="T931" s="160"/>
      <c r="U931" s="160"/>
      <c r="V931" s="160"/>
      <c r="W931" s="160"/>
      <c r="X931" s="160"/>
      <c r="Y931" s="160"/>
      <c r="Z931" s="160"/>
      <c r="AA931" s="160"/>
      <c r="AB931" s="160"/>
      <c r="AC931" s="160"/>
      <c r="AD931" s="160"/>
      <c r="AE931" s="160"/>
    </row>
    <row r="932" ht="15.75" customHeight="1" spans="1:31">
      <c r="A932" s="160"/>
      <c r="B932" s="160"/>
      <c r="C932" s="160"/>
      <c r="D932" s="160"/>
      <c r="E932" s="160"/>
      <c r="F932" s="160"/>
      <c r="G932" s="160"/>
      <c r="H932" s="160"/>
      <c r="I932" s="160"/>
      <c r="J932" s="160"/>
      <c r="K932" s="160"/>
      <c r="L932" s="160"/>
      <c r="M932" s="160"/>
      <c r="N932" s="160"/>
      <c r="O932" s="160"/>
      <c r="P932" s="160"/>
      <c r="Q932" s="160"/>
      <c r="R932" s="160"/>
      <c r="S932" s="160"/>
      <c r="T932" s="160"/>
      <c r="U932" s="160"/>
      <c r="V932" s="160"/>
      <c r="W932" s="160"/>
      <c r="X932" s="160"/>
      <c r="Y932" s="160"/>
      <c r="Z932" s="160"/>
      <c r="AA932" s="160"/>
      <c r="AB932" s="160"/>
      <c r="AC932" s="160"/>
      <c r="AD932" s="160"/>
      <c r="AE932" s="160"/>
    </row>
    <row r="933" ht="15.75" customHeight="1" spans="1:31">
      <c r="A933" s="160"/>
      <c r="B933" s="160"/>
      <c r="C933" s="160"/>
      <c r="D933" s="160"/>
      <c r="E933" s="160"/>
      <c r="F933" s="160"/>
      <c r="G933" s="160"/>
      <c r="H933" s="160"/>
      <c r="I933" s="160"/>
      <c r="J933" s="160"/>
      <c r="K933" s="160"/>
      <c r="L933" s="160"/>
      <c r="M933" s="160"/>
      <c r="N933" s="160"/>
      <c r="O933" s="160"/>
      <c r="P933" s="160"/>
      <c r="Q933" s="160"/>
      <c r="R933" s="160"/>
      <c r="S933" s="160"/>
      <c r="T933" s="160"/>
      <c r="U933" s="160"/>
      <c r="V933" s="160"/>
      <c r="W933" s="160"/>
      <c r="X933" s="160"/>
      <c r="Y933" s="160"/>
      <c r="Z933" s="160"/>
      <c r="AA933" s="160"/>
      <c r="AB933" s="160"/>
      <c r="AC933" s="160"/>
      <c r="AD933" s="160"/>
      <c r="AE933" s="160"/>
    </row>
    <row r="934" ht="15.75" customHeight="1" spans="1:31">
      <c r="A934" s="160"/>
      <c r="B934" s="160"/>
      <c r="C934" s="160"/>
      <c r="D934" s="160"/>
      <c r="E934" s="160"/>
      <c r="F934" s="160"/>
      <c r="G934" s="160"/>
      <c r="H934" s="160"/>
      <c r="I934" s="160"/>
      <c r="J934" s="160"/>
      <c r="K934" s="160"/>
      <c r="L934" s="160"/>
      <c r="M934" s="160"/>
      <c r="N934" s="160"/>
      <c r="O934" s="160"/>
      <c r="P934" s="160"/>
      <c r="Q934" s="160"/>
      <c r="R934" s="160"/>
      <c r="S934" s="160"/>
      <c r="T934" s="160"/>
      <c r="U934" s="160"/>
      <c r="V934" s="160"/>
      <c r="W934" s="160"/>
      <c r="X934" s="160"/>
      <c r="Y934" s="160"/>
      <c r="Z934" s="160"/>
      <c r="AA934" s="160"/>
      <c r="AB934" s="160"/>
      <c r="AC934" s="160"/>
      <c r="AD934" s="160"/>
      <c r="AE934" s="160"/>
    </row>
    <row r="935" ht="15.75" customHeight="1" spans="1:31">
      <c r="A935" s="160"/>
      <c r="B935" s="160"/>
      <c r="C935" s="160"/>
      <c r="D935" s="160"/>
      <c r="E935" s="160"/>
      <c r="F935" s="160"/>
      <c r="G935" s="160"/>
      <c r="H935" s="160"/>
      <c r="I935" s="160"/>
      <c r="J935" s="160"/>
      <c r="K935" s="160"/>
      <c r="L935" s="160"/>
      <c r="M935" s="160"/>
      <c r="N935" s="160"/>
      <c r="O935" s="160"/>
      <c r="P935" s="160"/>
      <c r="Q935" s="160"/>
      <c r="R935" s="160"/>
      <c r="S935" s="160"/>
      <c r="T935" s="160"/>
      <c r="U935" s="160"/>
      <c r="V935" s="160"/>
      <c r="W935" s="160"/>
      <c r="X935" s="160"/>
      <c r="Y935" s="160"/>
      <c r="Z935" s="160"/>
      <c r="AA935" s="160"/>
      <c r="AB935" s="160"/>
      <c r="AC935" s="160"/>
      <c r="AD935" s="160"/>
      <c r="AE935" s="160"/>
    </row>
    <row r="936" ht="15.75" customHeight="1" spans="1:31">
      <c r="A936" s="160"/>
      <c r="B936" s="160"/>
      <c r="C936" s="160"/>
      <c r="D936" s="160"/>
      <c r="E936" s="160"/>
      <c r="F936" s="160"/>
      <c r="G936" s="160"/>
      <c r="H936" s="160"/>
      <c r="I936" s="160"/>
      <c r="J936" s="160"/>
      <c r="K936" s="160"/>
      <c r="L936" s="160"/>
      <c r="M936" s="160"/>
      <c r="N936" s="160"/>
      <c r="O936" s="160"/>
      <c r="P936" s="160"/>
      <c r="Q936" s="160"/>
      <c r="R936" s="160"/>
      <c r="S936" s="160"/>
      <c r="T936" s="160"/>
      <c r="U936" s="160"/>
      <c r="V936" s="160"/>
      <c r="W936" s="160"/>
      <c r="X936" s="160"/>
      <c r="Y936" s="160"/>
      <c r="Z936" s="160"/>
      <c r="AA936" s="160"/>
      <c r="AB936" s="160"/>
      <c r="AC936" s="160"/>
      <c r="AD936" s="160"/>
      <c r="AE936" s="160"/>
    </row>
    <row r="937" ht="15.75" customHeight="1" spans="1:31">
      <c r="A937" s="160"/>
      <c r="B937" s="160"/>
      <c r="C937" s="160"/>
      <c r="D937" s="160"/>
      <c r="E937" s="160"/>
      <c r="F937" s="160"/>
      <c r="G937" s="160"/>
      <c r="H937" s="160"/>
      <c r="I937" s="160"/>
      <c r="J937" s="160"/>
      <c r="K937" s="160"/>
      <c r="L937" s="160"/>
      <c r="M937" s="160"/>
      <c r="N937" s="160"/>
      <c r="O937" s="160"/>
      <c r="P937" s="160"/>
      <c r="Q937" s="160"/>
      <c r="R937" s="160"/>
      <c r="S937" s="160"/>
      <c r="T937" s="160"/>
      <c r="U937" s="160"/>
      <c r="V937" s="160"/>
      <c r="W937" s="160"/>
      <c r="X937" s="160"/>
      <c r="Y937" s="160"/>
      <c r="Z937" s="160"/>
      <c r="AA937" s="160"/>
      <c r="AB937" s="160"/>
      <c r="AC937" s="160"/>
      <c r="AD937" s="160"/>
      <c r="AE937" s="160"/>
    </row>
    <row r="938" ht="15.75" customHeight="1" spans="1:31">
      <c r="A938" s="160"/>
      <c r="B938" s="160"/>
      <c r="C938" s="160"/>
      <c r="D938" s="160"/>
      <c r="E938" s="160"/>
      <c r="F938" s="160"/>
      <c r="G938" s="160"/>
      <c r="H938" s="160"/>
      <c r="I938" s="160"/>
      <c r="J938" s="160"/>
      <c r="K938" s="160"/>
      <c r="L938" s="160"/>
      <c r="M938" s="160"/>
      <c r="N938" s="160"/>
      <c r="O938" s="160"/>
      <c r="P938" s="160"/>
      <c r="Q938" s="160"/>
      <c r="R938" s="160"/>
      <c r="S938" s="160"/>
      <c r="T938" s="160"/>
      <c r="U938" s="160"/>
      <c r="V938" s="160"/>
      <c r="W938" s="160"/>
      <c r="X938" s="160"/>
      <c r="Y938" s="160"/>
      <c r="Z938" s="160"/>
      <c r="AA938" s="160"/>
      <c r="AB938" s="160"/>
      <c r="AC938" s="160"/>
      <c r="AD938" s="160"/>
      <c r="AE938" s="160"/>
    </row>
    <row r="939" ht="15.75" customHeight="1" spans="1:31">
      <c r="A939" s="160"/>
      <c r="B939" s="160"/>
      <c r="C939" s="160"/>
      <c r="D939" s="160"/>
      <c r="E939" s="160"/>
      <c r="F939" s="160"/>
      <c r="G939" s="160"/>
      <c r="H939" s="160"/>
      <c r="I939" s="160"/>
      <c r="J939" s="160"/>
      <c r="K939" s="160"/>
      <c r="L939" s="160"/>
      <c r="M939" s="160"/>
      <c r="N939" s="160"/>
      <c r="O939" s="160"/>
      <c r="P939" s="160"/>
      <c r="Q939" s="160"/>
      <c r="R939" s="160"/>
      <c r="S939" s="160"/>
      <c r="T939" s="160"/>
      <c r="U939" s="160"/>
      <c r="V939" s="160"/>
      <c r="W939" s="160"/>
      <c r="X939" s="160"/>
      <c r="Y939" s="160"/>
      <c r="Z939" s="160"/>
      <c r="AA939" s="160"/>
      <c r="AB939" s="160"/>
      <c r="AC939" s="160"/>
      <c r="AD939" s="160"/>
      <c r="AE939" s="160"/>
    </row>
    <row r="940" ht="15.75" customHeight="1" spans="1:31">
      <c r="A940" s="160"/>
      <c r="B940" s="160"/>
      <c r="C940" s="160"/>
      <c r="D940" s="160"/>
      <c r="E940" s="160"/>
      <c r="F940" s="160"/>
      <c r="G940" s="160"/>
      <c r="H940" s="160"/>
      <c r="I940" s="160"/>
      <c r="J940" s="160"/>
      <c r="K940" s="160"/>
      <c r="L940" s="160"/>
      <c r="M940" s="160"/>
      <c r="N940" s="160"/>
      <c r="O940" s="160"/>
      <c r="P940" s="160"/>
      <c r="Q940" s="160"/>
      <c r="R940" s="160"/>
      <c r="S940" s="160"/>
      <c r="T940" s="160"/>
      <c r="U940" s="160"/>
      <c r="V940" s="160"/>
      <c r="W940" s="160"/>
      <c r="X940" s="160"/>
      <c r="Y940" s="160"/>
      <c r="Z940" s="160"/>
      <c r="AA940" s="160"/>
      <c r="AB940" s="160"/>
      <c r="AC940" s="160"/>
      <c r="AD940" s="160"/>
      <c r="AE940" s="160"/>
    </row>
    <row r="941" ht="15.75" customHeight="1" spans="1:31">
      <c r="A941" s="160"/>
      <c r="B941" s="160"/>
      <c r="C941" s="160"/>
      <c r="D941" s="160"/>
      <c r="E941" s="160"/>
      <c r="F941" s="160"/>
      <c r="G941" s="160"/>
      <c r="H941" s="160"/>
      <c r="I941" s="160"/>
      <c r="J941" s="160"/>
      <c r="K941" s="160"/>
      <c r="L941" s="160"/>
      <c r="M941" s="160"/>
      <c r="N941" s="160"/>
      <c r="O941" s="160"/>
      <c r="P941" s="160"/>
      <c r="Q941" s="160"/>
      <c r="R941" s="160"/>
      <c r="S941" s="160"/>
      <c r="T941" s="160"/>
      <c r="U941" s="160"/>
      <c r="V941" s="160"/>
      <c r="W941" s="160"/>
      <c r="X941" s="160"/>
      <c r="Y941" s="160"/>
      <c r="Z941" s="160"/>
      <c r="AA941" s="160"/>
      <c r="AB941" s="160"/>
      <c r="AC941" s="160"/>
      <c r="AD941" s="160"/>
      <c r="AE941" s="160"/>
    </row>
    <row r="942" ht="15.75" customHeight="1" spans="1:31">
      <c r="A942" s="160"/>
      <c r="B942" s="160"/>
      <c r="C942" s="160"/>
      <c r="D942" s="160"/>
      <c r="E942" s="160"/>
      <c r="F942" s="160"/>
      <c r="G942" s="160"/>
      <c r="H942" s="160"/>
      <c r="I942" s="160"/>
      <c r="J942" s="160"/>
      <c r="K942" s="160"/>
      <c r="L942" s="160"/>
      <c r="M942" s="160"/>
      <c r="N942" s="160"/>
      <c r="O942" s="160"/>
      <c r="P942" s="160"/>
      <c r="Q942" s="160"/>
      <c r="R942" s="160"/>
      <c r="S942" s="160"/>
      <c r="T942" s="160"/>
      <c r="U942" s="160"/>
      <c r="V942" s="160"/>
      <c r="W942" s="160"/>
      <c r="X942" s="160"/>
      <c r="Y942" s="160"/>
      <c r="Z942" s="160"/>
      <c r="AA942" s="160"/>
      <c r="AB942" s="160"/>
      <c r="AC942" s="160"/>
      <c r="AD942" s="160"/>
      <c r="AE942" s="160"/>
    </row>
    <row r="943" ht="15.75" customHeight="1" spans="1:31">
      <c r="A943" s="160"/>
      <c r="B943" s="160"/>
      <c r="C943" s="160"/>
      <c r="D943" s="160"/>
      <c r="E943" s="160"/>
      <c r="F943" s="160"/>
      <c r="G943" s="160"/>
      <c r="H943" s="160"/>
      <c r="I943" s="160"/>
      <c r="J943" s="160"/>
      <c r="K943" s="160"/>
      <c r="L943" s="160"/>
      <c r="M943" s="160"/>
      <c r="N943" s="160"/>
      <c r="O943" s="160"/>
      <c r="P943" s="160"/>
      <c r="Q943" s="160"/>
      <c r="R943" s="160"/>
      <c r="S943" s="160"/>
      <c r="T943" s="160"/>
      <c r="U943" s="160"/>
      <c r="V943" s="160"/>
      <c r="W943" s="160"/>
      <c r="X943" s="160"/>
      <c r="Y943" s="160"/>
      <c r="Z943" s="160"/>
      <c r="AA943" s="160"/>
      <c r="AB943" s="160"/>
      <c r="AC943" s="160"/>
      <c r="AD943" s="160"/>
      <c r="AE943" s="160"/>
    </row>
    <row r="944" ht="15.75" customHeight="1" spans="1:31">
      <c r="A944" s="160"/>
      <c r="B944" s="160"/>
      <c r="C944" s="160"/>
      <c r="D944" s="160"/>
      <c r="E944" s="160"/>
      <c r="F944" s="160"/>
      <c r="G944" s="160"/>
      <c r="H944" s="160"/>
      <c r="I944" s="160"/>
      <c r="J944" s="160"/>
      <c r="K944" s="160"/>
      <c r="L944" s="160"/>
      <c r="M944" s="160"/>
      <c r="N944" s="160"/>
      <c r="O944" s="160"/>
      <c r="P944" s="160"/>
      <c r="Q944" s="160"/>
      <c r="R944" s="160"/>
      <c r="S944" s="160"/>
      <c r="T944" s="160"/>
      <c r="U944" s="160"/>
      <c r="V944" s="160"/>
      <c r="W944" s="160"/>
      <c r="X944" s="160"/>
      <c r="Y944" s="160"/>
      <c r="Z944" s="160"/>
      <c r="AA944" s="160"/>
      <c r="AB944" s="160"/>
      <c r="AC944" s="160"/>
      <c r="AD944" s="160"/>
      <c r="AE944" s="160"/>
    </row>
    <row r="945" ht="15.75" customHeight="1" spans="1:31">
      <c r="A945" s="160"/>
      <c r="B945" s="160"/>
      <c r="C945" s="160"/>
      <c r="D945" s="160"/>
      <c r="E945" s="160"/>
      <c r="F945" s="160"/>
      <c r="G945" s="160"/>
      <c r="H945" s="160"/>
      <c r="I945" s="160"/>
      <c r="J945" s="160"/>
      <c r="K945" s="160"/>
      <c r="L945" s="160"/>
      <c r="M945" s="160"/>
      <c r="N945" s="160"/>
      <c r="O945" s="160"/>
      <c r="P945" s="160"/>
      <c r="Q945" s="160"/>
      <c r="R945" s="160"/>
      <c r="S945" s="160"/>
      <c r="T945" s="160"/>
      <c r="U945" s="160"/>
      <c r="V945" s="160"/>
      <c r="W945" s="160"/>
      <c r="X945" s="160"/>
      <c r="Y945" s="160"/>
      <c r="Z945" s="160"/>
      <c r="AA945" s="160"/>
      <c r="AB945" s="160"/>
      <c r="AC945" s="160"/>
      <c r="AD945" s="160"/>
      <c r="AE945" s="160"/>
    </row>
    <row r="946" ht="15.75" customHeight="1" spans="1:31">
      <c r="A946" s="160"/>
      <c r="B946" s="160"/>
      <c r="C946" s="160"/>
      <c r="D946" s="160"/>
      <c r="E946" s="160"/>
      <c r="F946" s="160"/>
      <c r="G946" s="160"/>
      <c r="H946" s="160"/>
      <c r="I946" s="160"/>
      <c r="J946" s="160"/>
      <c r="K946" s="160"/>
      <c r="L946" s="160"/>
      <c r="M946" s="160"/>
      <c r="N946" s="160"/>
      <c r="O946" s="160"/>
      <c r="P946" s="160"/>
      <c r="Q946" s="160"/>
      <c r="R946" s="160"/>
      <c r="S946" s="160"/>
      <c r="T946" s="160"/>
      <c r="U946" s="160"/>
      <c r="V946" s="160"/>
      <c r="W946" s="160"/>
      <c r="X946" s="160"/>
      <c r="Y946" s="160"/>
      <c r="Z946" s="160"/>
      <c r="AA946" s="160"/>
      <c r="AB946" s="160"/>
      <c r="AC946" s="160"/>
      <c r="AD946" s="160"/>
      <c r="AE946" s="160"/>
    </row>
    <row r="947" ht="15.75" customHeight="1" spans="1:31">
      <c r="A947" s="160"/>
      <c r="B947" s="160"/>
      <c r="C947" s="160"/>
      <c r="D947" s="160"/>
      <c r="E947" s="160"/>
      <c r="F947" s="160"/>
      <c r="G947" s="160"/>
      <c r="H947" s="160"/>
      <c r="I947" s="160"/>
      <c r="J947" s="160"/>
      <c r="K947" s="160"/>
      <c r="L947" s="160"/>
      <c r="M947" s="160"/>
      <c r="N947" s="160"/>
      <c r="O947" s="160"/>
      <c r="P947" s="160"/>
      <c r="Q947" s="160"/>
      <c r="R947" s="160"/>
      <c r="S947" s="160"/>
      <c r="T947" s="160"/>
      <c r="U947" s="160"/>
      <c r="V947" s="160"/>
      <c r="W947" s="160"/>
      <c r="X947" s="160"/>
      <c r="Y947" s="160"/>
      <c r="Z947" s="160"/>
      <c r="AA947" s="160"/>
      <c r="AB947" s="160"/>
      <c r="AC947" s="160"/>
      <c r="AD947" s="160"/>
      <c r="AE947" s="160"/>
    </row>
    <row r="948" ht="15.75" customHeight="1" spans="1:31">
      <c r="A948" s="160"/>
      <c r="B948" s="160"/>
      <c r="C948" s="160"/>
      <c r="D948" s="160"/>
      <c r="E948" s="160"/>
      <c r="F948" s="160"/>
      <c r="G948" s="160"/>
      <c r="H948" s="160"/>
      <c r="I948" s="160"/>
      <c r="J948" s="160"/>
      <c r="K948" s="160"/>
      <c r="L948" s="160"/>
      <c r="M948" s="160"/>
      <c r="N948" s="160"/>
      <c r="O948" s="160"/>
      <c r="P948" s="160"/>
      <c r="Q948" s="160"/>
      <c r="R948" s="160"/>
      <c r="S948" s="160"/>
      <c r="T948" s="160"/>
      <c r="U948" s="160"/>
      <c r="V948" s="160"/>
      <c r="W948" s="160"/>
      <c r="X948" s="160"/>
      <c r="Y948" s="160"/>
      <c r="Z948" s="160"/>
      <c r="AA948" s="160"/>
      <c r="AB948" s="160"/>
      <c r="AC948" s="160"/>
      <c r="AD948" s="160"/>
      <c r="AE948" s="160"/>
    </row>
    <row r="949" ht="15.75" customHeight="1" spans="1:31">
      <c r="A949" s="160"/>
      <c r="B949" s="160"/>
      <c r="C949" s="160"/>
      <c r="D949" s="160"/>
      <c r="E949" s="160"/>
      <c r="F949" s="160"/>
      <c r="G949" s="160"/>
      <c r="H949" s="160"/>
      <c r="I949" s="160"/>
      <c r="J949" s="160"/>
      <c r="K949" s="160"/>
      <c r="L949" s="160"/>
      <c r="M949" s="160"/>
      <c r="N949" s="160"/>
      <c r="O949" s="160"/>
      <c r="P949" s="160"/>
      <c r="Q949" s="160"/>
      <c r="R949" s="160"/>
      <c r="S949" s="160"/>
      <c r="T949" s="160"/>
      <c r="U949" s="160"/>
      <c r="V949" s="160"/>
      <c r="W949" s="160"/>
      <c r="X949" s="160"/>
      <c r="Y949" s="160"/>
      <c r="Z949" s="160"/>
      <c r="AA949" s="160"/>
      <c r="AB949" s="160"/>
      <c r="AC949" s="160"/>
      <c r="AD949" s="160"/>
      <c r="AE949" s="160"/>
    </row>
    <row r="950" ht="15.75" customHeight="1" spans="1:31">
      <c r="A950" s="160"/>
      <c r="B950" s="160"/>
      <c r="C950" s="160"/>
      <c r="D950" s="160"/>
      <c r="E950" s="160"/>
      <c r="F950" s="160"/>
      <c r="G950" s="160"/>
      <c r="H950" s="160"/>
      <c r="I950" s="160"/>
      <c r="J950" s="160"/>
      <c r="K950" s="160"/>
      <c r="L950" s="160"/>
      <c r="M950" s="160"/>
      <c r="N950" s="160"/>
      <c r="O950" s="160"/>
      <c r="P950" s="160"/>
      <c r="Q950" s="160"/>
      <c r="R950" s="160"/>
      <c r="S950" s="160"/>
      <c r="T950" s="160"/>
      <c r="U950" s="160"/>
      <c r="V950" s="160"/>
      <c r="W950" s="160"/>
      <c r="X950" s="160"/>
      <c r="Y950" s="160"/>
      <c r="Z950" s="160"/>
      <c r="AA950" s="160"/>
      <c r="AB950" s="160"/>
      <c r="AC950" s="160"/>
      <c r="AD950" s="160"/>
      <c r="AE950" s="160"/>
    </row>
    <row r="951" ht="15.75" customHeight="1" spans="1:31">
      <c r="A951" s="160"/>
      <c r="B951" s="160"/>
      <c r="C951" s="160"/>
      <c r="D951" s="160"/>
      <c r="E951" s="160"/>
      <c r="F951" s="160"/>
      <c r="G951" s="160"/>
      <c r="H951" s="160"/>
      <c r="I951" s="160"/>
      <c r="J951" s="160"/>
      <c r="K951" s="160"/>
      <c r="L951" s="160"/>
      <c r="M951" s="160"/>
      <c r="N951" s="160"/>
      <c r="O951" s="160"/>
      <c r="P951" s="160"/>
      <c r="Q951" s="160"/>
      <c r="R951" s="160"/>
      <c r="S951" s="160"/>
      <c r="T951" s="160"/>
      <c r="U951" s="160"/>
      <c r="V951" s="160"/>
      <c r="W951" s="160"/>
      <c r="X951" s="160"/>
      <c r="Y951" s="160"/>
      <c r="Z951" s="160"/>
      <c r="AA951" s="160"/>
      <c r="AB951" s="160"/>
      <c r="AC951" s="160"/>
      <c r="AD951" s="160"/>
      <c r="AE951" s="160"/>
    </row>
    <row r="952" ht="15.75" customHeight="1" spans="1:31">
      <c r="A952" s="160"/>
      <c r="B952" s="160"/>
      <c r="C952" s="160"/>
      <c r="D952" s="160"/>
      <c r="E952" s="160"/>
      <c r="F952" s="160"/>
      <c r="G952" s="160"/>
      <c r="H952" s="160"/>
      <c r="I952" s="160"/>
      <c r="J952" s="160"/>
      <c r="K952" s="160"/>
      <c r="L952" s="160"/>
      <c r="M952" s="160"/>
      <c r="N952" s="160"/>
      <c r="O952" s="160"/>
      <c r="P952" s="160"/>
      <c r="Q952" s="160"/>
      <c r="R952" s="160"/>
      <c r="S952" s="160"/>
      <c r="T952" s="160"/>
      <c r="U952" s="160"/>
      <c r="V952" s="160"/>
      <c r="W952" s="160"/>
      <c r="X952" s="160"/>
      <c r="Y952" s="160"/>
      <c r="Z952" s="160"/>
      <c r="AA952" s="160"/>
      <c r="AB952" s="160"/>
      <c r="AC952" s="160"/>
      <c r="AD952" s="160"/>
      <c r="AE952" s="160"/>
    </row>
    <row r="953" ht="15.75" customHeight="1" spans="1:31">
      <c r="A953" s="160"/>
      <c r="B953" s="160"/>
      <c r="C953" s="160"/>
      <c r="D953" s="160"/>
      <c r="E953" s="160"/>
      <c r="F953" s="160"/>
      <c r="G953" s="160"/>
      <c r="H953" s="160"/>
      <c r="I953" s="160"/>
      <c r="J953" s="160"/>
      <c r="K953" s="160"/>
      <c r="L953" s="160"/>
      <c r="M953" s="160"/>
      <c r="N953" s="160"/>
      <c r="O953" s="160"/>
      <c r="P953" s="160"/>
      <c r="Q953" s="160"/>
      <c r="R953" s="160"/>
      <c r="S953" s="160"/>
      <c r="T953" s="160"/>
      <c r="U953" s="160"/>
      <c r="V953" s="160"/>
      <c r="W953" s="160"/>
      <c r="X953" s="160"/>
      <c r="Y953" s="160"/>
      <c r="Z953" s="160"/>
      <c r="AA953" s="160"/>
      <c r="AB953" s="160"/>
      <c r="AC953" s="160"/>
      <c r="AD953" s="160"/>
      <c r="AE953" s="160"/>
    </row>
    <row r="954" ht="15.75" customHeight="1" spans="1:31">
      <c r="A954" s="160"/>
      <c r="B954" s="160"/>
      <c r="C954" s="160"/>
      <c r="D954" s="160"/>
      <c r="E954" s="160"/>
      <c r="F954" s="160"/>
      <c r="G954" s="160"/>
      <c r="H954" s="160"/>
      <c r="I954" s="160"/>
      <c r="J954" s="160"/>
      <c r="K954" s="160"/>
      <c r="L954" s="160"/>
      <c r="M954" s="160"/>
      <c r="N954" s="160"/>
      <c r="O954" s="160"/>
      <c r="P954" s="160"/>
      <c r="Q954" s="160"/>
      <c r="R954" s="160"/>
      <c r="S954" s="160"/>
      <c r="T954" s="160"/>
      <c r="U954" s="160"/>
      <c r="V954" s="160"/>
      <c r="W954" s="160"/>
      <c r="X954" s="160"/>
      <c r="Y954" s="160"/>
      <c r="Z954" s="160"/>
      <c r="AA954" s="160"/>
      <c r="AB954" s="160"/>
      <c r="AC954" s="160"/>
      <c r="AD954" s="160"/>
      <c r="AE954" s="160"/>
    </row>
    <row r="955" ht="15.75" customHeight="1" spans="1:31">
      <c r="A955" s="160"/>
      <c r="B955" s="160"/>
      <c r="C955" s="160"/>
      <c r="D955" s="160"/>
      <c r="E955" s="160"/>
      <c r="F955" s="160"/>
      <c r="G955" s="160"/>
      <c r="H955" s="160"/>
      <c r="I955" s="160"/>
      <c r="J955" s="160"/>
      <c r="K955" s="160"/>
      <c r="L955" s="160"/>
      <c r="M955" s="160"/>
      <c r="N955" s="160"/>
      <c r="O955" s="160"/>
      <c r="P955" s="160"/>
      <c r="Q955" s="160"/>
      <c r="R955" s="160"/>
      <c r="S955" s="160"/>
      <c r="T955" s="160"/>
      <c r="U955" s="160"/>
      <c r="V955" s="160"/>
      <c r="W955" s="160"/>
      <c r="X955" s="160"/>
      <c r="Y955" s="160"/>
      <c r="Z955" s="160"/>
      <c r="AA955" s="160"/>
      <c r="AB955" s="160"/>
      <c r="AC955" s="160"/>
      <c r="AD955" s="160"/>
      <c r="AE955" s="160"/>
    </row>
    <row r="956" ht="15.75" customHeight="1" spans="1:31">
      <c r="A956" s="160"/>
      <c r="B956" s="160"/>
      <c r="C956" s="160"/>
      <c r="D956" s="160"/>
      <c r="E956" s="160"/>
      <c r="F956" s="160"/>
      <c r="G956" s="160"/>
      <c r="H956" s="160"/>
      <c r="I956" s="160"/>
      <c r="J956" s="160"/>
      <c r="K956" s="160"/>
      <c r="L956" s="160"/>
      <c r="M956" s="160"/>
      <c r="N956" s="160"/>
      <c r="O956" s="160"/>
      <c r="P956" s="160"/>
      <c r="Q956" s="160"/>
      <c r="R956" s="160"/>
      <c r="S956" s="160"/>
      <c r="T956" s="160"/>
      <c r="U956" s="160"/>
      <c r="V956" s="160"/>
      <c r="W956" s="160"/>
      <c r="X956" s="160"/>
      <c r="Y956" s="160"/>
      <c r="Z956" s="160"/>
      <c r="AA956" s="160"/>
      <c r="AB956" s="160"/>
      <c r="AC956" s="160"/>
      <c r="AD956" s="160"/>
      <c r="AE956" s="160"/>
    </row>
    <row r="957" ht="15.75" customHeight="1" spans="1:31">
      <c r="A957" s="160"/>
      <c r="B957" s="160"/>
      <c r="C957" s="160"/>
      <c r="D957" s="160"/>
      <c r="E957" s="160"/>
      <c r="F957" s="160"/>
      <c r="G957" s="160"/>
      <c r="H957" s="160"/>
      <c r="I957" s="160"/>
      <c r="J957" s="160"/>
      <c r="K957" s="160"/>
      <c r="L957" s="160"/>
      <c r="M957" s="160"/>
      <c r="N957" s="160"/>
      <c r="O957" s="160"/>
      <c r="P957" s="160"/>
      <c r="Q957" s="160"/>
      <c r="R957" s="160"/>
      <c r="S957" s="160"/>
      <c r="T957" s="160"/>
      <c r="U957" s="160"/>
      <c r="V957" s="160"/>
      <c r="W957" s="160"/>
      <c r="X957" s="160"/>
      <c r="Y957" s="160"/>
      <c r="Z957" s="160"/>
      <c r="AA957" s="160"/>
      <c r="AB957" s="160"/>
      <c r="AC957" s="160"/>
      <c r="AD957" s="160"/>
      <c r="AE957" s="160"/>
    </row>
    <row r="958" ht="15.75" customHeight="1" spans="1:31">
      <c r="A958" s="160"/>
      <c r="B958" s="160"/>
      <c r="C958" s="160"/>
      <c r="D958" s="160"/>
      <c r="E958" s="160"/>
      <c r="F958" s="160"/>
      <c r="G958" s="160"/>
      <c r="H958" s="160"/>
      <c r="I958" s="160"/>
      <c r="J958" s="160"/>
      <c r="K958" s="160"/>
      <c r="L958" s="160"/>
      <c r="M958" s="160"/>
      <c r="N958" s="160"/>
      <c r="O958" s="160"/>
      <c r="P958" s="160"/>
      <c r="Q958" s="160"/>
      <c r="R958" s="160"/>
      <c r="S958" s="160"/>
      <c r="T958" s="160"/>
      <c r="U958" s="160"/>
      <c r="V958" s="160"/>
      <c r="W958" s="160"/>
      <c r="X958" s="160"/>
      <c r="Y958" s="160"/>
      <c r="Z958" s="160"/>
      <c r="AA958" s="160"/>
      <c r="AB958" s="160"/>
      <c r="AC958" s="160"/>
      <c r="AD958" s="160"/>
      <c r="AE958" s="160"/>
    </row>
    <row r="959" ht="15.75" customHeight="1" spans="1:31">
      <c r="A959" s="160"/>
      <c r="B959" s="160"/>
      <c r="C959" s="160"/>
      <c r="D959" s="160"/>
      <c r="E959" s="160"/>
      <c r="F959" s="160"/>
      <c r="G959" s="160"/>
      <c r="H959" s="160"/>
      <c r="I959" s="160"/>
      <c r="J959" s="160"/>
      <c r="K959" s="160"/>
      <c r="L959" s="160"/>
      <c r="M959" s="160"/>
      <c r="N959" s="160"/>
      <c r="O959" s="160"/>
      <c r="P959" s="160"/>
      <c r="Q959" s="160"/>
      <c r="R959" s="160"/>
      <c r="S959" s="160"/>
      <c r="T959" s="160"/>
      <c r="U959" s="160"/>
      <c r="V959" s="160"/>
      <c r="W959" s="160"/>
      <c r="X959" s="160"/>
      <c r="Y959" s="160"/>
      <c r="Z959" s="160"/>
      <c r="AA959" s="160"/>
      <c r="AB959" s="160"/>
      <c r="AC959" s="160"/>
      <c r="AD959" s="160"/>
      <c r="AE959" s="160"/>
    </row>
    <row r="960" ht="15.75" customHeight="1" spans="1:31">
      <c r="A960" s="160"/>
      <c r="B960" s="160"/>
      <c r="C960" s="160"/>
      <c r="D960" s="160"/>
      <c r="E960" s="160"/>
      <c r="F960" s="160"/>
      <c r="G960" s="160"/>
      <c r="H960" s="160"/>
      <c r="I960" s="160"/>
      <c r="J960" s="160"/>
      <c r="K960" s="160"/>
      <c r="L960" s="160"/>
      <c r="M960" s="160"/>
      <c r="N960" s="160"/>
      <c r="O960" s="160"/>
      <c r="P960" s="160"/>
      <c r="Q960" s="160"/>
      <c r="R960" s="160"/>
      <c r="S960" s="160"/>
      <c r="T960" s="160"/>
      <c r="U960" s="160"/>
      <c r="V960" s="160"/>
      <c r="W960" s="160"/>
      <c r="X960" s="160"/>
      <c r="Y960" s="160"/>
      <c r="Z960" s="160"/>
      <c r="AA960" s="160"/>
      <c r="AB960" s="160"/>
      <c r="AC960" s="160"/>
      <c r="AD960" s="160"/>
      <c r="AE960" s="160"/>
    </row>
    <row r="961" ht="15.75" customHeight="1" spans="1:31">
      <c r="A961" s="160"/>
      <c r="B961" s="160"/>
      <c r="C961" s="160"/>
      <c r="D961" s="160"/>
      <c r="E961" s="160"/>
      <c r="F961" s="160"/>
      <c r="G961" s="160"/>
      <c r="H961" s="160"/>
      <c r="I961" s="160"/>
      <c r="J961" s="160"/>
      <c r="K961" s="160"/>
      <c r="L961" s="160"/>
      <c r="M961" s="160"/>
      <c r="N961" s="160"/>
      <c r="O961" s="160"/>
      <c r="P961" s="160"/>
      <c r="Q961" s="160"/>
      <c r="R961" s="160"/>
      <c r="S961" s="160"/>
      <c r="T961" s="160"/>
      <c r="U961" s="160"/>
      <c r="V961" s="160"/>
      <c r="W961" s="160"/>
      <c r="X961" s="160"/>
      <c r="Y961" s="160"/>
      <c r="Z961" s="160"/>
      <c r="AA961" s="160"/>
      <c r="AB961" s="160"/>
      <c r="AC961" s="160"/>
      <c r="AD961" s="160"/>
      <c r="AE961" s="160"/>
    </row>
    <row r="962" ht="15.75" customHeight="1" spans="1:31">
      <c r="A962" s="160"/>
      <c r="B962" s="160"/>
      <c r="C962" s="160"/>
      <c r="D962" s="160"/>
      <c r="E962" s="160"/>
      <c r="F962" s="160"/>
      <c r="G962" s="160"/>
      <c r="H962" s="160"/>
      <c r="I962" s="160"/>
      <c r="J962" s="160"/>
      <c r="K962" s="160"/>
      <c r="L962" s="160"/>
      <c r="M962" s="160"/>
      <c r="N962" s="160"/>
      <c r="O962" s="160"/>
      <c r="P962" s="160"/>
      <c r="Q962" s="160"/>
      <c r="R962" s="160"/>
      <c r="S962" s="160"/>
      <c r="T962" s="160"/>
      <c r="U962" s="160"/>
      <c r="V962" s="160"/>
      <c r="W962" s="160"/>
      <c r="X962" s="160"/>
      <c r="Y962" s="160"/>
      <c r="Z962" s="160"/>
      <c r="AA962" s="160"/>
      <c r="AB962" s="160"/>
      <c r="AC962" s="160"/>
      <c r="AD962" s="160"/>
      <c r="AE962" s="160"/>
    </row>
    <row r="963" ht="15.75" customHeight="1" spans="1:31">
      <c r="A963" s="160"/>
      <c r="B963" s="160"/>
      <c r="C963" s="160"/>
      <c r="D963" s="160"/>
      <c r="E963" s="160"/>
      <c r="F963" s="160"/>
      <c r="G963" s="160"/>
      <c r="H963" s="160"/>
      <c r="I963" s="160"/>
      <c r="J963" s="160"/>
      <c r="K963" s="160"/>
      <c r="L963" s="160"/>
      <c r="M963" s="160"/>
      <c r="N963" s="160"/>
      <c r="O963" s="160"/>
      <c r="P963" s="160"/>
      <c r="Q963" s="160"/>
      <c r="R963" s="160"/>
      <c r="S963" s="160"/>
      <c r="T963" s="160"/>
      <c r="U963" s="160"/>
      <c r="V963" s="160"/>
      <c r="W963" s="160"/>
      <c r="X963" s="160"/>
      <c r="Y963" s="160"/>
      <c r="Z963" s="160"/>
      <c r="AA963" s="160"/>
      <c r="AB963" s="160"/>
      <c r="AC963" s="160"/>
      <c r="AD963" s="160"/>
      <c r="AE963" s="160"/>
    </row>
    <row r="964" ht="15.75" customHeight="1" spans="1:31">
      <c r="A964" s="160"/>
      <c r="B964" s="160"/>
      <c r="C964" s="160"/>
      <c r="D964" s="160"/>
      <c r="E964" s="160"/>
      <c r="F964" s="160"/>
      <c r="G964" s="160"/>
      <c r="H964" s="160"/>
      <c r="I964" s="160"/>
      <c r="J964" s="160"/>
      <c r="K964" s="160"/>
      <c r="L964" s="160"/>
      <c r="M964" s="160"/>
      <c r="N964" s="160"/>
      <c r="O964" s="160"/>
      <c r="P964" s="160"/>
      <c r="Q964" s="160"/>
      <c r="R964" s="160"/>
      <c r="S964" s="160"/>
      <c r="T964" s="160"/>
      <c r="U964" s="160"/>
      <c r="V964" s="160"/>
      <c r="W964" s="160"/>
      <c r="X964" s="160"/>
      <c r="Y964" s="160"/>
      <c r="Z964" s="160"/>
      <c r="AA964" s="160"/>
      <c r="AB964" s="160"/>
      <c r="AC964" s="160"/>
      <c r="AD964" s="160"/>
      <c r="AE964" s="160"/>
    </row>
    <row r="965" ht="15.75" customHeight="1" spans="1:31">
      <c r="A965" s="160"/>
      <c r="B965" s="160"/>
      <c r="C965" s="160"/>
      <c r="D965" s="160"/>
      <c r="E965" s="160"/>
      <c r="F965" s="160"/>
      <c r="G965" s="160"/>
      <c r="H965" s="160"/>
      <c r="I965" s="160"/>
      <c r="J965" s="160"/>
      <c r="K965" s="160"/>
      <c r="L965" s="160"/>
      <c r="M965" s="160"/>
      <c r="N965" s="160"/>
      <c r="O965" s="160"/>
      <c r="P965" s="160"/>
      <c r="Q965" s="160"/>
      <c r="R965" s="160"/>
      <c r="S965" s="160"/>
      <c r="T965" s="160"/>
      <c r="U965" s="160"/>
      <c r="V965" s="160"/>
      <c r="W965" s="160"/>
      <c r="X965" s="160"/>
      <c r="Y965" s="160"/>
      <c r="Z965" s="160"/>
      <c r="AA965" s="160"/>
      <c r="AB965" s="160"/>
      <c r="AC965" s="160"/>
      <c r="AD965" s="160"/>
      <c r="AE965" s="160"/>
    </row>
    <row r="966" ht="15.75" customHeight="1" spans="1:31">
      <c r="A966" s="160"/>
      <c r="B966" s="160"/>
      <c r="C966" s="160"/>
      <c r="D966" s="160"/>
      <c r="E966" s="160"/>
      <c r="F966" s="160"/>
      <c r="G966" s="160"/>
      <c r="H966" s="160"/>
      <c r="I966" s="160"/>
      <c r="J966" s="160"/>
      <c r="K966" s="160"/>
      <c r="L966" s="160"/>
      <c r="M966" s="160"/>
      <c r="N966" s="160"/>
      <c r="O966" s="160"/>
      <c r="P966" s="160"/>
      <c r="Q966" s="160"/>
      <c r="R966" s="160"/>
      <c r="S966" s="160"/>
      <c r="T966" s="160"/>
      <c r="U966" s="160"/>
      <c r="V966" s="160"/>
      <c r="W966" s="160"/>
      <c r="X966" s="160"/>
      <c r="Y966" s="160"/>
      <c r="Z966" s="160"/>
      <c r="AA966" s="160"/>
      <c r="AB966" s="160"/>
      <c r="AC966" s="160"/>
      <c r="AD966" s="160"/>
      <c r="AE966" s="160"/>
    </row>
    <row r="967" ht="15.75" customHeight="1" spans="1:31">
      <c r="A967" s="160"/>
      <c r="B967" s="160"/>
      <c r="C967" s="160"/>
      <c r="D967" s="160"/>
      <c r="E967" s="160"/>
      <c r="F967" s="160"/>
      <c r="G967" s="160"/>
      <c r="H967" s="160"/>
      <c r="I967" s="160"/>
      <c r="J967" s="160"/>
      <c r="K967" s="160"/>
      <c r="L967" s="160"/>
      <c r="M967" s="160"/>
      <c r="N967" s="160"/>
      <c r="O967" s="160"/>
      <c r="P967" s="160"/>
      <c r="Q967" s="160"/>
      <c r="R967" s="160"/>
      <c r="S967" s="160"/>
      <c r="T967" s="160"/>
      <c r="U967" s="160"/>
      <c r="V967" s="160"/>
      <c r="W967" s="160"/>
      <c r="X967" s="160"/>
      <c r="Y967" s="160"/>
      <c r="Z967" s="160"/>
      <c r="AA967" s="160"/>
      <c r="AB967" s="160"/>
      <c r="AC967" s="160"/>
      <c r="AD967" s="160"/>
      <c r="AE967" s="160"/>
    </row>
    <row r="968" ht="15.75" customHeight="1" spans="1:31">
      <c r="A968" s="160"/>
      <c r="B968" s="160"/>
      <c r="C968" s="160"/>
      <c r="D968" s="160"/>
      <c r="E968" s="160"/>
      <c r="F968" s="160"/>
      <c r="G968" s="160"/>
      <c r="H968" s="160"/>
      <c r="I968" s="160"/>
      <c r="J968" s="160"/>
      <c r="K968" s="160"/>
      <c r="L968" s="160"/>
      <c r="M968" s="160"/>
      <c r="N968" s="160"/>
      <c r="O968" s="160"/>
      <c r="P968" s="160"/>
      <c r="Q968" s="160"/>
      <c r="R968" s="160"/>
      <c r="S968" s="160"/>
      <c r="T968" s="160"/>
      <c r="U968" s="160"/>
      <c r="V968" s="160"/>
      <c r="W968" s="160"/>
      <c r="X968" s="160"/>
      <c r="Y968" s="160"/>
      <c r="Z968" s="160"/>
      <c r="AA968" s="160"/>
      <c r="AB968" s="160"/>
      <c r="AC968" s="160"/>
      <c r="AD968" s="160"/>
      <c r="AE968" s="160"/>
    </row>
    <row r="969" ht="15.75" customHeight="1" spans="1:31">
      <c r="A969" s="160"/>
      <c r="B969" s="160"/>
      <c r="C969" s="160"/>
      <c r="D969" s="160"/>
      <c r="E969" s="160"/>
      <c r="F969" s="160"/>
      <c r="G969" s="160"/>
      <c r="H969" s="160"/>
      <c r="I969" s="160"/>
      <c r="J969" s="160"/>
      <c r="K969" s="160"/>
      <c r="L969" s="160"/>
      <c r="M969" s="160"/>
      <c r="N969" s="160"/>
      <c r="O969" s="160"/>
      <c r="P969" s="160"/>
      <c r="Q969" s="160"/>
      <c r="R969" s="160"/>
      <c r="S969" s="160"/>
      <c r="T969" s="160"/>
      <c r="U969" s="160"/>
      <c r="V969" s="160"/>
      <c r="W969" s="160"/>
      <c r="X969" s="160"/>
      <c r="Y969" s="160"/>
      <c r="Z969" s="160"/>
      <c r="AA969" s="160"/>
      <c r="AB969" s="160"/>
      <c r="AC969" s="160"/>
      <c r="AD969" s="160"/>
      <c r="AE969" s="160"/>
    </row>
    <row r="970" ht="15.75" customHeight="1" spans="1:31">
      <c r="A970" s="160"/>
      <c r="B970" s="160"/>
      <c r="C970" s="160"/>
      <c r="D970" s="160"/>
      <c r="E970" s="160"/>
      <c r="F970" s="160"/>
      <c r="G970" s="160"/>
      <c r="H970" s="160"/>
      <c r="I970" s="160"/>
      <c r="J970" s="160"/>
      <c r="K970" s="160"/>
      <c r="L970" s="160"/>
      <c r="M970" s="160"/>
      <c r="N970" s="160"/>
      <c r="O970" s="160"/>
      <c r="P970" s="160"/>
      <c r="Q970" s="160"/>
      <c r="R970" s="160"/>
      <c r="S970" s="160"/>
      <c r="T970" s="160"/>
      <c r="U970" s="160"/>
      <c r="V970" s="160"/>
      <c r="W970" s="160"/>
      <c r="X970" s="160"/>
      <c r="Y970" s="160"/>
      <c r="Z970" s="160"/>
      <c r="AA970" s="160"/>
      <c r="AB970" s="160"/>
      <c r="AC970" s="160"/>
      <c r="AD970" s="160"/>
      <c r="AE970" s="160"/>
    </row>
    <row r="971" ht="15.75" customHeight="1" spans="1:31">
      <c r="A971" s="160"/>
      <c r="B971" s="160"/>
      <c r="C971" s="160"/>
      <c r="D971" s="160"/>
      <c r="E971" s="160"/>
      <c r="F971" s="160"/>
      <c r="G971" s="160"/>
      <c r="H971" s="160"/>
      <c r="I971" s="160"/>
      <c r="J971" s="160"/>
      <c r="K971" s="160"/>
      <c r="L971" s="160"/>
      <c r="M971" s="160"/>
      <c r="N971" s="160"/>
      <c r="O971" s="160"/>
      <c r="P971" s="160"/>
      <c r="Q971" s="160"/>
      <c r="R971" s="160"/>
      <c r="S971" s="160"/>
      <c r="T971" s="160"/>
      <c r="U971" s="160"/>
      <c r="V971" s="160"/>
      <c r="W971" s="160"/>
      <c r="X971" s="160"/>
      <c r="Y971" s="160"/>
      <c r="Z971" s="160"/>
      <c r="AA971" s="160"/>
      <c r="AB971" s="160"/>
      <c r="AC971" s="160"/>
      <c r="AD971" s="160"/>
      <c r="AE971" s="160"/>
    </row>
    <row r="972" ht="15.75" customHeight="1" spans="1:31">
      <c r="A972" s="160"/>
      <c r="B972" s="160"/>
      <c r="C972" s="160"/>
      <c r="D972" s="160"/>
      <c r="E972" s="160"/>
      <c r="F972" s="160"/>
      <c r="G972" s="160"/>
      <c r="H972" s="160"/>
      <c r="I972" s="160"/>
      <c r="J972" s="160"/>
      <c r="K972" s="160"/>
      <c r="L972" s="160"/>
      <c r="M972" s="160"/>
      <c r="N972" s="160"/>
      <c r="O972" s="160"/>
      <c r="P972" s="160"/>
      <c r="Q972" s="160"/>
      <c r="R972" s="160"/>
      <c r="S972" s="160"/>
      <c r="T972" s="160"/>
      <c r="U972" s="160"/>
      <c r="V972" s="160"/>
      <c r="W972" s="160"/>
      <c r="X972" s="160"/>
      <c r="Y972" s="160"/>
      <c r="Z972" s="160"/>
      <c r="AA972" s="160"/>
      <c r="AB972" s="160"/>
      <c r="AC972" s="160"/>
      <c r="AD972" s="160"/>
      <c r="AE972" s="160"/>
    </row>
    <row r="973" ht="15.75" customHeight="1" spans="1:31">
      <c r="A973" s="160"/>
      <c r="B973" s="160"/>
      <c r="C973" s="160"/>
      <c r="D973" s="160"/>
      <c r="E973" s="160"/>
      <c r="F973" s="160"/>
      <c r="G973" s="160"/>
      <c r="H973" s="160"/>
      <c r="I973" s="160"/>
      <c r="J973" s="160"/>
      <c r="K973" s="160"/>
      <c r="L973" s="160"/>
      <c r="M973" s="160"/>
      <c r="N973" s="160"/>
      <c r="O973" s="160"/>
      <c r="P973" s="160"/>
      <c r="Q973" s="160"/>
      <c r="R973" s="160"/>
      <c r="S973" s="160"/>
      <c r="T973" s="160"/>
      <c r="U973" s="160"/>
      <c r="V973" s="160"/>
      <c r="W973" s="160"/>
      <c r="X973" s="160"/>
      <c r="Y973" s="160"/>
      <c r="Z973" s="160"/>
      <c r="AA973" s="160"/>
      <c r="AB973" s="160"/>
      <c r="AC973" s="160"/>
      <c r="AD973" s="160"/>
      <c r="AE973" s="160"/>
    </row>
    <row r="974" ht="15.75" customHeight="1" spans="1:31">
      <c r="A974" s="160"/>
      <c r="B974" s="160"/>
      <c r="C974" s="160"/>
      <c r="D974" s="160"/>
      <c r="E974" s="160"/>
      <c r="F974" s="160"/>
      <c r="G974" s="160"/>
      <c r="H974" s="160"/>
      <c r="I974" s="160"/>
      <c r="J974" s="160"/>
      <c r="K974" s="160"/>
      <c r="L974" s="160"/>
      <c r="M974" s="160"/>
      <c r="N974" s="160"/>
      <c r="O974" s="160"/>
      <c r="P974" s="160"/>
      <c r="Q974" s="160"/>
      <c r="R974" s="160"/>
      <c r="S974" s="160"/>
      <c r="T974" s="160"/>
      <c r="U974" s="160"/>
      <c r="V974" s="160"/>
      <c r="W974" s="160"/>
      <c r="X974" s="160"/>
      <c r="Y974" s="160"/>
      <c r="Z974" s="160"/>
      <c r="AA974" s="160"/>
      <c r="AB974" s="160"/>
      <c r="AC974" s="160"/>
      <c r="AD974" s="160"/>
      <c r="AE974" s="160"/>
    </row>
    <row r="975" ht="15.75" customHeight="1" spans="1:31">
      <c r="A975" s="160"/>
      <c r="B975" s="160"/>
      <c r="C975" s="160"/>
      <c r="D975" s="160"/>
      <c r="E975" s="160"/>
      <c r="F975" s="160"/>
      <c r="G975" s="160"/>
      <c r="H975" s="160"/>
      <c r="I975" s="160"/>
      <c r="J975" s="160"/>
      <c r="K975" s="160"/>
      <c r="L975" s="160"/>
      <c r="M975" s="160"/>
      <c r="N975" s="160"/>
      <c r="O975" s="160"/>
      <c r="P975" s="160"/>
      <c r="Q975" s="160"/>
      <c r="R975" s="160"/>
      <c r="S975" s="160"/>
      <c r="T975" s="160"/>
      <c r="U975" s="160"/>
      <c r="V975" s="160"/>
      <c r="W975" s="160"/>
      <c r="X975" s="160"/>
      <c r="Y975" s="160"/>
      <c r="Z975" s="160"/>
      <c r="AA975" s="160"/>
      <c r="AB975" s="160"/>
      <c r="AC975" s="160"/>
      <c r="AD975" s="160"/>
      <c r="AE975" s="160"/>
    </row>
    <row r="976" ht="15.75" customHeight="1" spans="1:31">
      <c r="A976" s="160"/>
      <c r="B976" s="160"/>
      <c r="C976" s="160"/>
      <c r="D976" s="160"/>
      <c r="E976" s="160"/>
      <c r="F976" s="160"/>
      <c r="G976" s="160"/>
      <c r="H976" s="160"/>
      <c r="I976" s="160"/>
      <c r="J976" s="160"/>
      <c r="K976" s="160"/>
      <c r="L976" s="160"/>
      <c r="M976" s="160"/>
      <c r="N976" s="160"/>
      <c r="O976" s="160"/>
      <c r="P976" s="160"/>
      <c r="Q976" s="160"/>
      <c r="R976" s="160"/>
      <c r="S976" s="160"/>
      <c r="T976" s="160"/>
      <c r="U976" s="160"/>
      <c r="V976" s="160"/>
      <c r="W976" s="160"/>
      <c r="X976" s="160"/>
      <c r="Y976" s="160"/>
      <c r="Z976" s="160"/>
      <c r="AA976" s="160"/>
      <c r="AB976" s="160"/>
      <c r="AC976" s="160"/>
      <c r="AD976" s="160"/>
      <c r="AE976" s="160"/>
    </row>
    <row r="977" ht="15.75" customHeight="1" spans="1:31">
      <c r="A977" s="160"/>
      <c r="B977" s="160"/>
      <c r="C977" s="160"/>
      <c r="D977" s="160"/>
      <c r="E977" s="160"/>
      <c r="F977" s="160"/>
      <c r="G977" s="160"/>
      <c r="H977" s="160"/>
      <c r="I977" s="160"/>
      <c r="J977" s="160"/>
      <c r="K977" s="160"/>
      <c r="L977" s="160"/>
      <c r="M977" s="160"/>
      <c r="N977" s="160"/>
      <c r="O977" s="160"/>
      <c r="P977" s="160"/>
      <c r="Q977" s="160"/>
      <c r="R977" s="160"/>
      <c r="S977" s="160"/>
      <c r="T977" s="160"/>
      <c r="U977" s="160"/>
      <c r="V977" s="160"/>
      <c r="W977" s="160"/>
      <c r="X977" s="160"/>
      <c r="Y977" s="160"/>
      <c r="Z977" s="160"/>
      <c r="AA977" s="160"/>
      <c r="AB977" s="160"/>
      <c r="AC977" s="160"/>
      <c r="AD977" s="160"/>
      <c r="AE977" s="160"/>
    </row>
    <row r="978" ht="15.75" customHeight="1" spans="1:31">
      <c r="A978" s="160"/>
      <c r="B978" s="160"/>
      <c r="C978" s="160"/>
      <c r="D978" s="160"/>
      <c r="E978" s="160"/>
      <c r="F978" s="160"/>
      <c r="G978" s="160"/>
      <c r="H978" s="160"/>
      <c r="I978" s="160"/>
      <c r="J978" s="160"/>
      <c r="K978" s="160"/>
      <c r="L978" s="160"/>
      <c r="M978" s="160"/>
      <c r="N978" s="160"/>
      <c r="O978" s="160"/>
      <c r="P978" s="160"/>
      <c r="Q978" s="160"/>
      <c r="R978" s="160"/>
      <c r="S978" s="160"/>
      <c r="T978" s="160"/>
      <c r="U978" s="160"/>
      <c r="V978" s="160"/>
      <c r="W978" s="160"/>
      <c r="X978" s="160"/>
      <c r="Y978" s="160"/>
      <c r="Z978" s="160"/>
      <c r="AA978" s="160"/>
      <c r="AB978" s="160"/>
      <c r="AC978" s="160"/>
      <c r="AD978" s="160"/>
      <c r="AE978" s="160"/>
    </row>
    <row r="979" ht="15.75" customHeight="1" spans="1:31">
      <c r="A979" s="160"/>
      <c r="B979" s="160"/>
      <c r="C979" s="160"/>
      <c r="D979" s="160"/>
      <c r="E979" s="160"/>
      <c r="F979" s="160"/>
      <c r="G979" s="160"/>
      <c r="H979" s="160"/>
      <c r="I979" s="160"/>
      <c r="J979" s="160"/>
      <c r="K979" s="160"/>
      <c r="L979" s="160"/>
      <c r="M979" s="160"/>
      <c r="N979" s="160"/>
      <c r="O979" s="160"/>
      <c r="P979" s="160"/>
      <c r="Q979" s="160"/>
      <c r="R979" s="160"/>
      <c r="S979" s="160"/>
      <c r="T979" s="160"/>
      <c r="U979" s="160"/>
      <c r="V979" s="160"/>
      <c r="W979" s="160"/>
      <c r="X979" s="160"/>
      <c r="Y979" s="160"/>
      <c r="Z979" s="160"/>
      <c r="AA979" s="160"/>
      <c r="AB979" s="160"/>
      <c r="AC979" s="160"/>
      <c r="AD979" s="160"/>
      <c r="AE979" s="160"/>
    </row>
    <row r="980" ht="15.75" customHeight="1" spans="1:31">
      <c r="A980" s="160"/>
      <c r="B980" s="160"/>
      <c r="C980" s="160"/>
      <c r="D980" s="160"/>
      <c r="E980" s="160"/>
      <c r="F980" s="160"/>
      <c r="G980" s="160"/>
      <c r="H980" s="160"/>
      <c r="I980" s="160"/>
      <c r="J980" s="160"/>
      <c r="K980" s="160"/>
      <c r="L980" s="160"/>
      <c r="M980" s="160"/>
      <c r="N980" s="160"/>
      <c r="O980" s="160"/>
      <c r="P980" s="160"/>
      <c r="Q980" s="160"/>
      <c r="R980" s="160"/>
      <c r="S980" s="160"/>
      <c r="T980" s="160"/>
      <c r="U980" s="160"/>
      <c r="V980" s="160"/>
      <c r="W980" s="160"/>
      <c r="X980" s="160"/>
      <c r="Y980" s="160"/>
      <c r="Z980" s="160"/>
      <c r="AA980" s="160"/>
      <c r="AB980" s="160"/>
      <c r="AC980" s="160"/>
      <c r="AD980" s="160"/>
      <c r="AE980" s="160"/>
    </row>
    <row r="981" ht="15.75" customHeight="1" spans="1:31">
      <c r="A981" s="160"/>
      <c r="B981" s="160"/>
      <c r="C981" s="160"/>
      <c r="D981" s="160"/>
      <c r="E981" s="160"/>
      <c r="F981" s="160"/>
      <c r="G981" s="160"/>
      <c r="H981" s="160"/>
      <c r="I981" s="160"/>
      <c r="J981" s="160"/>
      <c r="K981" s="160"/>
      <c r="L981" s="160"/>
      <c r="M981" s="160"/>
      <c r="N981" s="160"/>
      <c r="O981" s="160"/>
      <c r="P981" s="160"/>
      <c r="Q981" s="160"/>
      <c r="R981" s="160"/>
      <c r="S981" s="160"/>
      <c r="T981" s="160"/>
      <c r="U981" s="160"/>
      <c r="V981" s="160"/>
      <c r="W981" s="160"/>
      <c r="X981" s="160"/>
      <c r="Y981" s="160"/>
      <c r="Z981" s="160"/>
      <c r="AA981" s="160"/>
      <c r="AB981" s="160"/>
      <c r="AC981" s="160"/>
      <c r="AD981" s="160"/>
      <c r="AE981" s="160"/>
    </row>
    <row r="982" ht="15.75" customHeight="1" spans="1:31">
      <c r="A982" s="160"/>
      <c r="B982" s="160"/>
      <c r="C982" s="160"/>
      <c r="D982" s="160"/>
      <c r="E982" s="160"/>
      <c r="F982" s="160"/>
      <c r="G982" s="160"/>
      <c r="H982" s="160"/>
      <c r="I982" s="160"/>
      <c r="J982" s="160"/>
      <c r="K982" s="160"/>
      <c r="L982" s="160"/>
      <c r="M982" s="160"/>
      <c r="N982" s="160"/>
      <c r="O982" s="160"/>
      <c r="P982" s="160"/>
      <c r="Q982" s="160"/>
      <c r="R982" s="160"/>
      <c r="S982" s="160"/>
      <c r="T982" s="160"/>
      <c r="U982" s="160"/>
      <c r="V982" s="160"/>
      <c r="W982" s="160"/>
      <c r="X982" s="160"/>
      <c r="Y982" s="160"/>
      <c r="Z982" s="160"/>
      <c r="AA982" s="160"/>
      <c r="AB982" s="160"/>
      <c r="AC982" s="160"/>
      <c r="AD982" s="160"/>
      <c r="AE982" s="160"/>
    </row>
    <row r="983" ht="15.75" customHeight="1" spans="1:31">
      <c r="A983" s="160"/>
      <c r="B983" s="160"/>
      <c r="C983" s="160"/>
      <c r="D983" s="160"/>
      <c r="E983" s="160"/>
      <c r="F983" s="160"/>
      <c r="G983" s="160"/>
      <c r="H983" s="160"/>
      <c r="I983" s="160"/>
      <c r="J983" s="160"/>
      <c r="K983" s="160"/>
      <c r="L983" s="160"/>
      <c r="M983" s="160"/>
      <c r="N983" s="160"/>
      <c r="O983" s="160"/>
      <c r="P983" s="160"/>
      <c r="Q983" s="160"/>
      <c r="R983" s="160"/>
      <c r="S983" s="160"/>
      <c r="T983" s="160"/>
      <c r="U983" s="160"/>
      <c r="V983" s="160"/>
      <c r="W983" s="160"/>
      <c r="X983" s="160"/>
      <c r="Y983" s="160"/>
      <c r="Z983" s="160"/>
      <c r="AA983" s="160"/>
      <c r="AB983" s="160"/>
      <c r="AC983" s="160"/>
      <c r="AD983" s="160"/>
      <c r="AE983" s="160"/>
    </row>
    <row r="984" ht="15.75" customHeight="1" spans="1:31">
      <c r="A984" s="160"/>
      <c r="B984" s="160"/>
      <c r="C984" s="160"/>
      <c r="D984" s="160"/>
      <c r="E984" s="160"/>
      <c r="F984" s="160"/>
      <c r="G984" s="160"/>
      <c r="H984" s="160"/>
      <c r="I984" s="160"/>
      <c r="J984" s="160"/>
      <c r="K984" s="160"/>
      <c r="L984" s="160"/>
      <c r="M984" s="160"/>
      <c r="N984" s="160"/>
      <c r="O984" s="160"/>
      <c r="P984" s="160"/>
      <c r="Q984" s="160"/>
      <c r="R984" s="160"/>
      <c r="S984" s="160"/>
      <c r="T984" s="160"/>
      <c r="U984" s="160"/>
      <c r="V984" s="160"/>
      <c r="W984" s="160"/>
      <c r="X984" s="160"/>
      <c r="Y984" s="160"/>
      <c r="Z984" s="160"/>
      <c r="AA984" s="160"/>
      <c r="AB984" s="160"/>
      <c r="AC984" s="160"/>
      <c r="AD984" s="160"/>
      <c r="AE984" s="160"/>
    </row>
    <row r="985" ht="15.75" customHeight="1" spans="1:31">
      <c r="A985" s="160"/>
      <c r="B985" s="160"/>
      <c r="C985" s="160"/>
      <c r="D985" s="160"/>
      <c r="E985" s="160"/>
      <c r="F985" s="160"/>
      <c r="G985" s="160"/>
      <c r="H985" s="160"/>
      <c r="I985" s="160"/>
      <c r="J985" s="160"/>
      <c r="K985" s="160"/>
      <c r="L985" s="160"/>
      <c r="M985" s="160"/>
      <c r="N985" s="160"/>
      <c r="O985" s="160"/>
      <c r="P985" s="160"/>
      <c r="Q985" s="160"/>
      <c r="R985" s="160"/>
      <c r="S985" s="160"/>
      <c r="T985" s="160"/>
      <c r="U985" s="160"/>
      <c r="V985" s="160"/>
      <c r="W985" s="160"/>
      <c r="X985" s="160"/>
      <c r="Y985" s="160"/>
      <c r="Z985" s="160"/>
      <c r="AA985" s="160"/>
      <c r="AB985" s="160"/>
      <c r="AC985" s="160"/>
      <c r="AD985" s="160"/>
      <c r="AE985" s="160"/>
    </row>
    <row r="986" ht="15.75" customHeight="1" spans="1:31">
      <c r="A986" s="160"/>
      <c r="B986" s="160"/>
      <c r="C986" s="160"/>
      <c r="D986" s="160"/>
      <c r="E986" s="160"/>
      <c r="F986" s="160"/>
      <c r="G986" s="160"/>
      <c r="H986" s="160"/>
      <c r="I986" s="160"/>
      <c r="J986" s="160"/>
      <c r="K986" s="160"/>
      <c r="L986" s="160"/>
      <c r="M986" s="160"/>
      <c r="N986" s="160"/>
      <c r="O986" s="160"/>
      <c r="P986" s="160"/>
      <c r="Q986" s="160"/>
      <c r="R986" s="160"/>
      <c r="S986" s="160"/>
      <c r="T986" s="160"/>
      <c r="U986" s="160"/>
      <c r="V986" s="160"/>
      <c r="W986" s="160"/>
      <c r="X986" s="160"/>
      <c r="Y986" s="160"/>
      <c r="Z986" s="160"/>
      <c r="AA986" s="160"/>
      <c r="AB986" s="160"/>
      <c r="AC986" s="160"/>
      <c r="AD986" s="160"/>
      <c r="AE986" s="160"/>
    </row>
    <row r="987" ht="15.75" customHeight="1" spans="1:31">
      <c r="A987" s="160"/>
      <c r="B987" s="160"/>
      <c r="C987" s="160"/>
      <c r="D987" s="160"/>
      <c r="E987" s="160"/>
      <c r="F987" s="160"/>
      <c r="G987" s="160"/>
      <c r="H987" s="160"/>
      <c r="I987" s="160"/>
      <c r="J987" s="160"/>
      <c r="K987" s="160"/>
      <c r="L987" s="160"/>
      <c r="M987" s="160"/>
      <c r="N987" s="160"/>
      <c r="O987" s="160"/>
      <c r="P987" s="160"/>
      <c r="Q987" s="160"/>
      <c r="R987" s="160"/>
      <c r="S987" s="160"/>
      <c r="T987" s="160"/>
      <c r="U987" s="160"/>
      <c r="V987" s="160"/>
      <c r="W987" s="160"/>
      <c r="X987" s="160"/>
      <c r="Y987" s="160"/>
      <c r="Z987" s="160"/>
      <c r="AA987" s="160"/>
      <c r="AB987" s="160"/>
      <c r="AC987" s="160"/>
      <c r="AD987" s="160"/>
      <c r="AE987" s="160"/>
    </row>
    <row r="988" ht="15.75" customHeight="1" spans="1:31">
      <c r="A988" s="160"/>
      <c r="B988" s="160"/>
      <c r="C988" s="160"/>
      <c r="D988" s="160"/>
      <c r="E988" s="160"/>
      <c r="F988" s="160"/>
      <c r="G988" s="160"/>
      <c r="H988" s="160"/>
      <c r="I988" s="160"/>
      <c r="J988" s="160"/>
      <c r="K988" s="160"/>
      <c r="L988" s="160"/>
      <c r="M988" s="160"/>
      <c r="N988" s="160"/>
      <c r="O988" s="160"/>
      <c r="P988" s="160"/>
      <c r="Q988" s="160"/>
      <c r="R988" s="160"/>
      <c r="S988" s="160"/>
      <c r="T988" s="160"/>
      <c r="U988" s="160"/>
      <c r="V988" s="160"/>
      <c r="W988" s="160"/>
      <c r="X988" s="160"/>
      <c r="Y988" s="160"/>
      <c r="Z988" s="160"/>
      <c r="AA988" s="160"/>
      <c r="AB988" s="160"/>
      <c r="AC988" s="160"/>
      <c r="AD988" s="160"/>
      <c r="AE988" s="160"/>
    </row>
    <row r="989" ht="15.75" customHeight="1" spans="1:31">
      <c r="A989" s="160"/>
      <c r="B989" s="160"/>
      <c r="C989" s="160"/>
      <c r="D989" s="160"/>
      <c r="E989" s="160"/>
      <c r="F989" s="160"/>
      <c r="G989" s="160"/>
      <c r="H989" s="160"/>
      <c r="I989" s="160"/>
      <c r="J989" s="160"/>
      <c r="K989" s="160"/>
      <c r="L989" s="160"/>
      <c r="M989" s="160"/>
      <c r="N989" s="160"/>
      <c r="O989" s="160"/>
      <c r="P989" s="160"/>
      <c r="Q989" s="160"/>
      <c r="R989" s="160"/>
      <c r="S989" s="160"/>
      <c r="T989" s="160"/>
      <c r="U989" s="160"/>
      <c r="V989" s="160"/>
      <c r="W989" s="160"/>
      <c r="X989" s="160"/>
      <c r="Y989" s="160"/>
      <c r="Z989" s="160"/>
      <c r="AA989" s="160"/>
      <c r="AB989" s="160"/>
      <c r="AC989" s="160"/>
      <c r="AD989" s="160"/>
      <c r="AE989" s="160"/>
    </row>
    <row r="990" ht="15.75" customHeight="1" spans="1:31">
      <c r="A990" s="160"/>
      <c r="B990" s="160"/>
      <c r="C990" s="160"/>
      <c r="D990" s="160"/>
      <c r="E990" s="160"/>
      <c r="F990" s="160"/>
      <c r="G990" s="160"/>
      <c r="H990" s="160"/>
      <c r="I990" s="160"/>
      <c r="J990" s="160"/>
      <c r="K990" s="160"/>
      <c r="L990" s="160"/>
      <c r="M990" s="160"/>
      <c r="N990" s="160"/>
      <c r="O990" s="160"/>
      <c r="P990" s="160"/>
      <c r="Q990" s="160"/>
      <c r="R990" s="160"/>
      <c r="S990" s="160"/>
      <c r="T990" s="160"/>
      <c r="U990" s="160"/>
      <c r="V990" s="160"/>
      <c r="W990" s="160"/>
      <c r="X990" s="160"/>
      <c r="Y990" s="160"/>
      <c r="Z990" s="160"/>
      <c r="AA990" s="160"/>
      <c r="AB990" s="160"/>
      <c r="AC990" s="160"/>
      <c r="AD990" s="160"/>
      <c r="AE990" s="160"/>
    </row>
    <row r="991" ht="15.75" customHeight="1" spans="1:31">
      <c r="A991" s="160"/>
      <c r="B991" s="160"/>
      <c r="C991" s="160"/>
      <c r="D991" s="160"/>
      <c r="E991" s="160"/>
      <c r="F991" s="160"/>
      <c r="G991" s="160"/>
      <c r="H991" s="160"/>
      <c r="I991" s="160"/>
      <c r="J991" s="160"/>
      <c r="K991" s="160"/>
      <c r="L991" s="160"/>
      <c r="M991" s="160"/>
      <c r="N991" s="160"/>
      <c r="O991" s="160"/>
      <c r="P991" s="160"/>
      <c r="Q991" s="160"/>
      <c r="R991" s="160"/>
      <c r="S991" s="160"/>
      <c r="T991" s="160"/>
      <c r="U991" s="160"/>
      <c r="V991" s="160"/>
      <c r="W991" s="160"/>
      <c r="X991" s="160"/>
      <c r="Y991" s="160"/>
      <c r="Z991" s="160"/>
      <c r="AA991" s="160"/>
      <c r="AB991" s="160"/>
      <c r="AC991" s="160"/>
      <c r="AD991" s="160"/>
      <c r="AE991" s="160"/>
    </row>
    <row r="992" ht="15.75" customHeight="1" spans="1:31">
      <c r="A992" s="160"/>
      <c r="B992" s="160"/>
      <c r="C992" s="160"/>
      <c r="D992" s="160"/>
      <c r="E992" s="160"/>
      <c r="F992" s="160"/>
      <c r="G992" s="160"/>
      <c r="H992" s="160"/>
      <c r="I992" s="160"/>
      <c r="J992" s="160"/>
      <c r="K992" s="160"/>
      <c r="L992" s="160"/>
      <c r="M992" s="160"/>
      <c r="N992" s="160"/>
      <c r="O992" s="160"/>
      <c r="P992" s="160"/>
      <c r="Q992" s="160"/>
      <c r="R992" s="160"/>
      <c r="S992" s="160"/>
      <c r="T992" s="160"/>
      <c r="U992" s="160"/>
      <c r="V992" s="160"/>
      <c r="W992" s="160"/>
      <c r="X992" s="160"/>
      <c r="Y992" s="160"/>
      <c r="Z992" s="160"/>
      <c r="AA992" s="160"/>
      <c r="AB992" s="160"/>
      <c r="AC992" s="160"/>
      <c r="AD992" s="160"/>
      <c r="AE992" s="160"/>
    </row>
    <row r="993" ht="15.75" customHeight="1" spans="1:31">
      <c r="A993" s="160"/>
      <c r="B993" s="160"/>
      <c r="C993" s="160"/>
      <c r="D993" s="160"/>
      <c r="E993" s="160"/>
      <c r="F993" s="160"/>
      <c r="G993" s="160"/>
      <c r="H993" s="160"/>
      <c r="I993" s="160"/>
      <c r="J993" s="160"/>
      <c r="K993" s="160"/>
      <c r="L993" s="160"/>
      <c r="M993" s="160"/>
      <c r="N993" s="160"/>
      <c r="O993" s="160"/>
      <c r="P993" s="160"/>
      <c r="Q993" s="160"/>
      <c r="R993" s="160"/>
      <c r="S993" s="160"/>
      <c r="T993" s="160"/>
      <c r="U993" s="160"/>
      <c r="V993" s="160"/>
      <c r="W993" s="160"/>
      <c r="X993" s="160"/>
      <c r="Y993" s="160"/>
      <c r="Z993" s="160"/>
      <c r="AA993" s="160"/>
      <c r="AB993" s="160"/>
      <c r="AC993" s="160"/>
      <c r="AD993" s="160"/>
      <c r="AE993" s="160"/>
    </row>
    <row r="994" ht="15.75" customHeight="1" spans="1:31">
      <c r="A994" s="160"/>
      <c r="B994" s="160"/>
      <c r="C994" s="160"/>
      <c r="D994" s="160"/>
      <c r="E994" s="160"/>
      <c r="F994" s="160"/>
      <c r="G994" s="160"/>
      <c r="H994" s="160"/>
      <c r="I994" s="160"/>
      <c r="J994" s="160"/>
      <c r="K994" s="160"/>
      <c r="L994" s="160"/>
      <c r="M994" s="160"/>
      <c r="N994" s="160"/>
      <c r="O994" s="160"/>
      <c r="P994" s="160"/>
      <c r="Q994" s="160"/>
      <c r="R994" s="160"/>
      <c r="S994" s="160"/>
      <c r="T994" s="160"/>
      <c r="U994" s="160"/>
      <c r="V994" s="160"/>
      <c r="W994" s="160"/>
      <c r="X994" s="160"/>
      <c r="Y994" s="160"/>
      <c r="Z994" s="160"/>
      <c r="AA994" s="160"/>
      <c r="AB994" s="160"/>
      <c r="AC994" s="160"/>
      <c r="AD994" s="160"/>
      <c r="AE994" s="160"/>
    </row>
    <row r="995" ht="15.75" customHeight="1" spans="1:31">
      <c r="A995" s="160"/>
      <c r="B995" s="160"/>
      <c r="C995" s="160"/>
      <c r="D995" s="160"/>
      <c r="E995" s="160"/>
      <c r="F995" s="160"/>
      <c r="G995" s="160"/>
      <c r="H995" s="160"/>
      <c r="I995" s="160"/>
      <c r="J995" s="160"/>
      <c r="K995" s="160"/>
      <c r="L995" s="160"/>
      <c r="M995" s="160"/>
      <c r="N995" s="160"/>
      <c r="O995" s="160"/>
      <c r="P995" s="160"/>
      <c r="Q995" s="160"/>
      <c r="R995" s="160"/>
      <c r="S995" s="160"/>
      <c r="T995" s="160"/>
      <c r="U995" s="160"/>
      <c r="V995" s="160"/>
      <c r="W995" s="160"/>
      <c r="X995" s="160"/>
      <c r="Y995" s="160"/>
      <c r="Z995" s="160"/>
      <c r="AA995" s="160"/>
      <c r="AB995" s="160"/>
      <c r="AC995" s="160"/>
      <c r="AD995" s="160"/>
      <c r="AE995" s="160"/>
    </row>
    <row r="996" ht="15.75" customHeight="1" spans="1:31">
      <c r="A996" s="160"/>
      <c r="B996" s="160"/>
      <c r="C996" s="160"/>
      <c r="D996" s="160"/>
      <c r="E996" s="160"/>
      <c r="F996" s="160"/>
      <c r="G996" s="160"/>
      <c r="H996" s="160"/>
      <c r="I996" s="160"/>
      <c r="J996" s="160"/>
      <c r="K996" s="160"/>
      <c r="L996" s="160"/>
      <c r="M996" s="160"/>
      <c r="N996" s="160"/>
      <c r="O996" s="160"/>
      <c r="P996" s="160"/>
      <c r="Q996" s="160"/>
      <c r="R996" s="160"/>
      <c r="S996" s="160"/>
      <c r="T996" s="160"/>
      <c r="U996" s="160"/>
      <c r="V996" s="160"/>
      <c r="W996" s="160"/>
      <c r="X996" s="160"/>
      <c r="Y996" s="160"/>
      <c r="Z996" s="160"/>
      <c r="AA996" s="160"/>
      <c r="AB996" s="160"/>
      <c r="AC996" s="160"/>
      <c r="AD996" s="160"/>
      <c r="AE996" s="160"/>
    </row>
    <row r="997" ht="15.75" customHeight="1" spans="1:31">
      <c r="A997" s="160"/>
      <c r="B997" s="160"/>
      <c r="C997" s="160"/>
      <c r="D997" s="160"/>
      <c r="E997" s="160"/>
      <c r="F997" s="160"/>
      <c r="G997" s="160"/>
      <c r="H997" s="160"/>
      <c r="I997" s="160"/>
      <c r="J997" s="160"/>
      <c r="K997" s="160"/>
      <c r="L997" s="160"/>
      <c r="M997" s="160"/>
      <c r="N997" s="160"/>
      <c r="O997" s="160"/>
      <c r="P997" s="160"/>
      <c r="Q997" s="160"/>
      <c r="R997" s="160"/>
      <c r="S997" s="160"/>
      <c r="T997" s="160"/>
      <c r="U997" s="160"/>
      <c r="V997" s="160"/>
      <c r="W997" s="160"/>
      <c r="X997" s="160"/>
      <c r="Y997" s="160"/>
      <c r="Z997" s="160"/>
      <c r="AA997" s="160"/>
      <c r="AB997" s="160"/>
      <c r="AC997" s="160"/>
      <c r="AD997" s="160"/>
      <c r="AE997" s="160"/>
    </row>
    <row r="998" ht="15.75" customHeight="1" spans="1:31">
      <c r="A998" s="160"/>
      <c r="B998" s="160"/>
      <c r="C998" s="160"/>
      <c r="D998" s="160"/>
      <c r="E998" s="160"/>
      <c r="F998" s="160"/>
      <c r="G998" s="160"/>
      <c r="H998" s="160"/>
      <c r="I998" s="160"/>
      <c r="J998" s="160"/>
      <c r="K998" s="160"/>
      <c r="L998" s="160"/>
      <c r="M998" s="160"/>
      <c r="N998" s="160"/>
      <c r="O998" s="160"/>
      <c r="P998" s="160"/>
      <c r="Q998" s="160"/>
      <c r="R998" s="160"/>
      <c r="S998" s="160"/>
      <c r="T998" s="160"/>
      <c r="U998" s="160"/>
      <c r="V998" s="160"/>
      <c r="W998" s="160"/>
      <c r="X998" s="160"/>
      <c r="Y998" s="160"/>
      <c r="Z998" s="160"/>
      <c r="AA998" s="160"/>
      <c r="AB998" s="160"/>
      <c r="AC998" s="160"/>
      <c r="AD998" s="160"/>
      <c r="AE998" s="160"/>
    </row>
    <row r="999" ht="15.75" customHeight="1" spans="1:31">
      <c r="A999" s="160"/>
      <c r="B999" s="160"/>
      <c r="C999" s="160"/>
      <c r="D999" s="160"/>
      <c r="E999" s="160"/>
      <c r="F999" s="160"/>
      <c r="G999" s="160"/>
      <c r="H999" s="160"/>
      <c r="I999" s="160"/>
      <c r="J999" s="160"/>
      <c r="K999" s="160"/>
      <c r="L999" s="160"/>
      <c r="M999" s="160"/>
      <c r="N999" s="160"/>
      <c r="O999" s="160"/>
      <c r="P999" s="160"/>
      <c r="Q999" s="160"/>
      <c r="R999" s="160"/>
      <c r="S999" s="160"/>
      <c r="T999" s="160"/>
      <c r="U999" s="160"/>
      <c r="V999" s="160"/>
      <c r="W999" s="160"/>
      <c r="X999" s="160"/>
      <c r="Y999" s="160"/>
      <c r="Z999" s="160"/>
      <c r="AA999" s="160"/>
      <c r="AB999" s="160"/>
      <c r="AC999" s="160"/>
      <c r="AD999" s="160"/>
      <c r="AE999" s="160"/>
    </row>
    <row r="1000" ht="15.75" customHeight="1" spans="1:31">
      <c r="A1000" s="160"/>
      <c r="B1000" s="160"/>
      <c r="C1000" s="160"/>
      <c r="D1000" s="160"/>
      <c r="E1000" s="160"/>
      <c r="F1000" s="160"/>
      <c r="G1000" s="160"/>
      <c r="H1000" s="160"/>
      <c r="I1000" s="160"/>
      <c r="J1000" s="160"/>
      <c r="K1000" s="160"/>
      <c r="L1000" s="160"/>
      <c r="M1000" s="160"/>
      <c r="N1000" s="160"/>
      <c r="O1000" s="160"/>
      <c r="P1000" s="160"/>
      <c r="Q1000" s="160"/>
      <c r="R1000" s="160"/>
      <c r="S1000" s="160"/>
      <c r="T1000" s="160"/>
      <c r="U1000" s="160"/>
      <c r="V1000" s="160"/>
      <c r="W1000" s="160"/>
      <c r="X1000" s="160"/>
      <c r="Y1000" s="160"/>
      <c r="Z1000" s="160"/>
      <c r="AA1000" s="160"/>
      <c r="AB1000" s="160"/>
      <c r="AC1000" s="160"/>
      <c r="AD1000" s="160"/>
      <c r="AE1000" s="160"/>
    </row>
  </sheetData>
  <mergeCells count="114">
    <mergeCell ref="A11:O11"/>
    <mergeCell ref="A12:D12"/>
    <mergeCell ref="E12:O12"/>
    <mergeCell ref="A13:D13"/>
    <mergeCell ref="E13:O13"/>
    <mergeCell ref="A14:D14"/>
    <mergeCell ref="G14:H14"/>
    <mergeCell ref="I14:J14"/>
    <mergeCell ref="A15:D15"/>
    <mergeCell ref="G15:H15"/>
    <mergeCell ref="I15:J15"/>
    <mergeCell ref="A16:O16"/>
    <mergeCell ref="A101:B101"/>
    <mergeCell ref="A102:C102"/>
    <mergeCell ref="A103:B103"/>
    <mergeCell ref="A104:B104"/>
    <mergeCell ref="A105:C105"/>
    <mergeCell ref="A106:C10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3"/>
    <mergeCell ref="A74:A76"/>
    <mergeCell ref="A77:A79"/>
    <mergeCell ref="A80:A82"/>
    <mergeCell ref="A83:A85"/>
    <mergeCell ref="A86:A88"/>
    <mergeCell ref="A89:A91"/>
    <mergeCell ref="A92:A94"/>
    <mergeCell ref="A95:A97"/>
    <mergeCell ref="A98:A100"/>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3"/>
    <mergeCell ref="B74:B76"/>
    <mergeCell ref="B77:B79"/>
    <mergeCell ref="B80:B82"/>
    <mergeCell ref="B83:B85"/>
    <mergeCell ref="B86:B88"/>
    <mergeCell ref="B89:B91"/>
    <mergeCell ref="B92:B94"/>
    <mergeCell ref="B95:B97"/>
    <mergeCell ref="B98:B100"/>
    <mergeCell ref="C18: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3"/>
    <mergeCell ref="C74:C76"/>
    <mergeCell ref="C77:C79"/>
    <mergeCell ref="C80:C82"/>
    <mergeCell ref="C83:C85"/>
    <mergeCell ref="C86:C88"/>
    <mergeCell ref="C89:C91"/>
    <mergeCell ref="C92:C94"/>
    <mergeCell ref="C95:C97"/>
    <mergeCell ref="C98:C100"/>
    <mergeCell ref="D17:D19"/>
    <mergeCell ref="E17:E19"/>
    <mergeCell ref="F17:F19"/>
    <mergeCell ref="G17:G19"/>
    <mergeCell ref="H17:H19"/>
    <mergeCell ref="I17:I19"/>
    <mergeCell ref="J17:J19"/>
    <mergeCell ref="K17:K19"/>
    <mergeCell ref="L17:L19"/>
    <mergeCell ref="M17:M19"/>
    <mergeCell ref="N17:N19"/>
    <mergeCell ref="A1:O10"/>
  </mergeCells>
  <printOptions horizontalCentered="1"/>
  <pageMargins left="0.708661417322835" right="0.708661417322835" top="0.748031496062992" bottom="0.748031496062992" header="0" footer="0"/>
  <pageSetup paperSize="8" scale="76" orientation="portrait"/>
  <headerFooter/>
  <rowBreaks count="1" manualBreakCount="1">
    <brk id="110" max="14" man="1"/>
  </rowBreaks>
  <colBreaks count="1" manualBreakCount="1">
    <brk id="15" max="1048575" man="1"/>
  </colBreaks>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opLeftCell="A18" workbookViewId="0">
      <selection activeCell="A11" sqref="A11:J11"/>
    </sheetView>
  </sheetViews>
  <sheetFormatPr defaultColWidth="9" defaultRowHeight="15"/>
  <cols>
    <col min="1" max="16384" width="9.14285714285714" style="1"/>
  </cols>
  <sheetData>
    <row r="1" spans="1:10">
      <c r="A1" s="2"/>
      <c r="B1" s="3"/>
      <c r="C1" s="3"/>
      <c r="D1" s="3"/>
      <c r="E1" s="3"/>
      <c r="F1" s="3"/>
      <c r="G1" s="3"/>
      <c r="H1" s="3"/>
      <c r="I1" s="3"/>
      <c r="J1" s="17"/>
    </row>
    <row r="2" spans="1:10">
      <c r="A2" s="4"/>
      <c r="J2" s="18"/>
    </row>
    <row r="3" spans="1:10">
      <c r="A3" s="4"/>
      <c r="J3" s="18"/>
    </row>
    <row r="4" spans="1:10">
      <c r="A4" s="4"/>
      <c r="J4" s="18"/>
    </row>
    <row r="5" spans="1:10">
      <c r="A5" s="4"/>
      <c r="J5" s="18"/>
    </row>
    <row r="6" spans="1:10">
      <c r="A6" s="4"/>
      <c r="J6" s="18"/>
    </row>
    <row r="7" spans="1:10">
      <c r="A7" s="4"/>
      <c r="J7" s="18"/>
    </row>
    <row r="8" spans="1:10">
      <c r="A8" s="4"/>
      <c r="J8" s="18"/>
    </row>
    <row r="9" spans="1:10">
      <c r="A9" s="4"/>
      <c r="J9" s="18"/>
    </row>
    <row r="10" spans="1:10">
      <c r="A10" s="4"/>
      <c r="J10" s="18"/>
    </row>
    <row r="11" ht="18.75" spans="1:10">
      <c r="A11" s="5" t="s">
        <v>1853</v>
      </c>
      <c r="B11" s="6"/>
      <c r="C11" s="6"/>
      <c r="D11" s="6"/>
      <c r="E11" s="6"/>
      <c r="F11" s="6"/>
      <c r="G11" s="6"/>
      <c r="H11" s="6"/>
      <c r="I11" s="6"/>
      <c r="J11" s="19"/>
    </row>
    <row r="12" spans="1:10">
      <c r="A12" s="4"/>
      <c r="J12" s="18"/>
    </row>
    <row r="13" spans="1:10">
      <c r="A13" s="4"/>
      <c r="J13" s="18"/>
    </row>
    <row r="14" spans="1:10">
      <c r="A14" s="4"/>
      <c r="B14" s="7"/>
      <c r="C14" s="7"/>
      <c r="D14" s="8"/>
      <c r="J14" s="18"/>
    </row>
    <row r="15" spans="1:10">
      <c r="A15" s="4"/>
      <c r="B15" s="7"/>
      <c r="C15" s="7"/>
      <c r="D15" s="8"/>
      <c r="J15" s="18"/>
    </row>
    <row r="16" spans="1:10">
      <c r="A16" s="4"/>
      <c r="B16" s="7"/>
      <c r="C16" s="7"/>
      <c r="D16" s="8"/>
      <c r="J16" s="18"/>
    </row>
    <row r="17" spans="1:10">
      <c r="A17" s="4"/>
      <c r="B17" s="7"/>
      <c r="C17" s="7"/>
      <c r="D17" s="8"/>
      <c r="J17" s="18"/>
    </row>
    <row r="18" spans="1:10">
      <c r="A18" s="4"/>
      <c r="J18" s="18"/>
    </row>
    <row r="19" spans="1:10">
      <c r="A19" s="9"/>
      <c r="B19" s="10"/>
      <c r="C19" s="10"/>
      <c r="D19" s="10"/>
      <c r="E19" s="10"/>
      <c r="J19" s="18"/>
    </row>
    <row r="20" spans="1:10">
      <c r="A20" s="11"/>
      <c r="B20" s="12"/>
      <c r="C20" s="13"/>
      <c r="D20" s="14"/>
      <c r="E20" s="13"/>
      <c r="J20" s="18"/>
    </row>
    <row r="21" spans="1:10">
      <c r="A21" s="11"/>
      <c r="B21" s="12"/>
      <c r="C21" s="13"/>
      <c r="D21" s="14"/>
      <c r="E21" s="13"/>
      <c r="J21" s="18"/>
    </row>
    <row r="22" spans="1:10">
      <c r="A22" s="11"/>
      <c r="B22" s="12"/>
      <c r="C22" s="13"/>
      <c r="D22" s="14"/>
      <c r="E22" s="13"/>
      <c r="J22" s="18"/>
    </row>
    <row r="23" spans="1:10">
      <c r="A23" s="11"/>
      <c r="B23" s="12"/>
      <c r="C23" s="13"/>
      <c r="D23" s="14"/>
      <c r="E23" s="13"/>
      <c r="J23" s="18"/>
    </row>
    <row r="24" spans="1:10">
      <c r="A24" s="11"/>
      <c r="B24" s="12"/>
      <c r="C24" s="13"/>
      <c r="D24" s="14"/>
      <c r="E24" s="13"/>
      <c r="J24" s="18"/>
    </row>
    <row r="25" spans="1:10">
      <c r="A25" s="11"/>
      <c r="B25" s="12"/>
      <c r="C25" s="13"/>
      <c r="D25" s="14"/>
      <c r="E25" s="13"/>
      <c r="J25" s="18"/>
    </row>
    <row r="26" spans="1:10">
      <c r="A26" s="11"/>
      <c r="B26" s="12"/>
      <c r="C26" s="13"/>
      <c r="D26" s="14"/>
      <c r="E26" s="13"/>
      <c r="J26" s="18"/>
    </row>
    <row r="27" spans="1:10">
      <c r="A27" s="11"/>
      <c r="B27" s="12"/>
      <c r="C27" s="13"/>
      <c r="D27" s="14"/>
      <c r="E27" s="13"/>
      <c r="J27" s="18"/>
    </row>
    <row r="28" spans="1:10">
      <c r="A28" s="11"/>
      <c r="B28" s="12"/>
      <c r="C28" s="13"/>
      <c r="D28" s="14"/>
      <c r="E28" s="13"/>
      <c r="J28" s="18"/>
    </row>
    <row r="29" spans="1:10">
      <c r="A29" s="11"/>
      <c r="B29" s="12"/>
      <c r="C29" s="13"/>
      <c r="D29" s="14"/>
      <c r="E29" s="13"/>
      <c r="J29" s="18"/>
    </row>
    <row r="30" spans="1:10">
      <c r="A30" s="11"/>
      <c r="B30" s="12"/>
      <c r="C30" s="13"/>
      <c r="D30" s="14"/>
      <c r="E30" s="13"/>
      <c r="J30" s="18"/>
    </row>
    <row r="31" spans="1:10">
      <c r="A31" s="11"/>
      <c r="B31" s="12"/>
      <c r="C31" s="13"/>
      <c r="D31" s="14"/>
      <c r="E31" s="13"/>
      <c r="J31" s="18"/>
    </row>
    <row r="32" spans="1:10">
      <c r="A32" s="11"/>
      <c r="B32" s="12"/>
      <c r="C32" s="13"/>
      <c r="D32" s="14"/>
      <c r="E32" s="13"/>
      <c r="J32" s="18"/>
    </row>
    <row r="33" spans="1:10">
      <c r="A33" s="4"/>
      <c r="J33" s="18"/>
    </row>
    <row r="34" spans="1:10">
      <c r="A34" s="4"/>
      <c r="J34" s="18"/>
    </row>
    <row r="35" spans="1:10">
      <c r="A35" s="4"/>
      <c r="J35" s="18"/>
    </row>
    <row r="36" spans="1:10">
      <c r="A36" s="4"/>
      <c r="J36" s="18"/>
    </row>
    <row r="37" ht="15.75" spans="1:10">
      <c r="A37" s="15"/>
      <c r="B37" s="16"/>
      <c r="C37" s="16"/>
      <c r="D37" s="16"/>
      <c r="E37" s="16"/>
      <c r="F37" s="16"/>
      <c r="G37" s="16"/>
      <c r="H37" s="16"/>
      <c r="I37" s="16"/>
      <c r="J37" s="20"/>
    </row>
  </sheetData>
  <mergeCells count="17">
    <mergeCell ref="A11:J11"/>
    <mergeCell ref="B14:C14"/>
    <mergeCell ref="B17:C17"/>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s>
  <conditionalFormatting sqref="C20:C32">
    <cfRule type="expression" dxfId="0" priority="3">
      <formula>A20&lt;&gt;""</formula>
    </cfRule>
  </conditionalFormatting>
  <conditionalFormatting sqref="D20:D32">
    <cfRule type="expression" dxfId="0" priority="1">
      <formula>A20&lt;&gt;""</formula>
    </cfRule>
  </conditionalFormatting>
  <conditionalFormatting sqref="E20:E32">
    <cfRule type="expression" dxfId="0" priority="4">
      <formula>A20&lt;&gt;""</formula>
    </cfRule>
  </conditionalFormatting>
  <conditionalFormatting sqref="A20:B32">
    <cfRule type="expression" dxfId="0" priority="2">
      <formula>A20&lt;&gt;""</formula>
    </cfRule>
  </conditionalFormatting>
  <dataValidations count="2">
    <dataValidation allowBlank="1" showInputMessage="1" showErrorMessage="1" prompt="Coeficiente de aumento de volume de quando o material sai do seu estado natural para o estado solto na caçamba.&#10;Caso não queira considerar, colocar 1. Caso queira considerar aumento de 20% no volume, colocar 1,2." sqref="D17"/>
    <dataValidation allowBlank="1" showInputMessage="1" showErrorMessage="1" prompt="Coeficiente para considerar alguns materiais não previstos, que eventualmente precisarão também ser removidos. &#10;Caso não queira considerar coeficiente de segurança, colocar 1&#10;Caso queira , por exemplo, segurança de 20%, colocar 1,2." sqref="D14:D16"/>
  </dataValidations>
  <pageMargins left="0.511811024" right="0.511811024" top="0.787401575" bottom="0.787401575" header="0.31496062" footer="0.31496062"/>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Resumo</vt:lpstr>
      <vt:lpstr>Sintético</vt:lpstr>
      <vt:lpstr>Composições</vt:lpstr>
      <vt:lpstr>Cotacoes</vt:lpstr>
      <vt:lpstr>Memória de Cálculo</vt:lpstr>
      <vt:lpstr>BDI</vt:lpstr>
      <vt:lpstr>Curva ABC de Serviços</vt:lpstr>
      <vt:lpstr>Curva ABC de Insumos</vt:lpstr>
      <vt:lpstr>Enc. Sociais</vt:lpstr>
      <vt:lpstr>Fisico Financeiro</vt:lpstr>
      <vt:lpstr>Entulho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jubor</cp:lastModifiedBy>
  <dcterms:created xsi:type="dcterms:W3CDTF">2025-07-08T17:29:00Z</dcterms:created>
  <cp:lastPrinted>2025-07-09T16:25:00Z</cp:lastPrinted>
  <dcterms:modified xsi:type="dcterms:W3CDTF">2025-08-14T14:43:44Z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1C53C35FC450467F99CADD5576DC4BA1_12</vt:lpwstr>
  </property>
  <property fmtid="{D5CDD505-2E9C-101B-9397-08002B2CF9AE}" pid="3" name="KSOProductBuildVer">
    <vt:lpwstr>1046-12.2.0.21931</vt:lpwstr>
  </property>
</Properties>
</file>