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Anexo IIA - Formação de Custos" sheetId="1" r:id="rId1"/>
    <sheet name="Anexo II-B Saída Onibus" sheetId="2" r:id="rId2"/>
  </sheets>
  <definedNames>
    <definedName name="_xlnm.Print_Area" localSheetId="1">'Anexo II-B Saída Onibus'!$A$1:$C$66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<sst xmlns="http://schemas.openxmlformats.org/spreadsheetml/2006/main" count="180" uniqueCount="113">
  <si>
    <t>PRÓ-REITORIA DE ADMINISTRAÇÃO</t>
  </si>
  <si>
    <t>COORDENAÇÃO DE CONTRATOS</t>
  </si>
  <si>
    <t>Anexo II A- PE 9056.2025 - Planilha de Formação de Custos</t>
  </si>
  <si>
    <t>LOTE 1  - LOCAÇÃO DE ÔNIBUS COM MOTORISTAS</t>
  </si>
  <si>
    <t>LOTE</t>
  </si>
  <si>
    <t>ITEM</t>
  </si>
  <si>
    <t>DESCRIÇÃO</t>
  </si>
  <si>
    <t>QUANTIDADE</t>
  </si>
  <si>
    <t>UNIDADE</t>
  </si>
  <si>
    <t>VALOR UNITÁRIO</t>
  </si>
  <si>
    <t>VALOR TOTAL</t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</si>
  <si>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Niterói/RJ</t>
    </r>
    <r>
      <rPr>
        <sz val="11"/>
        <color theme="1"/>
        <rFont val="Calibri"/>
        <charset val="134"/>
        <scheme val="minor"/>
      </rPr>
      <t>. Veículo tipo: ônibus executivo, com motorista, com capacidade para, no mínimo, 44 passageiros. Características adicionais: Veículo cabinado, com banheiro, bagageiros amplos, som ambiente, sistema de microfone, frigobar, TV, Vídeo-DVD, ar condicionado, poltronas reclináveis em tecido, cinto de segurança para todos os passageiros. Veículo com data de fabricação não superior a 10 anos. A Licitante deverá comprovar que possui pelo menos 5 (cinco) ônibus em sua frota. CATSER 18457</t>
    </r>
  </si>
  <si>
    <t>KM</t>
  </si>
  <si>
    <t>Diária de permanência de ônibus tipo semi-leito turismo, modelo executivo ou equivalente, não utilizado (veículo parado) por período de 24 (vinte e quatro) horas.</t>
  </si>
  <si>
    <t>DIÁRIA</t>
  </si>
  <si>
    <t xml:space="preserve">VALOR TOTAL </t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</si>
  <si>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Volta Redonda ou Angra dos Reis</t>
    </r>
    <r>
      <rPr>
        <sz val="11"/>
        <color theme="1"/>
        <rFont val="Calibri"/>
        <charset val="134"/>
        <scheme val="minor"/>
      </rPr>
      <t>/RJ. Veículo tipo: ônibus executivo, com motorista, com capacidade para, no mínimo, 44 passageiros. Características adicionais: Veículo cabinado, com banheiro, bagageiros amplos, som ambiente, sistema de microfone, frigobar, TV, Vídeo-DVD, ar condicionado, poltronas reclináveis em tecido, cinto de segurança para todos os passageiros. Veículo com data de fabricação não superior a 10 anos. A Licitante deverá comprovar que possui pelo menos 3 (três) ônibus em sua frota. CATSER 18457</t>
    </r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</si>
  <si>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Petrópolis e/ou Nova Friburgo/RJ</t>
    </r>
    <r>
      <rPr>
        <sz val="11"/>
        <color theme="1"/>
        <rFont val="Calibri"/>
        <charset val="134"/>
        <scheme val="minor"/>
      </rPr>
      <t>. Veículo tipo: ônibus executivo, com motorista, com capacidade para, no mínimo, 44 passageiros. Características adicionais: Veículo cabinado, com banheiro, bagageiros amplos, som ambiente, sistema de microfone, frigobar, TV, Vídeo-DVD, ar condicionado, poltronas reclináveis em tecido, cinto de segurança para todos os passageiros. Veículo com data de fabricação não superior a 10 anos. A Licitante deverá comprovar que possui pelo menos 3 (três) ônibus em sua frota. CATSER 18457</t>
    </r>
  </si>
  <si>
    <r>
      <rPr>
        <sz val="11"/>
        <color theme="1"/>
        <rFont val="Calibri"/>
        <charset val="134"/>
        <scheme val="minor"/>
      </rPr>
      <t>Contratação de Serviços de transporte rodoviário estadual e interestadual, com saída das Unidades de</t>
    </r>
    <r>
      <rPr>
        <b/>
        <sz val="11"/>
        <color theme="1"/>
        <rFont val="Calibri"/>
        <charset val="134"/>
        <scheme val="minor"/>
      </rPr>
      <t xml:space="preserve"> Rio das Ostras e/ou Macaé/RJ</t>
    </r>
    <r>
      <rPr>
        <sz val="11"/>
        <color theme="1"/>
        <rFont val="Calibri"/>
        <charset val="134"/>
        <scheme val="minor"/>
      </rPr>
      <t>. Veículo tipo: ônibus executivo, com motorista, com capacidade para, no mínimo, 44 passageiros. Características adicionais: Veículo cabinado, com banheiro, bagageiros amplos, som ambiente, sistema de microfone, frigobar, TV, Vídeo-DVD, ar condicionado, poltronas reclináveis em tecido, cinto de segurança para todos os passageiros. Veículo com data de fabricação não superior a 10 anos. A Licitante deverá comprovar que possui pelo menos 3 (três) ônibus em sua frota. CATSER 18457</t>
    </r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</si>
  <si>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Campos dos Goytacazes e/ou Santo Antônio de Pádua/RJ</t>
    </r>
    <r>
      <rPr>
        <sz val="11"/>
        <color theme="1"/>
        <rFont val="Calibri"/>
        <charset val="134"/>
        <scheme val="minor"/>
      </rPr>
      <t>. Veículo tipo: ônibus executivo, com motorista, com capacidade para, no mínimo, 44 passageiros. Características adicionais: Veículo cabinado, com banheiro, bagageiros amplos, som ambiente, sistema de microfone, frigobar, TV, Vídeo-DVD, ar condicionado, poltronas reclináveis em tecido, cinto de segurança para todos os passageiros. Veículo com data de fabricação não superior a 10 anos. A Licitante deverá comprovar que possui pelo menos 3 (três) ônibus em sua frota. CATSER 18457</t>
    </r>
  </si>
  <si>
    <t>VALOR TOTAL DO LOTE 1</t>
  </si>
  <si>
    <t>LOTE 2  - LOCAÇÃO DE MICRO-ÔNIBUS COM MOTORISTAS</t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</si>
  <si>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Niterói/RJ</t>
    </r>
    <r>
      <rPr>
        <sz val="11"/>
        <color theme="1"/>
        <rFont val="Calibri"/>
        <charset val="134"/>
        <scheme val="minor"/>
      </rPr>
      <t xml:space="preserve">. Veículo tipo: Micro-ônibus executivo, com motorista, com capacidade para, no mínimo, 21 passageiros. Características adicionais: Som ambiente, sistema de microfone, ar condicionado, poltronas reclináveis em tecido, cinto de segurança para todos os passageiros. Veículo com data de fabricação não superior a 5 anos. A Licitante deverá comprovar que possui pelo menos 5 (cinco) micro-ônibus em sua frota. </t>
    </r>
  </si>
  <si>
    <t>Diária de permanência de micro-ônibus, modelo executivo ou equivalente, não utilizado (veículo parado) por período de 24 (vinte e quatro) horas.</t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</si>
  <si>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Volta Redonda ou Angra dos Reis</t>
    </r>
    <r>
      <rPr>
        <sz val="11"/>
        <color theme="1"/>
        <rFont val="Calibri"/>
        <charset val="134"/>
        <scheme val="minor"/>
      </rPr>
      <t xml:space="preserve">/RJ. Veículo tipo: Micro-ônibus executivo, com motorista, com capacidade para, no mínimo, 21 passageiros. Características adicionais: Som ambiente, sistema de microfone, ar condicionado, poltronas reclináveis em tecido, cinto de segurança para todos os passageiros. Veículo com data de fabricação não superior a 5 anos. A Licitante deverá comprovar que possui pelo menos 5 (cinco) micro-ônibus em sua frota. </t>
    </r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</si>
  <si>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Petrópolis e/ou Nova Friburgo/RJ</t>
    </r>
    <r>
      <rPr>
        <sz val="11"/>
        <color theme="1"/>
        <rFont val="Calibri"/>
        <charset val="134"/>
        <scheme val="minor"/>
      </rPr>
      <t xml:space="preserve">. Veículo tipo: Micro-ônibus executivo, com motorista, com capacidade para, no mínimo, 21 passageiros. Características adicionais: Som ambiente, sistema de microfone, ar condicionado, poltronas reclináveis em tecido, cinto de segurança para todos os passageiros. Veículo com data de fabricação não superior a 5 anos. A Licitante deverá comprovar que possui pelo menos 5 (cinco) micro-ônibus em sua frota. </t>
    </r>
  </si>
  <si>
    <r>
      <rPr>
        <sz val="11"/>
        <color theme="1"/>
        <rFont val="Calibri"/>
        <charset val="134"/>
        <scheme val="minor"/>
      </rPr>
      <t>Contratação de Serviços de transporte rodoviário estadual e interestadual, com saída das Unidades de</t>
    </r>
    <r>
      <rPr>
        <b/>
        <sz val="11"/>
        <color theme="1"/>
        <rFont val="Calibri"/>
        <charset val="134"/>
        <scheme val="minor"/>
      </rPr>
      <t xml:space="preserve"> Rio das Ostras e/ou Macaé/RJ</t>
    </r>
    <r>
      <rPr>
        <sz val="11"/>
        <color theme="1"/>
        <rFont val="Calibri"/>
        <charset val="134"/>
        <scheme val="minor"/>
      </rPr>
      <t xml:space="preserve">. Veículo tipo: Micro-ônibus executivo, com motorista, com capacidade para, no mínimo, 21 passageiros. Características adicionais: Som ambiente, sistema de microfone, ar condicionado, poltronas reclináveis em tecido, cinto de segurança para todos os passageiros. Veículo com data de fabricação não superior a 5 anos. A Licitante deverá comprovar que possui pelo menos 5 (cinco) micro-ônibus em sua frota. </t>
    </r>
  </si>
  <si>
    <r>
      <rPr>
        <sz val="11"/>
        <color theme="1"/>
        <rFont val="Calibri"/>
        <charset val="134"/>
        <scheme val="minor"/>
      </rPr>
      <t xml:space="preserve">Contratação de Serviços de transporte rodoviário estadual e interestadual, com saída das Unidades de </t>
    </r>
    <r>
      <rPr>
        <b/>
        <sz val="11"/>
        <color theme="1"/>
        <rFont val="Calibri"/>
        <charset val="134"/>
        <scheme val="minor"/>
      </rPr>
      <t>Campos dos Goytacazes e/ou Santo Antônio de Pádua/RJ</t>
    </r>
    <r>
      <rPr>
        <sz val="11"/>
        <color theme="1"/>
        <rFont val="Calibri"/>
        <charset val="134"/>
        <scheme val="minor"/>
      </rPr>
      <t xml:space="preserve">. Veículo tipo: Micro-ônibus executivo, com motorista, com capacidade para, no mínimo, 21 passageiros. Características adicionais: Som ambiente, sistema de microfone, ar condicionado, poltronas reclináveis em tecido, cinto de segurança para todos os passageiros. Veículo com data de fabricação não superior a 5 anos. A Licitante deverá comprovar que possui pelo menos 5 (cinco) micro-ônibus em sua frota. </t>
    </r>
  </si>
  <si>
    <t>VALOR TOTAL DO LOTE 2</t>
  </si>
  <si>
    <t>ITEM 21  - LOCAÇÃO MENSAL DE VEÍCULOS SEDAN, SEM MOTORISTA, SEM COMBUSTÍVEL</t>
  </si>
  <si>
    <t>QUANTIDADE DE VEÍCULOS</t>
  </si>
  <si>
    <t>VALOR MENSAL</t>
  </si>
  <si>
    <t>VALOR ANUAL</t>
  </si>
  <si>
    <t>VEÍCULO para transporte dos servidores a serviço da UFF - 24h/dia, 7 dias da semana, por 12 (DOZE) meses, automático - Cor Branca, modelo sedan, que deverá ser trocado quando atingir quilometragem de 30.000 km ou a cada 01 (UM) ano, contados da data de fabricação, o que ocorrer primeiro - sem motorista - com seguro total - compreendendo danos materiais e pessoais no veículo locado e danos materiais e pessoais a terceiros, sem co-participação no seguro, rastreador GPS para monitoramento, documentação regularizada em  conformidades com as Leis de trânsito. Incluindo manutenção preventiva e corretiva por conta da Contratada. Modelo de referência: Toyota - Yaris; Nissan - Versa; Honda - City. Referência Bicombustível (gasolina/álcool) - Potência 1.6 ou superior completo - ar condicionado, direção hidráulica ou elétrica, som automotivo, trio elétrico, veículo 0km, fabricação/modelo do ano; modelo tipo sedan, com 05 (cinco) portas, capacidade para 05 (cinco) passageiros; com distância mínima entre-eixos de 2600 (mm), desembaçador (dianteiro e traseiro), motor com potência mínima de 110 cavalos, trio elétrico, ar-condicionado, sonorização AM/FM/CD/ USB, películas automotivas escuras, direção hidráulica e todos os acessórios obrigatórios exigidos pelo CONTRAN; Ano de fabricação 2023 ou superior.</t>
  </si>
  <si>
    <t>Mês</t>
  </si>
  <si>
    <t>VALOR TOTAL DA CONTRATAÇÃO</t>
  </si>
  <si>
    <t>Anexo II - B - Relação dos Locais de saída de ônibus e micro ônibus (Lotes 1 e 2)</t>
  </si>
  <si>
    <t>Niterói</t>
  </si>
  <si>
    <t>Ordem</t>
  </si>
  <si>
    <t>Localização</t>
  </si>
  <si>
    <t>Endereço</t>
  </si>
  <si>
    <t>Escola de Extensão, Protocolo e outros</t>
  </si>
  <si>
    <t>Av. Visconde do Rio Branco s/n.º, bairro Centro, Niterói - RJ</t>
  </si>
  <si>
    <t>Biblioteca Central e DCE</t>
  </si>
  <si>
    <t>Facu. Administração (antiga matematica)</t>
  </si>
  <si>
    <t>Faculdades de Nutrição e Administração</t>
  </si>
  <si>
    <t>Faculdade de Odontologia</t>
  </si>
  <si>
    <t xml:space="preserve">Instituto de Química </t>
  </si>
  <si>
    <t>Instituto Biomédico -Bloco A - Prédio Central</t>
  </si>
  <si>
    <t xml:space="preserve">Rua Professor Hernani Mello, 101 São Domingos Niterói – RJ </t>
  </si>
  <si>
    <t>Instituto de Biologia Bloco Principal</t>
  </si>
  <si>
    <t>Instituto de Biologia Bloco Anexo</t>
  </si>
  <si>
    <t>Prédio Salas de Aulas Biologia (Antigo Inst. Física)</t>
  </si>
  <si>
    <t>Biologia NOVO Bloco M</t>
  </si>
  <si>
    <t>R. Alexandre Moura, 8 - São Domingos, Niterói - RJ, 24210-200</t>
  </si>
  <si>
    <t>Bloco D - Faculdade de Educação</t>
  </si>
  <si>
    <t>Av. Visconde do Rio Branco s/n.º, bairro de São Domingos, Niterói - RJ</t>
  </si>
  <si>
    <t>Bloco E - Escola de Serviço Social</t>
  </si>
  <si>
    <t>Bloco F - Faculdade de Economia</t>
  </si>
  <si>
    <t>Bloco G - Instituto de Matemática e Estatística e Faculdade de Turismo</t>
  </si>
  <si>
    <t>Bloco H - Faculdade de Turismo e Hotelaria</t>
  </si>
  <si>
    <t>Faculdade de Educação Física - FACDEF</t>
  </si>
  <si>
    <t>Bloco N - Instituto de Ciências Humanas e Filosofia - ICHF</t>
  </si>
  <si>
    <t>Bloco O - Instituto de Ciências Humanas e Filosofia - ICHF</t>
  </si>
  <si>
    <t>Bloco P  - Instituto de Ciências Humanas e Filosofia - ICHF</t>
  </si>
  <si>
    <t>Bloco B - Instituto de Letras</t>
  </si>
  <si>
    <t>Escola de Arquitetura (e anexos)</t>
  </si>
  <si>
    <t>Rua Passo da Pátria, n.º 156, bairro São Domingos, Niterói - RJ</t>
  </si>
  <si>
    <t>Instituto de Geociências</t>
  </si>
  <si>
    <t>Bloco D  - Escola de Engenharia - Niterói</t>
  </si>
  <si>
    <t>Instituto de Computação - Salas de Aula UFAS</t>
  </si>
  <si>
    <t>Instituto de Física - Bloco F</t>
  </si>
  <si>
    <t>Instituto de Artes e Comunicação Social - IACS</t>
  </si>
  <si>
    <t>Rua Lara Vilela, 126 - São Domingos, Niterói - RJ</t>
  </si>
  <si>
    <t>Escola de Enfermagem</t>
  </si>
  <si>
    <t>Rua Dr. Celestino,78- Centro, Niterói - RJ</t>
  </si>
  <si>
    <t xml:space="preserve">Faculdade de Medicina </t>
  </si>
  <si>
    <t>Rua Marquês de Paraná 303 - Centro, Niterói - RJ</t>
  </si>
  <si>
    <t>Instituto de Saúde da Comunidade</t>
  </si>
  <si>
    <t>Rua Marquês de Paraná, 303 - Centro, Niterói - RJ</t>
  </si>
  <si>
    <t>Coordenação de Transporte, Segurança e Logística</t>
  </si>
  <si>
    <t>Av.  Jansem de Mello, 174/Fundos – Centro, Niterói - RJ</t>
  </si>
  <si>
    <t>Faculdade de Direito</t>
  </si>
  <si>
    <t>Rua Presidente Pedreira,62 - Ingá, Niterói - RJ</t>
  </si>
  <si>
    <t>Faculdade de Direito II</t>
  </si>
  <si>
    <t>Rua Tiradentes, 17 - Ingá, Niterói - RJ</t>
  </si>
  <si>
    <t>Faculdade de Farmácia</t>
  </si>
  <si>
    <t>Rua Mário Viana. 523 - Santa Rosa, Niterói - RJ</t>
  </si>
  <si>
    <t>Colégio Universitário Geraldo Reis - COLUNI</t>
  </si>
  <si>
    <t>Rua Alexandre Moura, 8 - São Domingos, Niterói - RJ</t>
  </si>
  <si>
    <t>Volta Redonda e Angra dos Reis</t>
  </si>
  <si>
    <t>EEIM - VOLTA REDONDA</t>
  </si>
  <si>
    <t>Av. dos Trabalhadores, 420 - Volta Redonda - RJ</t>
  </si>
  <si>
    <t>ICHS - V. REDONDA ATERRADO</t>
  </si>
  <si>
    <t>Rua Desembargador Ellys Hermidyo Figueira 783 - Aterrado - Volta Redonda</t>
  </si>
  <si>
    <t>ICEX - V. REDONDA ATERRADO</t>
  </si>
  <si>
    <t>Instituto de Educação de Angra dos Reis</t>
  </si>
  <si>
    <t>VEÍCULO para transporte dos servidores a serviço da UFF - 24h/dia, 7 dias da semana, por 12 (DOZE) meses, automático - Cor Branca, modelo sedan, que deverá ser trocado quando atingir quilometragem de 30.000 km ou a cada 01 (UM) ano, contados da data de fabricação, o que ocorrer primeiro - sem motorista - com seguro total - compreendendo danos materiais e pessoais no veículo locado e danos materiais e pessoais a terceiros, sem co-participação no seguro, rastreador GPS para monitoramento, documentação regularizada em  conformidades com as Leis de trânsito. Incluindo manutenção preventiva e corretiva por conta da Contratada. Modelo de referência: Toyota - Yaris; Nissan - Versa; Honda - City. Referência Bicombustível (gasolina/álcool) - completo - ar condicionado, direção hidráulica ou elétrica, som automotivo, trio elétrico, veículo 0km, fabricação/modelo do ano; modelo tipo sedan, com 05 (cinco) portas, capacidade para 05 (cinco) passageiros; com distância mínima entre-eixos de 2600 (mm), desembaçador (dianteiro e traseiro), motor com potência mínima de 110 cavalos, trio elétrico, ar-condicionado, sonorização AM/FM/CD/ USB, películas automotivas escuras, direção hidráulica e todos os acessórios obrigatórios exigidos pelo CONTRAN; Ano de fabricação 2023 ou superior.</t>
  </si>
  <si>
    <t>Petrópolis e Nova Friburgo</t>
  </si>
  <si>
    <t xml:space="preserve">ESCOLA DE ENGENHARIA DE PETRÓPOLIS </t>
  </si>
  <si>
    <t>Rua Domingos Silvério, sn. Quitandinha - Petrópolis</t>
  </si>
  <si>
    <t>Instituto de Saúde de Nova Friburgo (incluindo unidade de Fonoaudiologia)</t>
  </si>
  <si>
    <t>Rua Dr. Silvio Henrique Braune, 22, Centro, Nova Friburgo - RJ</t>
  </si>
  <si>
    <t>Rio das Ostras e/ou Macaé</t>
  </si>
  <si>
    <t>POLO UNIVERSITÁRIO DE RIO DAS OSTRAS - SPA - SERVIÇO DE PSICOLOGIA APLICADA / INSTITUTO DE HUMANIDADE E SAÚDE</t>
  </si>
  <si>
    <t>Rua Recife. Quadra 07, Jardim Bela Vista, Rio das Ostras - RJ</t>
  </si>
  <si>
    <t>Pólo Univ. de Macaé (incluindo prédio novo)</t>
  </si>
  <si>
    <t>Av. Aluízio da Silva Gomes, 50 - Granja dos Cavaleiros - Macaé</t>
  </si>
  <si>
    <t>Campos dos Goytacazes e/ou Santo Antônio de Pádua/RJ</t>
  </si>
  <si>
    <t>CAMPOS DOS GOYTACAZES BLOCO A</t>
  </si>
  <si>
    <t>Av. XV de Novembro nº415, esquina com as ruas Santiago Carvalhido Filho, Conselheiro Thomas Coelho e Senador Viana, Campos dos Goytacazes – RJ</t>
  </si>
  <si>
    <t>INFES - PÁDUA</t>
  </si>
  <si>
    <t>Rua Chaim Elias, s/n.º, Centro, Santo Antônio de Pádua - RJ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</si>
</sst>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</numFmts>
  <fonts count="33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1"/>
      <name val="Calibri"/>
      <charset val="134"/>
      <scheme val="minor"/>
    </font>
    <font>
      <sz val="10"/>
      <name val="Calibri"/>
      <charset val="134"/>
      <scheme val="minor"/>
    </font>
    <font>
      <sz val="10"/>
      <color theme="1"/>
      <name val="Calibri"/>
      <charset val="134"/>
      <scheme val="minor"/>
    </font>
    <font>
      <sz val="9"/>
      <color rgb="FF000000"/>
      <name val="Arial"/>
      <charset val="134"/>
    </font>
    <font>
      <b/>
      <sz val="11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9"/>
      <color rgb="FF333333"/>
      <name val="Roboto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1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20" applyNumberFormat="0" applyAlignment="0" applyProtection="0">
      <alignment vertical="center"/>
    </xf>
    <xf numFmtId="0" fontId="22" fillId="7" borderId="21" applyNumberFormat="0" applyAlignment="0" applyProtection="0">
      <alignment vertical="center"/>
    </xf>
    <xf numFmtId="0" fontId="23" fillId="7" borderId="20" applyNumberFormat="0" applyAlignment="0" applyProtection="0">
      <alignment vertical="center"/>
    </xf>
    <xf numFmtId="0" fontId="24" fillId="8" borderId="22" applyNumberFormat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2" borderId="0" xfId="0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80" fontId="0" fillId="0" borderId="6" xfId="0" applyNumberFormat="1" applyBorder="1" applyAlignment="1">
      <alignment horizontal="center" vertical="center"/>
    </xf>
    <xf numFmtId="180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0" fontId="3" fillId="0" borderId="11" xfId="0" applyNumberFormat="1" applyFont="1" applyBorder="1" applyAlignment="1">
      <alignment horizontal="center" vertical="center"/>
    </xf>
    <xf numFmtId="180" fontId="0" fillId="0" borderId="10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180" fontId="3" fillId="2" borderId="4" xfId="0" applyNumberFormat="1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80" fontId="3" fillId="2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zoomScaleSheetLayoutView="60" topLeftCell="A42" workbookViewId="0">
      <selection activeCell="A51" sqref="A51"/>
    </sheetView>
  </sheetViews>
  <sheetFormatPr defaultColWidth="9" defaultRowHeight="14.4"/>
  <cols>
    <col min="1" max="1" width="5.28703703703704" style="1" customWidth="1"/>
    <col min="2" max="2" width="5.42592592592593" style="1" customWidth="1"/>
    <col min="3" max="3" width="69" style="1" customWidth="1"/>
    <col min="4" max="4" width="13.1388888888889" style="1" customWidth="1"/>
    <col min="5" max="5" width="9.13888888888889" style="1"/>
    <col min="6" max="6" width="14.1388888888889" style="1" customWidth="1"/>
    <col min="7" max="7" width="21.8518518518519" style="1" customWidth="1"/>
    <col min="8" max="8" width="15.1388888888889" style="1" customWidth="1"/>
    <col min="9" max="16384" width="9.13888888888889" style="1"/>
  </cols>
  <sheetData>
    <row r="1" ht="18.75" customHeight="1" spans="1:8">
      <c r="A1" s="26" t="s">
        <v>0</v>
      </c>
      <c r="B1" s="26"/>
      <c r="C1" s="26"/>
      <c r="D1" s="26"/>
      <c r="E1" s="26"/>
      <c r="F1" s="26"/>
      <c r="G1" s="26"/>
      <c r="H1" s="26"/>
    </row>
    <row r="2" ht="18" spans="1:8">
      <c r="A2" s="27" t="s">
        <v>1</v>
      </c>
      <c r="B2" s="27"/>
      <c r="C2" s="27"/>
      <c r="D2" s="27"/>
      <c r="E2" s="27"/>
      <c r="F2" s="27"/>
      <c r="G2" s="27"/>
      <c r="H2" s="27"/>
    </row>
    <row r="3" ht="18.75" customHeight="1" spans="1:8">
      <c r="A3" s="28" t="s">
        <v>2</v>
      </c>
      <c r="B3" s="28"/>
      <c r="C3" s="28"/>
      <c r="D3" s="28"/>
      <c r="E3" s="28"/>
      <c r="F3" s="28"/>
      <c r="G3" s="28"/>
      <c r="H3" s="28"/>
    </row>
    <row r="4" ht="18.75" customHeight="1" spans="1:7">
      <c r="A4" s="28"/>
      <c r="B4" s="28"/>
      <c r="C4" s="28"/>
      <c r="D4" s="28"/>
      <c r="E4" s="28"/>
      <c r="F4" s="28"/>
      <c r="G4" s="28"/>
    </row>
    <row r="5" ht="18.75" customHeight="1" spans="1:7">
      <c r="A5" s="28" t="s">
        <v>3</v>
      </c>
      <c r="B5" s="28"/>
      <c r="C5" s="28"/>
      <c r="D5" s="28"/>
      <c r="E5" s="28"/>
      <c r="F5" s="28"/>
      <c r="G5" s="28"/>
    </row>
    <row r="6" ht="18.75" spans="2:4">
      <c r="B6" s="27"/>
      <c r="C6" s="27"/>
      <c r="D6" s="27"/>
    </row>
    <row r="7" ht="29.55" spans="1:7">
      <c r="A7" s="29" t="s">
        <v>4</v>
      </c>
      <c r="B7" s="30" t="s">
        <v>5</v>
      </c>
      <c r="C7" s="30" t="s">
        <v>6</v>
      </c>
      <c r="D7" s="30" t="s">
        <v>7</v>
      </c>
      <c r="E7" s="30" t="s">
        <v>8</v>
      </c>
      <c r="F7" s="31" t="s">
        <v>9</v>
      </c>
      <c r="G7" s="32" t="s">
        <v>10</v>
      </c>
    </row>
    <row r="8" ht="115.2" spans="1:9">
      <c r="A8" s="33">
        <v>1</v>
      </c>
      <c r="B8" s="34">
        <v>1</v>
      </c>
      <c r="C8" s="35" t="s">
        <v>11</v>
      </c>
      <c r="D8" s="36">
        <v>90000</v>
      </c>
      <c r="E8" s="34" t="s">
        <v>12</v>
      </c>
      <c r="F8" s="37">
        <v>9.2</v>
      </c>
      <c r="G8" s="38">
        <f>F8*D8</f>
        <v>828000</v>
      </c>
      <c r="I8" s="60"/>
    </row>
    <row r="9" ht="28.8" spans="1:9">
      <c r="A9" s="39"/>
      <c r="B9" s="23">
        <v>2</v>
      </c>
      <c r="C9" s="40" t="s">
        <v>13</v>
      </c>
      <c r="D9" s="41">
        <v>800</v>
      </c>
      <c r="E9" s="23" t="s">
        <v>14</v>
      </c>
      <c r="F9" s="42">
        <v>1045.17</v>
      </c>
      <c r="G9" s="43">
        <f>F9*D9</f>
        <v>836136</v>
      </c>
      <c r="I9" s="60"/>
    </row>
    <row r="10" spans="1:9">
      <c r="A10" s="39"/>
      <c r="B10" s="44" t="s">
        <v>15</v>
      </c>
      <c r="C10" s="44"/>
      <c r="D10" s="45"/>
      <c r="E10" s="46"/>
      <c r="F10" s="46"/>
      <c r="G10" s="47">
        <f>SUM(G8:G9)</f>
        <v>1664136</v>
      </c>
      <c r="I10" s="60"/>
    </row>
    <row r="11" ht="115.2" spans="1:7">
      <c r="A11" s="39"/>
      <c r="B11" s="34">
        <v>3</v>
      </c>
      <c r="C11" s="35" t="s">
        <v>16</v>
      </c>
      <c r="D11" s="36">
        <v>20000</v>
      </c>
      <c r="E11" s="34" t="s">
        <v>12</v>
      </c>
      <c r="F11" s="37">
        <v>9.2</v>
      </c>
      <c r="G11" s="38">
        <f>F11*D11</f>
        <v>184000</v>
      </c>
    </row>
    <row r="12" ht="28.8" spans="1:7">
      <c r="A12" s="39"/>
      <c r="B12" s="23">
        <v>4</v>
      </c>
      <c r="C12" s="40" t="s">
        <v>13</v>
      </c>
      <c r="D12" s="41">
        <v>100</v>
      </c>
      <c r="E12" s="23" t="s">
        <v>14</v>
      </c>
      <c r="F12" s="42">
        <v>1045.17</v>
      </c>
      <c r="G12" s="43">
        <f>F12*D12</f>
        <v>104517</v>
      </c>
    </row>
    <row r="13" spans="1:7">
      <c r="A13" s="39"/>
      <c r="B13" s="44" t="s">
        <v>10</v>
      </c>
      <c r="C13" s="44"/>
      <c r="D13" s="45"/>
      <c r="E13" s="46"/>
      <c r="F13" s="48"/>
      <c r="G13" s="47">
        <f>SUM(G11:G12)</f>
        <v>288517</v>
      </c>
    </row>
    <row r="14" ht="115.2" spans="1:7">
      <c r="A14" s="39"/>
      <c r="B14" s="34">
        <v>5</v>
      </c>
      <c r="C14" s="35" t="s">
        <v>17</v>
      </c>
      <c r="D14" s="36">
        <v>5000</v>
      </c>
      <c r="E14" s="34" t="s">
        <v>12</v>
      </c>
      <c r="F14" s="37">
        <v>9.2</v>
      </c>
      <c r="G14" s="38">
        <f>F14*D14</f>
        <v>46000</v>
      </c>
    </row>
    <row r="15" ht="28.8" spans="1:7">
      <c r="A15" s="39"/>
      <c r="B15" s="23">
        <v>6</v>
      </c>
      <c r="C15" s="40" t="s">
        <v>13</v>
      </c>
      <c r="D15" s="41">
        <v>50</v>
      </c>
      <c r="E15" s="23" t="s">
        <v>14</v>
      </c>
      <c r="F15" s="42">
        <v>1045.17</v>
      </c>
      <c r="G15" s="43">
        <f>F15*D15</f>
        <v>52258.5</v>
      </c>
    </row>
    <row r="16" spans="1:7">
      <c r="A16" s="39"/>
      <c r="B16" s="44" t="s">
        <v>15</v>
      </c>
      <c r="C16" s="44"/>
      <c r="D16" s="45"/>
      <c r="E16" s="46"/>
      <c r="F16" s="48"/>
      <c r="G16" s="47">
        <f>SUM(G14:G15)</f>
        <v>98258.5</v>
      </c>
    </row>
    <row r="17" ht="115.2" spans="1:7">
      <c r="A17" s="39"/>
      <c r="B17" s="34">
        <v>7</v>
      </c>
      <c r="C17" s="35" t="s">
        <v>18</v>
      </c>
      <c r="D17" s="36">
        <v>5000</v>
      </c>
      <c r="E17" s="34" t="s">
        <v>12</v>
      </c>
      <c r="F17" s="37">
        <v>9.2</v>
      </c>
      <c r="G17" s="38">
        <f>F17*D17</f>
        <v>46000</v>
      </c>
    </row>
    <row r="18" ht="28.8" spans="1:7">
      <c r="A18" s="39"/>
      <c r="B18" s="23">
        <v>8</v>
      </c>
      <c r="C18" s="40" t="s">
        <v>13</v>
      </c>
      <c r="D18" s="41">
        <v>50</v>
      </c>
      <c r="E18" s="23" t="s">
        <v>14</v>
      </c>
      <c r="F18" s="42">
        <v>1045.17</v>
      </c>
      <c r="G18" s="43">
        <f>F18*D18</f>
        <v>52258.5</v>
      </c>
    </row>
    <row r="19" spans="1:7">
      <c r="A19" s="39"/>
      <c r="B19" s="44" t="s">
        <v>10</v>
      </c>
      <c r="C19" s="44"/>
      <c r="D19" s="45"/>
      <c r="E19" s="46"/>
      <c r="F19" s="48"/>
      <c r="G19" s="47">
        <f>SUM(G17:G18)</f>
        <v>98258.5</v>
      </c>
    </row>
    <row r="20" ht="129.6" spans="1:7">
      <c r="A20" s="39"/>
      <c r="B20" s="34">
        <v>9</v>
      </c>
      <c r="C20" s="35" t="s">
        <v>19</v>
      </c>
      <c r="D20" s="36">
        <v>30000</v>
      </c>
      <c r="E20" s="34" t="s">
        <v>12</v>
      </c>
      <c r="F20" s="37">
        <v>9.2</v>
      </c>
      <c r="G20" s="38">
        <f>F20*D20</f>
        <v>276000</v>
      </c>
    </row>
    <row r="21" ht="28.8" spans="1:7">
      <c r="A21" s="39"/>
      <c r="B21" s="23">
        <v>10</v>
      </c>
      <c r="C21" s="40" t="s">
        <v>13</v>
      </c>
      <c r="D21" s="41">
        <v>200</v>
      </c>
      <c r="E21" s="23" t="s">
        <v>14</v>
      </c>
      <c r="F21" s="42">
        <v>1045.17</v>
      </c>
      <c r="G21" s="43">
        <f>F21*D21</f>
        <v>209034</v>
      </c>
    </row>
    <row r="22" spans="1:7">
      <c r="A22" s="49"/>
      <c r="B22" s="44" t="s">
        <v>15</v>
      </c>
      <c r="C22" s="44"/>
      <c r="D22" s="46"/>
      <c r="E22" s="46"/>
      <c r="F22" s="48"/>
      <c r="G22" s="47">
        <f>SUM(G20:G21)</f>
        <v>485034</v>
      </c>
    </row>
    <row r="23" ht="15.15" spans="1:7">
      <c r="A23" s="29" t="s">
        <v>20</v>
      </c>
      <c r="B23" s="30"/>
      <c r="C23" s="30"/>
      <c r="D23" s="50"/>
      <c r="E23" s="50"/>
      <c r="F23" s="50"/>
      <c r="G23" s="51">
        <f>G22+G19+G13+G10+G16</f>
        <v>2634204</v>
      </c>
    </row>
    <row r="26" spans="1:7">
      <c r="A26" s="28" t="s">
        <v>21</v>
      </c>
      <c r="B26" s="28"/>
      <c r="C26" s="28"/>
      <c r="D26" s="28"/>
      <c r="E26" s="28"/>
      <c r="F26" s="28"/>
      <c r="G26" s="28"/>
    </row>
    <row r="27" ht="18.75" spans="2:4">
      <c r="B27" s="27"/>
      <c r="C27" s="27"/>
      <c r="D27" s="27"/>
    </row>
    <row r="28" ht="29.55" spans="1:7">
      <c r="A28" s="29" t="s">
        <v>4</v>
      </c>
      <c r="B28" s="30" t="s">
        <v>5</v>
      </c>
      <c r="C28" s="30" t="s">
        <v>6</v>
      </c>
      <c r="D28" s="30" t="s">
        <v>7</v>
      </c>
      <c r="E28" s="30" t="s">
        <v>8</v>
      </c>
      <c r="F28" s="31" t="s">
        <v>9</v>
      </c>
      <c r="G28" s="32" t="s">
        <v>10</v>
      </c>
    </row>
    <row r="29" ht="100.8" spans="1:7">
      <c r="A29" s="33">
        <v>2</v>
      </c>
      <c r="B29" s="34">
        <v>11</v>
      </c>
      <c r="C29" s="35" t="s">
        <v>22</v>
      </c>
      <c r="D29" s="36">
        <v>20000</v>
      </c>
      <c r="E29" s="34" t="s">
        <v>12</v>
      </c>
      <c r="F29" s="37">
        <v>5.58</v>
      </c>
      <c r="G29" s="38">
        <f>F29*D29</f>
        <v>111600</v>
      </c>
    </row>
    <row r="30" ht="28.8" spans="1:7">
      <c r="A30" s="39"/>
      <c r="B30" s="23">
        <v>12</v>
      </c>
      <c r="C30" s="40" t="s">
        <v>23</v>
      </c>
      <c r="D30" s="41">
        <v>50</v>
      </c>
      <c r="E30" s="23" t="s">
        <v>14</v>
      </c>
      <c r="F30" s="42">
        <v>567.33</v>
      </c>
      <c r="G30" s="43">
        <f>F30*D30</f>
        <v>28366.5</v>
      </c>
    </row>
    <row r="31" spans="1:7">
      <c r="A31" s="39"/>
      <c r="B31" s="44" t="s">
        <v>10</v>
      </c>
      <c r="C31" s="44"/>
      <c r="D31" s="45"/>
      <c r="E31" s="46"/>
      <c r="F31" s="46"/>
      <c r="G31" s="47">
        <f>SUM(G29:G30)</f>
        <v>139966.5</v>
      </c>
    </row>
    <row r="32" ht="100.8" spans="1:7">
      <c r="A32" s="39"/>
      <c r="B32" s="34">
        <v>13</v>
      </c>
      <c r="C32" s="35" t="s">
        <v>24</v>
      </c>
      <c r="D32" s="36">
        <v>10000</v>
      </c>
      <c r="E32" s="34" t="s">
        <v>12</v>
      </c>
      <c r="F32" s="37">
        <v>5.58</v>
      </c>
      <c r="G32" s="38">
        <f>F32*D32</f>
        <v>55800</v>
      </c>
    </row>
    <row r="33" ht="28.8" spans="1:7">
      <c r="A33" s="39"/>
      <c r="B33" s="23">
        <v>14</v>
      </c>
      <c r="C33" s="40" t="s">
        <v>23</v>
      </c>
      <c r="D33" s="41">
        <v>50</v>
      </c>
      <c r="E33" s="23" t="s">
        <v>14</v>
      </c>
      <c r="F33" s="42">
        <v>567.33</v>
      </c>
      <c r="G33" s="43">
        <f>F33*D33</f>
        <v>28366.5</v>
      </c>
    </row>
    <row r="34" spans="1:7">
      <c r="A34" s="39"/>
      <c r="B34" s="44" t="s">
        <v>15</v>
      </c>
      <c r="C34" s="44"/>
      <c r="D34" s="45"/>
      <c r="E34" s="46"/>
      <c r="F34" s="48"/>
      <c r="G34" s="47">
        <f>SUM(G32:G33)</f>
        <v>84166.5</v>
      </c>
    </row>
    <row r="35" ht="100.8" spans="1:7">
      <c r="A35" s="39"/>
      <c r="B35" s="34">
        <v>15</v>
      </c>
      <c r="C35" s="35" t="s">
        <v>25</v>
      </c>
      <c r="D35" s="36">
        <v>5000</v>
      </c>
      <c r="E35" s="34" t="s">
        <v>12</v>
      </c>
      <c r="F35" s="37">
        <v>5.58</v>
      </c>
      <c r="G35" s="38">
        <f>F35*D35</f>
        <v>27900</v>
      </c>
    </row>
    <row r="36" ht="28.8" spans="1:7">
      <c r="A36" s="39"/>
      <c r="B36" s="23">
        <v>16</v>
      </c>
      <c r="C36" s="40" t="s">
        <v>13</v>
      </c>
      <c r="D36" s="41">
        <v>50</v>
      </c>
      <c r="E36" s="23" t="s">
        <v>14</v>
      </c>
      <c r="F36" s="42">
        <v>567.33</v>
      </c>
      <c r="G36" s="43">
        <f>F36*D36</f>
        <v>28366.5</v>
      </c>
    </row>
    <row r="37" spans="1:7">
      <c r="A37" s="39"/>
      <c r="B37" s="44" t="s">
        <v>15</v>
      </c>
      <c r="C37" s="44"/>
      <c r="D37" s="45"/>
      <c r="E37" s="46"/>
      <c r="F37" s="48"/>
      <c r="G37" s="47">
        <f>SUM(G35:G36)</f>
        <v>56266.5</v>
      </c>
    </row>
    <row r="38" ht="100.8" spans="1:7">
      <c r="A38" s="39"/>
      <c r="B38" s="34">
        <v>17</v>
      </c>
      <c r="C38" s="35" t="s">
        <v>26</v>
      </c>
      <c r="D38" s="36">
        <v>5000</v>
      </c>
      <c r="E38" s="34" t="s">
        <v>12</v>
      </c>
      <c r="F38" s="37">
        <v>5.58</v>
      </c>
      <c r="G38" s="38">
        <f>F38*D38</f>
        <v>27900</v>
      </c>
    </row>
    <row r="39" ht="28.8" spans="1:7">
      <c r="A39" s="39"/>
      <c r="B39" s="23">
        <v>18</v>
      </c>
      <c r="C39" s="40" t="s">
        <v>23</v>
      </c>
      <c r="D39" s="41">
        <v>50</v>
      </c>
      <c r="E39" s="23" t="s">
        <v>14</v>
      </c>
      <c r="F39" s="42">
        <v>567.33</v>
      </c>
      <c r="G39" s="43">
        <f>F39*D39</f>
        <v>28366.5</v>
      </c>
    </row>
    <row r="40" spans="1:7">
      <c r="A40" s="39"/>
      <c r="B40" s="44" t="s">
        <v>15</v>
      </c>
      <c r="C40" s="44"/>
      <c r="D40" s="45"/>
      <c r="E40" s="46"/>
      <c r="F40" s="48"/>
      <c r="G40" s="47">
        <f>SUM(G38:G39)</f>
        <v>56266.5</v>
      </c>
    </row>
    <row r="41" ht="115.2" spans="1:7">
      <c r="A41" s="39"/>
      <c r="B41" s="34">
        <v>19</v>
      </c>
      <c r="C41" s="35" t="s">
        <v>27</v>
      </c>
      <c r="D41" s="36">
        <v>8000</v>
      </c>
      <c r="E41" s="34" t="s">
        <v>12</v>
      </c>
      <c r="F41" s="37">
        <v>5.58</v>
      </c>
      <c r="G41" s="38">
        <f>F41*D41</f>
        <v>44640</v>
      </c>
    </row>
    <row r="42" ht="28.8" spans="1:7">
      <c r="A42" s="39"/>
      <c r="B42" s="23">
        <v>20</v>
      </c>
      <c r="C42" s="40" t="s">
        <v>23</v>
      </c>
      <c r="D42" s="41">
        <v>50</v>
      </c>
      <c r="E42" s="23" t="s">
        <v>14</v>
      </c>
      <c r="F42" s="42">
        <v>567.33</v>
      </c>
      <c r="G42" s="43">
        <f>F42*D42</f>
        <v>28366.5</v>
      </c>
    </row>
    <row r="43" spans="1:7">
      <c r="A43" s="49"/>
      <c r="B43" s="44" t="s">
        <v>15</v>
      </c>
      <c r="C43" s="44"/>
      <c r="D43" s="46"/>
      <c r="E43" s="46"/>
      <c r="F43" s="48"/>
      <c r="G43" s="47">
        <f>SUM(G41:G42)</f>
        <v>73006.5</v>
      </c>
    </row>
    <row r="44" ht="15.15" spans="1:7">
      <c r="A44" s="29" t="s">
        <v>28</v>
      </c>
      <c r="B44" s="30"/>
      <c r="C44" s="30"/>
      <c r="D44" s="50"/>
      <c r="E44" s="50"/>
      <c r="F44" s="50"/>
      <c r="G44" s="51">
        <f>G43+G40+G34+G31+G37</f>
        <v>409672.5</v>
      </c>
    </row>
    <row r="47" spans="1:8">
      <c r="A47" s="28" t="s">
        <v>29</v>
      </c>
      <c r="B47" s="28"/>
      <c r="C47" s="28"/>
      <c r="D47" s="28"/>
      <c r="E47" s="28"/>
      <c r="F47" s="28"/>
      <c r="G47" s="28"/>
      <c r="H47" s="28"/>
    </row>
    <row r="48" ht="18.75" spans="2:4">
      <c r="B48" s="27"/>
      <c r="C48" s="27"/>
      <c r="D48" s="27"/>
    </row>
    <row r="49" ht="29.55" spans="1:8">
      <c r="A49" s="52" t="s">
        <v>5</v>
      </c>
      <c r="B49" s="53"/>
      <c r="C49" s="54" t="s">
        <v>6</v>
      </c>
      <c r="D49" s="55" t="s">
        <v>30</v>
      </c>
      <c r="E49" s="54" t="s">
        <v>8</v>
      </c>
      <c r="F49" s="56" t="s">
        <v>9</v>
      </c>
      <c r="G49" s="57" t="s">
        <v>31</v>
      </c>
      <c r="H49" s="32" t="s">
        <v>32</v>
      </c>
    </row>
    <row r="50" ht="244.8" spans="1:8">
      <c r="A50" s="23">
        <v>21</v>
      </c>
      <c r="B50" s="23"/>
      <c r="C50" s="40" t="s">
        <v>33</v>
      </c>
      <c r="D50" s="23">
        <v>20</v>
      </c>
      <c r="E50" s="23" t="s">
        <v>34</v>
      </c>
      <c r="F50" s="42">
        <v>3513</v>
      </c>
      <c r="G50" s="42">
        <f>F50*D50</f>
        <v>70260</v>
      </c>
      <c r="H50" s="38">
        <f>F50*D50*12</f>
        <v>843120</v>
      </c>
    </row>
    <row r="52" spans="1:7">
      <c r="A52" s="58" t="s">
        <v>35</v>
      </c>
      <c r="B52" s="58"/>
      <c r="C52" s="58"/>
      <c r="D52" s="58"/>
      <c r="E52" s="58"/>
      <c r="F52" s="58"/>
      <c r="G52" s="59">
        <f>H50+G44+G23</f>
        <v>3886996.5</v>
      </c>
    </row>
  </sheetData>
  <mergeCells count="23">
    <mergeCell ref="A1:H1"/>
    <mergeCell ref="A2:H2"/>
    <mergeCell ref="A3:H3"/>
    <mergeCell ref="A5:G5"/>
    <mergeCell ref="B10:C10"/>
    <mergeCell ref="B13:C13"/>
    <mergeCell ref="B16:C16"/>
    <mergeCell ref="B19:C19"/>
    <mergeCell ref="B22:C22"/>
    <mergeCell ref="A23:C23"/>
    <mergeCell ref="A26:G26"/>
    <mergeCell ref="B31:C31"/>
    <mergeCell ref="B34:C34"/>
    <mergeCell ref="B37:C37"/>
    <mergeCell ref="B40:C40"/>
    <mergeCell ref="B43:C43"/>
    <mergeCell ref="A44:C44"/>
    <mergeCell ref="A47:H47"/>
    <mergeCell ref="A49:B49"/>
    <mergeCell ref="A50:B50"/>
    <mergeCell ref="A52:F52"/>
    <mergeCell ref="A8:A22"/>
    <mergeCell ref="A29:A43"/>
  </mergeCells>
  <pageMargins left="0.511805555555556" right="0.511805555555556" top="0.865972222222222" bottom="0.786805555555556" header="0.314583333333333" footer="0.314583333333333"/>
  <pageSetup paperSize="9" scale="88" orientation="landscape" horizontalDpi="600"/>
  <headerFooter>
    <oddHeader>&amp;L&amp;G&amp;CProcesso 23069.156585/2025-99
PE 90.056/2025&amp;R&amp;G</oddHeader>
    <oddFooter>&amp;L&amp;"-,Itálico"&amp;10&amp;A&amp;C&amp;"-,Itálico"&amp;10&amp;D&amp;R&amp;P/&amp;N</oddFooter>
  </headerFooter>
  <rowBreaks count="2" manualBreakCount="2">
    <brk id="34" max="7" man="1"/>
    <brk id="44" max="16383" man="1"/>
  </rowBreaks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view="pageBreakPreview" zoomScale="60" zoomScaleNormal="100" topLeftCell="A28" workbookViewId="0">
      <selection activeCell="C24" sqref="C24:C26"/>
    </sheetView>
  </sheetViews>
  <sheetFormatPr defaultColWidth="9" defaultRowHeight="14.4" outlineLevelCol="6"/>
  <cols>
    <col min="1" max="1" width="7.13888888888889" style="1" customWidth="1"/>
    <col min="2" max="2" width="42.8518518518519" style="2" customWidth="1"/>
    <col min="3" max="3" width="49.287037037037" style="3" customWidth="1"/>
    <col min="4" max="4" width="32.712962962963" customWidth="1"/>
  </cols>
  <sheetData>
    <row r="1" ht="18.75" customHeight="1" spans="1:5">
      <c r="A1" s="4" t="s">
        <v>0</v>
      </c>
      <c r="B1" s="4"/>
      <c r="C1" s="4"/>
      <c r="D1" s="5"/>
      <c r="E1" s="5"/>
    </row>
    <row r="2" ht="18" spans="1:5">
      <c r="A2" s="6" t="s">
        <v>1</v>
      </c>
      <c r="B2" s="6"/>
      <c r="C2" s="6"/>
      <c r="D2" s="7"/>
      <c r="E2" s="7"/>
    </row>
    <row r="3" ht="15.6" spans="1:4">
      <c r="A3" s="8" t="s">
        <v>36</v>
      </c>
      <c r="B3" s="8"/>
      <c r="C3" s="8"/>
      <c r="D3" s="9"/>
    </row>
    <row r="4" spans="1:4">
      <c r="A4" s="10"/>
      <c r="B4" s="10"/>
      <c r="C4" s="10"/>
      <c r="D4" s="10"/>
    </row>
    <row r="5" spans="1:4">
      <c r="A5" s="11" t="s">
        <v>37</v>
      </c>
      <c r="B5" s="11"/>
      <c r="C5" s="11"/>
      <c r="D5" s="12"/>
    </row>
    <row r="6" spans="1:3">
      <c r="A6" s="13" t="s">
        <v>38</v>
      </c>
      <c r="B6" s="14" t="s">
        <v>39</v>
      </c>
      <c r="C6" s="15" t="s">
        <v>40</v>
      </c>
    </row>
    <row r="7" spans="1:3">
      <c r="A7" s="16">
        <v>1</v>
      </c>
      <c r="B7" s="17" t="s">
        <v>41</v>
      </c>
      <c r="C7" s="18" t="s">
        <v>42</v>
      </c>
    </row>
    <row r="8" spans="1:3">
      <c r="A8" s="16">
        <v>2</v>
      </c>
      <c r="B8" s="17" t="s">
        <v>43</v>
      </c>
      <c r="C8" s="18"/>
    </row>
    <row r="9" spans="1:3">
      <c r="A9" s="16">
        <v>3</v>
      </c>
      <c r="B9" s="17" t="s">
        <v>44</v>
      </c>
      <c r="C9" s="18"/>
    </row>
    <row r="10" spans="1:3">
      <c r="A10" s="16">
        <v>4</v>
      </c>
      <c r="B10" s="17" t="s">
        <v>45</v>
      </c>
      <c r="C10" s="18"/>
    </row>
    <row r="11" spans="1:3">
      <c r="A11" s="16">
        <v>5</v>
      </c>
      <c r="B11" s="17" t="s">
        <v>46</v>
      </c>
      <c r="C11" s="18"/>
    </row>
    <row r="12" spans="1:3">
      <c r="A12" s="16">
        <v>6</v>
      </c>
      <c r="B12" s="17" t="s">
        <v>47</v>
      </c>
      <c r="C12" s="19" t="s">
        <v>42</v>
      </c>
    </row>
    <row r="13" spans="1:3">
      <c r="A13" s="16">
        <v>7</v>
      </c>
      <c r="B13" s="17" t="s">
        <v>48</v>
      </c>
      <c r="C13" s="19" t="s">
        <v>49</v>
      </c>
    </row>
    <row r="14" spans="1:3">
      <c r="A14" s="16">
        <v>8</v>
      </c>
      <c r="B14" s="17" t="s">
        <v>50</v>
      </c>
      <c r="C14" s="18" t="s">
        <v>42</v>
      </c>
    </row>
    <row r="15" spans="1:3">
      <c r="A15" s="16">
        <v>9</v>
      </c>
      <c r="B15" s="17" t="s">
        <v>51</v>
      </c>
      <c r="C15" s="18"/>
    </row>
    <row r="16" spans="1:3">
      <c r="A16" s="16">
        <v>10</v>
      </c>
      <c r="B16" s="17" t="s">
        <v>52</v>
      </c>
      <c r="C16" s="18"/>
    </row>
    <row r="17" spans="1:3">
      <c r="A17" s="16">
        <v>11</v>
      </c>
      <c r="B17" s="18" t="s">
        <v>53</v>
      </c>
      <c r="C17" s="18" t="s">
        <v>54</v>
      </c>
    </row>
    <row r="18" spans="1:3">
      <c r="A18" s="16">
        <v>12</v>
      </c>
      <c r="B18" s="19" t="s">
        <v>55</v>
      </c>
      <c r="C18" s="18" t="s">
        <v>56</v>
      </c>
    </row>
    <row r="19" spans="1:3">
      <c r="A19" s="16">
        <v>13</v>
      </c>
      <c r="B19" s="19" t="s">
        <v>57</v>
      </c>
      <c r="C19" s="18"/>
    </row>
    <row r="20" spans="1:3">
      <c r="A20" s="16">
        <v>14</v>
      </c>
      <c r="B20" s="19" t="s">
        <v>58</v>
      </c>
      <c r="C20" s="18"/>
    </row>
    <row r="21" ht="27.6" spans="1:3">
      <c r="A21" s="16">
        <v>15</v>
      </c>
      <c r="B21" s="19" t="s">
        <v>59</v>
      </c>
      <c r="C21" s="18"/>
    </row>
    <row r="22" spans="1:3">
      <c r="A22" s="16">
        <v>16</v>
      </c>
      <c r="B22" s="19" t="s">
        <v>60</v>
      </c>
      <c r="C22" s="18"/>
    </row>
    <row r="23" spans="1:3">
      <c r="A23" s="16">
        <v>17</v>
      </c>
      <c r="B23" s="19" t="s">
        <v>61</v>
      </c>
      <c r="C23" s="18"/>
    </row>
    <row r="24" ht="27.6" spans="1:3">
      <c r="A24" s="16">
        <v>18</v>
      </c>
      <c r="B24" s="19" t="s">
        <v>62</v>
      </c>
      <c r="C24" s="18" t="s">
        <v>54</v>
      </c>
    </row>
    <row r="25" ht="27.6" spans="1:3">
      <c r="A25" s="16">
        <v>19</v>
      </c>
      <c r="B25" s="19" t="s">
        <v>63</v>
      </c>
      <c r="C25" s="18"/>
    </row>
    <row r="26" ht="27.6" spans="1:3">
      <c r="A26" s="16">
        <v>20</v>
      </c>
      <c r="B26" s="19" t="s">
        <v>64</v>
      </c>
      <c r="C26" s="18"/>
    </row>
    <row r="27" spans="1:3">
      <c r="A27" s="16">
        <v>21</v>
      </c>
      <c r="B27" s="19" t="s">
        <v>65</v>
      </c>
      <c r="C27" s="18" t="s">
        <v>54</v>
      </c>
    </row>
    <row r="28" spans="1:3">
      <c r="A28" s="16">
        <v>22</v>
      </c>
      <c r="B28" s="19" t="s">
        <v>66</v>
      </c>
      <c r="C28" s="18" t="s">
        <v>67</v>
      </c>
    </row>
    <row r="29" spans="1:3">
      <c r="A29" s="16">
        <v>23</v>
      </c>
      <c r="B29" s="19" t="s">
        <v>68</v>
      </c>
      <c r="C29" s="18"/>
    </row>
    <row r="30" spans="1:3">
      <c r="A30" s="16">
        <v>24</v>
      </c>
      <c r="B30" s="19" t="s">
        <v>69</v>
      </c>
      <c r="C30" s="18" t="s">
        <v>67</v>
      </c>
    </row>
    <row r="31" spans="1:3">
      <c r="A31" s="16">
        <v>25</v>
      </c>
      <c r="B31" s="20" t="s">
        <v>70</v>
      </c>
      <c r="C31" s="18"/>
    </row>
    <row r="32" spans="1:3">
      <c r="A32" s="16">
        <v>26</v>
      </c>
      <c r="B32" s="19" t="s">
        <v>71</v>
      </c>
      <c r="C32" s="18" t="s">
        <v>67</v>
      </c>
    </row>
    <row r="33" spans="1:3">
      <c r="A33" s="16">
        <v>27</v>
      </c>
      <c r="B33" s="19" t="s">
        <v>72</v>
      </c>
      <c r="C33" s="18" t="s">
        <v>73</v>
      </c>
    </row>
    <row r="34" spans="1:3">
      <c r="A34" s="16">
        <v>28</v>
      </c>
      <c r="B34" s="19" t="s">
        <v>74</v>
      </c>
      <c r="C34" s="18" t="s">
        <v>75</v>
      </c>
    </row>
    <row r="35" spans="1:3">
      <c r="A35" s="16">
        <v>29</v>
      </c>
      <c r="B35" s="19" t="s">
        <v>76</v>
      </c>
      <c r="C35" s="18" t="s">
        <v>77</v>
      </c>
    </row>
    <row r="36" spans="1:3">
      <c r="A36" s="16">
        <v>30</v>
      </c>
      <c r="B36" s="18" t="s">
        <v>78</v>
      </c>
      <c r="C36" s="18" t="s">
        <v>79</v>
      </c>
    </row>
    <row r="37" spans="1:3">
      <c r="A37" s="16">
        <v>31</v>
      </c>
      <c r="B37" s="19" t="s">
        <v>80</v>
      </c>
      <c r="C37" s="18" t="s">
        <v>81</v>
      </c>
    </row>
    <row r="38" spans="1:3">
      <c r="A38" s="16">
        <v>32</v>
      </c>
      <c r="B38" s="19" t="s">
        <v>82</v>
      </c>
      <c r="C38" s="18" t="s">
        <v>83</v>
      </c>
    </row>
    <row r="39" spans="1:3">
      <c r="A39" s="16">
        <v>33</v>
      </c>
      <c r="B39" s="19" t="s">
        <v>84</v>
      </c>
      <c r="C39" s="18" t="s">
        <v>85</v>
      </c>
    </row>
    <row r="40" spans="1:3">
      <c r="A40" s="16">
        <v>34</v>
      </c>
      <c r="B40" s="19" t="s">
        <v>86</v>
      </c>
      <c r="C40" s="18" t="s">
        <v>87</v>
      </c>
    </row>
    <row r="41" spans="1:3">
      <c r="A41" s="16">
        <v>35</v>
      </c>
      <c r="B41" s="19" t="s">
        <v>88</v>
      </c>
      <c r="C41" s="18" t="s">
        <v>89</v>
      </c>
    </row>
    <row r="45" spans="1:3">
      <c r="A45" s="11" t="s">
        <v>90</v>
      </c>
      <c r="B45" s="11"/>
      <c r="C45" s="11"/>
    </row>
    <row r="46" spans="1:3">
      <c r="A46" s="21" t="s">
        <v>38</v>
      </c>
      <c r="B46" s="22" t="s">
        <v>39</v>
      </c>
      <c r="C46" s="15" t="s">
        <v>40</v>
      </c>
    </row>
    <row r="47" spans="1:3">
      <c r="A47" s="23">
        <v>1</v>
      </c>
      <c r="B47" s="24" t="s">
        <v>91</v>
      </c>
      <c r="C47" s="18" t="s">
        <v>92</v>
      </c>
    </row>
    <row r="48" ht="27.6" spans="1:3">
      <c r="A48" s="23">
        <v>2</v>
      </c>
      <c r="B48" s="24" t="s">
        <v>93</v>
      </c>
      <c r="C48" s="18" t="s">
        <v>94</v>
      </c>
    </row>
    <row r="49" ht="27.6" spans="1:3">
      <c r="A49" s="23">
        <v>3</v>
      </c>
      <c r="B49" s="24" t="s">
        <v>95</v>
      </c>
      <c r="C49" s="18" t="s">
        <v>94</v>
      </c>
    </row>
    <row r="50" ht="317.4" spans="1:3">
      <c r="A50" s="23">
        <v>4</v>
      </c>
      <c r="B50" s="18" t="s">
        <v>96</v>
      </c>
      <c r="C50" s="18" t="s">
        <v>97</v>
      </c>
    </row>
    <row r="52" spans="1:7">
      <c r="A52" s="11" t="s">
        <v>98</v>
      </c>
      <c r="B52" s="11"/>
      <c r="C52" s="11"/>
      <c r="D52" s="25"/>
      <c r="E52" s="25"/>
      <c r="F52" s="25"/>
      <c r="G52" s="25"/>
    </row>
    <row r="53" spans="1:3">
      <c r="A53" s="21" t="s">
        <v>38</v>
      </c>
      <c r="B53" s="22" t="s">
        <v>39</v>
      </c>
      <c r="C53" s="15" t="s">
        <v>40</v>
      </c>
    </row>
    <row r="54" spans="1:3">
      <c r="A54" s="23">
        <v>1</v>
      </c>
      <c r="B54" s="24" t="s">
        <v>99</v>
      </c>
      <c r="C54" s="18" t="s">
        <v>100</v>
      </c>
    </row>
    <row r="55" ht="27.6" spans="1:3">
      <c r="A55" s="23">
        <v>2</v>
      </c>
      <c r="B55" s="18" t="s">
        <v>101</v>
      </c>
      <c r="C55" s="18" t="s">
        <v>102</v>
      </c>
    </row>
    <row r="57" spans="1:3">
      <c r="A57" s="11" t="s">
        <v>103</v>
      </c>
      <c r="B57" s="11"/>
      <c r="C57" s="11"/>
    </row>
    <row r="58" spans="1:3">
      <c r="A58" s="21" t="s">
        <v>38</v>
      </c>
      <c r="B58" s="22" t="s">
        <v>39</v>
      </c>
      <c r="C58" s="15" t="s">
        <v>40</v>
      </c>
    </row>
    <row r="59" ht="34.2" spans="1:3">
      <c r="A59" s="23">
        <v>1</v>
      </c>
      <c r="B59" s="24" t="s">
        <v>104</v>
      </c>
      <c r="C59" s="18" t="s">
        <v>105</v>
      </c>
    </row>
    <row r="60" spans="1:3">
      <c r="A60" s="23">
        <v>2</v>
      </c>
      <c r="B60" s="18" t="s">
        <v>106</v>
      </c>
      <c r="C60" s="18" t="s">
        <v>107</v>
      </c>
    </row>
    <row r="63" spans="1:3">
      <c r="A63" s="11" t="s">
        <v>108</v>
      </c>
      <c r="B63" s="11"/>
      <c r="C63" s="11"/>
    </row>
    <row r="64" spans="1:3">
      <c r="A64" s="21" t="s">
        <v>38</v>
      </c>
      <c r="B64" s="22" t="s">
        <v>39</v>
      </c>
      <c r="C64" s="15" t="s">
        <v>40</v>
      </c>
    </row>
    <row r="65" ht="41.4" spans="1:3">
      <c r="A65" s="23">
        <v>1</v>
      </c>
      <c r="B65" s="24" t="s">
        <v>109</v>
      </c>
      <c r="C65" s="18" t="s">
        <v>110</v>
      </c>
    </row>
    <row r="66" spans="1:3">
      <c r="A66" s="23">
        <v>2</v>
      </c>
      <c r="B66" s="24" t="s">
        <v>111</v>
      </c>
      <c r="C66" s="18" t="s">
        <v>112</v>
      </c>
    </row>
  </sheetData>
  <mergeCells count="13">
    <mergeCell ref="A1:C1"/>
    <mergeCell ref="A2:C2"/>
    <mergeCell ref="A3:C3"/>
    <mergeCell ref="A5:C5"/>
    <mergeCell ref="A45:C45"/>
    <mergeCell ref="A52:C52"/>
    <mergeCell ref="A57:C57"/>
    <mergeCell ref="A63:C63"/>
    <mergeCell ref="C7:C11"/>
    <mergeCell ref="C14:C16"/>
    <mergeCell ref="C18:C23"/>
    <mergeCell ref="C24:C26"/>
    <mergeCell ref="C28:C29"/>
  </mergeCells>
  <pageMargins left="0.511811023622047" right="0.511811023622047" top="0.866141732283464" bottom="0.78740157480315" header="0.31496062992126" footer="0.31496062992126"/>
  <pageSetup paperSize="9" scale="97" orientation="landscape"/>
  <headerFooter>
    <oddHeader>&amp;L&amp;G&amp;CProcesso 23069.156585/2025-99
PE 900xxx/2025&amp;R&amp;G</oddHeader>
    <oddFooter>&amp;L&amp;"-,Itálico"&amp;10&amp;A&amp;C&amp;"-,Itálico"&amp;10&amp;D&amp;R&amp;P/&amp;N</oddFooter>
  </headerFooter>
  <rowBreaks count="1" manualBreakCount="1">
    <brk id="44" max="16383" man="1"/>
  </rowBreaks>
  <colBreaks count="1" manualBreakCount="1">
    <brk id="4" max="1048575" man="1"/>
  </colBreaks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Anexo IIA - Formação de Custos</vt:lpstr>
      <vt:lpstr>Anexo II-B Saída Onibus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dcterms:created xsi:type="dcterms:W3CDTF">2021-01-25T02:08:00Z</dcterms:created>
  <cp:lastPrinted>2025-03-29T04:28:00Z</cp:lastPrinted>
  <dcterms:modified xsi:type="dcterms:W3CDTF">2025-07-25T00:38:58Z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2B9C2D832FE24DECA7ACC80BB2B50A22_12</vt:lpwstr>
  </property>
  <property fmtid="{D5CDD505-2E9C-101B-9397-08002B2CF9AE}" pid="3" name="KSOProductBuildVer">
    <vt:lpwstr>1046-12.2.0.21931</vt:lpwstr>
  </property>
</Properties>
</file>