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Mapa Detalhado Licitação" sheetId="1" r:id="rId1"/>
    <sheet name="Valores Sistema" sheetId="4" r:id="rId2"/>
    <sheet name="Grupo Prioritário" sheetId="3" r:id="rId3"/>
  </sheets>
  <definedNames>
    <definedName name="_xlnm.Print_Area" localSheetId="0">'Mapa Detalhado Licitação'!$A$1:$H$174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<sst xmlns="http://schemas.openxmlformats.org/spreadsheetml/2006/main" count="373" uniqueCount="58">
  <si>
    <t>Contratação de empresa especializada para a prestação de serviços técnicos de manutenção corretiva dos equipamentos de transporte vertical de diversas capacidades, com fornecimento total de peças, componentes, certificações de segurança e materiais de consumo, instalados em diversas Unidades da Universidade Federal Fluminense, localizadas no Estado do Rio de Janeiro, conforme o Termo de Referência e seus anexos.</t>
  </si>
  <si>
    <t>GRUPO</t>
  </si>
  <si>
    <t>ITEM</t>
  </si>
  <si>
    <t>EQUIP.</t>
  </si>
  <si>
    <t>DESCRIÇÃO</t>
  </si>
  <si>
    <t>UNIDADE</t>
  </si>
  <si>
    <t>QUANTIDADE</t>
  </si>
  <si>
    <t>VALOR UNITÁRIO ESTIMADO</t>
  </si>
  <si>
    <t>VALOR TOTAL ESTIMADO POR ITEM</t>
  </si>
  <si>
    <t>VALOR TOTAL ESTIMADO POR EQUIPAMENTO</t>
  </si>
  <si>
    <t>Gragoatá - Bloco A - Elevador 2</t>
  </si>
  <si>
    <t>QUADRO DE COMANDO 20KW / 75 amperes</t>
  </si>
  <si>
    <t>Unidade</t>
  </si>
  <si>
    <t>Fiação para instalação elétrica entre o comando e a maquina</t>
  </si>
  <si>
    <t>Instalação de encoder na maquina</t>
  </si>
  <si>
    <t>Revitalização do motor elétrico</t>
  </si>
  <si>
    <t>Revisão do limitador de velocidade com troca de cabo de aço</t>
  </si>
  <si>
    <t>Kit completo para operador de portas composto de motor com encoder, variador de freqüência, contatos elétricos, correia de tração, roldanas de nylon, corrediças de porta</t>
  </si>
  <si>
    <t>fiação completa para instalação da cabina e iluminação</t>
  </si>
  <si>
    <t>Botoeira completa com display matricial de 55 mm, voice e braile</t>
  </si>
  <si>
    <t>Kit completo de barreira eletrônicA</t>
  </si>
  <si>
    <t>Botoeira de pavimento com 2 botões coletivo seletivo</t>
  </si>
  <si>
    <t>Display matricial 55mm / 20mm na parte superior da porta de andar</t>
  </si>
  <si>
    <t>Reparo e revisão das portas de pavimento</t>
  </si>
  <si>
    <t>Fiação completa para instalação elétrica das botoeiras nos andares</t>
  </si>
  <si>
    <t>Cabos de manobra para conexão do quadro de comando c/ a cabina</t>
  </si>
  <si>
    <t>Limites de segurança fim de percurso com suporte</t>
  </si>
  <si>
    <t>Revisão do sistema de freio e troca da bobina de freio</t>
  </si>
  <si>
    <t>Escada de acesso ao poço</t>
  </si>
  <si>
    <t>Redes de segurança no poço, isolando a área de cada elevador</t>
  </si>
  <si>
    <t>Iluminação do passadiço do elevador</t>
  </si>
  <si>
    <t>Revisão mecânica da maquina de tração</t>
  </si>
  <si>
    <t>Corrediças de cabina e contrapeso.</t>
  </si>
  <si>
    <t>Gragoatá - Bloco G - Elevador 2</t>
  </si>
  <si>
    <t>Kit completo de barreira eletrônica</t>
  </si>
  <si>
    <t>Gragoatá - Bloco H - Elevador 2</t>
  </si>
  <si>
    <t>Gragoatá - Bloco D - Elevador 2</t>
  </si>
  <si>
    <t>Troca do motor elétrico</t>
  </si>
  <si>
    <t>Revitalização da maquina de tração, com troca de cabos de aço</t>
  </si>
  <si>
    <t>Troca do limitador de velocidade e do cabo de aço</t>
  </si>
  <si>
    <t>Faculdade de Veterinária - bloco B</t>
  </si>
  <si>
    <t>Serviço de impermeabilização do poço e de proteção contra alagamentos</t>
  </si>
  <si>
    <t>Faculdade de Direito</t>
  </si>
  <si>
    <t>Revitalização de Cabine em aço n° 304, corrimão em aço, piso em granito nacional, lâmpadas em led.</t>
  </si>
  <si>
    <t>Gragoatá - Bloco O - Elevador 1</t>
  </si>
  <si>
    <t>QUADRO DE COMANDO 20KW /105 amperes</t>
  </si>
  <si>
    <t>Gragoatá - Bloco N - Elevador 2</t>
  </si>
  <si>
    <t>EQUIPAMENTO</t>
  </si>
  <si>
    <t>GRUPO PRIORITÁRIO - MODERNIZAÇÃO DE ELEVADORES</t>
  </si>
  <si>
    <t>bloco A - Ufasa</t>
  </si>
  <si>
    <t>bloco D</t>
  </si>
  <si>
    <t>bloco G</t>
  </si>
  <si>
    <t>bloco H</t>
  </si>
  <si>
    <t>Direito I</t>
  </si>
  <si>
    <t>Veteinaria</t>
  </si>
  <si>
    <t>bloco N</t>
  </si>
  <si>
    <t>bloco O</t>
  </si>
  <si>
    <t>TOTAL ESTIMADO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</si>
</sst>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&quot;R$ &quot;* #,##0.00_-;&quot;-R$ &quot;* #,##0.00_-;_-&quot;R$ &quot;* \-??_-;_-@_-"/>
    <numFmt numFmtId="181" formatCode="\R\$\ #,##0.00"/>
    <numFmt numFmtId="182" formatCode="_-[$R$-416]\ * #,##0.00_-;\-[$R$-416]\ * #,##0.00_-;_-[$R$-416]\ * &quot;-&quot;??_-;_-@_-"/>
  </numFmts>
  <fonts count="3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8"/>
      <color theme="1"/>
      <name val="Calibri"/>
      <charset val="134"/>
      <scheme val="minor"/>
    </font>
    <font>
      <sz val="11"/>
      <color theme="1"/>
      <name val="Verdana"/>
      <charset val="134"/>
    </font>
    <font>
      <b/>
      <sz val="11"/>
      <color rgb="FFFFFFFF"/>
      <name val="Calibri"/>
      <charset val="134"/>
      <scheme val="minor"/>
    </font>
    <font>
      <sz val="10"/>
      <color rgb="FF000000"/>
      <name val="Arial"/>
      <charset val="134"/>
    </font>
    <font>
      <sz val="10"/>
      <name val="Arial"/>
      <charset val="134"/>
    </font>
    <font>
      <b/>
      <sz val="1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1"/>
    </font>
    <font>
      <sz val="10"/>
      <name val="Arial"/>
      <charset val="1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277B3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3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35" applyNumberFormat="0" applyAlignment="0" applyProtection="0">
      <alignment vertical="center"/>
    </xf>
    <xf numFmtId="0" fontId="19" fillId="9" borderId="36" applyNumberFormat="0" applyAlignment="0" applyProtection="0">
      <alignment vertical="center"/>
    </xf>
    <xf numFmtId="0" fontId="20" fillId="9" borderId="35" applyNumberFormat="0" applyAlignment="0" applyProtection="0">
      <alignment vertical="center"/>
    </xf>
    <xf numFmtId="0" fontId="21" fillId="10" borderId="37" applyNumberFormat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180" fontId="29" fillId="0" borderId="0" applyBorder="0" applyProtection="0"/>
    <xf numFmtId="0" fontId="29" fillId="0" borderId="0"/>
    <xf numFmtId="0" fontId="30" fillId="0" borderId="0"/>
  </cellStyleXfs>
  <cellXfs count="9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7" fontId="0" fillId="0" borderId="3" xfId="2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77" fontId="3" fillId="0" borderId="0" xfId="2" applyFont="1" applyAlignment="1">
      <alignment horizont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0" fillId="0" borderId="8" xfId="0" applyBorder="1"/>
    <xf numFmtId="0" fontId="6" fillId="0" borderId="8" xfId="0" applyFont="1" applyBorder="1" applyAlignment="1">
      <alignment horizontal="center" vertical="center" wrapText="1"/>
    </xf>
    <xf numFmtId="177" fontId="7" fillId="0" borderId="9" xfId="2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0" fillId="3" borderId="8" xfId="0" applyFill="1" applyBorder="1"/>
    <xf numFmtId="0" fontId="6" fillId="3" borderId="8" xfId="0" applyFont="1" applyFill="1" applyBorder="1" applyAlignment="1">
      <alignment horizontal="center" vertical="center" wrapText="1"/>
    </xf>
    <xf numFmtId="177" fontId="7" fillId="3" borderId="9" xfId="2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177" fontId="1" fillId="0" borderId="1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81" fontId="0" fillId="0" borderId="0" xfId="0" applyNumberFormat="1" applyBorder="1" applyAlignment="1">
      <alignment vertical="center" wrapText="1"/>
    </xf>
    <xf numFmtId="177" fontId="0" fillId="0" borderId="0" xfId="0" applyNumberFormat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Border="1"/>
    <xf numFmtId="0" fontId="5" fillId="4" borderId="1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 textRotation="90"/>
    </xf>
    <xf numFmtId="0" fontId="0" fillId="0" borderId="16" xfId="0" applyBorder="1"/>
    <xf numFmtId="0" fontId="6" fillId="0" borderId="16" xfId="0" applyFont="1" applyBorder="1" applyAlignment="1">
      <alignment horizontal="center" vertical="center" wrapText="1"/>
    </xf>
    <xf numFmtId="182" fontId="7" fillId="0" borderId="17" xfId="0" applyNumberFormat="1" applyFont="1" applyBorder="1" applyAlignment="1">
      <alignment horizontal="center" vertical="center" wrapText="1"/>
    </xf>
    <xf numFmtId="177" fontId="7" fillId="0" borderId="3" xfId="2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 textRotation="90"/>
    </xf>
    <xf numFmtId="0" fontId="0" fillId="0" borderId="3" xfId="0" applyBorder="1"/>
    <xf numFmtId="0" fontId="6" fillId="0" borderId="3" xfId="0" applyFont="1" applyBorder="1" applyAlignment="1">
      <alignment horizontal="center" vertical="center" wrapText="1"/>
    </xf>
    <xf numFmtId="182" fontId="7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1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 textRotation="90"/>
    </xf>
    <xf numFmtId="0" fontId="0" fillId="0" borderId="22" xfId="0" applyBorder="1"/>
    <xf numFmtId="0" fontId="6" fillId="0" borderId="22" xfId="0" applyFont="1" applyBorder="1" applyAlignment="1">
      <alignment horizontal="center" vertical="center" wrapText="1"/>
    </xf>
    <xf numFmtId="182" fontId="7" fillId="0" borderId="23" xfId="0" applyNumberFormat="1" applyFont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vertical="center" wrapText="1"/>
    </xf>
    <xf numFmtId="0" fontId="1" fillId="6" borderId="25" xfId="0" applyFont="1" applyFill="1" applyBorder="1" applyAlignment="1">
      <alignment vertical="center" wrapText="1"/>
    </xf>
    <xf numFmtId="177" fontId="0" fillId="0" borderId="26" xfId="0" applyNumberForma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" fillId="5" borderId="27" xfId="0" applyFont="1" applyFill="1" applyBorder="1" applyAlignment="1">
      <alignment horizontal="center" vertical="center"/>
    </xf>
    <xf numFmtId="0" fontId="0" fillId="3" borderId="3" xfId="0" applyFill="1" applyBorder="1"/>
    <xf numFmtId="0" fontId="6" fillId="3" borderId="3" xfId="0" applyFont="1" applyFill="1" applyBorder="1" applyAlignment="1">
      <alignment horizontal="center" vertical="center" wrapText="1"/>
    </xf>
    <xf numFmtId="182" fontId="7" fillId="3" borderId="1" xfId="0" applyNumberFormat="1" applyFont="1" applyFill="1" applyBorder="1" applyAlignment="1">
      <alignment horizontal="center" vertical="center" wrapText="1"/>
    </xf>
    <xf numFmtId="177" fontId="7" fillId="3" borderId="3" xfId="2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vertical="center" textRotation="90"/>
    </xf>
    <xf numFmtId="0" fontId="8" fillId="5" borderId="29" xfId="0" applyFont="1" applyFill="1" applyBorder="1" applyAlignment="1">
      <alignment vertical="center" textRotation="90"/>
    </xf>
    <xf numFmtId="0" fontId="8" fillId="5" borderId="30" xfId="0" applyFont="1" applyFill="1" applyBorder="1" applyAlignment="1">
      <alignment vertical="center" textRotation="90"/>
    </xf>
    <xf numFmtId="0" fontId="0" fillId="0" borderId="22" xfId="0" applyBorder="1" applyAlignment="1">
      <alignment vertical="center" wrapText="1"/>
    </xf>
    <xf numFmtId="177" fontId="0" fillId="0" borderId="23" xfId="2" applyFont="1" applyBorder="1" applyAlignment="1">
      <alignment vertical="center" wrapText="1"/>
    </xf>
    <xf numFmtId="177" fontId="0" fillId="0" borderId="3" xfId="2" applyFont="1" applyBorder="1" applyAlignment="1">
      <alignment vertical="center" wrapText="1"/>
    </xf>
    <xf numFmtId="0" fontId="1" fillId="5" borderId="10" xfId="0" applyFont="1" applyFill="1" applyBorder="1" applyAlignment="1">
      <alignment horizontal="center" vertical="center"/>
    </xf>
    <xf numFmtId="0" fontId="0" fillId="0" borderId="22" xfId="0" applyBorder="1" applyAlignment="1">
      <alignment wrapText="1"/>
    </xf>
    <xf numFmtId="0" fontId="0" fillId="3" borderId="16" xfId="0" applyFill="1" applyBorder="1"/>
    <xf numFmtId="0" fontId="6" fillId="3" borderId="16" xfId="0" applyFont="1" applyFill="1" applyBorder="1" applyAlignment="1">
      <alignment horizontal="center" vertical="center" wrapText="1"/>
    </xf>
    <xf numFmtId="182" fontId="7" fillId="3" borderId="17" xfId="0" applyNumberFormat="1" applyFont="1" applyFill="1" applyBorder="1" applyAlignment="1">
      <alignment horizontal="center" vertical="center" wrapText="1"/>
    </xf>
    <xf numFmtId="177" fontId="0" fillId="0" borderId="24" xfId="0" applyNumberFormat="1" applyBorder="1" applyAlignment="1">
      <alignment horizontal="center" vertical="center" wrapText="1"/>
    </xf>
    <xf numFmtId="177" fontId="0" fillId="0" borderId="25" xfId="0" applyNumberFormat="1" applyBorder="1" applyAlignment="1">
      <alignment horizontal="center" vertical="center" wrapText="1"/>
    </xf>
    <xf numFmtId="177" fontId="0" fillId="0" borderId="26" xfId="0" applyNumberForma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 wrapText="1"/>
    </xf>
    <xf numFmtId="182" fontId="0" fillId="0" borderId="0" xfId="0" applyNumberFormat="1" applyAlignment="1">
      <alignment horizontal="center" vertical="center" wrapText="1"/>
    </xf>
    <xf numFmtId="182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177" fontId="0" fillId="0" borderId="24" xfId="0" applyNumberFormat="1" applyFill="1" applyBorder="1" applyAlignment="1">
      <alignment horizontal="center" vertical="center" wrapText="1"/>
    </xf>
    <xf numFmtId="177" fontId="0" fillId="0" borderId="25" xfId="0" applyNumberFormat="1" applyFill="1" applyBorder="1" applyAlignment="1">
      <alignment horizontal="center" vertical="center" wrapText="1"/>
    </xf>
  </cellXfs>
  <cellStyles count="52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Moeda 2" xfId="49"/>
    <cellStyle name="Normal 2" xfId="50"/>
    <cellStyle name="Normal 2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4"/>
  <sheetViews>
    <sheetView tabSelected="1" zoomScale="90" zoomScaleNormal="90" zoomScaleSheetLayoutView="80" topLeftCell="A3" workbookViewId="0">
      <selection activeCell="C148" sqref="C148:C167"/>
    </sheetView>
  </sheetViews>
  <sheetFormatPr defaultColWidth="9.1047619047619" defaultRowHeight="15"/>
  <cols>
    <col min="1" max="1" width="8.88571428571429" style="10" customWidth="1"/>
    <col min="2" max="2" width="6.43809523809524" customWidth="1"/>
    <col min="3" max="3" width="9.1047619047619" customWidth="1"/>
    <col min="4" max="4" width="64.552380952381" customWidth="1"/>
    <col min="5" max="5" width="15.552380952381" customWidth="1"/>
    <col min="6" max="6" width="11.1047619047619" style="8" customWidth="1"/>
    <col min="7" max="8" width="19.552380952381" style="11" customWidth="1"/>
    <col min="9" max="9" width="18.4380952380952" style="8" customWidth="1"/>
    <col min="10" max="16384" width="9.1047619047619" style="8"/>
  </cols>
  <sheetData>
    <row r="1" ht="50.25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59"/>
    </row>
    <row r="2" ht="45.75" spans="1:9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39" t="s">
        <v>7</v>
      </c>
      <c r="H2" s="40" t="s">
        <v>8</v>
      </c>
      <c r="I2" s="60" t="s">
        <v>9</v>
      </c>
    </row>
    <row r="3" spans="1:9">
      <c r="A3" s="16"/>
      <c r="B3" s="41">
        <v>1</v>
      </c>
      <c r="C3" s="42" t="s">
        <v>10</v>
      </c>
      <c r="D3" s="43" t="s">
        <v>11</v>
      </c>
      <c r="E3" s="44" t="s">
        <v>12</v>
      </c>
      <c r="F3" s="44">
        <v>1</v>
      </c>
      <c r="G3" s="45">
        <v>87500</v>
      </c>
      <c r="H3" s="46">
        <f t="shared" ref="H3:H66" si="0">F3*G3</f>
        <v>87500</v>
      </c>
      <c r="I3" s="61">
        <f>SUM(H3:H23)</f>
        <v>244940.01</v>
      </c>
    </row>
    <row r="4" spans="1:9">
      <c r="A4" s="16"/>
      <c r="B4" s="47"/>
      <c r="C4" s="48"/>
      <c r="D4" s="49" t="s">
        <v>13</v>
      </c>
      <c r="E4" s="50" t="s">
        <v>12</v>
      </c>
      <c r="F4" s="50">
        <v>1</v>
      </c>
      <c r="G4" s="51">
        <v>5000</v>
      </c>
      <c r="H4" s="46">
        <f t="shared" si="0"/>
        <v>5000</v>
      </c>
      <c r="I4" s="62"/>
    </row>
    <row r="5" spans="1:9">
      <c r="A5" s="16"/>
      <c r="B5" s="47"/>
      <c r="C5" s="48"/>
      <c r="D5" s="49" t="s">
        <v>14</v>
      </c>
      <c r="E5" s="50" t="s">
        <v>12</v>
      </c>
      <c r="F5" s="50">
        <v>1</v>
      </c>
      <c r="G5" s="51">
        <v>7500</v>
      </c>
      <c r="H5" s="46">
        <f t="shared" si="0"/>
        <v>7500</v>
      </c>
      <c r="I5" s="62"/>
    </row>
    <row r="6" spans="1:9">
      <c r="A6" s="16"/>
      <c r="B6" s="47"/>
      <c r="C6" s="48"/>
      <c r="D6" s="49" t="s">
        <v>15</v>
      </c>
      <c r="E6" s="50" t="s">
        <v>12</v>
      </c>
      <c r="F6" s="50">
        <v>1</v>
      </c>
      <c r="G6" s="51">
        <v>6000</v>
      </c>
      <c r="H6" s="46">
        <f t="shared" si="0"/>
        <v>6000</v>
      </c>
      <c r="I6" s="62"/>
    </row>
    <row r="7" spans="1:9">
      <c r="A7" s="16"/>
      <c r="B7" s="47"/>
      <c r="C7" s="48"/>
      <c r="D7" s="49" t="s">
        <v>16</v>
      </c>
      <c r="E7" s="50" t="s">
        <v>12</v>
      </c>
      <c r="F7" s="50">
        <v>1</v>
      </c>
      <c r="G7" s="51">
        <v>20000</v>
      </c>
      <c r="H7" s="46">
        <f t="shared" si="0"/>
        <v>20000</v>
      </c>
      <c r="I7" s="62"/>
    </row>
    <row r="8" ht="45" spans="1:9">
      <c r="A8" s="16"/>
      <c r="B8" s="47"/>
      <c r="C8" s="48"/>
      <c r="D8" s="52" t="s">
        <v>17</v>
      </c>
      <c r="E8" s="50" t="s">
        <v>12</v>
      </c>
      <c r="F8" s="50">
        <v>1</v>
      </c>
      <c r="G8" s="51">
        <v>12500</v>
      </c>
      <c r="H8" s="46">
        <f t="shared" si="0"/>
        <v>12500</v>
      </c>
      <c r="I8" s="62"/>
    </row>
    <row r="9" spans="1:9">
      <c r="A9" s="16"/>
      <c r="B9" s="47"/>
      <c r="C9" s="48"/>
      <c r="D9" s="49" t="s">
        <v>18</v>
      </c>
      <c r="E9" s="50" t="s">
        <v>12</v>
      </c>
      <c r="F9" s="50">
        <v>1</v>
      </c>
      <c r="G9" s="51">
        <v>1875</v>
      </c>
      <c r="H9" s="46">
        <f t="shared" si="0"/>
        <v>1875</v>
      </c>
      <c r="I9" s="62"/>
    </row>
    <row r="10" spans="1:9">
      <c r="A10" s="16"/>
      <c r="B10" s="47"/>
      <c r="C10" s="48"/>
      <c r="D10" s="49" t="s">
        <v>19</v>
      </c>
      <c r="E10" s="50" t="s">
        <v>12</v>
      </c>
      <c r="F10" s="50">
        <v>1</v>
      </c>
      <c r="G10" s="51">
        <v>10000</v>
      </c>
      <c r="H10" s="46">
        <f t="shared" si="0"/>
        <v>10000</v>
      </c>
      <c r="I10" s="62"/>
    </row>
    <row r="11" spans="1:9">
      <c r="A11" s="16"/>
      <c r="B11" s="47"/>
      <c r="C11" s="48"/>
      <c r="D11" s="49" t="s">
        <v>20</v>
      </c>
      <c r="E11" s="50" t="s">
        <v>12</v>
      </c>
      <c r="F11" s="50">
        <v>1</v>
      </c>
      <c r="G11" s="51">
        <v>5000</v>
      </c>
      <c r="H11" s="46">
        <f t="shared" si="0"/>
        <v>5000</v>
      </c>
      <c r="I11" s="62"/>
    </row>
    <row r="12" spans="1:9">
      <c r="A12" s="16"/>
      <c r="B12" s="47"/>
      <c r="C12" s="48"/>
      <c r="D12" s="49" t="s">
        <v>21</v>
      </c>
      <c r="E12" s="50" t="s">
        <v>12</v>
      </c>
      <c r="F12" s="50">
        <v>5</v>
      </c>
      <c r="G12" s="51">
        <v>1250</v>
      </c>
      <c r="H12" s="46">
        <f t="shared" si="0"/>
        <v>6250</v>
      </c>
      <c r="I12" s="62"/>
    </row>
    <row r="13" spans="1:9">
      <c r="A13" s="16"/>
      <c r="B13" s="47"/>
      <c r="C13" s="48"/>
      <c r="D13" s="49" t="s">
        <v>22</v>
      </c>
      <c r="E13" s="50" t="s">
        <v>12</v>
      </c>
      <c r="F13" s="50">
        <v>5</v>
      </c>
      <c r="G13" s="51">
        <v>950</v>
      </c>
      <c r="H13" s="46">
        <f t="shared" si="0"/>
        <v>4750</v>
      </c>
      <c r="I13" s="62"/>
    </row>
    <row r="14" spans="1:9">
      <c r="A14" s="16"/>
      <c r="B14" s="47"/>
      <c r="C14" s="48"/>
      <c r="D14" s="49" t="s">
        <v>23</v>
      </c>
      <c r="E14" s="50" t="s">
        <v>12</v>
      </c>
      <c r="F14" s="50">
        <v>5</v>
      </c>
      <c r="G14" s="51">
        <v>1250</v>
      </c>
      <c r="H14" s="46">
        <f t="shared" si="0"/>
        <v>6250</v>
      </c>
      <c r="I14" s="62"/>
    </row>
    <row r="15" spans="1:9">
      <c r="A15" s="16"/>
      <c r="B15" s="47"/>
      <c r="C15" s="48"/>
      <c r="D15" s="49" t="s">
        <v>24</v>
      </c>
      <c r="E15" s="50" t="s">
        <v>12</v>
      </c>
      <c r="F15" s="50">
        <v>1</v>
      </c>
      <c r="G15" s="51">
        <v>2000</v>
      </c>
      <c r="H15" s="46">
        <f t="shared" si="0"/>
        <v>2000</v>
      </c>
      <c r="I15" s="62"/>
    </row>
    <row r="16" spans="1:9">
      <c r="A16" s="16"/>
      <c r="B16" s="47"/>
      <c r="C16" s="48"/>
      <c r="D16" s="49" t="s">
        <v>25</v>
      </c>
      <c r="E16" s="50" t="s">
        <v>12</v>
      </c>
      <c r="F16" s="50">
        <v>1</v>
      </c>
      <c r="G16" s="51">
        <v>5000</v>
      </c>
      <c r="H16" s="46">
        <f t="shared" si="0"/>
        <v>5000</v>
      </c>
      <c r="I16" s="62"/>
    </row>
    <row r="17" spans="1:9">
      <c r="A17" s="16"/>
      <c r="B17" s="47"/>
      <c r="C17" s="48"/>
      <c r="D17" s="49" t="s">
        <v>26</v>
      </c>
      <c r="E17" s="50" t="s">
        <v>12</v>
      </c>
      <c r="F17" s="50">
        <v>6</v>
      </c>
      <c r="G17" s="51">
        <v>750</v>
      </c>
      <c r="H17" s="46">
        <f t="shared" si="0"/>
        <v>4500</v>
      </c>
      <c r="I17" s="62"/>
    </row>
    <row r="18" spans="1:9">
      <c r="A18" s="16"/>
      <c r="B18" s="47"/>
      <c r="C18" s="48"/>
      <c r="D18" s="49" t="s">
        <v>27</v>
      </c>
      <c r="E18" s="50" t="s">
        <v>12</v>
      </c>
      <c r="F18" s="50">
        <v>1</v>
      </c>
      <c r="G18" s="51">
        <v>11100</v>
      </c>
      <c r="H18" s="46">
        <f t="shared" si="0"/>
        <v>11100</v>
      </c>
      <c r="I18" s="62"/>
    </row>
    <row r="19" spans="1:9">
      <c r="A19" s="16"/>
      <c r="B19" s="47"/>
      <c r="C19" s="48"/>
      <c r="D19" s="49" t="s">
        <v>28</v>
      </c>
      <c r="E19" s="50" t="s">
        <v>12</v>
      </c>
      <c r="F19" s="50">
        <v>1</v>
      </c>
      <c r="G19" s="51">
        <v>801.67</v>
      </c>
      <c r="H19" s="46">
        <f t="shared" si="0"/>
        <v>801.67</v>
      </c>
      <c r="I19" s="62"/>
    </row>
    <row r="20" spans="1:9">
      <c r="A20" s="16"/>
      <c r="B20" s="47"/>
      <c r="C20" s="48"/>
      <c r="D20" s="49" t="s">
        <v>29</v>
      </c>
      <c r="E20" s="50" t="s">
        <v>12</v>
      </c>
      <c r="F20" s="50">
        <v>1</v>
      </c>
      <c r="G20" s="51">
        <v>5086.67</v>
      </c>
      <c r="H20" s="46">
        <f t="shared" si="0"/>
        <v>5086.67</v>
      </c>
      <c r="I20" s="62"/>
    </row>
    <row r="21" spans="1:9">
      <c r="A21" s="16"/>
      <c r="B21" s="47"/>
      <c r="C21" s="48"/>
      <c r="D21" s="49" t="s">
        <v>30</v>
      </c>
      <c r="E21" s="50" t="s">
        <v>12</v>
      </c>
      <c r="F21" s="50">
        <v>1</v>
      </c>
      <c r="G21" s="51">
        <v>1326.67</v>
      </c>
      <c r="H21" s="46">
        <f t="shared" si="0"/>
        <v>1326.67</v>
      </c>
      <c r="I21" s="62"/>
    </row>
    <row r="22" spans="1:9">
      <c r="A22" s="16"/>
      <c r="B22" s="47"/>
      <c r="C22" s="48"/>
      <c r="D22" s="49" t="s">
        <v>31</v>
      </c>
      <c r="E22" s="50" t="s">
        <v>12</v>
      </c>
      <c r="F22" s="50">
        <v>1</v>
      </c>
      <c r="G22" s="51">
        <v>39500</v>
      </c>
      <c r="H22" s="46">
        <f t="shared" si="0"/>
        <v>39500</v>
      </c>
      <c r="I22" s="62"/>
    </row>
    <row r="23" ht="15.75" spans="1:9">
      <c r="A23" s="16"/>
      <c r="B23" s="53"/>
      <c r="C23" s="54"/>
      <c r="D23" s="55" t="s">
        <v>32</v>
      </c>
      <c r="E23" s="56" t="s">
        <v>12</v>
      </c>
      <c r="F23" s="56">
        <v>6</v>
      </c>
      <c r="G23" s="57">
        <v>500</v>
      </c>
      <c r="H23" s="46">
        <f t="shared" si="0"/>
        <v>3000</v>
      </c>
      <c r="I23" s="63"/>
    </row>
    <row r="24" ht="31.5" customHeight="1" spans="1:9">
      <c r="A24" s="21"/>
      <c r="B24" s="58"/>
      <c r="C24" s="42" t="s">
        <v>33</v>
      </c>
      <c r="D24" s="43" t="s">
        <v>11</v>
      </c>
      <c r="E24" s="44" t="s">
        <v>12</v>
      </c>
      <c r="F24" s="44">
        <v>1</v>
      </c>
      <c r="G24" s="45">
        <v>87500</v>
      </c>
      <c r="H24" s="46">
        <f t="shared" si="0"/>
        <v>87500</v>
      </c>
      <c r="I24" s="61">
        <f>SUM(H24:H44)</f>
        <v>244940.01</v>
      </c>
    </row>
    <row r="25" spans="1:9">
      <c r="A25" s="21"/>
      <c r="B25" s="58"/>
      <c r="C25" s="48"/>
      <c r="D25" s="49" t="s">
        <v>13</v>
      </c>
      <c r="E25" s="50" t="s">
        <v>12</v>
      </c>
      <c r="F25" s="50">
        <v>1</v>
      </c>
      <c r="G25" s="51">
        <v>5000</v>
      </c>
      <c r="H25" s="46">
        <f t="shared" si="0"/>
        <v>5000</v>
      </c>
      <c r="I25" s="62"/>
    </row>
    <row r="26" spans="1:9">
      <c r="A26" s="21"/>
      <c r="B26" s="58"/>
      <c r="C26" s="48"/>
      <c r="D26" s="49" t="s">
        <v>14</v>
      </c>
      <c r="E26" s="50" t="s">
        <v>12</v>
      </c>
      <c r="F26" s="50">
        <v>1</v>
      </c>
      <c r="G26" s="51">
        <v>7500</v>
      </c>
      <c r="H26" s="46">
        <f t="shared" si="0"/>
        <v>7500</v>
      </c>
      <c r="I26" s="62"/>
    </row>
    <row r="27" spans="1:9">
      <c r="A27" s="21"/>
      <c r="B27" s="58"/>
      <c r="C27" s="48"/>
      <c r="D27" s="49" t="s">
        <v>15</v>
      </c>
      <c r="E27" s="50" t="s">
        <v>12</v>
      </c>
      <c r="F27" s="50">
        <v>1</v>
      </c>
      <c r="G27" s="51">
        <v>6000</v>
      </c>
      <c r="H27" s="46">
        <f t="shared" si="0"/>
        <v>6000</v>
      </c>
      <c r="I27" s="62"/>
    </row>
    <row r="28" spans="1:9">
      <c r="A28" s="21"/>
      <c r="B28" s="58"/>
      <c r="C28" s="48"/>
      <c r="D28" s="49" t="s">
        <v>16</v>
      </c>
      <c r="E28" s="50" t="s">
        <v>12</v>
      </c>
      <c r="F28" s="50">
        <v>1</v>
      </c>
      <c r="G28" s="51">
        <v>20000</v>
      </c>
      <c r="H28" s="46">
        <f t="shared" si="0"/>
        <v>20000</v>
      </c>
      <c r="I28" s="62"/>
    </row>
    <row r="29" ht="45" spans="1:9">
      <c r="A29" s="21"/>
      <c r="B29" s="58"/>
      <c r="C29" s="48"/>
      <c r="D29" s="52" t="s">
        <v>17</v>
      </c>
      <c r="E29" s="50" t="s">
        <v>12</v>
      </c>
      <c r="F29" s="50">
        <v>1</v>
      </c>
      <c r="G29" s="51">
        <v>12500</v>
      </c>
      <c r="H29" s="46">
        <f t="shared" si="0"/>
        <v>12500</v>
      </c>
      <c r="I29" s="62"/>
    </row>
    <row r="30" spans="1:9">
      <c r="A30" s="21"/>
      <c r="B30" s="58"/>
      <c r="C30" s="48"/>
      <c r="D30" s="49" t="s">
        <v>18</v>
      </c>
      <c r="E30" s="50" t="s">
        <v>12</v>
      </c>
      <c r="F30" s="50">
        <v>1</v>
      </c>
      <c r="G30" s="51">
        <v>1875</v>
      </c>
      <c r="H30" s="46">
        <f t="shared" si="0"/>
        <v>1875</v>
      </c>
      <c r="I30" s="62"/>
    </row>
    <row r="31" spans="1:9">
      <c r="A31" s="21"/>
      <c r="B31" s="58"/>
      <c r="C31" s="48"/>
      <c r="D31" s="49" t="s">
        <v>19</v>
      </c>
      <c r="E31" s="50" t="s">
        <v>12</v>
      </c>
      <c r="F31" s="50">
        <v>1</v>
      </c>
      <c r="G31" s="51">
        <v>10000</v>
      </c>
      <c r="H31" s="46">
        <f t="shared" si="0"/>
        <v>10000</v>
      </c>
      <c r="I31" s="62"/>
    </row>
    <row r="32" spans="1:9">
      <c r="A32" s="21"/>
      <c r="B32" s="58"/>
      <c r="C32" s="48"/>
      <c r="D32" s="49" t="s">
        <v>34</v>
      </c>
      <c r="E32" s="50" t="s">
        <v>12</v>
      </c>
      <c r="F32" s="50">
        <v>1</v>
      </c>
      <c r="G32" s="51">
        <v>5000</v>
      </c>
      <c r="H32" s="46">
        <f t="shared" si="0"/>
        <v>5000</v>
      </c>
      <c r="I32" s="62"/>
    </row>
    <row r="33" spans="1:9">
      <c r="A33" s="21"/>
      <c r="B33" s="58"/>
      <c r="C33" s="48"/>
      <c r="D33" s="49" t="s">
        <v>21</v>
      </c>
      <c r="E33" s="50" t="s">
        <v>12</v>
      </c>
      <c r="F33" s="50">
        <v>5</v>
      </c>
      <c r="G33" s="51">
        <v>1250</v>
      </c>
      <c r="H33" s="46">
        <f t="shared" si="0"/>
        <v>6250</v>
      </c>
      <c r="I33" s="62"/>
    </row>
    <row r="34" spans="1:9">
      <c r="A34" s="21"/>
      <c r="B34" s="58">
        <v>2</v>
      </c>
      <c r="C34" s="48"/>
      <c r="D34" s="49" t="s">
        <v>22</v>
      </c>
      <c r="E34" s="50" t="s">
        <v>12</v>
      </c>
      <c r="F34" s="50">
        <v>5</v>
      </c>
      <c r="G34" s="51">
        <v>950</v>
      </c>
      <c r="H34" s="46">
        <f t="shared" si="0"/>
        <v>4750</v>
      </c>
      <c r="I34" s="62"/>
    </row>
    <row r="35" spans="1:9">
      <c r="A35" s="21"/>
      <c r="B35" s="58"/>
      <c r="C35" s="48"/>
      <c r="D35" s="49" t="s">
        <v>23</v>
      </c>
      <c r="E35" s="50" t="s">
        <v>12</v>
      </c>
      <c r="F35" s="50">
        <v>5</v>
      </c>
      <c r="G35" s="51">
        <v>1250</v>
      </c>
      <c r="H35" s="46">
        <f t="shared" si="0"/>
        <v>6250</v>
      </c>
      <c r="I35" s="62"/>
    </row>
    <row r="36" spans="1:9">
      <c r="A36" s="21"/>
      <c r="B36" s="58"/>
      <c r="C36" s="48"/>
      <c r="D36" s="49" t="s">
        <v>24</v>
      </c>
      <c r="E36" s="50" t="s">
        <v>12</v>
      </c>
      <c r="F36" s="50">
        <v>1</v>
      </c>
      <c r="G36" s="51">
        <v>2000</v>
      </c>
      <c r="H36" s="46">
        <f t="shared" si="0"/>
        <v>2000</v>
      </c>
      <c r="I36" s="62"/>
    </row>
    <row r="37" spans="1:9">
      <c r="A37" s="21"/>
      <c r="B37" s="58"/>
      <c r="C37" s="48"/>
      <c r="D37" s="49" t="s">
        <v>25</v>
      </c>
      <c r="E37" s="50" t="s">
        <v>12</v>
      </c>
      <c r="F37" s="50">
        <v>1</v>
      </c>
      <c r="G37" s="51">
        <v>5000</v>
      </c>
      <c r="H37" s="46">
        <f t="shared" si="0"/>
        <v>5000</v>
      </c>
      <c r="I37" s="62"/>
    </row>
    <row r="38" spans="1:9">
      <c r="A38" s="21"/>
      <c r="B38" s="58"/>
      <c r="C38" s="48"/>
      <c r="D38" s="49" t="s">
        <v>26</v>
      </c>
      <c r="E38" s="50" t="s">
        <v>12</v>
      </c>
      <c r="F38" s="50">
        <v>6</v>
      </c>
      <c r="G38" s="51">
        <v>750</v>
      </c>
      <c r="H38" s="46">
        <f t="shared" si="0"/>
        <v>4500</v>
      </c>
      <c r="I38" s="62"/>
    </row>
    <row r="39" spans="1:9">
      <c r="A39" s="21"/>
      <c r="B39" s="58"/>
      <c r="C39" s="48"/>
      <c r="D39" s="49" t="s">
        <v>27</v>
      </c>
      <c r="E39" s="50" t="s">
        <v>12</v>
      </c>
      <c r="F39" s="50">
        <v>1</v>
      </c>
      <c r="G39" s="51">
        <v>11100</v>
      </c>
      <c r="H39" s="46">
        <f t="shared" si="0"/>
        <v>11100</v>
      </c>
      <c r="I39" s="62"/>
    </row>
    <row r="40" spans="1:9">
      <c r="A40" s="21"/>
      <c r="B40" s="58"/>
      <c r="C40" s="48"/>
      <c r="D40" s="49" t="s">
        <v>28</v>
      </c>
      <c r="E40" s="50" t="s">
        <v>12</v>
      </c>
      <c r="F40" s="50">
        <v>1</v>
      </c>
      <c r="G40" s="51">
        <v>801.67</v>
      </c>
      <c r="H40" s="46">
        <f t="shared" si="0"/>
        <v>801.67</v>
      </c>
      <c r="I40" s="62"/>
    </row>
    <row r="41" spans="1:9">
      <c r="A41" s="21"/>
      <c r="B41" s="58"/>
      <c r="C41" s="48"/>
      <c r="D41" s="49" t="s">
        <v>29</v>
      </c>
      <c r="E41" s="50" t="s">
        <v>12</v>
      </c>
      <c r="F41" s="50">
        <v>1</v>
      </c>
      <c r="G41" s="51">
        <v>5086.67</v>
      </c>
      <c r="H41" s="46">
        <f t="shared" si="0"/>
        <v>5086.67</v>
      </c>
      <c r="I41" s="62"/>
    </row>
    <row r="42" spans="1:9">
      <c r="A42" s="21"/>
      <c r="B42" s="58"/>
      <c r="C42" s="48"/>
      <c r="D42" s="49" t="s">
        <v>30</v>
      </c>
      <c r="E42" s="50" t="s">
        <v>12</v>
      </c>
      <c r="F42" s="50">
        <v>1</v>
      </c>
      <c r="G42" s="51">
        <v>1326.67</v>
      </c>
      <c r="H42" s="46">
        <f t="shared" si="0"/>
        <v>1326.67</v>
      </c>
      <c r="I42" s="62"/>
    </row>
    <row r="43" spans="1:9">
      <c r="A43" s="21"/>
      <c r="B43" s="58"/>
      <c r="C43" s="48"/>
      <c r="D43" s="49" t="s">
        <v>31</v>
      </c>
      <c r="E43" s="50" t="s">
        <v>12</v>
      </c>
      <c r="F43" s="50">
        <v>1</v>
      </c>
      <c r="G43" s="51">
        <v>39500</v>
      </c>
      <c r="H43" s="46">
        <f t="shared" si="0"/>
        <v>39500</v>
      </c>
      <c r="I43" s="62"/>
    </row>
    <row r="44" ht="15.75" spans="1:9">
      <c r="A44" s="21"/>
      <c r="B44" s="58"/>
      <c r="C44" s="54"/>
      <c r="D44" s="55" t="s">
        <v>32</v>
      </c>
      <c r="E44" s="56" t="s">
        <v>12</v>
      </c>
      <c r="F44" s="56">
        <v>6</v>
      </c>
      <c r="G44" s="57">
        <v>500</v>
      </c>
      <c r="H44" s="46">
        <f t="shared" si="0"/>
        <v>3000</v>
      </c>
      <c r="I44" s="63"/>
    </row>
    <row r="45" spans="1:9">
      <c r="A45" s="21"/>
      <c r="B45" s="58"/>
      <c r="C45" s="42" t="s">
        <v>35</v>
      </c>
      <c r="D45" s="43" t="s">
        <v>11</v>
      </c>
      <c r="E45" s="44" t="s">
        <v>12</v>
      </c>
      <c r="F45" s="44">
        <v>1</v>
      </c>
      <c r="G45" s="45">
        <v>87500</v>
      </c>
      <c r="H45" s="46">
        <f t="shared" si="0"/>
        <v>87500</v>
      </c>
      <c r="I45" s="61">
        <f>SUM(H45:H65)</f>
        <v>244940.01</v>
      </c>
    </row>
    <row r="46" spans="1:9">
      <c r="A46" s="21"/>
      <c r="B46" s="58"/>
      <c r="C46" s="48"/>
      <c r="D46" s="49" t="s">
        <v>13</v>
      </c>
      <c r="E46" s="50" t="s">
        <v>12</v>
      </c>
      <c r="F46" s="50">
        <v>1</v>
      </c>
      <c r="G46" s="51">
        <v>5000</v>
      </c>
      <c r="H46" s="46">
        <f t="shared" si="0"/>
        <v>5000</v>
      </c>
      <c r="I46" s="62"/>
    </row>
    <row r="47" spans="1:9">
      <c r="A47" s="21"/>
      <c r="B47" s="58"/>
      <c r="C47" s="48"/>
      <c r="D47" s="49" t="s">
        <v>14</v>
      </c>
      <c r="E47" s="50" t="s">
        <v>12</v>
      </c>
      <c r="F47" s="50">
        <v>1</v>
      </c>
      <c r="G47" s="51">
        <v>7500</v>
      </c>
      <c r="H47" s="46">
        <f t="shared" si="0"/>
        <v>7500</v>
      </c>
      <c r="I47" s="62"/>
    </row>
    <row r="48" spans="1:9">
      <c r="A48" s="21"/>
      <c r="B48" s="58"/>
      <c r="C48" s="48"/>
      <c r="D48" s="49" t="s">
        <v>15</v>
      </c>
      <c r="E48" s="50" t="s">
        <v>12</v>
      </c>
      <c r="F48" s="50">
        <v>1</v>
      </c>
      <c r="G48" s="51">
        <v>6000</v>
      </c>
      <c r="H48" s="46">
        <f t="shared" si="0"/>
        <v>6000</v>
      </c>
      <c r="I48" s="62"/>
    </row>
    <row r="49" spans="1:9">
      <c r="A49" s="21"/>
      <c r="B49" s="58"/>
      <c r="C49" s="48"/>
      <c r="D49" s="49" t="s">
        <v>16</v>
      </c>
      <c r="E49" s="50" t="s">
        <v>12</v>
      </c>
      <c r="F49" s="50">
        <v>1</v>
      </c>
      <c r="G49" s="51">
        <v>20000</v>
      </c>
      <c r="H49" s="46">
        <f t="shared" si="0"/>
        <v>20000</v>
      </c>
      <c r="I49" s="62"/>
    </row>
    <row r="50" ht="45" spans="1:9">
      <c r="A50" s="21"/>
      <c r="B50" s="58"/>
      <c r="C50" s="48"/>
      <c r="D50" s="52" t="s">
        <v>17</v>
      </c>
      <c r="E50" s="50" t="s">
        <v>12</v>
      </c>
      <c r="F50" s="50">
        <v>1</v>
      </c>
      <c r="G50" s="51">
        <v>12500</v>
      </c>
      <c r="H50" s="46">
        <f t="shared" si="0"/>
        <v>12500</v>
      </c>
      <c r="I50" s="62"/>
    </row>
    <row r="51" spans="1:9">
      <c r="A51" s="21"/>
      <c r="B51" s="58"/>
      <c r="C51" s="48"/>
      <c r="D51" s="49" t="s">
        <v>18</v>
      </c>
      <c r="E51" s="50" t="s">
        <v>12</v>
      </c>
      <c r="F51" s="50">
        <v>1</v>
      </c>
      <c r="G51" s="51">
        <v>1875</v>
      </c>
      <c r="H51" s="46">
        <f t="shared" si="0"/>
        <v>1875</v>
      </c>
      <c r="I51" s="62"/>
    </row>
    <row r="52" spans="1:9">
      <c r="A52" s="21"/>
      <c r="B52" s="58"/>
      <c r="C52" s="48"/>
      <c r="D52" s="49" t="s">
        <v>19</v>
      </c>
      <c r="E52" s="50" t="s">
        <v>12</v>
      </c>
      <c r="F52" s="50">
        <v>1</v>
      </c>
      <c r="G52" s="51">
        <v>10000</v>
      </c>
      <c r="H52" s="46">
        <f t="shared" si="0"/>
        <v>10000</v>
      </c>
      <c r="I52" s="62"/>
    </row>
    <row r="53" spans="1:9">
      <c r="A53" s="21"/>
      <c r="B53" s="58"/>
      <c r="C53" s="48"/>
      <c r="D53" s="49" t="s">
        <v>34</v>
      </c>
      <c r="E53" s="50" t="s">
        <v>12</v>
      </c>
      <c r="F53" s="50">
        <v>1</v>
      </c>
      <c r="G53" s="51">
        <v>5000</v>
      </c>
      <c r="H53" s="46">
        <f t="shared" si="0"/>
        <v>5000</v>
      </c>
      <c r="I53" s="62"/>
    </row>
    <row r="54" spans="1:9">
      <c r="A54" s="21"/>
      <c r="B54" s="58"/>
      <c r="C54" s="48"/>
      <c r="D54" s="49" t="s">
        <v>21</v>
      </c>
      <c r="E54" s="50" t="s">
        <v>12</v>
      </c>
      <c r="F54" s="50">
        <v>5</v>
      </c>
      <c r="G54" s="51">
        <v>1250</v>
      </c>
      <c r="H54" s="46">
        <f t="shared" si="0"/>
        <v>6250</v>
      </c>
      <c r="I54" s="62"/>
    </row>
    <row r="55" spans="1:9">
      <c r="A55" s="21"/>
      <c r="B55" s="58">
        <v>3</v>
      </c>
      <c r="C55" s="48"/>
      <c r="D55" s="49" t="s">
        <v>22</v>
      </c>
      <c r="E55" s="50" t="s">
        <v>12</v>
      </c>
      <c r="F55" s="50">
        <v>5</v>
      </c>
      <c r="G55" s="51">
        <v>950</v>
      </c>
      <c r="H55" s="46">
        <f t="shared" si="0"/>
        <v>4750</v>
      </c>
      <c r="I55" s="62"/>
    </row>
    <row r="56" spans="1:9">
      <c r="A56" s="21"/>
      <c r="B56" s="58"/>
      <c r="C56" s="48"/>
      <c r="D56" s="49" t="s">
        <v>23</v>
      </c>
      <c r="E56" s="50" t="s">
        <v>12</v>
      </c>
      <c r="F56" s="50">
        <v>5</v>
      </c>
      <c r="G56" s="51">
        <v>1250</v>
      </c>
      <c r="H56" s="46">
        <f t="shared" si="0"/>
        <v>6250</v>
      </c>
      <c r="I56" s="62"/>
    </row>
    <row r="57" spans="1:9">
      <c r="A57" s="21"/>
      <c r="B57" s="58"/>
      <c r="C57" s="48"/>
      <c r="D57" s="49" t="s">
        <v>24</v>
      </c>
      <c r="E57" s="50" t="s">
        <v>12</v>
      </c>
      <c r="F57" s="50">
        <v>1</v>
      </c>
      <c r="G57" s="51">
        <v>2000</v>
      </c>
      <c r="H57" s="46">
        <f t="shared" si="0"/>
        <v>2000</v>
      </c>
      <c r="I57" s="62"/>
    </row>
    <row r="58" spans="1:9">
      <c r="A58" s="21"/>
      <c r="B58" s="58"/>
      <c r="C58" s="48"/>
      <c r="D58" s="49" t="s">
        <v>25</v>
      </c>
      <c r="E58" s="50" t="s">
        <v>12</v>
      </c>
      <c r="F58" s="50">
        <v>1</v>
      </c>
      <c r="G58" s="51">
        <v>5000</v>
      </c>
      <c r="H58" s="46">
        <f t="shared" si="0"/>
        <v>5000</v>
      </c>
      <c r="I58" s="62"/>
    </row>
    <row r="59" spans="1:9">
      <c r="A59" s="21"/>
      <c r="B59" s="58"/>
      <c r="C59" s="48"/>
      <c r="D59" s="49" t="s">
        <v>26</v>
      </c>
      <c r="E59" s="50" t="s">
        <v>12</v>
      </c>
      <c r="F59" s="50">
        <v>6</v>
      </c>
      <c r="G59" s="51">
        <v>750</v>
      </c>
      <c r="H59" s="46">
        <f t="shared" si="0"/>
        <v>4500</v>
      </c>
      <c r="I59" s="62"/>
    </row>
    <row r="60" spans="1:9">
      <c r="A60" s="21"/>
      <c r="B60" s="58"/>
      <c r="C60" s="48"/>
      <c r="D60" s="49" t="s">
        <v>27</v>
      </c>
      <c r="E60" s="50" t="s">
        <v>12</v>
      </c>
      <c r="F60" s="50">
        <v>1</v>
      </c>
      <c r="G60" s="51">
        <v>11100</v>
      </c>
      <c r="H60" s="46">
        <f t="shared" si="0"/>
        <v>11100</v>
      </c>
      <c r="I60" s="62"/>
    </row>
    <row r="61" spans="1:9">
      <c r="A61" s="21"/>
      <c r="B61" s="58"/>
      <c r="C61" s="48"/>
      <c r="D61" s="49" t="s">
        <v>28</v>
      </c>
      <c r="E61" s="50" t="s">
        <v>12</v>
      </c>
      <c r="F61" s="50">
        <v>1</v>
      </c>
      <c r="G61" s="51">
        <v>801.67</v>
      </c>
      <c r="H61" s="46">
        <f t="shared" si="0"/>
        <v>801.67</v>
      </c>
      <c r="I61" s="62"/>
    </row>
    <row r="62" spans="1:9">
      <c r="A62" s="21"/>
      <c r="B62" s="58"/>
      <c r="C62" s="48"/>
      <c r="D62" s="49" t="s">
        <v>29</v>
      </c>
      <c r="E62" s="50" t="s">
        <v>12</v>
      </c>
      <c r="F62" s="50">
        <v>1</v>
      </c>
      <c r="G62" s="51">
        <v>5086.67</v>
      </c>
      <c r="H62" s="46">
        <f t="shared" si="0"/>
        <v>5086.67</v>
      </c>
      <c r="I62" s="62"/>
    </row>
    <row r="63" spans="1:9">
      <c r="A63" s="21"/>
      <c r="B63" s="58"/>
      <c r="C63" s="48"/>
      <c r="D63" s="49" t="s">
        <v>30</v>
      </c>
      <c r="E63" s="50" t="s">
        <v>12</v>
      </c>
      <c r="F63" s="50">
        <v>1</v>
      </c>
      <c r="G63" s="51">
        <v>1326.67</v>
      </c>
      <c r="H63" s="46">
        <f t="shared" si="0"/>
        <v>1326.67</v>
      </c>
      <c r="I63" s="62"/>
    </row>
    <row r="64" spans="1:9">
      <c r="A64" s="21"/>
      <c r="B64" s="58"/>
      <c r="C64" s="48"/>
      <c r="D64" s="49" t="s">
        <v>31</v>
      </c>
      <c r="E64" s="50" t="s">
        <v>12</v>
      </c>
      <c r="F64" s="50">
        <v>1</v>
      </c>
      <c r="G64" s="51">
        <v>39500</v>
      </c>
      <c r="H64" s="46">
        <f t="shared" si="0"/>
        <v>39500</v>
      </c>
      <c r="I64" s="62"/>
    </row>
    <row r="65" ht="15.75" spans="1:9">
      <c r="A65" s="21"/>
      <c r="B65" s="64"/>
      <c r="C65" s="54"/>
      <c r="D65" s="55" t="s">
        <v>32</v>
      </c>
      <c r="E65" s="56" t="s">
        <v>12</v>
      </c>
      <c r="F65" s="56">
        <v>6</v>
      </c>
      <c r="G65" s="57">
        <v>500</v>
      </c>
      <c r="H65" s="46">
        <f t="shared" si="0"/>
        <v>3000</v>
      </c>
      <c r="I65" s="62"/>
    </row>
    <row r="66" ht="15.75" customHeight="1" spans="1:9">
      <c r="A66" s="21"/>
      <c r="B66" s="41">
        <v>4</v>
      </c>
      <c r="C66" s="42" t="s">
        <v>36</v>
      </c>
      <c r="D66" s="43" t="s">
        <v>11</v>
      </c>
      <c r="E66" s="44" t="s">
        <v>12</v>
      </c>
      <c r="F66" s="44">
        <v>1</v>
      </c>
      <c r="G66" s="45">
        <v>87500</v>
      </c>
      <c r="H66" s="46">
        <f t="shared" si="0"/>
        <v>87500</v>
      </c>
      <c r="I66" s="61">
        <f>SUM(H66:H85)</f>
        <v>274843.35</v>
      </c>
    </row>
    <row r="67" ht="15.75" customHeight="1" spans="1:9">
      <c r="A67" s="21"/>
      <c r="B67" s="47"/>
      <c r="C67" s="48"/>
      <c r="D67" s="49" t="s">
        <v>28</v>
      </c>
      <c r="E67" s="50" t="s">
        <v>12</v>
      </c>
      <c r="F67" s="50">
        <v>1</v>
      </c>
      <c r="G67" s="51">
        <v>801.67</v>
      </c>
      <c r="H67" s="46">
        <f t="shared" ref="H67:H130" si="1">F67*G67</f>
        <v>801.67</v>
      </c>
      <c r="I67" s="80"/>
    </row>
    <row r="68" ht="15.75" customHeight="1" spans="1:9">
      <c r="A68" s="21"/>
      <c r="B68" s="47"/>
      <c r="C68" s="48"/>
      <c r="D68" s="49" t="s">
        <v>29</v>
      </c>
      <c r="E68" s="50" t="s">
        <v>12</v>
      </c>
      <c r="F68" s="50">
        <v>1</v>
      </c>
      <c r="G68" s="51">
        <v>5086.67</v>
      </c>
      <c r="H68" s="46">
        <f t="shared" si="1"/>
        <v>5086.67</v>
      </c>
      <c r="I68" s="80"/>
    </row>
    <row r="69" ht="15.75" customHeight="1" spans="1:9">
      <c r="A69" s="21"/>
      <c r="B69" s="47"/>
      <c r="C69" s="48"/>
      <c r="D69" s="49" t="s">
        <v>30</v>
      </c>
      <c r="E69" s="50" t="s">
        <v>12</v>
      </c>
      <c r="F69" s="50">
        <v>1</v>
      </c>
      <c r="G69" s="51">
        <v>1326.67</v>
      </c>
      <c r="H69" s="46">
        <f t="shared" si="1"/>
        <v>1326.67</v>
      </c>
      <c r="I69" s="80"/>
    </row>
    <row r="70" spans="1:9">
      <c r="A70" s="21"/>
      <c r="B70" s="47"/>
      <c r="C70" s="48"/>
      <c r="D70" s="49" t="s">
        <v>13</v>
      </c>
      <c r="E70" s="50" t="s">
        <v>12</v>
      </c>
      <c r="F70" s="50">
        <v>1</v>
      </c>
      <c r="G70" s="51">
        <v>5000</v>
      </c>
      <c r="H70" s="46">
        <f t="shared" si="1"/>
        <v>5000</v>
      </c>
      <c r="I70" s="80"/>
    </row>
    <row r="71" spans="1:9">
      <c r="A71" s="21"/>
      <c r="B71" s="47"/>
      <c r="C71" s="48"/>
      <c r="D71" s="49" t="s">
        <v>14</v>
      </c>
      <c r="E71" s="50" t="s">
        <v>12</v>
      </c>
      <c r="F71" s="50">
        <v>1</v>
      </c>
      <c r="G71" s="51">
        <v>7500</v>
      </c>
      <c r="H71" s="46">
        <f t="shared" si="1"/>
        <v>7500</v>
      </c>
      <c r="I71" s="80"/>
    </row>
    <row r="72" spans="1:9">
      <c r="A72" s="21"/>
      <c r="B72" s="47"/>
      <c r="C72" s="48"/>
      <c r="D72" s="49" t="s">
        <v>37</v>
      </c>
      <c r="E72" s="50" t="s">
        <v>12</v>
      </c>
      <c r="F72" s="50">
        <v>1</v>
      </c>
      <c r="G72" s="51">
        <v>62500</v>
      </c>
      <c r="H72" s="46">
        <f t="shared" si="1"/>
        <v>62500</v>
      </c>
      <c r="I72" s="80"/>
    </row>
    <row r="73" s="9" customFormat="1" spans="1:9">
      <c r="A73" s="21"/>
      <c r="B73" s="47"/>
      <c r="C73" s="48"/>
      <c r="D73" s="65" t="s">
        <v>38</v>
      </c>
      <c r="E73" s="66" t="s">
        <v>12</v>
      </c>
      <c r="F73" s="66">
        <v>1</v>
      </c>
      <c r="G73" s="67">
        <v>21066.67</v>
      </c>
      <c r="H73" s="68">
        <f t="shared" si="1"/>
        <v>21066.67</v>
      </c>
      <c r="I73" s="80"/>
    </row>
    <row r="74" spans="1:9">
      <c r="A74" s="21"/>
      <c r="B74" s="47"/>
      <c r="C74" s="48"/>
      <c r="D74" s="65" t="s">
        <v>39</v>
      </c>
      <c r="E74" s="66" t="s">
        <v>12</v>
      </c>
      <c r="F74" s="66">
        <v>1</v>
      </c>
      <c r="G74" s="67">
        <v>22936.67</v>
      </c>
      <c r="H74" s="68">
        <f t="shared" si="1"/>
        <v>22936.67</v>
      </c>
      <c r="I74" s="80"/>
    </row>
    <row r="75" ht="45" spans="1:9">
      <c r="A75" s="21"/>
      <c r="B75" s="47"/>
      <c r="C75" s="48"/>
      <c r="D75" s="52" t="s">
        <v>17</v>
      </c>
      <c r="E75" s="50" t="s">
        <v>12</v>
      </c>
      <c r="F75" s="50">
        <v>1</v>
      </c>
      <c r="G75" s="51">
        <v>12500</v>
      </c>
      <c r="H75" s="46">
        <f t="shared" si="1"/>
        <v>12500</v>
      </c>
      <c r="I75" s="80"/>
    </row>
    <row r="76" spans="1:9">
      <c r="A76" s="21"/>
      <c r="B76" s="47"/>
      <c r="C76" s="48"/>
      <c r="D76" s="49" t="s">
        <v>18</v>
      </c>
      <c r="E76" s="50" t="s">
        <v>12</v>
      </c>
      <c r="F76" s="50">
        <v>1</v>
      </c>
      <c r="G76" s="51">
        <v>1875</v>
      </c>
      <c r="H76" s="46">
        <f t="shared" si="1"/>
        <v>1875</v>
      </c>
      <c r="I76" s="80"/>
    </row>
    <row r="77" spans="1:9">
      <c r="A77" s="21"/>
      <c r="B77" s="47"/>
      <c r="C77" s="48"/>
      <c r="D77" s="49" t="s">
        <v>19</v>
      </c>
      <c r="E77" s="50" t="s">
        <v>12</v>
      </c>
      <c r="F77" s="50">
        <v>1</v>
      </c>
      <c r="G77" s="51">
        <v>10000</v>
      </c>
      <c r="H77" s="46">
        <f t="shared" si="1"/>
        <v>10000</v>
      </c>
      <c r="I77" s="80"/>
    </row>
    <row r="78" spans="1:9">
      <c r="A78" s="21"/>
      <c r="B78" s="47"/>
      <c r="C78" s="48"/>
      <c r="D78" s="49" t="s">
        <v>20</v>
      </c>
      <c r="E78" s="50" t="s">
        <v>12</v>
      </c>
      <c r="F78" s="50">
        <v>1</v>
      </c>
      <c r="G78" s="51">
        <v>5000</v>
      </c>
      <c r="H78" s="46">
        <f t="shared" si="1"/>
        <v>5000</v>
      </c>
      <c r="I78" s="80"/>
    </row>
    <row r="79" spans="1:9">
      <c r="A79" s="21"/>
      <c r="B79" s="47"/>
      <c r="C79" s="48"/>
      <c r="D79" s="49" t="s">
        <v>21</v>
      </c>
      <c r="E79" s="50" t="s">
        <v>12</v>
      </c>
      <c r="F79" s="50">
        <v>5</v>
      </c>
      <c r="G79" s="51">
        <v>1250</v>
      </c>
      <c r="H79" s="46">
        <f t="shared" si="1"/>
        <v>6250</v>
      </c>
      <c r="I79" s="80"/>
    </row>
    <row r="80" spans="1:9">
      <c r="A80" s="21"/>
      <c r="B80" s="47"/>
      <c r="C80" s="48"/>
      <c r="D80" s="49" t="s">
        <v>22</v>
      </c>
      <c r="E80" s="50" t="s">
        <v>12</v>
      </c>
      <c r="F80" s="50">
        <v>5</v>
      </c>
      <c r="G80" s="51">
        <v>950</v>
      </c>
      <c r="H80" s="46">
        <f t="shared" si="1"/>
        <v>4750</v>
      </c>
      <c r="I80" s="80"/>
    </row>
    <row r="81" spans="1:9">
      <c r="A81" s="21"/>
      <c r="B81" s="47"/>
      <c r="C81" s="48"/>
      <c r="D81" s="49" t="s">
        <v>23</v>
      </c>
      <c r="E81" s="50" t="s">
        <v>12</v>
      </c>
      <c r="F81" s="50">
        <v>5</v>
      </c>
      <c r="G81" s="51">
        <v>1250</v>
      </c>
      <c r="H81" s="46">
        <f t="shared" si="1"/>
        <v>6250</v>
      </c>
      <c r="I81" s="80"/>
    </row>
    <row r="82" spans="1:9">
      <c r="A82" s="21"/>
      <c r="B82" s="47"/>
      <c r="C82" s="48"/>
      <c r="D82" s="49" t="s">
        <v>24</v>
      </c>
      <c r="E82" s="50" t="s">
        <v>12</v>
      </c>
      <c r="F82" s="50">
        <v>1</v>
      </c>
      <c r="G82" s="51">
        <v>2000</v>
      </c>
      <c r="H82" s="46">
        <f t="shared" si="1"/>
        <v>2000</v>
      </c>
      <c r="I82" s="80"/>
    </row>
    <row r="83" spans="1:9">
      <c r="A83" s="21"/>
      <c r="B83" s="47"/>
      <c r="C83" s="48"/>
      <c r="D83" s="49" t="s">
        <v>25</v>
      </c>
      <c r="E83" s="50" t="s">
        <v>12</v>
      </c>
      <c r="F83" s="50">
        <v>1</v>
      </c>
      <c r="G83" s="51">
        <v>5000</v>
      </c>
      <c r="H83" s="46">
        <f t="shared" si="1"/>
        <v>5000</v>
      </c>
      <c r="I83" s="80"/>
    </row>
    <row r="84" spans="1:9">
      <c r="A84" s="21"/>
      <c r="B84" s="47"/>
      <c r="C84" s="48"/>
      <c r="D84" s="49" t="s">
        <v>26</v>
      </c>
      <c r="E84" s="50" t="s">
        <v>12</v>
      </c>
      <c r="F84" s="50">
        <v>6</v>
      </c>
      <c r="G84" s="51">
        <v>750</v>
      </c>
      <c r="H84" s="46">
        <f t="shared" si="1"/>
        <v>4500</v>
      </c>
      <c r="I84" s="80"/>
    </row>
    <row r="85" ht="15.75" spans="1:9">
      <c r="A85" s="21"/>
      <c r="B85" s="53"/>
      <c r="C85" s="54"/>
      <c r="D85" s="55" t="s">
        <v>32</v>
      </c>
      <c r="E85" s="56" t="s">
        <v>12</v>
      </c>
      <c r="F85" s="56">
        <v>6</v>
      </c>
      <c r="G85" s="57">
        <v>500</v>
      </c>
      <c r="H85" s="46">
        <f t="shared" si="1"/>
        <v>3000</v>
      </c>
      <c r="I85" s="81"/>
    </row>
    <row r="86" ht="15.75" customHeight="1" spans="1:9">
      <c r="A86" s="21"/>
      <c r="B86" s="41">
        <v>5</v>
      </c>
      <c r="C86" s="69" t="s">
        <v>40</v>
      </c>
      <c r="D86" s="43" t="s">
        <v>11</v>
      </c>
      <c r="E86" s="44" t="s">
        <v>12</v>
      </c>
      <c r="F86" s="44">
        <v>1</v>
      </c>
      <c r="G86" s="45">
        <v>87500</v>
      </c>
      <c r="H86" s="46">
        <f t="shared" si="1"/>
        <v>87500</v>
      </c>
      <c r="I86" s="61">
        <f>SUM(H86:H106)</f>
        <v>308593.35</v>
      </c>
    </row>
    <row r="87" spans="1:9">
      <c r="A87" s="21"/>
      <c r="B87" s="47"/>
      <c r="C87" s="70"/>
      <c r="D87" s="49" t="s">
        <v>28</v>
      </c>
      <c r="E87" s="50" t="s">
        <v>12</v>
      </c>
      <c r="F87" s="50">
        <v>1</v>
      </c>
      <c r="G87" s="51">
        <v>801.67</v>
      </c>
      <c r="H87" s="46">
        <f t="shared" si="1"/>
        <v>801.67</v>
      </c>
      <c r="I87" s="80"/>
    </row>
    <row r="88" spans="1:9">
      <c r="A88" s="21"/>
      <c r="B88" s="47"/>
      <c r="C88" s="70"/>
      <c r="D88" s="49" t="s">
        <v>29</v>
      </c>
      <c r="E88" s="50" t="s">
        <v>12</v>
      </c>
      <c r="F88" s="50">
        <v>1</v>
      </c>
      <c r="G88" s="51">
        <v>5086.67</v>
      </c>
      <c r="H88" s="46">
        <f t="shared" si="1"/>
        <v>5086.67</v>
      </c>
      <c r="I88" s="80"/>
    </row>
    <row r="89" spans="1:9">
      <c r="A89" s="21"/>
      <c r="B89" s="47"/>
      <c r="C89" s="70"/>
      <c r="D89" s="49" t="s">
        <v>30</v>
      </c>
      <c r="E89" s="50" t="s">
        <v>12</v>
      </c>
      <c r="F89" s="50">
        <v>1</v>
      </c>
      <c r="G89" s="51">
        <v>1326.67</v>
      </c>
      <c r="H89" s="46">
        <f t="shared" si="1"/>
        <v>1326.67</v>
      </c>
      <c r="I89" s="80"/>
    </row>
    <row r="90" spans="1:9">
      <c r="A90" s="21"/>
      <c r="B90" s="47"/>
      <c r="C90" s="70"/>
      <c r="D90" s="49" t="s">
        <v>13</v>
      </c>
      <c r="E90" s="50" t="s">
        <v>12</v>
      </c>
      <c r="F90" s="50">
        <v>1</v>
      </c>
      <c r="G90" s="51">
        <v>5000</v>
      </c>
      <c r="H90" s="46">
        <f t="shared" si="1"/>
        <v>5000</v>
      </c>
      <c r="I90" s="80"/>
    </row>
    <row r="91" spans="1:9">
      <c r="A91" s="21"/>
      <c r="B91" s="47"/>
      <c r="C91" s="70"/>
      <c r="D91" s="49" t="s">
        <v>14</v>
      </c>
      <c r="E91" s="50" t="s">
        <v>12</v>
      </c>
      <c r="F91" s="50">
        <v>1</v>
      </c>
      <c r="G91" s="51">
        <v>7500</v>
      </c>
      <c r="H91" s="46">
        <f t="shared" si="1"/>
        <v>7500</v>
      </c>
      <c r="I91" s="80"/>
    </row>
    <row r="92" spans="1:9">
      <c r="A92" s="21"/>
      <c r="B92" s="47"/>
      <c r="C92" s="70"/>
      <c r="D92" s="49" t="s">
        <v>37</v>
      </c>
      <c r="E92" s="50" t="s">
        <v>12</v>
      </c>
      <c r="F92" s="50">
        <v>1</v>
      </c>
      <c r="G92" s="51">
        <v>62500</v>
      </c>
      <c r="H92" s="46">
        <f t="shared" si="1"/>
        <v>62500</v>
      </c>
      <c r="I92" s="80"/>
    </row>
    <row r="93" spans="1:9">
      <c r="A93" s="21"/>
      <c r="B93" s="47"/>
      <c r="C93" s="70"/>
      <c r="D93" s="49" t="s">
        <v>38</v>
      </c>
      <c r="E93" s="50" t="s">
        <v>12</v>
      </c>
      <c r="F93" s="50">
        <v>1</v>
      </c>
      <c r="G93" s="51">
        <v>21066.67</v>
      </c>
      <c r="H93" s="46">
        <f t="shared" si="1"/>
        <v>21066.67</v>
      </c>
      <c r="I93" s="80"/>
    </row>
    <row r="94" spans="1:9">
      <c r="A94" s="21"/>
      <c r="B94" s="47"/>
      <c r="C94" s="70"/>
      <c r="D94" s="65" t="s">
        <v>39</v>
      </c>
      <c r="E94" s="50" t="s">
        <v>12</v>
      </c>
      <c r="F94" s="66">
        <v>1</v>
      </c>
      <c r="G94" s="67">
        <v>22936.67</v>
      </c>
      <c r="H94" s="46">
        <f t="shared" si="1"/>
        <v>22936.67</v>
      </c>
      <c r="I94" s="80"/>
    </row>
    <row r="95" ht="45" spans="1:9">
      <c r="A95" s="21"/>
      <c r="B95" s="47"/>
      <c r="C95" s="70"/>
      <c r="D95" s="52" t="s">
        <v>17</v>
      </c>
      <c r="E95" s="50" t="s">
        <v>12</v>
      </c>
      <c r="F95" s="50">
        <v>1</v>
      </c>
      <c r="G95" s="51">
        <v>12500</v>
      </c>
      <c r="H95" s="46">
        <f t="shared" si="1"/>
        <v>12500</v>
      </c>
      <c r="I95" s="80"/>
    </row>
    <row r="96" spans="1:9">
      <c r="A96" s="21"/>
      <c r="B96" s="47"/>
      <c r="C96" s="70"/>
      <c r="D96" s="49" t="s">
        <v>18</v>
      </c>
      <c r="E96" s="50" t="s">
        <v>12</v>
      </c>
      <c r="F96" s="50">
        <v>1</v>
      </c>
      <c r="G96" s="51">
        <v>1875</v>
      </c>
      <c r="H96" s="46">
        <f t="shared" si="1"/>
        <v>1875</v>
      </c>
      <c r="I96" s="80"/>
    </row>
    <row r="97" spans="1:9">
      <c r="A97" s="21"/>
      <c r="B97" s="47"/>
      <c r="C97" s="70"/>
      <c r="D97" s="49" t="s">
        <v>19</v>
      </c>
      <c r="E97" s="50" t="s">
        <v>12</v>
      </c>
      <c r="F97" s="50">
        <v>1</v>
      </c>
      <c r="G97" s="51">
        <v>10000</v>
      </c>
      <c r="H97" s="46">
        <f t="shared" si="1"/>
        <v>10000</v>
      </c>
      <c r="I97" s="80"/>
    </row>
    <row r="98" spans="1:9">
      <c r="A98" s="21"/>
      <c r="B98" s="47"/>
      <c r="C98" s="70"/>
      <c r="D98" s="49" t="s">
        <v>20</v>
      </c>
      <c r="E98" s="50" t="s">
        <v>12</v>
      </c>
      <c r="F98" s="50">
        <v>1</v>
      </c>
      <c r="G98" s="51">
        <v>5000</v>
      </c>
      <c r="H98" s="46">
        <f t="shared" si="1"/>
        <v>5000</v>
      </c>
      <c r="I98" s="80"/>
    </row>
    <row r="99" spans="1:9">
      <c r="A99" s="21"/>
      <c r="B99" s="47"/>
      <c r="C99" s="70"/>
      <c r="D99" s="49" t="s">
        <v>21</v>
      </c>
      <c r="E99" s="50" t="s">
        <v>12</v>
      </c>
      <c r="F99" s="50">
        <v>7</v>
      </c>
      <c r="G99" s="51">
        <v>1250</v>
      </c>
      <c r="H99" s="46">
        <f t="shared" si="1"/>
        <v>8750</v>
      </c>
      <c r="I99" s="80"/>
    </row>
    <row r="100" spans="1:9">
      <c r="A100" s="21"/>
      <c r="B100" s="47"/>
      <c r="C100" s="70"/>
      <c r="D100" s="49" t="s">
        <v>22</v>
      </c>
      <c r="E100" s="50" t="s">
        <v>12</v>
      </c>
      <c r="F100" s="50">
        <v>7</v>
      </c>
      <c r="G100" s="51">
        <v>950</v>
      </c>
      <c r="H100" s="46">
        <f t="shared" si="1"/>
        <v>6650</v>
      </c>
      <c r="I100" s="80"/>
    </row>
    <row r="101" spans="1:9">
      <c r="A101" s="21"/>
      <c r="B101" s="47"/>
      <c r="C101" s="70"/>
      <c r="D101" s="49" t="s">
        <v>23</v>
      </c>
      <c r="E101" s="50" t="s">
        <v>12</v>
      </c>
      <c r="F101" s="50">
        <v>7</v>
      </c>
      <c r="G101" s="51">
        <v>1250</v>
      </c>
      <c r="H101" s="46">
        <f t="shared" si="1"/>
        <v>8750</v>
      </c>
      <c r="I101" s="80"/>
    </row>
    <row r="102" spans="1:9">
      <c r="A102" s="21"/>
      <c r="B102" s="47"/>
      <c r="C102" s="70"/>
      <c r="D102" s="49" t="s">
        <v>24</v>
      </c>
      <c r="E102" s="50" t="s">
        <v>12</v>
      </c>
      <c r="F102" s="50">
        <v>1</v>
      </c>
      <c r="G102" s="51">
        <v>2000</v>
      </c>
      <c r="H102" s="46">
        <f t="shared" si="1"/>
        <v>2000</v>
      </c>
      <c r="I102" s="80"/>
    </row>
    <row r="103" spans="1:9">
      <c r="A103" s="21"/>
      <c r="B103" s="47"/>
      <c r="C103" s="70"/>
      <c r="D103" s="49" t="s">
        <v>25</v>
      </c>
      <c r="E103" s="50" t="s">
        <v>12</v>
      </c>
      <c r="F103" s="50">
        <v>1</v>
      </c>
      <c r="G103" s="51">
        <v>5000</v>
      </c>
      <c r="H103" s="46">
        <f t="shared" si="1"/>
        <v>5000</v>
      </c>
      <c r="I103" s="80"/>
    </row>
    <row r="104" spans="1:9">
      <c r="A104" s="21"/>
      <c r="B104" s="47"/>
      <c r="C104" s="70"/>
      <c r="D104" s="49" t="s">
        <v>26</v>
      </c>
      <c r="E104" s="50" t="s">
        <v>12</v>
      </c>
      <c r="F104" s="50">
        <v>6</v>
      </c>
      <c r="G104" s="51">
        <v>750</v>
      </c>
      <c r="H104" s="46">
        <f t="shared" si="1"/>
        <v>4500</v>
      </c>
      <c r="I104" s="80"/>
    </row>
    <row r="105" spans="1:9">
      <c r="A105" s="21"/>
      <c r="B105" s="47"/>
      <c r="C105" s="70"/>
      <c r="D105" s="49" t="s">
        <v>32</v>
      </c>
      <c r="E105" s="50" t="s">
        <v>12</v>
      </c>
      <c r="F105" s="50">
        <v>6</v>
      </c>
      <c r="G105" s="51">
        <v>500</v>
      </c>
      <c r="H105" s="46">
        <f t="shared" si="1"/>
        <v>3000</v>
      </c>
      <c r="I105" s="80"/>
    </row>
    <row r="106" ht="30.75" spans="1:9">
      <c r="A106" s="21"/>
      <c r="B106" s="53"/>
      <c r="C106" s="71"/>
      <c r="D106" s="72" t="s">
        <v>41</v>
      </c>
      <c r="E106" s="56" t="s">
        <v>12</v>
      </c>
      <c r="F106" s="56">
        <v>1</v>
      </c>
      <c r="G106" s="73">
        <v>26850</v>
      </c>
      <c r="H106" s="74">
        <f t="shared" si="1"/>
        <v>26850</v>
      </c>
      <c r="I106" s="81"/>
    </row>
    <row r="107" spans="1:9">
      <c r="A107" s="22"/>
      <c r="B107" s="75"/>
      <c r="C107" s="42" t="s">
        <v>42</v>
      </c>
      <c r="D107" s="43" t="s">
        <v>11</v>
      </c>
      <c r="E107" s="44" t="s">
        <v>12</v>
      </c>
      <c r="F107" s="43">
        <v>1</v>
      </c>
      <c r="G107" s="45">
        <v>87500</v>
      </c>
      <c r="H107" s="46">
        <f t="shared" si="1"/>
        <v>87500</v>
      </c>
      <c r="I107" s="61">
        <f>SUM(H107:H127)</f>
        <v>292723.35</v>
      </c>
    </row>
    <row r="108" spans="1:9">
      <c r="A108" s="22"/>
      <c r="B108" s="75"/>
      <c r="C108" s="48"/>
      <c r="D108" s="49" t="s">
        <v>28</v>
      </c>
      <c r="E108" s="50" t="s">
        <v>12</v>
      </c>
      <c r="F108" s="50">
        <v>1</v>
      </c>
      <c r="G108" s="51">
        <v>801.67</v>
      </c>
      <c r="H108" s="46">
        <f t="shared" si="1"/>
        <v>801.67</v>
      </c>
      <c r="I108" s="62"/>
    </row>
    <row r="109" spans="1:9">
      <c r="A109" s="22"/>
      <c r="B109" s="75"/>
      <c r="C109" s="48"/>
      <c r="D109" s="49" t="s">
        <v>29</v>
      </c>
      <c r="E109" s="50" t="s">
        <v>12</v>
      </c>
      <c r="F109" s="50">
        <v>1</v>
      </c>
      <c r="G109" s="51">
        <v>5086.67</v>
      </c>
      <c r="H109" s="46">
        <f t="shared" si="1"/>
        <v>5086.67</v>
      </c>
      <c r="I109" s="62"/>
    </row>
    <row r="110" spans="1:9">
      <c r="A110" s="22"/>
      <c r="B110" s="75"/>
      <c r="C110" s="48"/>
      <c r="D110" s="49" t="s">
        <v>30</v>
      </c>
      <c r="E110" s="50" t="s">
        <v>12</v>
      </c>
      <c r="F110" s="50">
        <v>1</v>
      </c>
      <c r="G110" s="51">
        <v>1326.67</v>
      </c>
      <c r="H110" s="46">
        <f t="shared" si="1"/>
        <v>1326.67</v>
      </c>
      <c r="I110" s="62"/>
    </row>
    <row r="111" spans="1:9">
      <c r="A111" s="22"/>
      <c r="B111" s="75"/>
      <c r="C111" s="48"/>
      <c r="D111" s="49" t="s">
        <v>13</v>
      </c>
      <c r="E111" s="50" t="s">
        <v>12</v>
      </c>
      <c r="F111" s="50">
        <v>1</v>
      </c>
      <c r="G111" s="51">
        <v>5000</v>
      </c>
      <c r="H111" s="46">
        <f t="shared" si="1"/>
        <v>5000</v>
      </c>
      <c r="I111" s="62"/>
    </row>
    <row r="112" spans="1:9">
      <c r="A112" s="22"/>
      <c r="B112" s="75"/>
      <c r="C112" s="48"/>
      <c r="D112" s="49" t="s">
        <v>14</v>
      </c>
      <c r="E112" s="50" t="s">
        <v>12</v>
      </c>
      <c r="F112" s="50">
        <v>1</v>
      </c>
      <c r="G112" s="51">
        <v>7500</v>
      </c>
      <c r="H112" s="46">
        <f t="shared" si="1"/>
        <v>7500</v>
      </c>
      <c r="I112" s="62"/>
    </row>
    <row r="113" spans="1:9">
      <c r="A113" s="22"/>
      <c r="B113" s="75"/>
      <c r="C113" s="48"/>
      <c r="D113" s="49" t="s">
        <v>37</v>
      </c>
      <c r="E113" s="50" t="s">
        <v>12</v>
      </c>
      <c r="F113" s="50">
        <v>1</v>
      </c>
      <c r="G113" s="51">
        <v>62500</v>
      </c>
      <c r="H113" s="46">
        <f t="shared" si="1"/>
        <v>62500</v>
      </c>
      <c r="I113" s="62"/>
    </row>
    <row r="114" spans="1:9">
      <c r="A114" s="22"/>
      <c r="B114" s="75"/>
      <c r="C114" s="48"/>
      <c r="D114" s="49" t="s">
        <v>38</v>
      </c>
      <c r="E114" s="50" t="s">
        <v>12</v>
      </c>
      <c r="F114" s="50">
        <v>1</v>
      </c>
      <c r="G114" s="51">
        <v>21066.67</v>
      </c>
      <c r="H114" s="46">
        <f t="shared" si="1"/>
        <v>21066.67</v>
      </c>
      <c r="I114" s="62"/>
    </row>
    <row r="115" spans="1:9">
      <c r="A115" s="22"/>
      <c r="B115" s="75"/>
      <c r="C115" s="48"/>
      <c r="D115" s="65" t="s">
        <v>39</v>
      </c>
      <c r="E115" s="50" t="s">
        <v>12</v>
      </c>
      <c r="F115" s="66">
        <v>1</v>
      </c>
      <c r="G115" s="67">
        <v>22936.67</v>
      </c>
      <c r="H115" s="46">
        <f t="shared" si="1"/>
        <v>22936.67</v>
      </c>
      <c r="I115" s="62"/>
    </row>
    <row r="116" ht="45" spans="1:9">
      <c r="A116" s="22"/>
      <c r="B116" s="75"/>
      <c r="C116" s="48"/>
      <c r="D116" s="52" t="s">
        <v>17</v>
      </c>
      <c r="E116" s="50" t="s">
        <v>12</v>
      </c>
      <c r="F116" s="50">
        <v>1</v>
      </c>
      <c r="G116" s="51">
        <v>12500</v>
      </c>
      <c r="H116" s="46">
        <f t="shared" si="1"/>
        <v>12500</v>
      </c>
      <c r="I116" s="62"/>
    </row>
    <row r="117" spans="1:9">
      <c r="A117" s="22"/>
      <c r="B117" s="75">
        <v>6</v>
      </c>
      <c r="C117" s="48"/>
      <c r="D117" s="49" t="s">
        <v>18</v>
      </c>
      <c r="E117" s="50" t="s">
        <v>12</v>
      </c>
      <c r="F117" s="50">
        <v>1</v>
      </c>
      <c r="G117" s="51">
        <v>1875</v>
      </c>
      <c r="H117" s="46">
        <f t="shared" si="1"/>
        <v>1875</v>
      </c>
      <c r="I117" s="62"/>
    </row>
    <row r="118" spans="1:9">
      <c r="A118" s="22"/>
      <c r="B118" s="75"/>
      <c r="C118" s="48"/>
      <c r="D118" s="49" t="s">
        <v>19</v>
      </c>
      <c r="E118" s="50" t="s">
        <v>12</v>
      </c>
      <c r="F118" s="50">
        <v>1</v>
      </c>
      <c r="G118" s="51">
        <v>10000</v>
      </c>
      <c r="H118" s="46">
        <f t="shared" si="1"/>
        <v>10000</v>
      </c>
      <c r="I118" s="62"/>
    </row>
    <row r="119" spans="1:9">
      <c r="A119" s="22"/>
      <c r="B119" s="75"/>
      <c r="C119" s="48"/>
      <c r="D119" s="49" t="s">
        <v>34</v>
      </c>
      <c r="E119" s="50" t="s">
        <v>12</v>
      </c>
      <c r="F119" s="50">
        <v>1</v>
      </c>
      <c r="G119" s="51">
        <v>5000</v>
      </c>
      <c r="H119" s="46">
        <f t="shared" si="1"/>
        <v>5000</v>
      </c>
      <c r="I119" s="62"/>
    </row>
    <row r="120" spans="1:9">
      <c r="A120" s="22"/>
      <c r="B120" s="75"/>
      <c r="C120" s="48"/>
      <c r="D120" s="49" t="s">
        <v>21</v>
      </c>
      <c r="E120" s="50" t="s">
        <v>12</v>
      </c>
      <c r="F120" s="50">
        <v>4</v>
      </c>
      <c r="G120" s="51">
        <v>1250</v>
      </c>
      <c r="H120" s="46">
        <f t="shared" si="1"/>
        <v>5000</v>
      </c>
      <c r="I120" s="62"/>
    </row>
    <row r="121" spans="1:9">
      <c r="A121" s="22"/>
      <c r="B121" s="75"/>
      <c r="C121" s="48"/>
      <c r="D121" s="49" t="s">
        <v>22</v>
      </c>
      <c r="E121" s="50" t="s">
        <v>12</v>
      </c>
      <c r="F121" s="50">
        <v>4</v>
      </c>
      <c r="G121" s="51">
        <v>950</v>
      </c>
      <c r="H121" s="46">
        <f t="shared" si="1"/>
        <v>3800</v>
      </c>
      <c r="I121" s="62"/>
    </row>
    <row r="122" spans="1:9">
      <c r="A122" s="22"/>
      <c r="B122" s="75"/>
      <c r="C122" s="48"/>
      <c r="D122" s="49" t="s">
        <v>23</v>
      </c>
      <c r="E122" s="50" t="s">
        <v>12</v>
      </c>
      <c r="F122" s="50">
        <v>4</v>
      </c>
      <c r="G122" s="51">
        <v>1250</v>
      </c>
      <c r="H122" s="46">
        <f t="shared" si="1"/>
        <v>5000</v>
      </c>
      <c r="I122" s="62"/>
    </row>
    <row r="123" spans="1:9">
      <c r="A123" s="22"/>
      <c r="B123" s="75"/>
      <c r="C123" s="48"/>
      <c r="D123" s="49" t="s">
        <v>24</v>
      </c>
      <c r="E123" s="50" t="s">
        <v>12</v>
      </c>
      <c r="F123" s="50">
        <v>1</v>
      </c>
      <c r="G123" s="51">
        <v>2000</v>
      </c>
      <c r="H123" s="46">
        <f t="shared" si="1"/>
        <v>2000</v>
      </c>
      <c r="I123" s="62"/>
    </row>
    <row r="124" spans="1:9">
      <c r="A124" s="22"/>
      <c r="B124" s="75"/>
      <c r="C124" s="48"/>
      <c r="D124" s="49" t="s">
        <v>25</v>
      </c>
      <c r="E124" s="50" t="s">
        <v>12</v>
      </c>
      <c r="F124" s="50">
        <v>1</v>
      </c>
      <c r="G124" s="51">
        <v>5000</v>
      </c>
      <c r="H124" s="46">
        <f t="shared" si="1"/>
        <v>5000</v>
      </c>
      <c r="I124" s="62"/>
    </row>
    <row r="125" spans="1:9">
      <c r="A125" s="22"/>
      <c r="B125" s="75"/>
      <c r="C125" s="48"/>
      <c r="D125" s="49" t="s">
        <v>26</v>
      </c>
      <c r="E125" s="50" t="s">
        <v>12</v>
      </c>
      <c r="F125" s="50">
        <v>6</v>
      </c>
      <c r="G125" s="51">
        <v>750</v>
      </c>
      <c r="H125" s="46">
        <f t="shared" si="1"/>
        <v>4500</v>
      </c>
      <c r="I125" s="62"/>
    </row>
    <row r="126" spans="1:9">
      <c r="A126" s="22"/>
      <c r="B126" s="75"/>
      <c r="C126" s="48"/>
      <c r="D126" s="49" t="s">
        <v>32</v>
      </c>
      <c r="E126" s="50" t="s">
        <v>12</v>
      </c>
      <c r="F126" s="50">
        <v>6</v>
      </c>
      <c r="G126" s="51">
        <v>500</v>
      </c>
      <c r="H126" s="46">
        <f t="shared" si="1"/>
        <v>3000</v>
      </c>
      <c r="I126" s="62"/>
    </row>
    <row r="127" ht="30.75" spans="1:9">
      <c r="A127" s="22"/>
      <c r="B127" s="75"/>
      <c r="C127" s="54"/>
      <c r="D127" s="76" t="s">
        <v>43</v>
      </c>
      <c r="E127" s="56" t="s">
        <v>12</v>
      </c>
      <c r="F127" s="56">
        <v>1</v>
      </c>
      <c r="G127" s="57">
        <v>21330</v>
      </c>
      <c r="H127" s="46">
        <f t="shared" si="1"/>
        <v>21330</v>
      </c>
      <c r="I127" s="63"/>
    </row>
    <row r="128" spans="1:9">
      <c r="A128" s="22"/>
      <c r="B128" s="75"/>
      <c r="C128" s="42" t="s">
        <v>44</v>
      </c>
      <c r="D128" s="77" t="s">
        <v>45</v>
      </c>
      <c r="E128" s="78" t="s">
        <v>12</v>
      </c>
      <c r="F128" s="78">
        <v>1</v>
      </c>
      <c r="G128" s="79">
        <v>112500</v>
      </c>
      <c r="H128" s="68">
        <f t="shared" si="1"/>
        <v>112500</v>
      </c>
      <c r="I128" s="82">
        <f>SUM(H128:H147)</f>
        <v>299843.35</v>
      </c>
    </row>
    <row r="129" spans="1:9">
      <c r="A129" s="22"/>
      <c r="B129" s="75"/>
      <c r="C129" s="48"/>
      <c r="D129" s="49" t="s">
        <v>28</v>
      </c>
      <c r="E129" s="50" t="s">
        <v>12</v>
      </c>
      <c r="F129" s="50">
        <v>1</v>
      </c>
      <c r="G129" s="51">
        <v>801.67</v>
      </c>
      <c r="H129" s="46">
        <f t="shared" si="1"/>
        <v>801.67</v>
      </c>
      <c r="I129" s="88"/>
    </row>
    <row r="130" spans="1:9">
      <c r="A130" s="22"/>
      <c r="B130" s="75"/>
      <c r="C130" s="48"/>
      <c r="D130" s="49" t="s">
        <v>29</v>
      </c>
      <c r="E130" s="50" t="s">
        <v>12</v>
      </c>
      <c r="F130" s="50">
        <v>1</v>
      </c>
      <c r="G130" s="51">
        <v>5086.67</v>
      </c>
      <c r="H130" s="46">
        <f t="shared" si="1"/>
        <v>5086.67</v>
      </c>
      <c r="I130" s="88"/>
    </row>
    <row r="131" spans="1:9">
      <c r="A131" s="22"/>
      <c r="B131" s="75"/>
      <c r="C131" s="48"/>
      <c r="D131" s="49" t="s">
        <v>30</v>
      </c>
      <c r="E131" s="50" t="s">
        <v>12</v>
      </c>
      <c r="F131" s="50">
        <v>1</v>
      </c>
      <c r="G131" s="51">
        <v>1326.67</v>
      </c>
      <c r="H131" s="46">
        <f t="shared" ref="H131:H167" si="2">F131*G131</f>
        <v>1326.67</v>
      </c>
      <c r="I131" s="88"/>
    </row>
    <row r="132" spans="1:9">
      <c r="A132" s="22"/>
      <c r="B132" s="75"/>
      <c r="C132" s="48"/>
      <c r="D132" s="49" t="s">
        <v>13</v>
      </c>
      <c r="E132" s="50" t="s">
        <v>12</v>
      </c>
      <c r="F132" s="50">
        <v>1</v>
      </c>
      <c r="G132" s="51">
        <v>5000</v>
      </c>
      <c r="H132" s="46">
        <f t="shared" si="2"/>
        <v>5000</v>
      </c>
      <c r="I132" s="88"/>
    </row>
    <row r="133" spans="1:9">
      <c r="A133" s="22"/>
      <c r="B133" s="75"/>
      <c r="C133" s="48"/>
      <c r="D133" s="49" t="s">
        <v>14</v>
      </c>
      <c r="E133" s="50" t="s">
        <v>12</v>
      </c>
      <c r="F133" s="50">
        <v>1</v>
      </c>
      <c r="G133" s="51">
        <v>7500</v>
      </c>
      <c r="H133" s="46">
        <f t="shared" si="2"/>
        <v>7500</v>
      </c>
      <c r="I133" s="88"/>
    </row>
    <row r="134" spans="1:9">
      <c r="A134" s="22"/>
      <c r="B134" s="75"/>
      <c r="C134" s="48"/>
      <c r="D134" s="49" t="s">
        <v>37</v>
      </c>
      <c r="E134" s="50" t="s">
        <v>12</v>
      </c>
      <c r="F134" s="50">
        <v>1</v>
      </c>
      <c r="G134" s="51">
        <v>62500</v>
      </c>
      <c r="H134" s="46">
        <f t="shared" si="2"/>
        <v>62500</v>
      </c>
      <c r="I134" s="88"/>
    </row>
    <row r="135" spans="1:9">
      <c r="A135" s="22"/>
      <c r="B135" s="75"/>
      <c r="C135" s="48"/>
      <c r="D135" s="49" t="s">
        <v>38</v>
      </c>
      <c r="E135" s="50" t="s">
        <v>12</v>
      </c>
      <c r="F135" s="50">
        <v>1</v>
      </c>
      <c r="G135" s="51">
        <v>21066.67</v>
      </c>
      <c r="H135" s="46">
        <f t="shared" si="2"/>
        <v>21066.67</v>
      </c>
      <c r="I135" s="88"/>
    </row>
    <row r="136" spans="1:9">
      <c r="A136" s="22"/>
      <c r="B136" s="75"/>
      <c r="C136" s="48"/>
      <c r="D136" s="65" t="s">
        <v>39</v>
      </c>
      <c r="E136" s="50" t="s">
        <v>12</v>
      </c>
      <c r="F136" s="66">
        <v>1</v>
      </c>
      <c r="G136" s="67">
        <v>22936.67</v>
      </c>
      <c r="H136" s="46">
        <f t="shared" si="2"/>
        <v>22936.67</v>
      </c>
      <c r="I136" s="88"/>
    </row>
    <row r="137" ht="45" spans="1:9">
      <c r="A137" s="22"/>
      <c r="B137" s="75"/>
      <c r="C137" s="48"/>
      <c r="D137" s="52" t="s">
        <v>17</v>
      </c>
      <c r="E137" s="50" t="s">
        <v>12</v>
      </c>
      <c r="F137" s="50">
        <v>1</v>
      </c>
      <c r="G137" s="51">
        <v>12500</v>
      </c>
      <c r="H137" s="46">
        <f t="shared" si="2"/>
        <v>12500</v>
      </c>
      <c r="I137" s="88"/>
    </row>
    <row r="138" spans="1:9">
      <c r="A138" s="22"/>
      <c r="B138" s="75">
        <v>7</v>
      </c>
      <c r="C138" s="48"/>
      <c r="D138" s="49" t="s">
        <v>18</v>
      </c>
      <c r="E138" s="50" t="s">
        <v>12</v>
      </c>
      <c r="F138" s="50">
        <v>1</v>
      </c>
      <c r="G138" s="51">
        <v>1875</v>
      </c>
      <c r="H138" s="46">
        <f t="shared" si="2"/>
        <v>1875</v>
      </c>
      <c r="I138" s="88"/>
    </row>
    <row r="139" spans="1:9">
      <c r="A139" s="22"/>
      <c r="B139" s="75"/>
      <c r="C139" s="48"/>
      <c r="D139" s="49" t="s">
        <v>19</v>
      </c>
      <c r="E139" s="50" t="s">
        <v>12</v>
      </c>
      <c r="F139" s="50">
        <v>1</v>
      </c>
      <c r="G139" s="51">
        <v>10000</v>
      </c>
      <c r="H139" s="46">
        <f t="shared" si="2"/>
        <v>10000</v>
      </c>
      <c r="I139" s="88"/>
    </row>
    <row r="140" spans="1:9">
      <c r="A140" s="22"/>
      <c r="B140" s="75"/>
      <c r="C140" s="48"/>
      <c r="D140" s="49" t="s">
        <v>20</v>
      </c>
      <c r="E140" s="50" t="s">
        <v>12</v>
      </c>
      <c r="F140" s="50">
        <v>1</v>
      </c>
      <c r="G140" s="51">
        <v>5000</v>
      </c>
      <c r="H140" s="46">
        <f t="shared" si="2"/>
        <v>5000</v>
      </c>
      <c r="I140" s="88"/>
    </row>
    <row r="141" spans="1:9">
      <c r="A141" s="22"/>
      <c r="B141" s="75"/>
      <c r="C141" s="48"/>
      <c r="D141" s="49" t="s">
        <v>21</v>
      </c>
      <c r="E141" s="50" t="s">
        <v>12</v>
      </c>
      <c r="F141" s="50">
        <v>5</v>
      </c>
      <c r="G141" s="51">
        <v>1250</v>
      </c>
      <c r="H141" s="46">
        <f t="shared" si="2"/>
        <v>6250</v>
      </c>
      <c r="I141" s="88"/>
    </row>
    <row r="142" spans="1:9">
      <c r="A142" s="22"/>
      <c r="B142" s="75"/>
      <c r="C142" s="48"/>
      <c r="D142" s="49" t="s">
        <v>22</v>
      </c>
      <c r="E142" s="50" t="s">
        <v>12</v>
      </c>
      <c r="F142" s="50">
        <v>5</v>
      </c>
      <c r="G142" s="51">
        <v>950</v>
      </c>
      <c r="H142" s="46">
        <f t="shared" si="2"/>
        <v>4750</v>
      </c>
      <c r="I142" s="88"/>
    </row>
    <row r="143" spans="1:9">
      <c r="A143" s="22"/>
      <c r="B143" s="75"/>
      <c r="C143" s="48"/>
      <c r="D143" s="49" t="s">
        <v>23</v>
      </c>
      <c r="E143" s="50" t="s">
        <v>12</v>
      </c>
      <c r="F143" s="50">
        <v>5</v>
      </c>
      <c r="G143" s="51">
        <v>1250</v>
      </c>
      <c r="H143" s="46">
        <f t="shared" si="2"/>
        <v>6250</v>
      </c>
      <c r="I143" s="88"/>
    </row>
    <row r="144" spans="1:9">
      <c r="A144" s="22"/>
      <c r="B144" s="75"/>
      <c r="C144" s="48"/>
      <c r="D144" s="49" t="s">
        <v>24</v>
      </c>
      <c r="E144" s="50" t="s">
        <v>12</v>
      </c>
      <c r="F144" s="50">
        <v>1</v>
      </c>
      <c r="G144" s="51">
        <v>2000</v>
      </c>
      <c r="H144" s="46">
        <f t="shared" si="2"/>
        <v>2000</v>
      </c>
      <c r="I144" s="88"/>
    </row>
    <row r="145" spans="1:9">
      <c r="A145" s="22"/>
      <c r="B145" s="75"/>
      <c r="C145" s="48"/>
      <c r="D145" s="49" t="s">
        <v>25</v>
      </c>
      <c r="E145" s="50" t="s">
        <v>12</v>
      </c>
      <c r="F145" s="50">
        <v>1</v>
      </c>
      <c r="G145" s="51">
        <v>5000</v>
      </c>
      <c r="H145" s="46">
        <f t="shared" si="2"/>
        <v>5000</v>
      </c>
      <c r="I145" s="88"/>
    </row>
    <row r="146" spans="1:9">
      <c r="A146" s="22"/>
      <c r="B146" s="75"/>
      <c r="C146" s="48"/>
      <c r="D146" s="49" t="s">
        <v>26</v>
      </c>
      <c r="E146" s="50" t="s">
        <v>12</v>
      </c>
      <c r="F146" s="50">
        <v>6</v>
      </c>
      <c r="G146" s="51">
        <v>750</v>
      </c>
      <c r="H146" s="46">
        <f t="shared" si="2"/>
        <v>4500</v>
      </c>
      <c r="I146" s="88"/>
    </row>
    <row r="147" ht="15.75" spans="1:9">
      <c r="A147" s="21"/>
      <c r="B147" s="64"/>
      <c r="C147" s="54"/>
      <c r="D147" s="55" t="s">
        <v>32</v>
      </c>
      <c r="E147" s="56" t="s">
        <v>12</v>
      </c>
      <c r="F147" s="56">
        <v>6</v>
      </c>
      <c r="G147" s="57">
        <v>500</v>
      </c>
      <c r="H147" s="46">
        <f t="shared" si="2"/>
        <v>3000</v>
      </c>
      <c r="I147" s="88"/>
    </row>
    <row r="148" s="9" customFormat="1" ht="15.75" customHeight="1" spans="1:9">
      <c r="A148" s="21"/>
      <c r="B148" s="83">
        <v>8</v>
      </c>
      <c r="C148" s="42" t="s">
        <v>46</v>
      </c>
      <c r="D148" s="77" t="s">
        <v>45</v>
      </c>
      <c r="E148" s="78" t="s">
        <v>12</v>
      </c>
      <c r="F148" s="78">
        <v>1</v>
      </c>
      <c r="G148" s="79">
        <v>112500</v>
      </c>
      <c r="H148" s="68">
        <f t="shared" si="2"/>
        <v>112500</v>
      </c>
      <c r="I148" s="82">
        <f>SUM(H148:H167)</f>
        <v>299843.35</v>
      </c>
    </row>
    <row r="149" spans="1:9">
      <c r="A149" s="21"/>
      <c r="B149" s="75"/>
      <c r="C149" s="48"/>
      <c r="D149" s="49" t="s">
        <v>28</v>
      </c>
      <c r="E149" s="50" t="s">
        <v>12</v>
      </c>
      <c r="F149" s="50">
        <v>1</v>
      </c>
      <c r="G149" s="51">
        <v>801.67</v>
      </c>
      <c r="H149" s="46">
        <f t="shared" si="2"/>
        <v>801.67</v>
      </c>
      <c r="I149" s="88"/>
    </row>
    <row r="150" spans="1:9">
      <c r="A150" s="21"/>
      <c r="B150" s="75"/>
      <c r="C150" s="48"/>
      <c r="D150" s="49" t="s">
        <v>29</v>
      </c>
      <c r="E150" s="50" t="s">
        <v>12</v>
      </c>
      <c r="F150" s="50">
        <v>1</v>
      </c>
      <c r="G150" s="51">
        <v>5086.67</v>
      </c>
      <c r="H150" s="46">
        <f t="shared" si="2"/>
        <v>5086.67</v>
      </c>
      <c r="I150" s="88"/>
    </row>
    <row r="151" spans="1:9">
      <c r="A151" s="21"/>
      <c r="B151" s="75"/>
      <c r="C151" s="48"/>
      <c r="D151" s="49" t="s">
        <v>30</v>
      </c>
      <c r="E151" s="50" t="s">
        <v>12</v>
      </c>
      <c r="F151" s="50">
        <v>1</v>
      </c>
      <c r="G151" s="51">
        <v>1326.67</v>
      </c>
      <c r="H151" s="46">
        <f t="shared" si="2"/>
        <v>1326.67</v>
      </c>
      <c r="I151" s="88"/>
    </row>
    <row r="152" spans="1:9">
      <c r="A152" s="21"/>
      <c r="B152" s="75"/>
      <c r="C152" s="48"/>
      <c r="D152" s="49" t="s">
        <v>13</v>
      </c>
      <c r="E152" s="50" t="s">
        <v>12</v>
      </c>
      <c r="F152" s="50">
        <v>1</v>
      </c>
      <c r="G152" s="51">
        <v>5000</v>
      </c>
      <c r="H152" s="46">
        <f t="shared" si="2"/>
        <v>5000</v>
      </c>
      <c r="I152" s="88"/>
    </row>
    <row r="153" spans="1:9">
      <c r="A153" s="21"/>
      <c r="B153" s="75"/>
      <c r="C153" s="48"/>
      <c r="D153" s="49" t="s">
        <v>14</v>
      </c>
      <c r="E153" s="50" t="s">
        <v>12</v>
      </c>
      <c r="F153" s="50">
        <v>1</v>
      </c>
      <c r="G153" s="51">
        <v>7500</v>
      </c>
      <c r="H153" s="46">
        <f t="shared" si="2"/>
        <v>7500</v>
      </c>
      <c r="I153" s="88"/>
    </row>
    <row r="154" spans="1:9">
      <c r="A154" s="21"/>
      <c r="B154" s="75"/>
      <c r="C154" s="48"/>
      <c r="D154" s="49" t="s">
        <v>37</v>
      </c>
      <c r="E154" s="50" t="s">
        <v>12</v>
      </c>
      <c r="F154" s="50">
        <v>1</v>
      </c>
      <c r="G154" s="51">
        <v>62500</v>
      </c>
      <c r="H154" s="46">
        <f t="shared" si="2"/>
        <v>62500</v>
      </c>
      <c r="I154" s="88"/>
    </row>
    <row r="155" spans="1:9">
      <c r="A155" s="21"/>
      <c r="B155" s="75"/>
      <c r="C155" s="48"/>
      <c r="D155" s="49" t="s">
        <v>38</v>
      </c>
      <c r="E155" s="50" t="s">
        <v>12</v>
      </c>
      <c r="F155" s="50">
        <v>1</v>
      </c>
      <c r="G155" s="51">
        <v>21066.67</v>
      </c>
      <c r="H155" s="46">
        <f t="shared" si="2"/>
        <v>21066.67</v>
      </c>
      <c r="I155" s="88"/>
    </row>
    <row r="156" spans="1:9">
      <c r="A156" s="21"/>
      <c r="B156" s="75"/>
      <c r="C156" s="48"/>
      <c r="D156" s="65" t="s">
        <v>39</v>
      </c>
      <c r="E156" s="50" t="s">
        <v>12</v>
      </c>
      <c r="F156" s="66">
        <v>1</v>
      </c>
      <c r="G156" s="67">
        <v>22936.67</v>
      </c>
      <c r="H156" s="46">
        <f t="shared" si="2"/>
        <v>22936.67</v>
      </c>
      <c r="I156" s="88"/>
    </row>
    <row r="157" ht="45" spans="1:9">
      <c r="A157" s="21"/>
      <c r="B157" s="75"/>
      <c r="C157" s="48"/>
      <c r="D157" s="52" t="s">
        <v>17</v>
      </c>
      <c r="E157" s="50" t="s">
        <v>12</v>
      </c>
      <c r="F157" s="50">
        <v>1</v>
      </c>
      <c r="G157" s="51">
        <v>12500</v>
      </c>
      <c r="H157" s="46">
        <f t="shared" si="2"/>
        <v>12500</v>
      </c>
      <c r="I157" s="88"/>
    </row>
    <row r="158" spans="1:9">
      <c r="A158" s="21"/>
      <c r="B158" s="75"/>
      <c r="C158" s="48"/>
      <c r="D158" s="49" t="s">
        <v>18</v>
      </c>
      <c r="E158" s="50" t="s">
        <v>12</v>
      </c>
      <c r="F158" s="50">
        <v>1</v>
      </c>
      <c r="G158" s="51">
        <v>1875</v>
      </c>
      <c r="H158" s="46">
        <f t="shared" si="2"/>
        <v>1875</v>
      </c>
      <c r="I158" s="88"/>
    </row>
    <row r="159" spans="1:9">
      <c r="A159" s="21"/>
      <c r="B159" s="75"/>
      <c r="C159" s="48"/>
      <c r="D159" s="49" t="s">
        <v>19</v>
      </c>
      <c r="E159" s="50" t="s">
        <v>12</v>
      </c>
      <c r="F159" s="50">
        <v>1</v>
      </c>
      <c r="G159" s="51">
        <v>10000</v>
      </c>
      <c r="H159" s="46">
        <f t="shared" si="2"/>
        <v>10000</v>
      </c>
      <c r="I159" s="88"/>
    </row>
    <row r="160" spans="1:9">
      <c r="A160" s="21"/>
      <c r="B160" s="75"/>
      <c r="C160" s="48"/>
      <c r="D160" s="49" t="s">
        <v>20</v>
      </c>
      <c r="E160" s="50" t="s">
        <v>12</v>
      </c>
      <c r="F160" s="50">
        <v>1</v>
      </c>
      <c r="G160" s="51">
        <v>5000</v>
      </c>
      <c r="H160" s="46">
        <f t="shared" si="2"/>
        <v>5000</v>
      </c>
      <c r="I160" s="88"/>
    </row>
    <row r="161" spans="1:9">
      <c r="A161" s="21"/>
      <c r="B161" s="75"/>
      <c r="C161" s="48"/>
      <c r="D161" s="49" t="s">
        <v>21</v>
      </c>
      <c r="E161" s="50" t="s">
        <v>12</v>
      </c>
      <c r="F161" s="50">
        <v>5</v>
      </c>
      <c r="G161" s="51">
        <v>1250</v>
      </c>
      <c r="H161" s="46">
        <f t="shared" si="2"/>
        <v>6250</v>
      </c>
      <c r="I161" s="88"/>
    </row>
    <row r="162" spans="1:9">
      <c r="A162" s="21"/>
      <c r="B162" s="75"/>
      <c r="C162" s="48"/>
      <c r="D162" s="49" t="s">
        <v>22</v>
      </c>
      <c r="E162" s="50" t="s">
        <v>12</v>
      </c>
      <c r="F162" s="50">
        <v>5</v>
      </c>
      <c r="G162" s="51">
        <v>950</v>
      </c>
      <c r="H162" s="46">
        <f t="shared" si="2"/>
        <v>4750</v>
      </c>
      <c r="I162" s="88"/>
    </row>
    <row r="163" spans="1:9">
      <c r="A163" s="21"/>
      <c r="B163" s="75"/>
      <c r="C163" s="48"/>
      <c r="D163" s="49" t="s">
        <v>23</v>
      </c>
      <c r="E163" s="50" t="s">
        <v>12</v>
      </c>
      <c r="F163" s="50">
        <v>5</v>
      </c>
      <c r="G163" s="51">
        <v>1250</v>
      </c>
      <c r="H163" s="46">
        <f t="shared" si="2"/>
        <v>6250</v>
      </c>
      <c r="I163" s="88"/>
    </row>
    <row r="164" spans="1:9">
      <c r="A164" s="21"/>
      <c r="B164" s="75"/>
      <c r="C164" s="48"/>
      <c r="D164" s="49" t="s">
        <v>24</v>
      </c>
      <c r="E164" s="50" t="s">
        <v>12</v>
      </c>
      <c r="F164" s="50">
        <v>1</v>
      </c>
      <c r="G164" s="51">
        <v>2000</v>
      </c>
      <c r="H164" s="46">
        <f t="shared" si="2"/>
        <v>2000</v>
      </c>
      <c r="I164" s="88"/>
    </row>
    <row r="165" spans="1:9">
      <c r="A165" s="21"/>
      <c r="B165" s="75"/>
      <c r="C165" s="48"/>
      <c r="D165" s="49" t="s">
        <v>25</v>
      </c>
      <c r="E165" s="50" t="s">
        <v>12</v>
      </c>
      <c r="F165" s="50">
        <v>1</v>
      </c>
      <c r="G165" s="51">
        <v>5000</v>
      </c>
      <c r="H165" s="46">
        <f t="shared" si="2"/>
        <v>5000</v>
      </c>
      <c r="I165" s="88"/>
    </row>
    <row r="166" spans="1:9">
      <c r="A166" s="21"/>
      <c r="B166" s="75"/>
      <c r="C166" s="48"/>
      <c r="D166" s="49" t="s">
        <v>26</v>
      </c>
      <c r="E166" s="50" t="s">
        <v>12</v>
      </c>
      <c r="F166" s="50">
        <v>6</v>
      </c>
      <c r="G166" s="51">
        <v>750</v>
      </c>
      <c r="H166" s="46">
        <f t="shared" si="2"/>
        <v>4500</v>
      </c>
      <c r="I166" s="88"/>
    </row>
    <row r="167" ht="15.75" spans="1:9">
      <c r="A167" s="21"/>
      <c r="B167" s="64"/>
      <c r="C167" s="54"/>
      <c r="D167" s="55" t="s">
        <v>32</v>
      </c>
      <c r="E167" s="56" t="s">
        <v>12</v>
      </c>
      <c r="F167" s="56">
        <v>6</v>
      </c>
      <c r="G167" s="57">
        <v>500</v>
      </c>
      <c r="H167" s="46">
        <f t="shared" si="2"/>
        <v>3000</v>
      </c>
      <c r="I167" s="89"/>
    </row>
    <row r="168" ht="30" customHeight="1" spans="8:8">
      <c r="H168" s="84">
        <f>SUM(H3:H167)</f>
        <v>2210666.78</v>
      </c>
    </row>
    <row r="169" customHeight="1" spans="1:8">
      <c r="A169" s="29"/>
      <c r="B169" s="30"/>
      <c r="C169" s="30"/>
      <c r="D169" s="30"/>
      <c r="E169" s="31"/>
      <c r="H169" s="32"/>
    </row>
    <row r="170" spans="1:8">
      <c r="A170" s="29"/>
      <c r="B170" s="33"/>
      <c r="C170" s="34"/>
      <c r="D170" s="34"/>
      <c r="E170" s="35"/>
      <c r="F170" s="11"/>
      <c r="G170" s="85"/>
      <c r="H170" s="8"/>
    </row>
    <row r="171" spans="1:8">
      <c r="A171" s="29"/>
      <c r="B171" s="33"/>
      <c r="C171" s="34"/>
      <c r="D171" s="34"/>
      <c r="E171" s="35"/>
      <c r="F171" s="11"/>
      <c r="H171" s="8"/>
    </row>
    <row r="172" customHeight="1" spans="1:8">
      <c r="A172" s="29"/>
      <c r="B172" s="33"/>
      <c r="C172" s="34"/>
      <c r="D172" s="34"/>
      <c r="E172" s="36"/>
      <c r="G172" s="86"/>
      <c r="H172" s="8"/>
    </row>
    <row r="173" spans="1:8">
      <c r="A173" s="29"/>
      <c r="B173" s="33"/>
      <c r="C173" s="37"/>
      <c r="D173" s="37"/>
      <c r="E173" s="35"/>
      <c r="F173" s="11"/>
      <c r="H173" s="8"/>
    </row>
    <row r="174" spans="1:5">
      <c r="A174" s="29"/>
      <c r="B174" s="38"/>
      <c r="C174" s="87"/>
      <c r="D174" s="38"/>
      <c r="E174" s="38"/>
    </row>
  </sheetData>
  <mergeCells count="25">
    <mergeCell ref="A1:H1"/>
    <mergeCell ref="C173:D173"/>
    <mergeCell ref="A3:A23"/>
    <mergeCell ref="A66:A106"/>
    <mergeCell ref="A147:A167"/>
    <mergeCell ref="B3:B23"/>
    <mergeCell ref="B66:B85"/>
    <mergeCell ref="B86:B106"/>
    <mergeCell ref="B148:B167"/>
    <mergeCell ref="C3:C23"/>
    <mergeCell ref="C24:C44"/>
    <mergeCell ref="C45:C65"/>
    <mergeCell ref="C66:C85"/>
    <mergeCell ref="C86:C106"/>
    <mergeCell ref="C107:C127"/>
    <mergeCell ref="C128:C147"/>
    <mergeCell ref="C148:C167"/>
    <mergeCell ref="I3:I23"/>
    <mergeCell ref="I24:I44"/>
    <mergeCell ref="I45:I65"/>
    <mergeCell ref="I66:I85"/>
    <mergeCell ref="I86:I106"/>
    <mergeCell ref="I107:I127"/>
    <mergeCell ref="I128:I147"/>
    <mergeCell ref="I148:I167"/>
  </mergeCells>
  <pageMargins left="0.25" right="0.25" top="0.75" bottom="0.75" header="0.3" footer="0.3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S17"/>
  <sheetViews>
    <sheetView workbookViewId="0">
      <selection activeCell="C13" sqref="C13"/>
    </sheetView>
  </sheetViews>
  <sheetFormatPr defaultColWidth="9.1047619047619" defaultRowHeight="15"/>
  <cols>
    <col min="1" max="1" width="8.88571428571429" style="10" customWidth="1"/>
    <col min="2" max="2" width="6.43809523809524" customWidth="1"/>
    <col min="3" max="3" width="64.552380952381" customWidth="1"/>
    <col min="4" max="4" width="15.552380952381" customWidth="1"/>
    <col min="5" max="5" width="11.1047619047619" style="8" customWidth="1"/>
    <col min="6" max="6" width="19.552380952381" style="11" customWidth="1"/>
    <col min="7" max="16384" width="9.1047619047619" style="8"/>
  </cols>
  <sheetData>
    <row r="1" s="8" customFormat="1" ht="70" customHeight="1" spans="1:6">
      <c r="A1" s="12" t="s">
        <v>0</v>
      </c>
      <c r="B1" s="12"/>
      <c r="C1" s="12"/>
      <c r="D1" s="12"/>
      <c r="E1" s="12"/>
      <c r="F1" s="12"/>
    </row>
    <row r="2" s="8" customFormat="1" ht="45.75" spans="1:6">
      <c r="A2" s="13" t="s">
        <v>1</v>
      </c>
      <c r="B2" s="14" t="s">
        <v>2</v>
      </c>
      <c r="C2" s="15" t="s">
        <v>47</v>
      </c>
      <c r="D2" s="15" t="s">
        <v>5</v>
      </c>
      <c r="E2" s="15" t="s">
        <v>6</v>
      </c>
      <c r="F2" s="15" t="s">
        <v>9</v>
      </c>
    </row>
    <row r="3" s="8" customFormat="1" ht="15.75" spans="1:6">
      <c r="A3" s="16"/>
      <c r="B3" s="17">
        <v>1</v>
      </c>
      <c r="C3" s="18" t="str">
        <f>'Mapa Detalhado Licitação'!C3</f>
        <v>Gragoatá - Bloco A - Elevador 2</v>
      </c>
      <c r="D3" s="19" t="s">
        <v>12</v>
      </c>
      <c r="E3" s="19">
        <v>1</v>
      </c>
      <c r="F3" s="20">
        <f>'Mapa Detalhado Licitação'!I3</f>
        <v>244940.01</v>
      </c>
    </row>
    <row r="4" s="8" customFormat="1" ht="15.75" spans="1:6">
      <c r="A4" s="21"/>
      <c r="B4" s="17">
        <v>2</v>
      </c>
      <c r="C4" s="18" t="str">
        <f>'Mapa Detalhado Licitação'!C24</f>
        <v>Gragoatá - Bloco G - Elevador 2</v>
      </c>
      <c r="D4" s="19" t="s">
        <v>12</v>
      </c>
      <c r="E4" s="19">
        <v>1</v>
      </c>
      <c r="F4" s="20">
        <f>'Mapa Detalhado Licitação'!I24</f>
        <v>244940.01</v>
      </c>
    </row>
    <row r="5" s="8" customFormat="1" ht="15.75" spans="1:6">
      <c r="A5" s="21"/>
      <c r="B5" s="17">
        <v>3</v>
      </c>
      <c r="C5" s="18" t="str">
        <f>'Mapa Detalhado Licitação'!C45</f>
        <v>Gragoatá - Bloco H - Elevador 2</v>
      </c>
      <c r="D5" s="19" t="s">
        <v>12</v>
      </c>
      <c r="E5" s="19">
        <v>1</v>
      </c>
      <c r="F5" s="20">
        <f>'Mapa Detalhado Licitação'!I45</f>
        <v>244940.01</v>
      </c>
    </row>
    <row r="6" s="8" customFormat="1" ht="15.75" customHeight="1" spans="1:6">
      <c r="A6" s="21">
        <v>1</v>
      </c>
      <c r="B6" s="17">
        <v>4</v>
      </c>
      <c r="C6" s="18" t="str">
        <f>'Mapa Detalhado Licitação'!C66</f>
        <v>Gragoatá - Bloco D - Elevador 2</v>
      </c>
      <c r="D6" s="19" t="s">
        <v>12</v>
      </c>
      <c r="E6" s="19">
        <v>1</v>
      </c>
      <c r="F6" s="20">
        <f>'Mapa Detalhado Licitação'!I66</f>
        <v>274843.35</v>
      </c>
    </row>
    <row r="7" s="8" customFormat="1" ht="15.75" customHeight="1" spans="1:6">
      <c r="A7" s="21"/>
      <c r="B7" s="17">
        <v>5</v>
      </c>
      <c r="C7" s="18" t="str">
        <f>'Mapa Detalhado Licitação'!C86</f>
        <v>Faculdade de Veterinária - bloco B</v>
      </c>
      <c r="D7" s="19" t="s">
        <v>12</v>
      </c>
      <c r="E7" s="19">
        <v>1</v>
      </c>
      <c r="F7" s="20">
        <f>'Mapa Detalhado Licitação'!I86</f>
        <v>308593.35</v>
      </c>
    </row>
    <row r="8" s="8" customFormat="1" ht="15.75" spans="1:6">
      <c r="A8" s="22"/>
      <c r="B8" s="17">
        <v>6</v>
      </c>
      <c r="C8" s="18" t="str">
        <f>'Mapa Detalhado Licitação'!C107</f>
        <v>Faculdade de Direito</v>
      </c>
      <c r="D8" s="19" t="s">
        <v>12</v>
      </c>
      <c r="E8" s="19">
        <v>1</v>
      </c>
      <c r="F8" s="20">
        <f>'Mapa Detalhado Licitação'!I107</f>
        <v>292723.35</v>
      </c>
    </row>
    <row r="9" s="8" customFormat="1" ht="15.75" spans="1:461">
      <c r="A9" s="22"/>
      <c r="B9" s="17">
        <v>7</v>
      </c>
      <c r="C9" s="23" t="str">
        <f>'Mapa Detalhado Licitação'!C128</f>
        <v>Gragoatá - Bloco O - Elevador 1</v>
      </c>
      <c r="D9" s="24" t="s">
        <v>12</v>
      </c>
      <c r="E9" s="24">
        <v>1</v>
      </c>
      <c r="F9" s="25">
        <f>'Mapa Detalhado Licitação'!I128</f>
        <v>299843.35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</row>
    <row r="10" s="9" customFormat="1" ht="15.75" customHeight="1" spans="1:461">
      <c r="A10" s="21"/>
      <c r="B10" s="17">
        <v>8</v>
      </c>
      <c r="C10" s="23" t="str">
        <f>'Mapa Detalhado Licitação'!C148</f>
        <v>Gragoatá - Bloco N - Elevador 2</v>
      </c>
      <c r="D10" s="24" t="s">
        <v>12</v>
      </c>
      <c r="E10" s="24">
        <v>1</v>
      </c>
      <c r="F10" s="25">
        <f>'Mapa Detalhado Licitação'!I148</f>
        <v>299843.35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  <c r="IT10" s="27"/>
      <c r="IU10" s="27"/>
      <c r="IV10" s="27"/>
      <c r="IW10" s="27"/>
      <c r="IX10" s="27"/>
      <c r="IY10" s="27"/>
      <c r="IZ10" s="27"/>
      <c r="JA10" s="27"/>
      <c r="JB10" s="27"/>
      <c r="JC10" s="27"/>
      <c r="JD10" s="27"/>
      <c r="JE10" s="27"/>
      <c r="JF10" s="27"/>
      <c r="JG10" s="27"/>
      <c r="JH10" s="27"/>
      <c r="JI10" s="27"/>
      <c r="JJ10" s="27"/>
      <c r="JK10" s="27"/>
      <c r="JL10" s="27"/>
      <c r="JM10" s="27"/>
      <c r="JN10" s="27"/>
      <c r="JO10" s="27"/>
      <c r="JP10" s="27"/>
      <c r="JQ10" s="27"/>
      <c r="JR10" s="27"/>
      <c r="JS10" s="27"/>
      <c r="JT10" s="27"/>
      <c r="JU10" s="27"/>
      <c r="JV10" s="27"/>
      <c r="JW10" s="27"/>
      <c r="JX10" s="27"/>
      <c r="JY10" s="27"/>
      <c r="JZ10" s="27"/>
      <c r="KA10" s="27"/>
      <c r="KB10" s="27"/>
      <c r="KC10" s="27"/>
      <c r="KD10" s="27"/>
      <c r="KE10" s="27"/>
      <c r="KF10" s="27"/>
      <c r="KG10" s="27"/>
      <c r="KH10" s="27"/>
      <c r="KI10" s="27"/>
      <c r="KJ10" s="27"/>
      <c r="KK10" s="27"/>
      <c r="KL10" s="27"/>
      <c r="KM10" s="27"/>
      <c r="KN10" s="27"/>
      <c r="KO10" s="27"/>
      <c r="KP10" s="27"/>
      <c r="KQ10" s="27"/>
      <c r="KR10" s="27"/>
      <c r="KS10" s="27"/>
      <c r="KT10" s="27"/>
      <c r="KU10" s="27"/>
      <c r="KV10" s="27"/>
      <c r="KW10" s="27"/>
      <c r="KX10" s="27"/>
      <c r="KY10" s="27"/>
      <c r="KZ10" s="27"/>
      <c r="LA10" s="27"/>
      <c r="LB10" s="27"/>
      <c r="LC10" s="27"/>
      <c r="LD10" s="27"/>
      <c r="LE10" s="27"/>
      <c r="LF10" s="27"/>
      <c r="LG10" s="27"/>
      <c r="LH10" s="27"/>
      <c r="LI10" s="27"/>
      <c r="LJ10" s="27"/>
      <c r="LK10" s="27"/>
      <c r="LL10" s="27"/>
      <c r="LM10" s="27"/>
      <c r="LN10" s="27"/>
      <c r="LO10" s="27"/>
      <c r="LP10" s="27"/>
      <c r="LQ10" s="27"/>
      <c r="LR10" s="27"/>
      <c r="LS10" s="27"/>
      <c r="LT10" s="27"/>
      <c r="LU10" s="27"/>
      <c r="LV10" s="27"/>
      <c r="LW10" s="27"/>
      <c r="LX10" s="27"/>
      <c r="LY10" s="27"/>
      <c r="LZ10" s="27"/>
      <c r="MA10" s="27"/>
      <c r="MB10" s="27"/>
      <c r="MC10" s="27"/>
      <c r="MD10" s="27"/>
      <c r="ME10" s="27"/>
      <c r="MF10" s="27"/>
      <c r="MG10" s="27"/>
      <c r="MH10" s="27"/>
      <c r="MI10" s="27"/>
      <c r="MJ10" s="27"/>
      <c r="MK10" s="27"/>
      <c r="ML10" s="27"/>
      <c r="MM10" s="27"/>
      <c r="MN10" s="27"/>
      <c r="MO10" s="27"/>
      <c r="MP10" s="27"/>
      <c r="MQ10" s="27"/>
      <c r="MR10" s="27"/>
      <c r="MS10" s="27"/>
      <c r="MT10" s="27"/>
      <c r="MU10" s="27"/>
      <c r="MV10" s="27"/>
      <c r="MW10" s="27"/>
      <c r="MX10" s="27"/>
      <c r="MY10" s="27"/>
      <c r="MZ10" s="27"/>
      <c r="NA10" s="27"/>
      <c r="NB10" s="27"/>
      <c r="NC10" s="27"/>
      <c r="ND10" s="27"/>
      <c r="NE10" s="27"/>
      <c r="NF10" s="27"/>
      <c r="NG10" s="27"/>
      <c r="NH10" s="27"/>
      <c r="NI10" s="27"/>
      <c r="NJ10" s="27"/>
      <c r="NK10" s="27"/>
      <c r="NL10" s="27"/>
      <c r="NM10" s="27"/>
      <c r="NN10" s="27"/>
      <c r="NO10" s="27"/>
      <c r="NP10" s="27"/>
      <c r="NQ10" s="27"/>
      <c r="NR10" s="27"/>
      <c r="NS10" s="27"/>
      <c r="NT10" s="27"/>
      <c r="NU10" s="27"/>
      <c r="NV10" s="27"/>
      <c r="NW10" s="27"/>
      <c r="NX10" s="27"/>
      <c r="NY10" s="27"/>
      <c r="NZ10" s="27"/>
      <c r="OA10" s="27"/>
      <c r="OB10" s="27"/>
      <c r="OC10" s="27"/>
      <c r="OD10" s="27"/>
      <c r="OE10" s="27"/>
      <c r="OF10" s="27"/>
      <c r="OG10" s="27"/>
      <c r="OH10" s="27"/>
      <c r="OI10" s="27"/>
      <c r="OJ10" s="27"/>
      <c r="OK10" s="27"/>
      <c r="OL10" s="27"/>
      <c r="OM10" s="27"/>
      <c r="ON10" s="27"/>
      <c r="OO10" s="27"/>
      <c r="OP10" s="27"/>
      <c r="OQ10" s="27"/>
      <c r="OR10" s="27"/>
      <c r="OS10" s="27"/>
      <c r="OT10" s="27"/>
      <c r="OU10" s="27"/>
      <c r="OV10" s="27"/>
      <c r="OW10" s="27"/>
      <c r="OX10" s="27"/>
      <c r="OY10" s="27"/>
      <c r="OZ10" s="27"/>
      <c r="PA10" s="27"/>
      <c r="PB10" s="27"/>
      <c r="PC10" s="27"/>
      <c r="PD10" s="27"/>
      <c r="PE10" s="27"/>
      <c r="PF10" s="27"/>
      <c r="PG10" s="27"/>
      <c r="PH10" s="27"/>
      <c r="PI10" s="27"/>
      <c r="PJ10" s="27"/>
      <c r="PK10" s="27"/>
      <c r="PL10" s="27"/>
      <c r="PM10" s="27"/>
      <c r="PN10" s="27"/>
      <c r="PO10" s="27"/>
      <c r="PP10" s="27"/>
      <c r="PQ10" s="27"/>
      <c r="PR10" s="27"/>
      <c r="PS10" s="27"/>
      <c r="PT10" s="27"/>
      <c r="PU10" s="27"/>
      <c r="PV10" s="27"/>
      <c r="PW10" s="27"/>
      <c r="PX10" s="27"/>
      <c r="PY10" s="27"/>
      <c r="PZ10" s="27"/>
      <c r="QA10" s="27"/>
      <c r="QB10" s="27"/>
      <c r="QC10" s="27"/>
      <c r="QD10" s="27"/>
      <c r="QE10" s="27"/>
      <c r="QF10" s="27"/>
      <c r="QG10" s="27"/>
      <c r="QH10" s="27"/>
      <c r="QI10" s="27"/>
      <c r="QJ10" s="27"/>
      <c r="QK10" s="27"/>
      <c r="QL10" s="27"/>
      <c r="QM10" s="27"/>
      <c r="QN10" s="27"/>
      <c r="QO10" s="27"/>
      <c r="QP10" s="27"/>
      <c r="QQ10" s="27"/>
      <c r="QR10" s="27"/>
      <c r="QS10" s="27"/>
    </row>
    <row r="11" s="8" customFormat="1" ht="30" customHeight="1" spans="1:6">
      <c r="A11" s="10"/>
      <c r="B11"/>
      <c r="C11"/>
      <c r="D11"/>
      <c r="F11" s="28">
        <f>SUM(F3:F10)</f>
        <v>2210666.78</v>
      </c>
    </row>
    <row r="12" s="8" customFormat="1" customHeight="1" spans="1:6">
      <c r="A12" s="29"/>
      <c r="B12" s="30"/>
      <c r="C12" s="30"/>
      <c r="D12" s="31"/>
      <c r="F12" s="32"/>
    </row>
    <row r="13" s="8" customFormat="1" spans="1:5">
      <c r="A13" s="29"/>
      <c r="B13" s="33"/>
      <c r="C13" s="34"/>
      <c r="D13" s="35"/>
      <c r="E13" s="11"/>
    </row>
    <row r="14" s="8" customFormat="1" spans="1:5">
      <c r="A14" s="29"/>
      <c r="B14" s="33"/>
      <c r="C14" s="34"/>
      <c r="D14" s="35"/>
      <c r="E14" s="11"/>
    </row>
    <row r="15" s="8" customFormat="1" customHeight="1" spans="1:4">
      <c r="A15" s="29"/>
      <c r="B15" s="33"/>
      <c r="C15" s="34"/>
      <c r="D15" s="36"/>
    </row>
    <row r="16" s="8" customFormat="1" spans="1:5">
      <c r="A16" s="29"/>
      <c r="B16" s="33"/>
      <c r="C16" s="37"/>
      <c r="D16" s="35"/>
      <c r="E16" s="11"/>
    </row>
    <row r="17" s="8" customFormat="1" spans="1:6">
      <c r="A17" s="29"/>
      <c r="B17" s="38"/>
      <c r="C17" s="38"/>
      <c r="D17" s="38"/>
      <c r="F17" s="11"/>
    </row>
  </sheetData>
  <mergeCells count="2">
    <mergeCell ref="A1:F1"/>
    <mergeCell ref="A6:A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J29"/>
  <sheetViews>
    <sheetView workbookViewId="0">
      <selection activeCell="H12" sqref="H12:J12"/>
    </sheetView>
  </sheetViews>
  <sheetFormatPr defaultColWidth="9" defaultRowHeight="15"/>
  <cols>
    <col min="3" max="3" width="20.6666666666667" customWidth="1"/>
    <col min="4" max="4" width="35.8857142857143" customWidth="1"/>
  </cols>
  <sheetData>
    <row r="3" spans="3:4">
      <c r="C3" s="1" t="s">
        <v>48</v>
      </c>
      <c r="D3" s="2"/>
    </row>
    <row r="4" spans="3:4">
      <c r="C4" s="3" t="s">
        <v>49</v>
      </c>
      <c r="D4" s="4">
        <v>244940.01</v>
      </c>
    </row>
    <row r="5" spans="3:4">
      <c r="C5" s="3" t="s">
        <v>50</v>
      </c>
      <c r="D5" s="4">
        <v>274843.35</v>
      </c>
    </row>
    <row r="6" spans="3:4">
      <c r="C6" s="3" t="s">
        <v>51</v>
      </c>
      <c r="D6" s="4">
        <v>244940.01</v>
      </c>
    </row>
    <row r="7" spans="3:4">
      <c r="C7" s="3" t="s">
        <v>52</v>
      </c>
      <c r="D7" s="4">
        <v>244940.01</v>
      </c>
    </row>
    <row r="8" spans="3:4">
      <c r="C8" s="3" t="s">
        <v>53</v>
      </c>
      <c r="D8" s="4">
        <v>292723.35</v>
      </c>
    </row>
    <row r="9" spans="3:4">
      <c r="C9" s="3" t="s">
        <v>54</v>
      </c>
      <c r="D9" s="4">
        <v>308593.35</v>
      </c>
    </row>
    <row r="10" spans="3:4">
      <c r="C10" s="3" t="s">
        <v>55</v>
      </c>
      <c r="D10" s="4">
        <v>299843.35</v>
      </c>
    </row>
    <row r="11" spans="3:4">
      <c r="C11" s="3" t="s">
        <v>56</v>
      </c>
      <c r="D11" s="4">
        <v>299843.35</v>
      </c>
    </row>
    <row r="12" ht="23.25" spans="3:10">
      <c r="C12" s="5" t="s">
        <v>57</v>
      </c>
      <c r="D12" s="6">
        <f>SUM(D4:D11)</f>
        <v>2210666.78</v>
      </c>
      <c r="H12" s="7"/>
      <c r="I12" s="7"/>
      <c r="J12" s="7"/>
    </row>
    <row r="19" spans="3:4">
      <c r="C19" s="1"/>
      <c r="D19" s="2"/>
    </row>
    <row r="20" spans="3:4">
      <c r="C20" s="3"/>
      <c r="D20" s="4"/>
    </row>
    <row r="21" spans="3:4">
      <c r="C21" s="3"/>
      <c r="D21" s="4"/>
    </row>
    <row r="22" spans="3:4">
      <c r="C22" s="3"/>
      <c r="D22" s="4"/>
    </row>
    <row r="23" spans="3:4">
      <c r="C23" s="3"/>
      <c r="D23" s="4"/>
    </row>
    <row r="24" spans="3:4">
      <c r="C24" s="3"/>
      <c r="D24" s="4"/>
    </row>
    <row r="25" spans="3:4">
      <c r="C25" s="3"/>
      <c r="D25" s="4"/>
    </row>
    <row r="26" spans="3:4">
      <c r="C26" s="3"/>
      <c r="D26" s="4"/>
    </row>
    <row r="27" spans="3:4">
      <c r="C27" s="3"/>
      <c r="D27" s="4"/>
    </row>
    <row r="28" spans="3:4">
      <c r="C28" s="3"/>
      <c r="D28" s="4"/>
    </row>
    <row r="29" ht="18.75" spans="3:4">
      <c r="C29" s="5"/>
      <c r="D29" s="6"/>
    </row>
  </sheetData>
  <mergeCells count="3">
    <mergeCell ref="C3:D3"/>
    <mergeCell ref="H12:J12"/>
    <mergeCell ref="C19:D19"/>
  </mergeCells>
  <pageMargins left="0.511811024" right="0.511811024" top="0.787401575" bottom="0.787401575" header="0.31496062" footer="0.31496062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Mapa Detalhado Licitação</vt:lpstr>
      <vt:lpstr>Valores Sistema</vt:lpstr>
      <vt:lpstr>Grupo Prioritário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Juliana Borsoi</cp:lastModifiedBy>
  <dcterms:created xsi:type="dcterms:W3CDTF">2020-01-31T23:36:00Z</dcterms:created>
  <cp:lastPrinted>2025-03-20T13:55:00Z</cp:lastPrinted>
  <dcterms:modified xsi:type="dcterms:W3CDTF">2025-04-15T13:11:35Z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274F5A57B29046B495948426148A8A1C_12</vt:lpwstr>
  </property>
  <property fmtid="{D5CDD505-2E9C-101B-9397-08002B2CF9AE}" pid="3" name="KSOProductBuildVer">
    <vt:lpwstr>1046-12.2.0.20795</vt:lpwstr>
  </property>
</Properties>
</file>