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G:\Meu Drive\CCON JP\2025\Licitações\Manutenção de Elevadores DL\"/>
    </mc:Choice>
  </mc:AlternateContent>
  <xr:revisionPtr revIDLastSave="0" documentId="8_{38BEF2DC-6A14-4BFF-BAC6-A53E00994FA0}" xr6:coauthVersionLast="47" xr6:coauthVersionMax="47" xr10:uidLastSave="{00000000-0000-0000-0000-000000000000}"/>
  <bookViews>
    <workbookView xWindow="20370" yWindow="-120" windowWidth="20730" windowHeight="11040" xr2:uid="{00000000-000D-0000-FFFF-FFFF00000000}"/>
  </bookViews>
  <sheets>
    <sheet name="Orçamento Detalhado" sheetId="1" r:id="rId1"/>
    <sheet name="Anexo II-B Custos Totais" sheetId="2" r:id="rId2"/>
  </sheets>
  <definedNames>
    <definedName name="_xlnm._FilterDatabase" localSheetId="0" hidden="1">'Orçamento Detalhado'!$A$7:$H$55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x/aRLvsFRBDmCGcGIv0eEHy4iYJG5BUIQTlm/i/zias="/>
    </ext>
  </extLst>
</workbook>
</file>

<file path=xl/calcChain.xml><?xml version="1.0" encoding="utf-8"?>
<calcChain xmlns="http://schemas.openxmlformats.org/spreadsheetml/2006/main">
  <c r="G9" i="2" l="1"/>
  <c r="E9" i="2"/>
  <c r="F9" i="2" s="1"/>
  <c r="J54" i="1"/>
  <c r="I54" i="1"/>
  <c r="H54" i="1"/>
  <c r="J53" i="1"/>
  <c r="H53" i="1"/>
  <c r="I52" i="1"/>
  <c r="H52" i="1"/>
  <c r="J52" i="1" s="1"/>
  <c r="I51" i="1"/>
  <c r="H51" i="1"/>
  <c r="J50" i="1"/>
  <c r="I50" i="1"/>
  <c r="J49" i="1"/>
  <c r="I49" i="1"/>
  <c r="J48" i="1"/>
  <c r="I48" i="1"/>
  <c r="J47" i="1"/>
  <c r="I47" i="1"/>
  <c r="J46" i="1"/>
  <c r="I46" i="1"/>
  <c r="J45" i="1"/>
  <c r="I45" i="1"/>
  <c r="J44" i="1"/>
  <c r="I44" i="1"/>
  <c r="J43" i="1"/>
  <c r="I43" i="1"/>
  <c r="J42" i="1"/>
  <c r="I42" i="1"/>
  <c r="J41" i="1"/>
  <c r="I41" i="1"/>
  <c r="J40" i="1"/>
  <c r="I40" i="1"/>
  <c r="J39" i="1"/>
  <c r="I39" i="1"/>
  <c r="J38" i="1"/>
  <c r="I38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30" i="1"/>
  <c r="I30" i="1"/>
  <c r="J29" i="1"/>
  <c r="I29" i="1"/>
  <c r="J28" i="1"/>
  <c r="I28" i="1"/>
  <c r="J27" i="1"/>
  <c r="I27" i="1"/>
  <c r="J26" i="1"/>
  <c r="I26" i="1"/>
  <c r="J25" i="1"/>
  <c r="I25" i="1"/>
  <c r="J24" i="1"/>
  <c r="I24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I53" i="1" s="1"/>
  <c r="E10" i="2" l="1"/>
  <c r="G10" i="2" l="1"/>
  <c r="F1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7" authorId="0" shapeId="0" xr:uid="{00000000-0006-0000-0000-000002000000}">
      <text>
        <r>
          <rPr>
            <sz val="11"/>
            <color theme="1"/>
            <rFont val="Calibri"/>
            <scheme val="minor"/>
          </rPr>
          <t>======
ID#AAABcyqXsPo
Joao Paulo Moraes    (2025-01-27 11:43:44)
Lance a ser ofertado pela Licitante</t>
        </r>
      </text>
    </comment>
    <comment ref="I7" authorId="0" shapeId="0" xr:uid="{00000000-0006-0000-0000-000001000000}">
      <text>
        <r>
          <rPr>
            <sz val="11"/>
            <color theme="1"/>
            <rFont val="Calibri"/>
            <scheme val="minor"/>
          </rPr>
          <t>======
ID#AAABcyqXsPs
Joao Paulo Moraes    (2025-01-27 11:43:44)
Lance a ser ofertado pela Licitante</t>
        </r>
      </text>
    </comment>
    <comment ref="J7" authorId="0" shapeId="0" xr:uid="{00000000-0006-0000-0000-000003000000}">
      <text>
        <r>
          <rPr>
            <sz val="11"/>
            <color theme="1"/>
            <rFont val="Calibri"/>
            <scheme val="minor"/>
          </rPr>
          <t>======
ID#AAABeGGo0fc
Joao Paulo Moraes    (2025-01-27 11:43:44)
Lance a ser ofertado pela Licitante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VQX1u6foET4HOvzcXn0vPScvCNQ=="/>
    </ext>
  </extLst>
</comments>
</file>

<file path=xl/sharedStrings.xml><?xml version="1.0" encoding="utf-8"?>
<sst xmlns="http://schemas.openxmlformats.org/spreadsheetml/2006/main" count="205" uniqueCount="70">
  <si>
    <t>PRÓ-REITORIA DE ADMINISTRAÇÃO</t>
  </si>
  <si>
    <t>COORDENAÇÃO DE CONTRATOS</t>
  </si>
  <si>
    <t>Anexo II - Planilha de Formação de Custos</t>
  </si>
  <si>
    <t>Ordem</t>
  </si>
  <si>
    <t>Localização</t>
  </si>
  <si>
    <t>Marca/Modelo</t>
  </si>
  <si>
    <t>Status</t>
  </si>
  <si>
    <t>Tipo</t>
  </si>
  <si>
    <t>POTÊNCIA (CV)</t>
  </si>
  <si>
    <t>N° DE PARADAS</t>
  </si>
  <si>
    <t>Valor Mensal Manutenção</t>
  </si>
  <si>
    <t>Valor Anual Manutenção</t>
  </si>
  <si>
    <t>Valor 24 meses</t>
  </si>
  <si>
    <t>BLOCO A (UFASA)</t>
  </si>
  <si>
    <t>THYSSENKRUPP - MCP7S</t>
  </si>
  <si>
    <t>OPERANDO</t>
  </si>
  <si>
    <t>ELEVADOR</t>
  </si>
  <si>
    <t>BLOCO B - INST. DE LETRAS</t>
  </si>
  <si>
    <t>ATLAS - ACBD</t>
  </si>
  <si>
    <t>BLOCO C - INST. DE LETRAS</t>
  </si>
  <si>
    <t>SECTRON - SY VVVF</t>
  </si>
  <si>
    <t>BLOCO D - FAC. DE EDUCAÇÃO</t>
  </si>
  <si>
    <t>BLOCO E - ESCOLA SERV.SOCIAL</t>
  </si>
  <si>
    <t>BLOCO N - ICHF</t>
  </si>
  <si>
    <t>BLOCO O - ICHF</t>
  </si>
  <si>
    <t>BLOCO F – ECONOMIA</t>
  </si>
  <si>
    <t>BLOCO G – MATEMÁTICA E ESTATÍSTICA</t>
  </si>
  <si>
    <t>BLOCO H – TURISMO E HOTELARIA</t>
  </si>
  <si>
    <t>BLOCO P – ICHF</t>
  </si>
  <si>
    <t>BLOCO M – INST. BIOLOGIA</t>
  </si>
  <si>
    <t>ATLAS SCHINDLER - EXCEL–VVVF-NEOLIFT</t>
  </si>
  <si>
    <t>MORADIA ESTUDANTIL</t>
  </si>
  <si>
    <t>MONTELE - PL237</t>
  </si>
  <si>
    <t>PLATAFORMA</t>
  </si>
  <si>
    <t>BCG - NITERÓI</t>
  </si>
  <si>
    <t>THYSSENKRUPP - E50RP</t>
  </si>
  <si>
    <t>MONTA CARGAS</t>
  </si>
  <si>
    <t>FACULDADE DE MEDICINA</t>
  </si>
  <si>
    <t>INFOLEV - GENIUS</t>
  </si>
  <si>
    <t>ESCOLA DE ENFERMAGEM</t>
  </si>
  <si>
    <t>REITORIA</t>
  </si>
  <si>
    <t>FAC. DE VETERINÁRIA – UFASA</t>
  </si>
  <si>
    <t>THYSSENKRUPP - MCP7</t>
  </si>
  <si>
    <t>IACS - NITERÓI</t>
  </si>
  <si>
    <t>THYSSENKRUPP - EASY VERTICAL</t>
  </si>
  <si>
    <t>FAC. DIREITO - NITERÓI</t>
  </si>
  <si>
    <t>MONTELE - PL210</t>
  </si>
  <si>
    <t>LIVRARIA EDUFF - NITERÓI</t>
  </si>
  <si>
    <t>DIREITO (ANTIGA ECONOMIA) - NIT</t>
  </si>
  <si>
    <t>CENTRO DE ARTES UFF - ACESSO AO ROL DA REITORIA UFF</t>
  </si>
  <si>
    <t>MONTELE - PL215</t>
  </si>
  <si>
    <t>MONTELE - PL225</t>
  </si>
  <si>
    <t>HUMV - NITERÓI</t>
  </si>
  <si>
    <t>SITO - SITO</t>
  </si>
  <si>
    <t>MONTELE - MC1000</t>
  </si>
  <si>
    <t>REFEITÓRIO - REITÓRIA</t>
  </si>
  <si>
    <t>Valor total</t>
  </si>
  <si>
    <t>VALOR TOTAL</t>
  </si>
  <si>
    <t>TOTAL MENSAL</t>
  </si>
  <si>
    <t>TOTAL ANUAL</t>
  </si>
  <si>
    <t>TOTAL 24 MESES</t>
  </si>
  <si>
    <t>Contratação de empresa especializada para a prestação de serviços de assistência técnica, relativos à manutenção preventiva e corretiva, com fornecimento total de peças e materiais, em equipamentos de transporte vertical da Universidade Federal Fluminense, situados nos Campi Universitários no Estado do Rio de Janeiro</t>
  </si>
  <si>
    <t>Grupo</t>
  </si>
  <si>
    <t>DESCRIÇÃO</t>
  </si>
  <si>
    <t>UNID</t>
  </si>
  <si>
    <t>MESES</t>
  </si>
  <si>
    <t>MÊS</t>
  </si>
  <si>
    <t>Manutenção preventiva e corretiva, com fornecimento total de peças e materiais, em equipamentos de transporte vertical (Gragoatá e Unidades Dispersas - Niterói/RJ) UFF</t>
  </si>
  <si>
    <t>TOTAL</t>
  </si>
  <si>
    <t>Anexo II-B- Custos Totais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</si>
</sst>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&quot; &quot;#,##0.00&quot; &quot;;&quot;-&quot;#,##0.00&quot; &quot;;&quot;-&quot;00&quot; &quot;;&quot; &quot;@&quot; &quot;"/>
  </numFmts>
  <fonts count="15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sz val="9"/>
      <color rgb="FF000000"/>
      <name val="Arial"/>
    </font>
    <font>
      <sz val="9"/>
      <color theme="1"/>
      <name val="Arial"/>
    </font>
    <font>
      <sz val="11"/>
      <name val="Calibri"/>
    </font>
    <font>
      <b/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name val="Verdana"/>
      <family val="2"/>
    </font>
    <font>
      <b/>
      <sz val="11"/>
      <color theme="9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EFEFEF"/>
        <bgColor rgb="FFEFEFEF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/>
    <xf numFmtId="165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4" fontId="3" fillId="0" borderId="3" xfId="0" applyNumberFormat="1" applyFont="1" applyBorder="1"/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/>
    <xf numFmtId="164" fontId="4" fillId="0" borderId="0" xfId="0" applyNumberFormat="1" applyFont="1"/>
    <xf numFmtId="164" fontId="8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7" fillId="0" borderId="5" xfId="0" applyFont="1" applyBorder="1"/>
    <xf numFmtId="0" fontId="7" fillId="0" borderId="6" xfId="0" applyFont="1" applyBorder="1"/>
    <xf numFmtId="0" fontId="4" fillId="2" borderId="8" xfId="0" applyFont="1" applyFill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4" fillId="0" borderId="11" xfId="0" applyFont="1" applyBorder="1" applyAlignment="1">
      <alignment horizontal="center"/>
    </xf>
    <xf numFmtId="0" fontId="7" fillId="0" borderId="11" xfId="0" applyFont="1" applyBorder="1"/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/>
    <xf numFmtId="0" fontId="13" fillId="4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164" fontId="9" fillId="4" borderId="12" xfId="0" applyNumberFormat="1" applyFont="1" applyFill="1" applyBorder="1" applyAlignment="1">
      <alignment vertical="center" wrapText="1"/>
    </xf>
    <xf numFmtId="164" fontId="14" fillId="4" borderId="12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962025</xdr:colOff>
      <xdr:row>0</xdr:row>
      <xdr:rowOff>0</xdr:rowOff>
    </xdr:from>
    <xdr:to>
      <xdr:col>6</xdr:col>
      <xdr:colOff>880110</xdr:colOff>
      <xdr:row>2</xdr:row>
      <xdr:rowOff>209485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3F8DC36-A915-402E-8B9B-EDCF6757F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8637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J1000"/>
  <sheetViews>
    <sheetView tabSelected="1" zoomScaleNormal="100" workbookViewId="0">
      <selection activeCell="F56" sqref="F56"/>
    </sheetView>
  </sheetViews>
  <sheetFormatPr defaultColWidth="14.42578125" defaultRowHeight="15" customHeight="1"/>
  <cols>
    <col min="1" max="1" width="8.140625" customWidth="1"/>
    <col min="2" max="2" width="20.42578125" customWidth="1"/>
    <col min="3" max="3" width="19.5703125" customWidth="1"/>
    <col min="4" max="4" width="17" customWidth="1"/>
    <col min="5" max="5" width="15.5703125" customWidth="1"/>
    <col min="6" max="6" width="17.5703125" customWidth="1"/>
    <col min="7" max="7" width="8.7109375" customWidth="1"/>
    <col min="8" max="8" width="16.42578125" customWidth="1"/>
    <col min="9" max="9" width="15" customWidth="1"/>
    <col min="10" max="10" width="15.85546875" customWidth="1"/>
    <col min="11" max="26" width="8.7109375" customWidth="1"/>
  </cols>
  <sheetData>
    <row r="1" spans="1:10" ht="18" customHeight="1">
      <c r="A1" s="30" t="s">
        <v>0</v>
      </c>
      <c r="B1" s="31"/>
      <c r="C1" s="31"/>
      <c r="D1" s="31"/>
      <c r="E1" s="31"/>
      <c r="F1" s="31"/>
      <c r="G1" s="31"/>
      <c r="H1" s="31"/>
      <c r="I1" s="31"/>
    </row>
    <row r="2" spans="1:10" ht="18" customHeight="1">
      <c r="A2" s="32" t="s">
        <v>1</v>
      </c>
      <c r="B2" s="31"/>
      <c r="C2" s="31"/>
      <c r="D2" s="31"/>
      <c r="E2" s="31"/>
      <c r="F2" s="31"/>
      <c r="G2" s="31"/>
      <c r="H2" s="31"/>
      <c r="I2" s="31"/>
    </row>
    <row r="3" spans="1:10" ht="18" customHeight="1">
      <c r="A3" s="1"/>
    </row>
    <row r="4" spans="1:10" ht="18" customHeight="1">
      <c r="A4" s="32" t="s">
        <v>2</v>
      </c>
      <c r="B4" s="31"/>
      <c r="C4" s="31"/>
      <c r="D4" s="31"/>
      <c r="E4" s="31"/>
      <c r="F4" s="31"/>
      <c r="G4" s="31"/>
      <c r="H4" s="31"/>
      <c r="I4" s="31"/>
    </row>
    <row r="5" spans="1:10" ht="18" customHeight="1">
      <c r="A5" s="1"/>
      <c r="B5" s="1"/>
      <c r="C5" s="1"/>
      <c r="D5" s="1"/>
      <c r="E5" s="1"/>
      <c r="F5" s="1"/>
      <c r="G5" s="1"/>
      <c r="H5" s="1"/>
    </row>
    <row r="6" spans="1:10" ht="18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45">
      <c r="A7" s="3" t="s">
        <v>3</v>
      </c>
      <c r="B7" s="4" t="s">
        <v>4</v>
      </c>
      <c r="C7" s="4" t="s">
        <v>5</v>
      </c>
      <c r="D7" s="3" t="s">
        <v>6</v>
      </c>
      <c r="E7" s="3" t="s">
        <v>7</v>
      </c>
      <c r="F7" s="4" t="s">
        <v>8</v>
      </c>
      <c r="G7" s="4" t="s">
        <v>9</v>
      </c>
      <c r="H7" s="5" t="s">
        <v>10</v>
      </c>
      <c r="I7" s="5" t="s">
        <v>11</v>
      </c>
      <c r="J7" s="5" t="s">
        <v>12</v>
      </c>
    </row>
    <row r="8" spans="1:10" ht="18" customHeight="1">
      <c r="A8" s="6">
        <v>1</v>
      </c>
      <c r="B8" s="7" t="s">
        <v>13</v>
      </c>
      <c r="C8" s="7" t="s">
        <v>14</v>
      </c>
      <c r="D8" s="8" t="s">
        <v>15</v>
      </c>
      <c r="E8" s="6" t="s">
        <v>16</v>
      </c>
      <c r="F8" s="9">
        <v>20</v>
      </c>
      <c r="G8" s="9">
        <v>5</v>
      </c>
      <c r="H8" s="10">
        <v>866.33</v>
      </c>
      <c r="I8" s="10">
        <f t="shared" ref="I8:I50" si="0">12*H8</f>
        <v>10395.960000000001</v>
      </c>
      <c r="J8" s="10">
        <f t="shared" ref="J8:J50" si="1">24*H8</f>
        <v>20791.920000000002</v>
      </c>
    </row>
    <row r="9" spans="1:10" ht="18" customHeight="1">
      <c r="A9" s="6">
        <v>2</v>
      </c>
      <c r="B9" s="7" t="s">
        <v>17</v>
      </c>
      <c r="C9" s="7" t="s">
        <v>18</v>
      </c>
      <c r="D9" s="8" t="s">
        <v>15</v>
      </c>
      <c r="E9" s="6" t="s">
        <v>16</v>
      </c>
      <c r="F9" s="9">
        <v>25</v>
      </c>
      <c r="G9" s="9">
        <v>5</v>
      </c>
      <c r="H9" s="10">
        <v>903</v>
      </c>
      <c r="I9" s="10">
        <f t="shared" si="0"/>
        <v>10836</v>
      </c>
      <c r="J9" s="10">
        <f t="shared" si="1"/>
        <v>21672</v>
      </c>
    </row>
    <row r="10" spans="1:10" ht="18" customHeight="1">
      <c r="A10" s="6">
        <v>3</v>
      </c>
      <c r="B10" s="7" t="s">
        <v>17</v>
      </c>
      <c r="C10" s="7" t="s">
        <v>18</v>
      </c>
      <c r="D10" s="8" t="s">
        <v>15</v>
      </c>
      <c r="E10" s="6" t="s">
        <v>16</v>
      </c>
      <c r="F10" s="9">
        <v>25</v>
      </c>
      <c r="G10" s="9">
        <v>5</v>
      </c>
      <c r="H10" s="10">
        <v>903</v>
      </c>
      <c r="I10" s="10">
        <f t="shared" si="0"/>
        <v>10836</v>
      </c>
      <c r="J10" s="10">
        <f t="shared" si="1"/>
        <v>21672</v>
      </c>
    </row>
    <row r="11" spans="1:10" ht="18" customHeight="1">
      <c r="A11" s="6">
        <v>4</v>
      </c>
      <c r="B11" s="7" t="s">
        <v>17</v>
      </c>
      <c r="C11" s="7" t="s">
        <v>18</v>
      </c>
      <c r="D11" s="11" t="s">
        <v>15</v>
      </c>
      <c r="E11" s="6" t="s">
        <v>16</v>
      </c>
      <c r="F11" s="9">
        <v>25</v>
      </c>
      <c r="G11" s="9">
        <v>5</v>
      </c>
      <c r="H11" s="10">
        <v>903</v>
      </c>
      <c r="I11" s="10">
        <f t="shared" si="0"/>
        <v>10836</v>
      </c>
      <c r="J11" s="10">
        <f t="shared" si="1"/>
        <v>21672</v>
      </c>
    </row>
    <row r="12" spans="1:10" ht="18" customHeight="1">
      <c r="A12" s="6">
        <v>5</v>
      </c>
      <c r="B12" s="7" t="s">
        <v>19</v>
      </c>
      <c r="C12" s="7" t="s">
        <v>18</v>
      </c>
      <c r="D12" s="8" t="s">
        <v>15</v>
      </c>
      <c r="E12" s="6" t="s">
        <v>16</v>
      </c>
      <c r="F12" s="9">
        <v>25</v>
      </c>
      <c r="G12" s="9">
        <v>5</v>
      </c>
      <c r="H12" s="10">
        <v>900</v>
      </c>
      <c r="I12" s="10">
        <f t="shared" si="0"/>
        <v>10800</v>
      </c>
      <c r="J12" s="10">
        <f t="shared" si="1"/>
        <v>21600</v>
      </c>
    </row>
    <row r="13" spans="1:10" ht="18" customHeight="1">
      <c r="A13" s="6">
        <v>6</v>
      </c>
      <c r="B13" s="7" t="s">
        <v>19</v>
      </c>
      <c r="C13" s="7" t="s">
        <v>20</v>
      </c>
      <c r="D13" s="8" t="s">
        <v>15</v>
      </c>
      <c r="E13" s="6" t="s">
        <v>16</v>
      </c>
      <c r="F13" s="9">
        <v>25</v>
      </c>
      <c r="G13" s="9">
        <v>5</v>
      </c>
      <c r="H13" s="10">
        <v>866.33</v>
      </c>
      <c r="I13" s="10">
        <f t="shared" si="0"/>
        <v>10395.960000000001</v>
      </c>
      <c r="J13" s="10">
        <f t="shared" si="1"/>
        <v>20791.920000000002</v>
      </c>
    </row>
    <row r="14" spans="1:10" ht="18" customHeight="1">
      <c r="A14" s="6">
        <v>7</v>
      </c>
      <c r="B14" s="7" t="s">
        <v>21</v>
      </c>
      <c r="C14" s="7" t="s">
        <v>20</v>
      </c>
      <c r="D14" s="8" t="s">
        <v>15</v>
      </c>
      <c r="E14" s="6" t="s">
        <v>16</v>
      </c>
      <c r="F14" s="9">
        <v>25</v>
      </c>
      <c r="G14" s="9">
        <v>5</v>
      </c>
      <c r="H14" s="10">
        <v>866.33</v>
      </c>
      <c r="I14" s="10">
        <f t="shared" si="0"/>
        <v>10395.960000000001</v>
      </c>
      <c r="J14" s="10">
        <f t="shared" si="1"/>
        <v>20791.920000000002</v>
      </c>
    </row>
    <row r="15" spans="1:10" ht="18" customHeight="1">
      <c r="A15" s="6">
        <v>8</v>
      </c>
      <c r="B15" s="7" t="s">
        <v>22</v>
      </c>
      <c r="C15" s="7" t="s">
        <v>18</v>
      </c>
      <c r="D15" s="11" t="s">
        <v>15</v>
      </c>
      <c r="E15" s="6" t="s">
        <v>16</v>
      </c>
      <c r="F15" s="9">
        <v>25</v>
      </c>
      <c r="G15" s="9">
        <v>5</v>
      </c>
      <c r="H15" s="10">
        <v>900</v>
      </c>
      <c r="I15" s="10">
        <f t="shared" si="0"/>
        <v>10800</v>
      </c>
      <c r="J15" s="10">
        <f t="shared" si="1"/>
        <v>21600</v>
      </c>
    </row>
    <row r="16" spans="1:10" ht="18" customHeight="1">
      <c r="A16" s="6">
        <v>9</v>
      </c>
      <c r="B16" s="7" t="s">
        <v>22</v>
      </c>
      <c r="C16" s="7" t="s">
        <v>18</v>
      </c>
      <c r="D16" s="8" t="s">
        <v>15</v>
      </c>
      <c r="E16" s="6" t="s">
        <v>16</v>
      </c>
      <c r="F16" s="9">
        <v>25</v>
      </c>
      <c r="G16" s="9">
        <v>5</v>
      </c>
      <c r="H16" s="10">
        <v>900</v>
      </c>
      <c r="I16" s="10">
        <f t="shared" si="0"/>
        <v>10800</v>
      </c>
      <c r="J16" s="10">
        <f t="shared" si="1"/>
        <v>21600</v>
      </c>
    </row>
    <row r="17" spans="1:10" ht="18" customHeight="1">
      <c r="A17" s="6">
        <v>10</v>
      </c>
      <c r="B17" s="7" t="s">
        <v>23</v>
      </c>
      <c r="C17" s="7" t="s">
        <v>18</v>
      </c>
      <c r="D17" s="8" t="s">
        <v>15</v>
      </c>
      <c r="E17" s="6" t="s">
        <v>16</v>
      </c>
      <c r="F17" s="9">
        <v>25</v>
      </c>
      <c r="G17" s="9">
        <v>5</v>
      </c>
      <c r="H17" s="10">
        <v>866.33</v>
      </c>
      <c r="I17" s="10">
        <f t="shared" si="0"/>
        <v>10395.960000000001</v>
      </c>
      <c r="J17" s="10">
        <f t="shared" si="1"/>
        <v>20791.920000000002</v>
      </c>
    </row>
    <row r="18" spans="1:10" ht="18" customHeight="1">
      <c r="A18" s="6">
        <v>11</v>
      </c>
      <c r="B18" s="7" t="s">
        <v>24</v>
      </c>
      <c r="C18" s="7" t="s">
        <v>18</v>
      </c>
      <c r="D18" s="8" t="s">
        <v>15</v>
      </c>
      <c r="E18" s="6" t="s">
        <v>16</v>
      </c>
      <c r="F18" s="9">
        <v>25</v>
      </c>
      <c r="G18" s="9">
        <v>5</v>
      </c>
      <c r="H18" s="10">
        <v>903</v>
      </c>
      <c r="I18" s="10">
        <f t="shared" si="0"/>
        <v>10836</v>
      </c>
      <c r="J18" s="10">
        <f t="shared" si="1"/>
        <v>21672</v>
      </c>
    </row>
    <row r="19" spans="1:10" ht="18" customHeight="1">
      <c r="A19" s="6">
        <v>12</v>
      </c>
      <c r="B19" s="7" t="s">
        <v>25</v>
      </c>
      <c r="C19" s="7" t="s">
        <v>14</v>
      </c>
      <c r="D19" s="11" t="s">
        <v>15</v>
      </c>
      <c r="E19" s="6" t="s">
        <v>16</v>
      </c>
      <c r="F19" s="9">
        <v>25</v>
      </c>
      <c r="G19" s="9">
        <v>5</v>
      </c>
      <c r="H19" s="10">
        <v>866.33</v>
      </c>
      <c r="I19" s="10">
        <f t="shared" si="0"/>
        <v>10395.960000000001</v>
      </c>
      <c r="J19" s="10">
        <f t="shared" si="1"/>
        <v>20791.920000000002</v>
      </c>
    </row>
    <row r="20" spans="1:10" ht="18" customHeight="1">
      <c r="A20" s="6">
        <v>13</v>
      </c>
      <c r="B20" s="7" t="s">
        <v>25</v>
      </c>
      <c r="C20" s="7" t="s">
        <v>14</v>
      </c>
      <c r="D20" s="11" t="s">
        <v>15</v>
      </c>
      <c r="E20" s="6" t="s">
        <v>16</v>
      </c>
      <c r="F20" s="9">
        <v>25</v>
      </c>
      <c r="G20" s="9">
        <v>5</v>
      </c>
      <c r="H20" s="10">
        <v>866.33</v>
      </c>
      <c r="I20" s="10">
        <f t="shared" si="0"/>
        <v>10395.960000000001</v>
      </c>
      <c r="J20" s="10">
        <f t="shared" si="1"/>
        <v>20791.920000000002</v>
      </c>
    </row>
    <row r="21" spans="1:10" ht="18" customHeight="1">
      <c r="A21" s="6">
        <v>14</v>
      </c>
      <c r="B21" s="7" t="s">
        <v>26</v>
      </c>
      <c r="C21" s="7" t="s">
        <v>14</v>
      </c>
      <c r="D21" s="11" t="s">
        <v>15</v>
      </c>
      <c r="E21" s="6" t="s">
        <v>16</v>
      </c>
      <c r="F21" s="9">
        <v>25</v>
      </c>
      <c r="G21" s="9">
        <v>5</v>
      </c>
      <c r="H21" s="10">
        <v>866.33</v>
      </c>
      <c r="I21" s="10">
        <f t="shared" si="0"/>
        <v>10395.960000000001</v>
      </c>
      <c r="J21" s="10">
        <f t="shared" si="1"/>
        <v>20791.920000000002</v>
      </c>
    </row>
    <row r="22" spans="1:10" ht="18" customHeight="1">
      <c r="A22" s="6">
        <v>15</v>
      </c>
      <c r="B22" s="7" t="s">
        <v>27</v>
      </c>
      <c r="C22" s="7" t="s">
        <v>14</v>
      </c>
      <c r="D22" s="11" t="s">
        <v>15</v>
      </c>
      <c r="E22" s="6" t="s">
        <v>16</v>
      </c>
      <c r="F22" s="9">
        <v>25</v>
      </c>
      <c r="G22" s="9">
        <v>5</v>
      </c>
      <c r="H22" s="10">
        <v>866.33</v>
      </c>
      <c r="I22" s="10">
        <f t="shared" si="0"/>
        <v>10395.960000000001</v>
      </c>
      <c r="J22" s="10">
        <f t="shared" si="1"/>
        <v>20791.920000000002</v>
      </c>
    </row>
    <row r="23" spans="1:10" ht="18" customHeight="1">
      <c r="A23" s="6">
        <v>16</v>
      </c>
      <c r="B23" s="7" t="s">
        <v>28</v>
      </c>
      <c r="C23" s="7" t="s">
        <v>14</v>
      </c>
      <c r="D23" s="11" t="s">
        <v>15</v>
      </c>
      <c r="E23" s="6" t="s">
        <v>16</v>
      </c>
      <c r="F23" s="9">
        <v>25</v>
      </c>
      <c r="G23" s="9">
        <v>5</v>
      </c>
      <c r="H23" s="10">
        <v>866.33</v>
      </c>
      <c r="I23" s="10">
        <f t="shared" si="0"/>
        <v>10395.960000000001</v>
      </c>
      <c r="J23" s="10">
        <f t="shared" si="1"/>
        <v>20791.920000000002</v>
      </c>
    </row>
    <row r="24" spans="1:10" ht="18" customHeight="1">
      <c r="A24" s="6">
        <v>17</v>
      </c>
      <c r="B24" s="7" t="s">
        <v>28</v>
      </c>
      <c r="C24" s="7" t="s">
        <v>14</v>
      </c>
      <c r="D24" s="11" t="s">
        <v>15</v>
      </c>
      <c r="E24" s="6" t="s">
        <v>16</v>
      </c>
      <c r="F24" s="9">
        <v>25</v>
      </c>
      <c r="G24" s="9">
        <v>5</v>
      </c>
      <c r="H24" s="10">
        <v>866.33</v>
      </c>
      <c r="I24" s="10">
        <f t="shared" si="0"/>
        <v>10395.960000000001</v>
      </c>
      <c r="J24" s="10">
        <f t="shared" si="1"/>
        <v>20791.920000000002</v>
      </c>
    </row>
    <row r="25" spans="1:10" ht="18" customHeight="1">
      <c r="A25" s="6">
        <v>18</v>
      </c>
      <c r="B25" s="7" t="s">
        <v>29</v>
      </c>
      <c r="C25" s="7" t="s">
        <v>30</v>
      </c>
      <c r="D25" s="11" t="s">
        <v>15</v>
      </c>
      <c r="E25" s="6" t="s">
        <v>16</v>
      </c>
      <c r="F25" s="9">
        <v>25</v>
      </c>
      <c r="G25" s="9">
        <v>5</v>
      </c>
      <c r="H25" s="10">
        <v>894.33</v>
      </c>
      <c r="I25" s="10">
        <f t="shared" si="0"/>
        <v>10731.960000000001</v>
      </c>
      <c r="J25" s="10">
        <f t="shared" si="1"/>
        <v>21463.920000000002</v>
      </c>
    </row>
    <row r="26" spans="1:10" ht="18" customHeight="1">
      <c r="A26" s="6">
        <v>19</v>
      </c>
      <c r="B26" s="7" t="s">
        <v>29</v>
      </c>
      <c r="C26" s="7" t="s">
        <v>30</v>
      </c>
      <c r="D26" s="11" t="s">
        <v>15</v>
      </c>
      <c r="E26" s="6" t="s">
        <v>16</v>
      </c>
      <c r="F26" s="9">
        <v>25</v>
      </c>
      <c r="G26" s="9">
        <v>5</v>
      </c>
      <c r="H26" s="10">
        <v>894.33</v>
      </c>
      <c r="I26" s="10">
        <f t="shared" si="0"/>
        <v>10731.960000000001</v>
      </c>
      <c r="J26" s="10">
        <f t="shared" si="1"/>
        <v>21463.920000000002</v>
      </c>
    </row>
    <row r="27" spans="1:10" ht="18" customHeight="1">
      <c r="A27" s="6">
        <v>20</v>
      </c>
      <c r="B27" s="7" t="s">
        <v>29</v>
      </c>
      <c r="C27" s="7" t="s">
        <v>30</v>
      </c>
      <c r="D27" s="11" t="s">
        <v>15</v>
      </c>
      <c r="E27" s="6" t="s">
        <v>16</v>
      </c>
      <c r="F27" s="9">
        <v>25</v>
      </c>
      <c r="G27" s="9">
        <v>5</v>
      </c>
      <c r="H27" s="10">
        <v>894.33</v>
      </c>
      <c r="I27" s="10">
        <f t="shared" si="0"/>
        <v>10731.960000000001</v>
      </c>
      <c r="J27" s="10">
        <f t="shared" si="1"/>
        <v>21463.920000000002</v>
      </c>
    </row>
    <row r="28" spans="1:10" ht="18" customHeight="1">
      <c r="A28" s="6">
        <v>21</v>
      </c>
      <c r="B28" s="12" t="s">
        <v>31</v>
      </c>
      <c r="C28" s="12" t="s">
        <v>32</v>
      </c>
      <c r="D28" s="13" t="s">
        <v>15</v>
      </c>
      <c r="E28" s="14" t="s">
        <v>33</v>
      </c>
      <c r="F28" s="15">
        <v>10</v>
      </c>
      <c r="G28" s="15">
        <v>2</v>
      </c>
      <c r="H28" s="16">
        <v>616.66999999999996</v>
      </c>
      <c r="I28" s="16">
        <f t="shared" si="0"/>
        <v>7400.0399999999991</v>
      </c>
      <c r="J28" s="10">
        <f t="shared" si="1"/>
        <v>14800.079999999998</v>
      </c>
    </row>
    <row r="29" spans="1:10" ht="15.75" customHeight="1">
      <c r="A29" s="6">
        <v>22</v>
      </c>
      <c r="B29" s="17" t="s">
        <v>34</v>
      </c>
      <c r="C29" s="17" t="s">
        <v>35</v>
      </c>
      <c r="D29" s="18" t="s">
        <v>15</v>
      </c>
      <c r="E29" s="19" t="s">
        <v>36</v>
      </c>
      <c r="F29" s="20">
        <v>10</v>
      </c>
      <c r="G29" s="20">
        <v>2</v>
      </c>
      <c r="H29" s="16">
        <v>616.66999999999996</v>
      </c>
      <c r="I29" s="21">
        <f t="shared" si="0"/>
        <v>7400.0399999999991</v>
      </c>
      <c r="J29" s="10">
        <f t="shared" si="1"/>
        <v>14800.079999999998</v>
      </c>
    </row>
    <row r="30" spans="1:10" ht="18" customHeight="1">
      <c r="A30" s="6">
        <v>23</v>
      </c>
      <c r="B30" s="7" t="s">
        <v>37</v>
      </c>
      <c r="C30" s="7" t="s">
        <v>38</v>
      </c>
      <c r="D30" s="11" t="s">
        <v>15</v>
      </c>
      <c r="E30" s="6" t="s">
        <v>16</v>
      </c>
      <c r="F30" s="9">
        <v>25</v>
      </c>
      <c r="G30" s="9">
        <v>8</v>
      </c>
      <c r="H30" s="10">
        <v>882.67</v>
      </c>
      <c r="I30" s="10">
        <f t="shared" si="0"/>
        <v>10592.039999999999</v>
      </c>
      <c r="J30" s="10">
        <f t="shared" si="1"/>
        <v>21184.079999999998</v>
      </c>
    </row>
    <row r="31" spans="1:10" ht="18" customHeight="1">
      <c r="A31" s="6">
        <v>24</v>
      </c>
      <c r="B31" s="7" t="s">
        <v>37</v>
      </c>
      <c r="C31" s="7" t="s">
        <v>38</v>
      </c>
      <c r="D31" s="11" t="s">
        <v>15</v>
      </c>
      <c r="E31" s="6" t="s">
        <v>16</v>
      </c>
      <c r="F31" s="9">
        <v>25</v>
      </c>
      <c r="G31" s="9">
        <v>8</v>
      </c>
      <c r="H31" s="10">
        <v>882.67</v>
      </c>
      <c r="I31" s="10">
        <f t="shared" si="0"/>
        <v>10592.039999999999</v>
      </c>
      <c r="J31" s="10">
        <f t="shared" si="1"/>
        <v>21184.079999999998</v>
      </c>
    </row>
    <row r="32" spans="1:10" ht="18" customHeight="1">
      <c r="A32" s="6">
        <v>25</v>
      </c>
      <c r="B32" s="7" t="s">
        <v>37</v>
      </c>
      <c r="C32" s="7" t="s">
        <v>38</v>
      </c>
      <c r="D32" s="11" t="s">
        <v>15</v>
      </c>
      <c r="E32" s="6" t="s">
        <v>16</v>
      </c>
      <c r="F32" s="9">
        <v>25</v>
      </c>
      <c r="G32" s="9">
        <v>8</v>
      </c>
      <c r="H32" s="10">
        <v>882.67</v>
      </c>
      <c r="I32" s="10">
        <f t="shared" si="0"/>
        <v>10592.039999999999</v>
      </c>
      <c r="J32" s="10">
        <f t="shared" si="1"/>
        <v>21184.079999999998</v>
      </c>
    </row>
    <row r="33" spans="1:10" ht="18" customHeight="1">
      <c r="A33" s="6">
        <v>26</v>
      </c>
      <c r="B33" s="7" t="s">
        <v>39</v>
      </c>
      <c r="C33" s="7" t="s">
        <v>38</v>
      </c>
      <c r="D33" s="8" t="s">
        <v>15</v>
      </c>
      <c r="E33" s="6" t="s">
        <v>16</v>
      </c>
      <c r="F33" s="9">
        <v>20</v>
      </c>
      <c r="G33" s="9">
        <v>5</v>
      </c>
      <c r="H33" s="10">
        <v>882.67</v>
      </c>
      <c r="I33" s="10">
        <f t="shared" si="0"/>
        <v>10592.039999999999</v>
      </c>
      <c r="J33" s="10">
        <f t="shared" si="1"/>
        <v>21184.079999999998</v>
      </c>
    </row>
    <row r="34" spans="1:10" ht="18" customHeight="1">
      <c r="A34" s="6">
        <v>27</v>
      </c>
      <c r="B34" s="7" t="s">
        <v>39</v>
      </c>
      <c r="C34" s="7" t="s">
        <v>38</v>
      </c>
      <c r="D34" s="8" t="s">
        <v>15</v>
      </c>
      <c r="E34" s="6" t="s">
        <v>16</v>
      </c>
      <c r="F34" s="9">
        <v>20</v>
      </c>
      <c r="G34" s="9">
        <v>5</v>
      </c>
      <c r="H34" s="10">
        <v>882.67</v>
      </c>
      <c r="I34" s="10">
        <f t="shared" si="0"/>
        <v>10592.039999999999</v>
      </c>
      <c r="J34" s="10">
        <f t="shared" si="1"/>
        <v>21184.079999999998</v>
      </c>
    </row>
    <row r="35" spans="1:10" ht="18" customHeight="1">
      <c r="A35" s="6">
        <v>28</v>
      </c>
      <c r="B35" s="7" t="s">
        <v>40</v>
      </c>
      <c r="C35" s="7" t="s">
        <v>38</v>
      </c>
      <c r="D35" s="11" t="s">
        <v>15</v>
      </c>
      <c r="E35" s="6" t="s">
        <v>16</v>
      </c>
      <c r="F35" s="9">
        <v>15</v>
      </c>
      <c r="G35" s="9">
        <v>8</v>
      </c>
      <c r="H35" s="10">
        <v>882.67</v>
      </c>
      <c r="I35" s="10">
        <f t="shared" si="0"/>
        <v>10592.039999999999</v>
      </c>
      <c r="J35" s="10">
        <f t="shared" si="1"/>
        <v>21184.079999999998</v>
      </c>
    </row>
    <row r="36" spans="1:10" ht="18" customHeight="1">
      <c r="A36" s="6">
        <v>29</v>
      </c>
      <c r="B36" s="7" t="s">
        <v>40</v>
      </c>
      <c r="C36" s="7" t="s">
        <v>38</v>
      </c>
      <c r="D36" s="11" t="s">
        <v>15</v>
      </c>
      <c r="E36" s="6" t="s">
        <v>16</v>
      </c>
      <c r="F36" s="9">
        <v>15</v>
      </c>
      <c r="G36" s="9">
        <v>7</v>
      </c>
      <c r="H36" s="10">
        <v>882.67</v>
      </c>
      <c r="I36" s="10">
        <f t="shared" si="0"/>
        <v>10592.039999999999</v>
      </c>
      <c r="J36" s="10">
        <f t="shared" si="1"/>
        <v>21184.079999999998</v>
      </c>
    </row>
    <row r="37" spans="1:10" ht="18" customHeight="1">
      <c r="A37" s="6">
        <v>30</v>
      </c>
      <c r="B37" s="7" t="s">
        <v>41</v>
      </c>
      <c r="C37" s="7" t="s">
        <v>42</v>
      </c>
      <c r="D37" s="11" t="s">
        <v>15</v>
      </c>
      <c r="E37" s="6" t="s">
        <v>16</v>
      </c>
      <c r="F37" s="9">
        <v>25</v>
      </c>
      <c r="G37" s="9">
        <v>5</v>
      </c>
      <c r="H37" s="10">
        <v>866.33</v>
      </c>
      <c r="I37" s="10">
        <f t="shared" si="0"/>
        <v>10395.960000000001</v>
      </c>
      <c r="J37" s="10">
        <f t="shared" si="1"/>
        <v>20791.920000000002</v>
      </c>
    </row>
    <row r="38" spans="1:10" ht="18" customHeight="1">
      <c r="A38" s="6">
        <v>31</v>
      </c>
      <c r="B38" s="22" t="s">
        <v>43</v>
      </c>
      <c r="C38" s="12" t="s">
        <v>44</v>
      </c>
      <c r="D38" s="13" t="s">
        <v>15</v>
      </c>
      <c r="E38" s="14" t="s">
        <v>33</v>
      </c>
      <c r="F38" s="15">
        <v>10</v>
      </c>
      <c r="G38" s="15">
        <v>2</v>
      </c>
      <c r="H38" s="16">
        <v>708.33</v>
      </c>
      <c r="I38" s="16">
        <f t="shared" si="0"/>
        <v>8499.9600000000009</v>
      </c>
      <c r="J38" s="10">
        <f t="shared" si="1"/>
        <v>16999.920000000002</v>
      </c>
    </row>
    <row r="39" spans="1:10" ht="18" customHeight="1">
      <c r="A39" s="6">
        <v>32</v>
      </c>
      <c r="B39" s="9" t="s">
        <v>45</v>
      </c>
      <c r="C39" s="7" t="s">
        <v>46</v>
      </c>
      <c r="D39" s="8" t="s">
        <v>15</v>
      </c>
      <c r="E39" s="6" t="s">
        <v>33</v>
      </c>
      <c r="F39" s="23">
        <v>10</v>
      </c>
      <c r="G39" s="23">
        <v>2</v>
      </c>
      <c r="H39" s="10">
        <v>616.66999999999996</v>
      </c>
      <c r="I39" s="10">
        <f t="shared" si="0"/>
        <v>7400.0399999999991</v>
      </c>
      <c r="J39" s="10">
        <f t="shared" si="1"/>
        <v>14800.079999999998</v>
      </c>
    </row>
    <row r="40" spans="1:10" ht="18" customHeight="1">
      <c r="A40" s="6">
        <v>33</v>
      </c>
      <c r="B40" s="9" t="s">
        <v>45</v>
      </c>
      <c r="C40" s="7" t="s">
        <v>46</v>
      </c>
      <c r="D40" s="8" t="s">
        <v>15</v>
      </c>
      <c r="E40" s="6" t="s">
        <v>33</v>
      </c>
      <c r="F40" s="23">
        <v>10</v>
      </c>
      <c r="G40" s="23">
        <v>2</v>
      </c>
      <c r="H40" s="10">
        <v>616.66999999999996</v>
      </c>
      <c r="I40" s="10">
        <f t="shared" si="0"/>
        <v>7400.0399999999991</v>
      </c>
      <c r="J40" s="10">
        <f t="shared" si="1"/>
        <v>14800.079999999998</v>
      </c>
    </row>
    <row r="41" spans="1:10" ht="18" customHeight="1">
      <c r="A41" s="6">
        <v>34</v>
      </c>
      <c r="B41" s="9" t="s">
        <v>47</v>
      </c>
      <c r="C41" s="7" t="s">
        <v>46</v>
      </c>
      <c r="D41" s="8" t="s">
        <v>15</v>
      </c>
      <c r="E41" s="6" t="s">
        <v>33</v>
      </c>
      <c r="F41" s="23">
        <v>10</v>
      </c>
      <c r="G41" s="23">
        <v>2</v>
      </c>
      <c r="H41" s="10">
        <v>616.66999999999996</v>
      </c>
      <c r="I41" s="10">
        <f t="shared" si="0"/>
        <v>7400.0399999999991</v>
      </c>
      <c r="J41" s="10">
        <f t="shared" si="1"/>
        <v>14800.079999999998</v>
      </c>
    </row>
    <row r="42" spans="1:10" ht="18" customHeight="1">
      <c r="A42" s="6">
        <v>35</v>
      </c>
      <c r="B42" s="9" t="s">
        <v>48</v>
      </c>
      <c r="C42" s="7" t="s">
        <v>46</v>
      </c>
      <c r="D42" s="8" t="s">
        <v>15</v>
      </c>
      <c r="E42" s="6" t="s">
        <v>33</v>
      </c>
      <c r="F42" s="23">
        <v>10</v>
      </c>
      <c r="G42" s="23">
        <v>2</v>
      </c>
      <c r="H42" s="10">
        <v>616.66999999999996</v>
      </c>
      <c r="I42" s="10">
        <f t="shared" si="0"/>
        <v>7400.0399999999991</v>
      </c>
      <c r="J42" s="10">
        <f t="shared" si="1"/>
        <v>14800.079999999998</v>
      </c>
    </row>
    <row r="43" spans="1:10" ht="18" customHeight="1">
      <c r="A43" s="6">
        <v>36</v>
      </c>
      <c r="B43" s="9" t="s">
        <v>48</v>
      </c>
      <c r="C43" s="7" t="s">
        <v>46</v>
      </c>
      <c r="D43" s="8" t="s">
        <v>15</v>
      </c>
      <c r="E43" s="6" t="s">
        <v>33</v>
      </c>
      <c r="F43" s="23">
        <v>10</v>
      </c>
      <c r="G43" s="23">
        <v>2</v>
      </c>
      <c r="H43" s="10">
        <v>616.66999999999996</v>
      </c>
      <c r="I43" s="10">
        <f t="shared" si="0"/>
        <v>7400.0399999999991</v>
      </c>
      <c r="J43" s="10">
        <f t="shared" si="1"/>
        <v>14800.079999999998</v>
      </c>
    </row>
    <row r="44" spans="1:10" ht="18" customHeight="1">
      <c r="A44" s="6">
        <v>37</v>
      </c>
      <c r="B44" s="9" t="s">
        <v>49</v>
      </c>
      <c r="C44" s="7" t="s">
        <v>46</v>
      </c>
      <c r="D44" s="8" t="s">
        <v>15</v>
      </c>
      <c r="E44" s="6" t="s">
        <v>33</v>
      </c>
      <c r="F44" s="23">
        <v>10</v>
      </c>
      <c r="G44" s="23">
        <v>2</v>
      </c>
      <c r="H44" s="10">
        <v>616.66999999999996</v>
      </c>
      <c r="I44" s="10">
        <f t="shared" si="0"/>
        <v>7400.0399999999991</v>
      </c>
      <c r="J44" s="10">
        <f t="shared" si="1"/>
        <v>14800.079999999998</v>
      </c>
    </row>
    <row r="45" spans="1:10" ht="18" customHeight="1">
      <c r="A45" s="6">
        <v>38</v>
      </c>
      <c r="B45" s="9" t="s">
        <v>49</v>
      </c>
      <c r="C45" s="7" t="s">
        <v>50</v>
      </c>
      <c r="D45" s="8" t="s">
        <v>15</v>
      </c>
      <c r="E45" s="6" t="s">
        <v>33</v>
      </c>
      <c r="F45" s="23">
        <v>10</v>
      </c>
      <c r="G45" s="23">
        <v>2</v>
      </c>
      <c r="H45" s="10">
        <v>633.33000000000004</v>
      </c>
      <c r="I45" s="10">
        <f t="shared" si="0"/>
        <v>7599.9600000000009</v>
      </c>
      <c r="J45" s="10">
        <f t="shared" si="1"/>
        <v>15199.920000000002</v>
      </c>
    </row>
    <row r="46" spans="1:10" ht="18" customHeight="1">
      <c r="A46" s="6">
        <v>39</v>
      </c>
      <c r="B46" s="9" t="s">
        <v>49</v>
      </c>
      <c r="C46" s="7" t="s">
        <v>32</v>
      </c>
      <c r="D46" s="8" t="s">
        <v>15</v>
      </c>
      <c r="E46" s="6" t="s">
        <v>33</v>
      </c>
      <c r="F46" s="23">
        <v>10</v>
      </c>
      <c r="G46" s="23">
        <v>2</v>
      </c>
      <c r="H46" s="10">
        <v>629.66999999999996</v>
      </c>
      <c r="I46" s="10">
        <f t="shared" si="0"/>
        <v>7556.0399999999991</v>
      </c>
      <c r="J46" s="10">
        <f t="shared" si="1"/>
        <v>15112.079999999998</v>
      </c>
    </row>
    <row r="47" spans="1:10" ht="18" customHeight="1">
      <c r="A47" s="6">
        <v>40</v>
      </c>
      <c r="B47" s="9" t="s">
        <v>49</v>
      </c>
      <c r="C47" s="7" t="s">
        <v>51</v>
      </c>
      <c r="D47" s="8" t="s">
        <v>15</v>
      </c>
      <c r="E47" s="6" t="s">
        <v>33</v>
      </c>
      <c r="F47" s="23">
        <v>10</v>
      </c>
      <c r="G47" s="23">
        <v>2</v>
      </c>
      <c r="H47" s="10">
        <v>633.33000000000004</v>
      </c>
      <c r="I47" s="10">
        <f t="shared" si="0"/>
        <v>7599.9600000000009</v>
      </c>
      <c r="J47" s="10">
        <f t="shared" si="1"/>
        <v>15199.920000000002</v>
      </c>
    </row>
    <row r="48" spans="1:10" ht="15.75" customHeight="1">
      <c r="A48" s="6">
        <v>41</v>
      </c>
      <c r="B48" s="7" t="s">
        <v>52</v>
      </c>
      <c r="C48" s="7" t="s">
        <v>53</v>
      </c>
      <c r="D48" s="8" t="s">
        <v>15</v>
      </c>
      <c r="E48" s="6" t="s">
        <v>36</v>
      </c>
      <c r="F48" s="23">
        <v>10</v>
      </c>
      <c r="G48" s="23">
        <v>2</v>
      </c>
      <c r="H48" s="10">
        <v>616.66999999999996</v>
      </c>
      <c r="I48" s="10">
        <f t="shared" si="0"/>
        <v>7400.0399999999991</v>
      </c>
      <c r="J48" s="10">
        <f t="shared" si="1"/>
        <v>14800.079999999998</v>
      </c>
    </row>
    <row r="49" spans="1:10" ht="18" customHeight="1">
      <c r="A49" s="6">
        <v>42</v>
      </c>
      <c r="B49" s="7" t="s">
        <v>47</v>
      </c>
      <c r="C49" s="7" t="s">
        <v>54</v>
      </c>
      <c r="D49" s="8" t="s">
        <v>15</v>
      </c>
      <c r="E49" s="6" t="s">
        <v>36</v>
      </c>
      <c r="F49" s="23">
        <v>10</v>
      </c>
      <c r="G49" s="23">
        <v>2</v>
      </c>
      <c r="H49" s="10">
        <v>710</v>
      </c>
      <c r="I49" s="10">
        <f t="shared" si="0"/>
        <v>8520</v>
      </c>
      <c r="J49" s="10">
        <f t="shared" si="1"/>
        <v>17040</v>
      </c>
    </row>
    <row r="50" spans="1:10" ht="18" customHeight="1">
      <c r="A50" s="6">
        <v>43</v>
      </c>
      <c r="B50" s="7" t="s">
        <v>55</v>
      </c>
      <c r="C50" s="7" t="s">
        <v>35</v>
      </c>
      <c r="D50" s="8" t="s">
        <v>15</v>
      </c>
      <c r="E50" s="6" t="s">
        <v>36</v>
      </c>
      <c r="F50" s="23">
        <v>10</v>
      </c>
      <c r="G50" s="23">
        <v>2</v>
      </c>
      <c r="H50" s="10">
        <v>729.67</v>
      </c>
      <c r="I50" s="10">
        <f t="shared" si="0"/>
        <v>8756.0399999999991</v>
      </c>
      <c r="J50" s="10">
        <f t="shared" si="1"/>
        <v>17512.079999999998</v>
      </c>
    </row>
    <row r="51" spans="1:10" ht="18" hidden="1" customHeight="1">
      <c r="A51" s="33" t="s">
        <v>56</v>
      </c>
      <c r="B51" s="34"/>
      <c r="C51" s="34"/>
      <c r="D51" s="34"/>
      <c r="E51" s="35"/>
      <c r="F51" s="24"/>
      <c r="G51" s="24"/>
      <c r="H51" s="25">
        <f t="shared" ref="H51:I51" si="2">SUM(H8:H50)</f>
        <v>34297.669999999976</v>
      </c>
      <c r="I51" s="25">
        <f t="shared" si="2"/>
        <v>411572.0399999998</v>
      </c>
      <c r="J51" s="2"/>
    </row>
    <row r="52" spans="1:10" ht="18" hidden="1" customHeight="1">
      <c r="A52" s="36" t="s">
        <v>57</v>
      </c>
      <c r="B52" s="37"/>
      <c r="C52" s="37"/>
      <c r="D52" s="37"/>
      <c r="E52" s="37"/>
      <c r="F52" s="37"/>
      <c r="G52" s="38"/>
      <c r="H52" s="26">
        <f>SUM(H8:H50)</f>
        <v>34297.669999999976</v>
      </c>
      <c r="I52" s="26">
        <f>12*H52</f>
        <v>411572.03999999969</v>
      </c>
      <c r="J52" s="26">
        <f>24*H52</f>
        <v>823144.07999999938</v>
      </c>
    </row>
    <row r="53" spans="1:10" ht="18" hidden="1" customHeight="1">
      <c r="A53" s="39" t="s">
        <v>56</v>
      </c>
      <c r="B53" s="40"/>
      <c r="C53" s="40"/>
      <c r="D53" s="40"/>
      <c r="E53" s="40"/>
      <c r="F53" s="40"/>
      <c r="G53" s="40"/>
      <c r="H53" s="27">
        <f t="shared" ref="H53:J53" si="3">SUM(H8:H50)</f>
        <v>34297.669999999976</v>
      </c>
      <c r="I53" s="27">
        <f t="shared" si="3"/>
        <v>411572.0399999998</v>
      </c>
      <c r="J53" s="27">
        <f t="shared" si="3"/>
        <v>823144.07999999961</v>
      </c>
    </row>
    <row r="54" spans="1:10" ht="18" customHeight="1">
      <c r="H54" s="28">
        <f t="shared" ref="H54:J54" si="4">SUM(H8:H50)</f>
        <v>34297.669999999976</v>
      </c>
      <c r="I54" s="28">
        <f t="shared" si="4"/>
        <v>411572.0399999998</v>
      </c>
      <c r="J54" s="28">
        <f t="shared" si="4"/>
        <v>823144.07999999961</v>
      </c>
    </row>
    <row r="55" spans="1:10" ht="18" customHeight="1">
      <c r="H55" s="29" t="s">
        <v>58</v>
      </c>
      <c r="I55" s="29" t="s">
        <v>59</v>
      </c>
      <c r="J55" s="29" t="s">
        <v>60</v>
      </c>
    </row>
    <row r="56" spans="1:10" ht="18" customHeight="1"/>
    <row r="57" spans="1:10" ht="18" customHeight="1"/>
    <row r="58" spans="1:10" ht="18" customHeight="1"/>
    <row r="59" spans="1:10" ht="18" customHeight="1"/>
    <row r="60" spans="1:10" ht="18" customHeight="1"/>
    <row r="61" spans="1:10" ht="18" customHeight="1"/>
    <row r="62" spans="1:10" ht="18" customHeight="1"/>
    <row r="63" spans="1:10" ht="18" customHeight="1"/>
    <row r="64" spans="1:10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autoFilter ref="A7:H55" xr:uid="{00000000-0009-0000-0000-000000000000}">
    <filterColumn colId="4">
      <customFilters>
        <customFilter operator="notEqual" val=" "/>
      </customFilters>
    </filterColumn>
  </autoFilter>
  <mergeCells count="6">
    <mergeCell ref="A53:G53"/>
    <mergeCell ref="A1:I1"/>
    <mergeCell ref="A2:I2"/>
    <mergeCell ref="A4:I4"/>
    <mergeCell ref="A51:E51"/>
    <mergeCell ref="A52:G52"/>
  </mergeCells>
  <pageMargins left="0.51181102362204722" right="0.51181102362204722" top="0.86614173228346458" bottom="0.78740157480314965" header="0" footer="0"/>
  <pageSetup paperSize="9" scale="88" fitToHeight="0" orientation="landscape" r:id="rId1"/>
  <headerFooter>
    <oddHeader>&amp;CProcesso 23069.152640/2025-71
PE 900XX/2025</oddHeader>
    <oddFooter>&amp;R&amp;P/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1564-DDA8-488D-BD6C-5E1850BEEFAC}">
  <dimension ref="A1:G10"/>
  <sheetViews>
    <sheetView zoomScaleNormal="100" workbookViewId="0">
      <selection activeCell="B9" sqref="B9"/>
    </sheetView>
  </sheetViews>
  <sheetFormatPr defaultColWidth="9" defaultRowHeight="15"/>
  <cols>
    <col min="1" max="1" width="6.42578125" customWidth="1"/>
    <col min="2" max="2" width="26.7109375" bestFit="1" customWidth="1"/>
    <col min="3" max="3" width="8" bestFit="1" customWidth="1"/>
    <col min="4" max="4" width="7.42578125" bestFit="1" customWidth="1"/>
    <col min="5" max="5" width="16.28515625" customWidth="1"/>
    <col min="6" max="6" width="14.7109375" bestFit="1" customWidth="1"/>
    <col min="7" max="7" width="16.42578125" bestFit="1" customWidth="1"/>
  </cols>
  <sheetData>
    <row r="1" spans="1:7" ht="18.75">
      <c r="A1" s="41" t="s">
        <v>0</v>
      </c>
      <c r="B1" s="41"/>
      <c r="C1" s="41"/>
      <c r="D1" s="41"/>
      <c r="E1" s="41"/>
      <c r="F1" s="41"/>
      <c r="G1" s="41"/>
    </row>
    <row r="2" spans="1:7" ht="18.75">
      <c r="A2" s="42" t="s">
        <v>1</v>
      </c>
      <c r="B2" s="42"/>
      <c r="C2" s="42"/>
      <c r="D2" s="42"/>
      <c r="E2" s="42"/>
      <c r="F2" s="42"/>
      <c r="G2" s="42"/>
    </row>
    <row r="3" spans="1:7" ht="18.75">
      <c r="A3" s="43"/>
      <c r="B3" s="43"/>
      <c r="C3" s="43"/>
      <c r="D3" s="43"/>
      <c r="E3" s="43"/>
      <c r="F3" s="43"/>
      <c r="G3" s="43"/>
    </row>
    <row r="4" spans="1:7" ht="42" customHeight="1">
      <c r="A4" s="44" t="s">
        <v>61</v>
      </c>
      <c r="B4" s="44"/>
      <c r="C4" s="44"/>
      <c r="D4" s="44"/>
      <c r="E4" s="44"/>
      <c r="F4" s="44"/>
      <c r="G4" s="44"/>
    </row>
    <row r="6" spans="1:7">
      <c r="A6" s="54" t="s">
        <v>69</v>
      </c>
      <c r="B6" s="54"/>
      <c r="C6" s="54"/>
      <c r="D6" s="54"/>
      <c r="E6" s="54"/>
      <c r="F6" s="54"/>
      <c r="G6" s="54"/>
    </row>
    <row r="7" spans="1:7">
      <c r="A7" s="45"/>
      <c r="B7" s="45"/>
    </row>
    <row r="8" spans="1:7">
      <c r="A8" s="46" t="s">
        <v>62</v>
      </c>
      <c r="B8" s="46" t="s">
        <v>63</v>
      </c>
      <c r="C8" s="46" t="s">
        <v>64</v>
      </c>
      <c r="D8" s="46" t="s">
        <v>65</v>
      </c>
      <c r="E8" s="46" t="s">
        <v>58</v>
      </c>
      <c r="F8" s="46" t="s">
        <v>59</v>
      </c>
      <c r="G8" s="46" t="s">
        <v>60</v>
      </c>
    </row>
    <row r="9" spans="1:7" ht="105">
      <c r="A9" s="47">
        <v>1</v>
      </c>
      <c r="B9" s="50" t="s">
        <v>67</v>
      </c>
      <c r="C9" s="48" t="s">
        <v>66</v>
      </c>
      <c r="D9" s="47">
        <v>30</v>
      </c>
      <c r="E9" s="49">
        <f>'Orçamento Detalhado'!H54</f>
        <v>34297.669999999976</v>
      </c>
      <c r="F9" s="49">
        <f>12*E9</f>
        <v>411572.03999999969</v>
      </c>
      <c r="G9" s="49">
        <f>24*E9</f>
        <v>823144.07999999938</v>
      </c>
    </row>
    <row r="10" spans="1:7" ht="15" customHeight="1">
      <c r="A10" s="51" t="s">
        <v>68</v>
      </c>
      <c r="B10" s="51"/>
      <c r="C10" s="51"/>
      <c r="D10" s="51"/>
      <c r="E10" s="52">
        <f>SUM(E9:E9)</f>
        <v>34297.669999999976</v>
      </c>
      <c r="F10" s="52">
        <f>SUM(F9:F9)</f>
        <v>411572.03999999969</v>
      </c>
      <c r="G10" s="53">
        <f>SUM(G9:G9)</f>
        <v>823144.07999999938</v>
      </c>
    </row>
  </sheetData>
  <mergeCells count="5">
    <mergeCell ref="A1:G1"/>
    <mergeCell ref="A2:G2"/>
    <mergeCell ref="A4:G4"/>
    <mergeCell ref="A10:D10"/>
    <mergeCell ref="A6:G6"/>
  </mergeCells>
  <pageMargins left="0.511811024" right="0.511811024" top="0.78740157499999996" bottom="0.78740157499999996" header="0.31496062000000002" footer="0.31496062000000002"/>
  <pageSetup paperSize="9" orientation="landscape" r:id="rId1"/>
  <headerFooter>
    <oddHeader>&amp;C&amp;"-,Itálico"Processo 23069.152640/2025-71
PE 900XX/2025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Orçamento Detalhado</vt:lpstr>
      <vt:lpstr>Anexo II-B Custos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Joao Paulo Moraes</cp:lastModifiedBy>
  <cp:lastPrinted>2025-02-23T00:24:34Z</cp:lastPrinted>
  <dcterms:created xsi:type="dcterms:W3CDTF">2021-01-25T02:08:37Z</dcterms:created>
  <dcterms:modified xsi:type="dcterms:W3CDTF">2025-02-23T00:25:54Z</dcterms:modified>
</cp:coreProperties>
</file>