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.shortcut-targets-by-id\0B-ztIc2ABbZna2JzMm1OVUNMM2c\COORDENAÇÃO DE MATERIAL UFF\Licitações\2025\Pesquisas de preço\ETP\OK\Equipamentos energéticos\alteração\"/>
    </mc:Choice>
  </mc:AlternateContent>
  <xr:revisionPtr revIDLastSave="0" documentId="13_ncr:1_{37FDC7DC-6293-46A6-B05E-D2036217960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exo I-A" sheetId="1" r:id="rId1"/>
    <sheet name="Intervalos" sheetId="2" r:id="rId2"/>
  </sheets>
  <definedNames>
    <definedName name="_xlnm._FilterDatabase" localSheetId="0" hidden="1">'Anexo I-A'!#REF!</definedName>
    <definedName name="_xlnm.Print_Area" localSheetId="0">'Anexo I-A'!$A$1:$M$13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" i="1" l="1"/>
  <c r="M12" i="1" l="1"/>
  <c r="J12" i="1"/>
  <c r="J7" i="1" l="1"/>
  <c r="J8" i="1"/>
  <c r="J9" i="1"/>
  <c r="J10" i="1"/>
  <c r="J11" i="1"/>
  <c r="J6" i="1"/>
  <c r="M7" i="1"/>
  <c r="M8" i="1"/>
  <c r="M9" i="1"/>
  <c r="M10" i="1"/>
  <c r="M11" i="1"/>
  <c r="M6" i="1" l="1"/>
</calcChain>
</file>

<file path=xl/sharedStrings.xml><?xml version="1.0" encoding="utf-8"?>
<sst xmlns="http://schemas.openxmlformats.org/spreadsheetml/2006/main" count="70" uniqueCount="43">
  <si>
    <t>PRÓ-REITORIA DE ADMINISTRAÇÃO</t>
  </si>
  <si>
    <t>UNIDADE DE MEDIDA</t>
  </si>
  <si>
    <t>COORDENAÇÃO DE MATERIAIS</t>
  </si>
  <si>
    <t>DESCRIÇÃO/ ESPECIFICAÇÃO</t>
  </si>
  <si>
    <t>Aberto</t>
  </si>
  <si>
    <t>SUGESTÃO DE CATMAT</t>
  </si>
  <si>
    <t>VALOR TOTAL</t>
  </si>
  <si>
    <t>Diferença Mínima
 de Valores / 
Percentuais de 
Lances</t>
  </si>
  <si>
    <t>Valor Unitário
Estimado (Faixa)</t>
  </si>
  <si>
    <t>0,10%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</si>
  <si>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</si>
  <si>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</si>
  <si>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</si>
  <si>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</si>
  <si>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</si>
  <si>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</si>
  <si>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Acima de R$ 100,00 =&gt; 0,10%</t>
  </si>
  <si>
    <t>ITEM INICIAL (REFERÊNCIA PROCESSUAL)</t>
  </si>
  <si>
    <t>ITEM LICITAÇÃO</t>
  </si>
  <si>
    <t>VALOR UNITÁRIO</t>
  </si>
  <si>
    <t xml:space="preserve">QUANTIDADE </t>
  </si>
  <si>
    <t>MODO DE DISPUTA</t>
  </si>
  <si>
    <t>INTERVALO LANCES</t>
  </si>
  <si>
    <t>EXCLUSIVO ME/EPP</t>
  </si>
  <si>
    <t>INFORMAÇÕES ADICIONAIS</t>
  </si>
  <si>
    <t>Carregadores de baterias 12v de até 300 amperes. Bivolt. Com duas opções de carga, lenta(2ah) e Semi - rápida(5ah).</t>
  </si>
  <si>
    <t>unidade</t>
  </si>
  <si>
    <t>Nobreak para Estação de Trabalho Tipo I - Com pelo menos de 600VA - 300Watts de potência de saída; Entrada de tensão nominal de entrada: 115V ou BIVOLT; Frequência de entrada: 60 Hz +/- 5 Hz; Conexão de entrada plug NBR 14136; Com comprimento do cabo (fixo): de pelo menos 1,20 metros; Fator de potência: 50%; Eficiência em carga total: 90.0%; Frequência de saída (sincronizada com rede elétrica) 60 Hz; Forma de onda Senoidal por aproximação. Conexões de saída: 4 tomadas NBR 14136. Autonomia em meia carga de 11 minutos e em plena carga de 3 minutos. Bateria selada chumbo-ácido (12 V - 7 Ah), livre de manutenção (Tipo V.R.L.A) e a prova de vazamento; Tempo de recarga: típico 12 horas; Quantidade: 1 bateria de 12 V / 7 Ah. Com cabos e manuais inclusos.</t>
  </si>
  <si>
    <t>Testador e carregador de bateria de 12 volts. Especificações mínimas: Tela LCD de 2,4 polegadas, Temperatura de trabalho: -10 - + 60 (),Tipo de plugue: padrão ABNT NBR14136, Entrada ca: 100-240 V / 50-60 Hz, Saída: tensão 12V, Saída: corrente 5A, Tensão de saída sem carga: 13,8V, Tensão mínima de partida: &gt; 2,0V, Potência de entrada de carga: máximo 80W, Potência de entrada no- carga: 3W Resfriamento: ventilador, Faixa de capacidade de carga: 4AH-100AH, Âmbito de aplicação: 100-2000cca, Idiomas: inglês, alemão, francês, holandês, russo, espanhol, italiano, português, Compensação de temperatura: Sim, modos de inverno e verão,Tipos de bateria compatíveis: todos os tipos de baterias de chumbo-ácido, Garantia mínima: 12 meses. Modelo de Referência: Testador e carregador de bateria KW510</t>
  </si>
  <si>
    <t>Fonte de alimentação DC ajustável. Fonte de corrente contínua, tensão de entrada 110-220VAC, 50 A 60HZ; tensão de saída 0-30V, corrente de saída:0-3A. Modelo de referência: Minipa MPC-3003</t>
  </si>
  <si>
    <t>SIM</t>
  </si>
  <si>
    <t>NÃO</t>
  </si>
  <si>
    <t>Margem de preferência normal: 10%</t>
  </si>
  <si>
    <t>NCM</t>
  </si>
  <si>
    <t>8504.40.10</t>
  </si>
  <si>
    <t>90.32</t>
  </si>
  <si>
    <t>84.73</t>
  </si>
  <si>
    <t xml:space="preserve"> -</t>
  </si>
  <si>
    <t>Margem de preferência normal: 10%
Margem de preferência adicional: 10%</t>
  </si>
  <si>
    <t>ANEXO III - PLANILHA ESTIMATIVA DE DESCRIÇÃO E PREÇOS</t>
  </si>
  <si>
    <t>Nobreak 3200VA: Potência Nominal: 3200VA Tensão de entrada: 115 - 127V ou 220V. Tensão de saída: 115V / 220V - Seleção Manual Quantidade de tomadas: 4 Tomadas 10A / 4 Tomadas 20A Quantidade de baterias: 2 x 9Ah Tempo de carga da bateria interna (até 80%): 12 horas Fator de potência: 0,5 Faixa de operação em modo rede: 80V até 145V em rede 115V-127V Rendimento: &gt;93% com rede / &gt;87% com inversor Regulação de saída do inversor: : 0,7 ms Frequência de saída do inversor (+/- 1%): 60Hz Forma de onda do inversor: Senoidal Pura Proteções contra surtos, subtensão, sobretensão, curtocircuito, sobrecarga, descarga total e superaquecimento Dimensões aproximadas (A x L x P): 203 x 190 x 450 mm Display Digital</t>
  </si>
  <si>
    <r>
      <t xml:space="preserve">Nobreak para Estação de Trabalho Tipo II: Com mínimo de 1.500 VA de aproximadamente 820 Watts de potência de saída ou mais; Forma onda tipo senoidal; Bivolt automatizado com saída 115V. Com frequência de entrada e de saída: 60 Hz. Forma de onda senoidal </t>
    </r>
    <r>
      <rPr>
        <b/>
        <sz val="8"/>
        <color rgb="FF0070C0"/>
        <rFont val="Calibri"/>
        <family val="2"/>
        <scheme val="minor"/>
      </rPr>
      <t>por aproximação</t>
    </r>
    <r>
      <rPr>
        <sz val="8"/>
        <rFont val="Calibri"/>
        <family val="2"/>
        <scheme val="minor"/>
      </rPr>
      <t>. Com 8 tomadas de saída padrão NBR14136 Saída padrão USB e cabo USB incluso. Autonomia de pelo menos 50 minutos ou superior. Com comprimento do cabo (fixo): de pelo menos 1,20 metros. Bateria selada (12 V - 7 Ah), livre de manutenção (Tipo V.R.L.A) e a prova de vazamento.</t>
    </r>
  </si>
  <si>
    <r>
      <t xml:space="preserve">Estabilizador Bivolt/115V - Quantidade de tomadas: </t>
    </r>
    <r>
      <rPr>
        <b/>
        <sz val="8"/>
        <color rgb="FF0070C0"/>
        <rFont val="Calibri"/>
        <family val="2"/>
        <scheme val="minor"/>
      </rPr>
      <t>no mínimo 6</t>
    </r>
    <r>
      <rPr>
        <sz val="8"/>
        <rFont val="Calibri"/>
        <family val="2"/>
        <scheme val="minor"/>
      </rPr>
      <t xml:space="preserve"> - Frequência: 60 Hz - Potência 1000 W . Certificado conforme a norma NBR 14373 do INMETRO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</si>
</sst>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color rgb="FF0070C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4" fontId="6" fillId="2" borderId="1" xfId="1" applyFont="1" applyFill="1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/>
    </xf>
    <xf numFmtId="44" fontId="3" fillId="0" borderId="1" xfId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4" fontId="0" fillId="0" borderId="1" xfId="1" applyFont="1" applyBorder="1" applyAlignment="1">
      <alignment horizontal="right" vertical="center"/>
    </xf>
    <xf numFmtId="0" fontId="4" fillId="0" borderId="0" xfId="0" applyFont="1"/>
    <xf numFmtId="0" fontId="9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wrapText="1"/>
    </xf>
    <xf numFmtId="44" fontId="9" fillId="5" borderId="1" xfId="1" applyFont="1" applyFill="1" applyBorder="1" applyAlignment="1">
      <alignment vertical="center" wrapText="1"/>
    </xf>
    <xf numFmtId="164" fontId="9" fillId="5" borderId="1" xfId="0" applyNumberFormat="1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vertical="center" wrapText="1"/>
    </xf>
    <xf numFmtId="0" fontId="9" fillId="6" borderId="1" xfId="0" applyFont="1" applyFill="1" applyBorder="1" applyAlignment="1">
      <alignment wrapText="1"/>
    </xf>
    <xf numFmtId="44" fontId="9" fillId="6" borderId="1" xfId="1" applyFont="1" applyFill="1" applyBorder="1" applyAlignment="1">
      <alignment vertical="center" wrapText="1"/>
    </xf>
    <xf numFmtId="0" fontId="7" fillId="6" borderId="1" xfId="0" applyFont="1" applyFill="1" applyBorder="1" applyAlignment="1">
      <alignment horizontal="center" vertical="center" wrapText="1"/>
    </xf>
    <xf numFmtId="164" fontId="9" fillId="6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3"/>
  <sheetViews>
    <sheetView tabSelected="1" topLeftCell="A10" zoomScale="130" zoomScaleNormal="130" zoomScaleSheetLayoutView="80" workbookViewId="0">
      <selection activeCell="G11" sqref="G11"/>
    </sheetView>
  </sheetViews>
  <sheetFormatPr defaultColWidth="9.140625" defaultRowHeight="12.75" x14ac:dyDescent="0.2"/>
  <cols>
    <col min="1" max="1" width="7.28515625" style="2" customWidth="1"/>
    <col min="2" max="2" width="9.140625" style="2" customWidth="1"/>
    <col min="3" max="3" width="49.5703125" style="2" customWidth="1"/>
    <col min="4" max="4" width="14.28515625" style="2" bestFit="1" customWidth="1"/>
    <col min="5" max="6" width="9" style="2" customWidth="1"/>
    <col min="7" max="7" width="24.7109375" style="3" bestFit="1" customWidth="1"/>
    <col min="8" max="8" width="9.140625" style="4" customWidth="1"/>
    <col min="9" max="9" width="9.5703125" style="4" bestFit="1" customWidth="1"/>
    <col min="10" max="10" width="12.5703125" style="4" bestFit="1" customWidth="1"/>
    <col min="11" max="11" width="8.140625" style="4" customWidth="1"/>
    <col min="12" max="12" width="7.140625" style="7" bestFit="1" customWidth="1"/>
    <col min="13" max="13" width="8" style="4" bestFit="1" customWidth="1"/>
    <col min="14" max="14" width="16.28515625" style="1" customWidth="1"/>
    <col min="15" max="16" width="9.140625" style="1"/>
    <col min="17" max="17" width="21.85546875" style="1" customWidth="1"/>
    <col min="18" max="18" width="20.28515625" style="1" customWidth="1"/>
    <col min="19" max="16384" width="9.140625" style="1"/>
  </cols>
  <sheetData>
    <row r="1" spans="1:13" ht="12.75" customHeight="1" x14ac:dyDescent="0.2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ht="12.75" customHeight="1" x14ac:dyDescent="0.2">
      <c r="A2" s="28" t="s">
        <v>2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13" ht="12.75" customHeight="1" x14ac:dyDescent="0.2">
      <c r="A3" s="28" t="s">
        <v>39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5" spans="1:13" ht="67.5" x14ac:dyDescent="0.2">
      <c r="A5" s="5" t="s">
        <v>18</v>
      </c>
      <c r="B5" s="5" t="s">
        <v>17</v>
      </c>
      <c r="C5" s="6" t="s">
        <v>3</v>
      </c>
      <c r="D5" s="6" t="s">
        <v>1</v>
      </c>
      <c r="E5" s="6" t="s">
        <v>5</v>
      </c>
      <c r="F5" s="6" t="s">
        <v>33</v>
      </c>
      <c r="G5" s="6" t="s">
        <v>24</v>
      </c>
      <c r="H5" s="6" t="s">
        <v>20</v>
      </c>
      <c r="I5" s="6" t="s">
        <v>19</v>
      </c>
      <c r="J5" s="6" t="s">
        <v>6</v>
      </c>
      <c r="K5" s="6" t="s">
        <v>23</v>
      </c>
      <c r="L5" s="6" t="s">
        <v>21</v>
      </c>
      <c r="M5" s="6" t="s">
        <v>22</v>
      </c>
    </row>
    <row r="6" spans="1:13" s="16" customFormat="1" ht="22.5" x14ac:dyDescent="0.2">
      <c r="A6" s="17">
        <v>1</v>
      </c>
      <c r="B6" s="17">
        <v>1</v>
      </c>
      <c r="C6" s="18" t="s">
        <v>25</v>
      </c>
      <c r="D6" s="18" t="s">
        <v>26</v>
      </c>
      <c r="E6" s="19">
        <v>401933</v>
      </c>
      <c r="F6" s="19" t="s">
        <v>34</v>
      </c>
      <c r="G6" s="18" t="s">
        <v>32</v>
      </c>
      <c r="H6" s="18">
        <v>60</v>
      </c>
      <c r="I6" s="20">
        <v>193.4</v>
      </c>
      <c r="J6" s="20">
        <f>H6*I6</f>
        <v>11604</v>
      </c>
      <c r="K6" s="20" t="s">
        <v>30</v>
      </c>
      <c r="L6" s="8" t="s">
        <v>4</v>
      </c>
      <c r="M6" s="21" t="str">
        <f>VLOOKUP(I6, Intervalos!$B$3:$C$8,2,TRUE)</f>
        <v>0,10%</v>
      </c>
    </row>
    <row r="7" spans="1:13" s="16" customFormat="1" ht="45" x14ac:dyDescent="0.2">
      <c r="A7" s="17">
        <v>2</v>
      </c>
      <c r="B7" s="17">
        <v>3</v>
      </c>
      <c r="C7" s="18" t="s">
        <v>42</v>
      </c>
      <c r="D7" s="18" t="s">
        <v>26</v>
      </c>
      <c r="E7" s="19">
        <v>474218</v>
      </c>
      <c r="F7" s="19" t="s">
        <v>35</v>
      </c>
      <c r="G7" s="18" t="s">
        <v>38</v>
      </c>
      <c r="H7" s="18">
        <v>197</v>
      </c>
      <c r="I7" s="20">
        <v>528.88</v>
      </c>
      <c r="J7" s="20">
        <f t="shared" ref="J7:J12" si="0">H7*I7</f>
        <v>104189.36</v>
      </c>
      <c r="K7" s="20" t="s">
        <v>31</v>
      </c>
      <c r="L7" s="8" t="s">
        <v>4</v>
      </c>
      <c r="M7" s="21" t="str">
        <f>VLOOKUP(I7, Intervalos!$B$3:$C$8,2,TRUE)</f>
        <v>0,10%</v>
      </c>
    </row>
    <row r="8" spans="1:13" s="16" customFormat="1" ht="45" x14ac:dyDescent="0.2">
      <c r="A8" s="17">
        <v>3</v>
      </c>
      <c r="B8" s="17">
        <v>4</v>
      </c>
      <c r="C8" s="18" t="s">
        <v>29</v>
      </c>
      <c r="D8" s="18" t="s">
        <v>26</v>
      </c>
      <c r="E8" s="19">
        <v>603556</v>
      </c>
      <c r="F8" s="19" t="s">
        <v>36</v>
      </c>
      <c r="G8" s="18" t="s">
        <v>38</v>
      </c>
      <c r="H8" s="18">
        <v>5</v>
      </c>
      <c r="I8" s="20">
        <v>2017.23</v>
      </c>
      <c r="J8" s="20">
        <f t="shared" si="0"/>
        <v>10086.15</v>
      </c>
      <c r="K8" s="20" t="s">
        <v>30</v>
      </c>
      <c r="L8" s="8" t="s">
        <v>4</v>
      </c>
      <c r="M8" s="21" t="str">
        <f>VLOOKUP(I8, Intervalos!$B$3:$C$8,2,TRUE)</f>
        <v>0,10%</v>
      </c>
    </row>
    <row r="9" spans="1:13" s="16" customFormat="1" ht="135" x14ac:dyDescent="0.2">
      <c r="A9" s="17">
        <v>4</v>
      </c>
      <c r="B9" s="17">
        <v>5</v>
      </c>
      <c r="C9" s="18" t="s">
        <v>27</v>
      </c>
      <c r="D9" s="18" t="s">
        <v>26</v>
      </c>
      <c r="E9" s="19">
        <v>620708</v>
      </c>
      <c r="F9" s="19" t="s">
        <v>35</v>
      </c>
      <c r="G9" s="18" t="s">
        <v>38</v>
      </c>
      <c r="H9" s="18">
        <v>1252</v>
      </c>
      <c r="I9" s="20">
        <v>476.63</v>
      </c>
      <c r="J9" s="20">
        <f t="shared" si="0"/>
        <v>596740.76</v>
      </c>
      <c r="K9" s="20" t="s">
        <v>31</v>
      </c>
      <c r="L9" s="8" t="s">
        <v>4</v>
      </c>
      <c r="M9" s="21" t="str">
        <f>VLOOKUP(I9, Intervalos!$B$3:$C$8,2,TRUE)</f>
        <v>0,10%</v>
      </c>
    </row>
    <row r="10" spans="1:13" s="16" customFormat="1" ht="101.25" x14ac:dyDescent="0.2">
      <c r="A10" s="17">
        <v>5</v>
      </c>
      <c r="B10" s="17">
        <v>6</v>
      </c>
      <c r="C10" s="18" t="s">
        <v>41</v>
      </c>
      <c r="D10" s="18" t="s">
        <v>26</v>
      </c>
      <c r="E10" s="19">
        <v>276043</v>
      </c>
      <c r="F10" s="19" t="s">
        <v>35</v>
      </c>
      <c r="G10" s="18" t="s">
        <v>38</v>
      </c>
      <c r="H10" s="18">
        <v>480</v>
      </c>
      <c r="I10" s="20">
        <v>1353.7</v>
      </c>
      <c r="J10" s="20">
        <f t="shared" si="0"/>
        <v>649776</v>
      </c>
      <c r="K10" s="20" t="s">
        <v>31</v>
      </c>
      <c r="L10" s="8" t="s">
        <v>4</v>
      </c>
      <c r="M10" s="21" t="str">
        <f>VLOOKUP(I10, Intervalos!$B$3:$C$8,2,TRUE)</f>
        <v>0,10%</v>
      </c>
    </row>
    <row r="11" spans="1:13" s="16" customFormat="1" ht="135" x14ac:dyDescent="0.2">
      <c r="A11" s="17">
        <v>6</v>
      </c>
      <c r="B11" s="17">
        <v>7</v>
      </c>
      <c r="C11" s="18" t="s">
        <v>28</v>
      </c>
      <c r="D11" s="18" t="s">
        <v>26</v>
      </c>
      <c r="E11" s="19">
        <v>603351</v>
      </c>
      <c r="F11" s="19" t="s">
        <v>37</v>
      </c>
      <c r="G11" s="18" t="s">
        <v>37</v>
      </c>
      <c r="H11" s="18">
        <v>3</v>
      </c>
      <c r="I11" s="20">
        <v>558.63</v>
      </c>
      <c r="J11" s="20">
        <f t="shared" si="0"/>
        <v>1675.8899999999999</v>
      </c>
      <c r="K11" s="20" t="s">
        <v>30</v>
      </c>
      <c r="L11" s="8" t="s">
        <v>4</v>
      </c>
      <c r="M11" s="21" t="str">
        <f>VLOOKUP(I11, Intervalos!$B$3:$C$8,2,TRUE)</f>
        <v>0,10%</v>
      </c>
    </row>
    <row r="12" spans="1:13" s="16" customFormat="1" ht="123.75" x14ac:dyDescent="0.2">
      <c r="A12" s="22">
        <v>7</v>
      </c>
      <c r="B12" s="22" t="s">
        <v>37</v>
      </c>
      <c r="C12" s="23" t="s">
        <v>40</v>
      </c>
      <c r="D12" s="23" t="s">
        <v>26</v>
      </c>
      <c r="E12" s="24">
        <v>413585</v>
      </c>
      <c r="F12" s="24" t="s">
        <v>35</v>
      </c>
      <c r="G12" s="23" t="s">
        <v>38</v>
      </c>
      <c r="H12" s="23">
        <v>11</v>
      </c>
      <c r="I12" s="25">
        <v>3690.43</v>
      </c>
      <c r="J12" s="25">
        <f t="shared" si="0"/>
        <v>40594.729999999996</v>
      </c>
      <c r="K12" s="25" t="s">
        <v>30</v>
      </c>
      <c r="L12" s="26" t="s">
        <v>4</v>
      </c>
      <c r="M12" s="27" t="str">
        <f>VLOOKUP(I12, Intervalos!$B$3:$C$8,2,TRUE)</f>
        <v>0,10%</v>
      </c>
    </row>
    <row r="13" spans="1:13" ht="22.5" x14ac:dyDescent="0.2">
      <c r="I13" s="6" t="s">
        <v>6</v>
      </c>
      <c r="J13" s="9">
        <f>SUM(J6:J12)</f>
        <v>1414666.89</v>
      </c>
    </row>
  </sheetData>
  <mergeCells count="3">
    <mergeCell ref="A1:M1"/>
    <mergeCell ref="A2:M2"/>
    <mergeCell ref="A3:M3"/>
  </mergeCells>
  <pageMargins left="0.23622047244094491" right="0.23622047244094491" top="0.74803149606299213" bottom="0.74803149606299213" header="0.31496062992125984" footer="0.31496062992125984"/>
  <pageSetup paperSize="9" scale="80" fitToHeight="0" orientation="landscape" r:id="rId1"/>
  <headerFooter>
    <oddHeader>&amp;L&amp;G&amp;CPREGÃO ELETRÔNICO XX/2025
&amp;R&amp;G</oddHeader>
    <oddFooter>&amp;L&amp;"-,Itálico"&amp;9ANEXO III - PLANILHA ESTIMATIVA DE QUANTIDADE E PREÇO&amp;R&amp;9&amp;P/&amp;N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A44FF-836B-4AD3-983B-AAB120C3AFFF}">
  <dimension ref="A1:F9"/>
  <sheetViews>
    <sheetView workbookViewId="0">
      <selection activeCell="B2" sqref="B2:C8"/>
    </sheetView>
  </sheetViews>
  <sheetFormatPr defaultColWidth="0" defaultRowHeight="15" zeroHeight="1" x14ac:dyDescent="0.25"/>
  <cols>
    <col min="1" max="1" width="2.42578125" customWidth="1"/>
    <col min="2" max="2" width="12.85546875" customWidth="1"/>
    <col min="3" max="3" width="17.7109375" customWidth="1"/>
    <col min="4" max="4" width="3.140625" customWidth="1"/>
    <col min="5" max="5" width="27" customWidth="1"/>
    <col min="6" max="6" width="4" customWidth="1"/>
    <col min="7" max="16384" width="9.140625" hidden="1"/>
  </cols>
  <sheetData>
    <row r="1" spans="2:5" ht="10.5" customHeight="1" x14ac:dyDescent="0.25"/>
    <row r="2" spans="2:5" ht="63" customHeight="1" x14ac:dyDescent="0.25">
      <c r="B2" s="12" t="s">
        <v>8</v>
      </c>
      <c r="C2" s="12" t="s">
        <v>7</v>
      </c>
      <c r="E2" s="13" t="s">
        <v>10</v>
      </c>
    </row>
    <row r="3" spans="2:5" x14ac:dyDescent="0.25">
      <c r="B3" s="11">
        <v>0.01</v>
      </c>
      <c r="C3" s="10">
        <v>0.01</v>
      </c>
      <c r="E3" s="14" t="s">
        <v>11</v>
      </c>
    </row>
    <row r="4" spans="2:5" x14ac:dyDescent="0.25">
      <c r="B4" s="10">
        <v>5</v>
      </c>
      <c r="C4" s="10">
        <v>0.02</v>
      </c>
      <c r="E4" s="14" t="s">
        <v>12</v>
      </c>
    </row>
    <row r="5" spans="2:5" x14ac:dyDescent="0.25">
      <c r="B5" s="10">
        <v>10</v>
      </c>
      <c r="C5" s="10">
        <v>0.03</v>
      </c>
      <c r="E5" s="14" t="s">
        <v>13</v>
      </c>
    </row>
    <row r="6" spans="2:5" x14ac:dyDescent="0.25">
      <c r="B6" s="10">
        <v>20</v>
      </c>
      <c r="C6" s="10">
        <v>0.05</v>
      </c>
      <c r="E6" s="14" t="s">
        <v>14</v>
      </c>
    </row>
    <row r="7" spans="2:5" x14ac:dyDescent="0.25">
      <c r="B7" s="10">
        <v>50</v>
      </c>
      <c r="C7" s="10">
        <v>0.1</v>
      </c>
      <c r="E7" s="14" t="s">
        <v>15</v>
      </c>
    </row>
    <row r="8" spans="2:5" x14ac:dyDescent="0.25">
      <c r="B8" s="10">
        <v>100</v>
      </c>
      <c r="C8" s="15" t="s">
        <v>9</v>
      </c>
      <c r="E8" s="14" t="s">
        <v>16</v>
      </c>
    </row>
    <row r="9" spans="2:5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Anexo I-A</vt:lpstr>
      <vt:lpstr>Intervalos</vt:lpstr>
      <vt:lpstr>'Anexo I-A'!Area_de_impressao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CMAT/AD</cp:lastModifiedBy>
  <cp:lastPrinted>2023-05-30T20:53:19Z</cp:lastPrinted>
  <dcterms:created xsi:type="dcterms:W3CDTF">2019-07-30T23:05:19Z</dcterms:created>
  <dcterms:modified xsi:type="dcterms:W3CDTF">2025-03-18T20:05:41Z</dcterms:modified>
</cp:coreProperties>
</file>