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20610" yWindow="-120" windowWidth="20730" windowHeight="11160"/>
  </bookViews>
  <sheets>
    <sheet name="Mapa Licitação" sheetId="1" r:id="rId1"/>
  </sheets>
  <definedNames>
    <definedName name="_xlnm.Print_Area" localSheetId="0">'Mapa Licitação'!$A$6:$O$41</definedName>
    <definedName name="_xlnm.Print_Titles" localSheetId="0">'Mapa Licitação'!$1:$5</definedName>
  </definedNames>
  <calcPr calcId="144525"/>
</workbook>
</file>

<file path=xl/calcChain.xml><?xml version="1.0" encoding="utf-8"?>
<calcChain xmlns="http://schemas.openxmlformats.org/spreadsheetml/2006/main">
  <c r="O7" i="1" l="1"/>
  <c r="O6" i="1"/>
  <c r="O8" i="1" l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J6" i="1"/>
  <c r="J39" i="1"/>
  <c r="J30" i="1"/>
  <c r="J25" i="1"/>
  <c r="J23" i="1"/>
  <c r="J20" i="1"/>
  <c r="J12" i="1"/>
  <c r="J10" i="1"/>
  <c r="H6" i="1" l="1"/>
  <c r="H38" i="1"/>
  <c r="H37" i="1"/>
  <c r="H39" i="1"/>
  <c r="H35" i="1"/>
  <c r="H36" i="1"/>
  <c r="H34" i="1"/>
  <c r="H33" i="1"/>
  <c r="H32" i="1"/>
  <c r="H31" i="1"/>
  <c r="H30" i="1"/>
  <c r="H29" i="1"/>
  <c r="H28" i="1"/>
  <c r="H27" i="1"/>
  <c r="H26" i="1"/>
  <c r="H40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9" i="1"/>
  <c r="H7" i="1"/>
  <c r="H8" i="1"/>
  <c r="H10" i="1"/>
  <c r="H41" i="1" l="1"/>
</calcChain>
</file>

<file path=xl/sharedStrings.xml><?xml version="1.0" encoding="utf-8"?>
<sst xmlns="http://schemas.openxmlformats.org/spreadsheetml/2006/main" count="230" uniqueCount="91">
  <si>
    <t>ITEM</t>
  </si>
  <si>
    <t>ESPECIFICAÇÃO TÉCNICA</t>
  </si>
  <si>
    <t>QTD TOTAL</t>
  </si>
  <si>
    <t>SUGESTÃO DE CATMAT</t>
  </si>
  <si>
    <t>VALOR UNITÁRIO ESTIMADO</t>
  </si>
  <si>
    <t>VALOR TOTAL ESTIMADO</t>
  </si>
  <si>
    <t>UNIDADE DE                        MEDIDA</t>
  </si>
  <si>
    <t>UNIVERSIDADE FEDERAL FLUMINENSE</t>
  </si>
  <si>
    <t>PRÓ-REITORIA DE ASSUNTOS ESTUDANTIS</t>
  </si>
  <si>
    <t>Kg</t>
  </si>
  <si>
    <t>Gêneros Alimentícios - HORTIFRUTIS IN NATURA 2025</t>
  </si>
  <si>
    <t>PLANILHA ANEXO I-A</t>
  </si>
  <si>
    <t>LOTES</t>
  </si>
  <si>
    <t>% DO TOTAL</t>
  </si>
  <si>
    <t xml:space="preserve">Margem de Preferência - Decreto 8538/ 2015 </t>
  </si>
  <si>
    <t>Intervalo mínimo entre os lances</t>
  </si>
  <si>
    <t>VALOR TOTAL DO LOTE</t>
  </si>
  <si>
    <t>FREQÊNCIA DE AQUISIÇÃO</t>
  </si>
  <si>
    <t>Modo de Disputa</t>
  </si>
  <si>
    <r>
      <rPr>
        <b/>
        <sz val="9"/>
        <rFont val="Arial"/>
        <family val="2"/>
      </rPr>
      <t>Maçã in natura, espécie Fuji</t>
    </r>
    <r>
      <rPr>
        <sz val="9"/>
        <rFont val="Arial"/>
        <family val="2"/>
      </rPr>
      <t>, categoria Extra, grau médio de amadurecimento e casca lisa de coloração vermelho escuro e sabor adocicado, levemente ácido. Isenta de terra e outros materiais estranhos, sujidades, manchas, pragas, lesões, odores e sabor estranhos, amassados e sem apresentar estado de decomposição. Peso médio da unidade: 120g a 140g. Deve cumprir às exigências da Instrução Normativa nº 5, de 9 de fevereiro de 2006, do Ministério da Agricultura, Pecuária e Abastecimento. Sem adesivo.</t>
    </r>
  </si>
  <si>
    <r>
      <rPr>
        <b/>
        <sz val="9"/>
        <rFont val="Arial"/>
        <family val="2"/>
      </rPr>
      <t>Alho in natura</t>
    </r>
    <r>
      <rPr>
        <sz val="9"/>
        <rFont val="Arial"/>
        <family val="2"/>
      </rPr>
      <t>, grupo branco, subgrupo nobre (de 5 a 20 bulbilhos graúdos e firmes por bulbo), tipo extra (número 6). Coloração uniforme e casca lisa. Isento de terra e outros materiais estranhos, sujidades, pragas e insetos, lesões, odores estranhos e sem apresentar estado de decomposição. Deverá ser acondicionado em caixa de papelão de 10 kg, contendo no rótulo ou etiqueta a identificação do responsável pelo produto, número do registro no Ministério da Agricultura e Reforma Agrária, Origem do Produto, Grupo, Subgrupo, Classe, Tipo, Peso Líquido e data do acondicionamento.</t>
    </r>
  </si>
  <si>
    <r>
      <rPr>
        <b/>
        <sz val="9"/>
        <rFont val="Arial"/>
        <family val="2"/>
      </rPr>
      <t>Pepino in natura</t>
    </r>
    <r>
      <rPr>
        <sz val="9"/>
        <rFont val="Arial"/>
        <family val="2"/>
      </rPr>
      <t>, variedade comum, de primeira qualidade, consistência firme, coloração verde escuro e sem pontos escurecidos. Isento de terra e outro material estranho, sujidades, pragas, lesões, odores e sabor estranhos e sem apresentar estado de decomposição. Não estar completamente maduro. Peso aproximado da unidade: 300g.</t>
    </r>
  </si>
  <si>
    <r>
      <rPr>
        <b/>
        <sz val="9"/>
        <rFont val="Arial"/>
        <family val="2"/>
      </rPr>
      <t>Cebola in natura</t>
    </r>
    <r>
      <rPr>
        <sz val="9"/>
        <rFont val="Arial"/>
        <family val="2"/>
      </rPr>
      <t xml:space="preserve">, grupo 1, subgrupo </t>
    </r>
    <r>
      <rPr>
        <b/>
        <sz val="9"/>
        <rFont val="Arial"/>
        <family val="2"/>
      </rPr>
      <t>branca</t>
    </r>
    <r>
      <rPr>
        <sz val="9"/>
        <rFont val="Arial"/>
        <family val="2"/>
      </rPr>
      <t>, de primeira qualidade, tamanho médio a grande (mínimo de 100g e máximo de 130g), bulbos redondos, consistência firme, casca lisa e íntegra. Isenta de terra e outros materiais estranhos, sujidades, pragas, odores e sabor estranhos e sem apresentar estado de decomposição. O odor deve ser característico da hortaliça fresca. Embalagem deve ser saco de nylon com cerca de 20kg.</t>
    </r>
  </si>
  <si>
    <r>
      <rPr>
        <b/>
        <sz val="9"/>
        <rFont val="Arial"/>
        <family val="2"/>
      </rPr>
      <t>Abobrinha in natura</t>
    </r>
    <r>
      <rPr>
        <sz val="9"/>
        <rFont val="Arial"/>
        <family val="2"/>
      </rPr>
      <t>, espécie italiana, de primeira qualidade, casca lisa e verde-clara brilhante, consistência firme, tamanho médio a grande, peso individual entre 200g e 250g. Isenta de terra e outros materiais estranhos, sujidades, pragas, lesões, odores e sabor estranhos e sem apresentar estado de decomposição. Sem traço de descoloração e manchas. Devem apresentar-se imaturas.</t>
    </r>
  </si>
  <si>
    <r>
      <rPr>
        <b/>
        <sz val="9"/>
        <rFont val="Arial"/>
        <family val="2"/>
      </rPr>
      <t>Laranja in natura, variedade Pera,</t>
    </r>
    <r>
      <rPr>
        <sz val="9"/>
        <rFont val="Arial"/>
        <family val="2"/>
      </rPr>
      <t xml:space="preserve"> de 1ª qualidade, semiamadurecida, sem partes moles e danificadas, casca lisa e brilhante, de cor laranja esverdeado e sabor adocicado. Isenta de terra e outros materiais estranhos, sujidades, pragas, lesões mecânicas e microbianas, odores e sabor estranhos e sem apresentar estado de decomposição. Peso médio da unidade: 130 a 160g. Sem adesivo.</t>
    </r>
  </si>
  <si>
    <r>
      <rPr>
        <b/>
        <sz val="9"/>
        <rFont val="Arial"/>
        <family val="2"/>
      </rPr>
      <t>Manga in natura, variedade Espada</t>
    </r>
    <r>
      <rPr>
        <sz val="9"/>
        <rFont val="Arial"/>
        <family val="2"/>
      </rPr>
      <t>, categoria Extra, de 1ª qualidade, formato alongado e achatado, textura fibrosa, casca amarelo-esverdeada, espessa, sem excesso de queimadura por sol e limpa, polpa amarela ou amarelo-alaranjada firme e intacta, grau médio de amadurecimento. Isenta de terra e outros materiais estranhos, sujidades, manchas, pragas, lesões, odores e sabor estranhos, amassados e sem apresentar estado de decomposição. Peso médio da unidade: 150 a 250g. Deve cumprir as exigências da Instrução Normativa 38 de 19 de dezembro de 2012, do MAPA. Sem adesivo.</t>
    </r>
  </si>
  <si>
    <r>
      <rPr>
        <b/>
        <sz val="9"/>
        <rFont val="Arial"/>
        <family val="2"/>
      </rPr>
      <t>Manga in natura, variedade Palmer</t>
    </r>
    <r>
      <rPr>
        <sz val="9"/>
        <rFont val="Arial"/>
        <family val="2"/>
      </rPr>
      <t>, de 1ª qualidade aspecto globoso, acondicionar frutos mistos: verdes e maduros, cor própria, classificada como fruta com polpa firme e intacta, isenta de enfermidades, com boa qualidade, livre de resíduos de fertilizantes, sujidades, defensivos, parasitas, larvas, sem lesões de origem física e mecânica. Acondicionados em embalagem própria.</t>
    </r>
  </si>
  <si>
    <r>
      <rPr>
        <b/>
        <sz val="9"/>
        <rFont val="Arial"/>
        <family val="2"/>
      </rPr>
      <t>Abacaxi in natura</t>
    </r>
    <r>
      <rPr>
        <sz val="9"/>
        <rFont val="Arial"/>
        <family val="2"/>
      </rPr>
      <t>, de tamanho uniforme, com grau de maturação adequado para o consumo, casca firme sem avarias, polpa firme de coloração amarela com aparência fresca e macia, procedente de espécie genuína e sã, fresca. Isenta de lesões de origem física, mecânica ou biológica matéria terrosa, sujidades ou corpos estranhos aderidos à superfície externa, livre de enfermidades, insetos, parasitas e larvas. Deve ser entregue inteiro, com coroa e casca.</t>
    </r>
  </si>
  <si>
    <r>
      <rPr>
        <b/>
        <sz val="9"/>
        <rFont val="Arial"/>
        <family val="2"/>
      </rPr>
      <t>Melão fresco</t>
    </r>
    <r>
      <rPr>
        <sz val="9"/>
        <rFont val="Arial"/>
        <family val="2"/>
      </rPr>
      <t>, com maturação adequada ao consumo, com aspecto, cor, cheiro e sabor característico, com polpa firme e intacta, isento de enfermidades, parasitas e larvas, material terroso e sujidades, sem danos físicos e mecânicos oriundos do manuseio e transporte, de colheita recente e livre de resíduos de fertilizantes. Acondicionado em saco plástico atóxico, transparente e resistente, devendo ser transportado de forma adequada.</t>
    </r>
  </si>
  <si>
    <r>
      <rPr>
        <b/>
        <sz val="9"/>
        <rFont val="Arial"/>
        <family val="2"/>
      </rPr>
      <t>Melancia in natura</t>
    </r>
    <r>
      <rPr>
        <sz val="9"/>
        <rFont val="Arial"/>
        <family val="2"/>
      </rPr>
      <t xml:space="preserve"> extra, com grau de maturação adequado para o consumo, casca firme sem avarias, polpa firme de coloração vermelha com aparência fresca e macia, procedente de espécie genuína e sã, fresca. Isenta de lesões de origem física, mecânica ou biológica matéria terrosa, sujidades ou corpos estranhos aderidos à superfície externa, livre de enfermidades, insetos, parasitas e larvas.</t>
    </r>
  </si>
  <si>
    <r>
      <rPr>
        <b/>
        <sz val="9"/>
        <rFont val="Arial"/>
        <family val="2"/>
      </rPr>
      <t>Mamão Papaia</t>
    </r>
    <r>
      <rPr>
        <sz val="9"/>
        <rFont val="Arial"/>
        <family val="2"/>
      </rPr>
      <t>, in natura extra, apresentando maturação média, polpa firme ao toque, sem apresentar avarias de casca, procedente de espécie genuína e sã, fresca, sem apresentar avarias de casca. Isento de lesões de origem física, mecânica ou biológica matéria terrosa, sujidades ou corpos estranhos aderidos à superfície externa, livre de enfermidades, insetos, parasitas e larvas.</t>
    </r>
  </si>
  <si>
    <r>
      <rPr>
        <b/>
        <sz val="9"/>
        <rFont val="Arial"/>
        <family val="2"/>
      </rPr>
      <t>Mamão Formosa</t>
    </r>
    <r>
      <rPr>
        <sz val="9"/>
        <rFont val="Arial"/>
        <family val="2"/>
      </rPr>
      <t>, in natura extra, apresentando maturação média, polpa firme ao toque, sem apresentar avarias de casca, procedente de espécie genuína e sã, fresca, sem apresentar avarias de casca. Isento de lesões de origem física, mecânica ou biológica matéria terrosa, sujidades ou corpos estranhos aderidos à superfície externa, livre de enfermidades, insetos, parasitas e larvas.</t>
    </r>
  </si>
  <si>
    <r>
      <rPr>
        <b/>
        <sz val="9"/>
        <rFont val="Arial"/>
        <family val="2"/>
      </rPr>
      <t>Tangerina in natura, variedade Ponkan</t>
    </r>
    <r>
      <rPr>
        <sz val="9"/>
        <rFont val="Arial"/>
        <family val="2"/>
      </rPr>
      <t>, de 1ª qualidade, madura, cor alaranjada e brilhante. Isenta de terra e outros materiais estranhos, sujidades, pragas, lesões, amassados, manchas, odores e sabor estranhos e sem apresentar estado de decomposição. Peso mínimo 150g. Sem adesivo.</t>
    </r>
  </si>
  <si>
    <r>
      <rPr>
        <b/>
        <sz val="9"/>
        <rFont val="Arial"/>
        <family val="2"/>
      </rPr>
      <t>Tangerina in natura</t>
    </r>
    <r>
      <rPr>
        <sz val="9"/>
        <rFont val="Arial"/>
        <family val="2"/>
      </rPr>
      <t xml:space="preserve">, </t>
    </r>
    <r>
      <rPr>
        <b/>
        <sz val="9"/>
        <rFont val="Arial"/>
        <family val="2"/>
      </rPr>
      <t>variedade Murcote</t>
    </r>
    <r>
      <rPr>
        <sz val="9"/>
        <rFont val="Arial"/>
        <family val="2"/>
      </rPr>
      <t>, de 1ª qualidade, madura, cor alaranjada, consistência macia e sabor adocicado. Isenta de terra e outros materiais estranhos, sujidades, pragas, lesões, amassados, manchas, odores e sabor estranhos e sem apresentar estado de decomposição. Peso mínimo 130g. Sem adesivo.</t>
    </r>
  </si>
  <si>
    <r>
      <rPr>
        <b/>
        <sz val="9"/>
        <rFont val="Arial"/>
        <family val="2"/>
      </rPr>
      <t>Limão in natura, espécie Taiti</t>
    </r>
    <r>
      <rPr>
        <sz val="9"/>
        <rFont val="Arial"/>
        <family val="2"/>
      </rPr>
      <t>, de 1ª qualidade, íntegro, com casca verde brilhante e fina. Isento de terra e outros materiais estranhos, sujidades, manchas, pragas, lesões, odores e sabor estranhos e sem apresentar estado de decomposição. Não estar completamente maduro. Peso médio da unidade: 70 a 90g. Sem adesivo.</t>
    </r>
  </si>
  <si>
    <r>
      <rPr>
        <b/>
        <sz val="9"/>
        <rFont val="Arial"/>
        <family val="2"/>
      </rPr>
      <t>Repolho in natura, variedade verde</t>
    </r>
    <r>
      <rPr>
        <sz val="9"/>
        <rFont val="Arial"/>
        <family val="2"/>
      </rPr>
      <t>, variedade comum, de primeira qualidade, consistência firme, folhas verdes claras, limpas, frescas, bem desenvolvidas e intactas. Sem traços de descoloração turgescentes e danos aparentes. Isento de terra e outros materiais estranhos, sujidades, pragas, lesões, odores e sabor estranhos e sem apresentar estado de decomposição. Peso mínimo da unidade: 500g.</t>
    </r>
  </si>
  <si>
    <r>
      <rPr>
        <b/>
        <sz val="9"/>
        <rFont val="Arial"/>
        <family val="2"/>
      </rPr>
      <t>Repolho in natura</t>
    </r>
    <r>
      <rPr>
        <sz val="9"/>
        <rFont val="Arial"/>
        <family val="2"/>
      </rPr>
      <t>,</t>
    </r>
    <r>
      <rPr>
        <b/>
        <sz val="9"/>
        <rFont val="Arial"/>
        <family val="2"/>
      </rPr>
      <t xml:space="preserve"> variedade roxo</t>
    </r>
    <r>
      <rPr>
        <sz val="9"/>
        <rFont val="Arial"/>
        <family val="2"/>
      </rPr>
      <t>, variedade comum, de primeira qualidade, consistência firme, folhas roxas, limpas, frescas, bem desenvolvidas e intactas. Sem traços de descoloração turgescentes, pontos escurecidos e danos aparentes. Isenta de terra e outros materiais estranhos, sujidades, pragas, lesões, odores e sabor estranhos e sem apresentar estado de decomposição. Peso mínimo da unidade: 500g.</t>
    </r>
  </si>
  <si>
    <r>
      <rPr>
        <b/>
        <sz val="9"/>
        <rFont val="Arial"/>
        <family val="2"/>
      </rPr>
      <t>Cenoura in natura</t>
    </r>
    <r>
      <rPr>
        <sz val="9"/>
        <rFont val="Arial"/>
        <family val="2"/>
      </rPr>
      <t>, extra A, de primeira qualidade, casca lisa, consistência firme, sem ramas, parte comestível macia, sem rigidez de suas fibras internas, cor alaranjada forte, com aproximadamente 20cm de comprimento e peso de 150g. Isenta de terra e outros materiais estranhos, sujidades, pragas, lesões, odores e sabor estranhos e sem apresentar estado de decomposição. Não estar completamente madura.</t>
    </r>
  </si>
  <si>
    <r>
      <rPr>
        <b/>
        <sz val="9"/>
        <rFont val="Arial"/>
        <family val="2"/>
      </rPr>
      <t>Chuchu in natura</t>
    </r>
    <r>
      <rPr>
        <sz val="9"/>
        <rFont val="Arial"/>
        <family val="2"/>
      </rPr>
      <t>, tipo EXTRA, tamanho médio, de primeira qualidade, fisiologicamente bem desenvolvido e bem formado. Coloração verde claro, superfície lisa, com pouca rugosidade, sem espinhos, poupa firme e íntegra. Livre de danos mecânicos e fisiológicos, de pragas e doenças. Isento de terra e outros materiais estranhos e sem apresentar estado de decomposição.</t>
    </r>
  </si>
  <si>
    <r>
      <rPr>
        <b/>
        <sz val="9"/>
        <rFont val="Arial"/>
        <family val="2"/>
      </rPr>
      <t xml:space="preserve">Aipim in natura, </t>
    </r>
    <r>
      <rPr>
        <sz val="9"/>
        <rFont val="Arial"/>
        <family val="2"/>
      </rPr>
      <t>produto de 1ª qualidade, apresentando grau de evolução completo do tamanho, aroma e cor de característica própria. Com a ausência de sujidades, parasitas, larvas e fungos.</t>
    </r>
  </si>
  <si>
    <r>
      <rPr>
        <b/>
        <sz val="9"/>
        <rFont val="Arial"/>
        <family val="2"/>
      </rPr>
      <t>Inhame in natura</t>
    </r>
    <r>
      <rPr>
        <sz val="9"/>
        <rFont val="Arial"/>
        <family val="2"/>
      </rPr>
      <t>,fresco, 1ª qualidade, com aspecto, tamanho, coloração uniforme, aroma e sabor típico do produto. Deve ser bem desenvolvido, firme e intacto. Sem perfurações, cortes, danos de origem física e mecânica. Isento de deformidades, sujidades, parasitas, larvas, bolores ou brotos. Com casca que solte facilmente, polpa branca ou amarelada.</t>
    </r>
  </si>
  <si>
    <r>
      <rPr>
        <b/>
        <sz val="9"/>
        <rFont val="Arial"/>
        <family val="2"/>
      </rPr>
      <t>Abóbora japonesa in natura</t>
    </r>
    <r>
      <rPr>
        <sz val="9"/>
        <rFont val="Arial"/>
        <family val="2"/>
      </rPr>
      <t xml:space="preserve">, de 1ª qualidade, fresca, inteira, casca dura e grossa, tamanho e coloração uniformes; com aroma e cor típicos do produto; em perfeito estado de desenvolvimento. Não serão permitidos danos que alterem a conformação e a aparência. Deve ser isenta de deformidades, material terroso e umidade externa anormal, parasitas, rachaduras, cortes e perfurações. </t>
    </r>
  </si>
  <si>
    <r>
      <rPr>
        <b/>
        <sz val="9"/>
        <rFont val="Arial"/>
        <family val="2"/>
      </rPr>
      <t>Pimentão in natura</t>
    </r>
    <r>
      <rPr>
        <sz val="9"/>
        <rFont val="Arial"/>
        <family val="2"/>
      </rPr>
      <t xml:space="preserve">, </t>
    </r>
    <r>
      <rPr>
        <b/>
        <sz val="9"/>
        <rFont val="Arial"/>
        <family val="2"/>
      </rPr>
      <t>subgrupo verde</t>
    </r>
    <r>
      <rPr>
        <sz val="9"/>
        <rFont val="Arial"/>
        <family val="2"/>
      </rPr>
      <t>, de primeira qualidade, consistência firme, casca lisa e coloração verde brilhante. Sem pontos escuros e danos aparentes. Isento de terra e outros materiais estranhos, sujidades, pragas, lesões, odores e sabor estranhos e sem apresentar estado de decomposição. Não estar completamente maduro. Peso mínimo da unidade: 200g.</t>
    </r>
  </si>
  <si>
    <r>
      <rPr>
        <b/>
        <sz val="9"/>
        <color theme="1"/>
        <rFont val="Arial"/>
        <family val="2"/>
      </rPr>
      <t>Pimentão in natura</t>
    </r>
    <r>
      <rPr>
        <sz val="9"/>
        <color theme="1"/>
        <rFont val="Arial"/>
        <family val="2"/>
      </rPr>
      <t xml:space="preserve">, </t>
    </r>
    <r>
      <rPr>
        <b/>
        <sz val="9"/>
        <color theme="1"/>
        <rFont val="Arial"/>
        <family val="2"/>
      </rPr>
      <t>subgrupo amarelo</t>
    </r>
    <r>
      <rPr>
        <sz val="9"/>
        <color theme="1"/>
        <rFont val="Arial"/>
        <family val="2"/>
      </rPr>
      <t>, de primeira qualidade, consistência firme, casca lisa e coloração amarelo brilhante. Sem pontos escuros e danos aparentes. Isento de terra e outros materiais estranhos, sujidades, pragas, lesões, odores e sabor estranhos e sem apresentar estado de decomposição. Não estar completamente maduro. Peso mínimo da unidade: 200g.</t>
    </r>
  </si>
  <si>
    <r>
      <rPr>
        <b/>
        <sz val="9"/>
        <rFont val="Arial"/>
        <family val="2"/>
      </rPr>
      <t>Pimentão in natura, subgrupo vermelho</t>
    </r>
    <r>
      <rPr>
        <sz val="9"/>
        <rFont val="Arial"/>
        <family val="2"/>
      </rPr>
      <t>, de primeira qualidade, consistência firme, casca lisa e coloração vermelho brilhante. Sem pontos escuros e danos aparentes. Isento de terra e outros materiais estranhos, sujidades, pragas, lesões, odores e sabor estranhos e sem apresentar estado de decomposição. Não estar completamente maduro. Peso mínimo da unidade: 200g.</t>
    </r>
  </si>
  <si>
    <r>
      <rPr>
        <b/>
        <sz val="9"/>
        <rFont val="Arial"/>
        <family val="2"/>
      </rPr>
      <t>Agrião in natura</t>
    </r>
    <r>
      <rPr>
        <sz val="9"/>
        <rFont val="Arial"/>
        <family val="2"/>
      </rPr>
      <t>, de primeira qualidade, com folhas verdes escuras, frescas, firmes, íntegras e novas, talos firmes e íntegros. Isento de terra e outros materiais estranhos, sujidades, pragas, lesões, odores e sabor estranhos e sem apresentar estado de decomposição. Sem traço de descoloração e manchas.</t>
    </r>
  </si>
  <si>
    <r>
      <rPr>
        <b/>
        <sz val="9"/>
        <rFont val="Arial"/>
        <family val="2"/>
      </rPr>
      <t>Cheiro-verde in natura</t>
    </r>
    <r>
      <rPr>
        <sz val="9"/>
        <rFont val="Arial"/>
        <family val="2"/>
      </rPr>
      <t>, de primeira qualidade, fresco, folhas novas, coloração verde escura, sem pontos amarelados e danos aparentes. Isento de terra e outros materiais estranhos, sujidades, pragas, lesões, odores e sabor estranhos e sem apresentar estado de decomposição.</t>
    </r>
  </si>
  <si>
    <r>
      <rPr>
        <b/>
        <sz val="9"/>
        <rFont val="Arial"/>
        <family val="2"/>
      </rPr>
      <t>Couve in natura,</t>
    </r>
    <r>
      <rPr>
        <sz val="9"/>
        <rFont val="Arial"/>
        <family val="2"/>
      </rPr>
      <t xml:space="preserve"> variedade manteiga, de primeira qualidade, coloração verde escuro, com folhas grandes e lisas, talos novos, íntegros e frescos. Sem pontos amarelados, imperfeições e danos aparentes. Isenta de terra e outros materiais estranhos, sujidades, pragas, lesões, odores e sabor estranhos e sem apresentar estado de decomposição.</t>
    </r>
  </si>
  <si>
    <r>
      <rPr>
        <b/>
        <sz val="9"/>
        <rFont val="Arial"/>
        <family val="2"/>
      </rPr>
      <t>Espinafre in natura</t>
    </r>
    <r>
      <rPr>
        <sz val="9"/>
        <rFont val="Arial"/>
        <family val="2"/>
      </rPr>
      <t>, variedade comum, de primeira qualidade, folhas e talos novos, frescos e íntegros, coloração verde escuro e sem danos aparentes. Isento de terra e outros materiais estranhos, traço de descoloração ou manchas, sujidades, pragas, lesões, odores e sabor estranhos e sem apresentar estado de decomposição.</t>
    </r>
  </si>
  <si>
    <r>
      <rPr>
        <b/>
        <sz val="9"/>
        <rFont val="Arial"/>
        <family val="2"/>
      </rPr>
      <t xml:space="preserve">Alho-poró in natura, </t>
    </r>
    <r>
      <rPr>
        <sz val="9"/>
        <rFont val="Arial"/>
        <family val="2"/>
      </rPr>
      <t>espécie comum. Apresentação: folhas longas, largas, suculentas e verdes; caule com coloração verde-claro a branco. Os tamanhos deverão ser homogêneos. Deve apresentar-se com aspecto fresco, turgescente, são e não queimado (pelo frio, por exemplo). Limpo, tenro e hidratado (não murcho), com folhas íntegras, com coloração característica a cada variedade, sem folhas amareladas, sem podridão. Isento de sujidades, de quaisquer matérias estranhas, de cheiro e/ou sabor anormal.</t>
    </r>
  </si>
  <si>
    <r>
      <rPr>
        <b/>
        <sz val="9"/>
        <rFont val="Arial"/>
        <family val="2"/>
      </rPr>
      <t>Coentro in natura</t>
    </r>
    <r>
      <rPr>
        <sz val="9"/>
        <rFont val="Arial"/>
        <family val="2"/>
      </rPr>
      <t>, de primeira qualidade, com folhas íntegras, frescas, coloração verde escura e sem pontos amarelados e danos aparentes. Isento de terra e outros materiais estranhos, sujidades, pragas, lesões, odores e sabor estranhos e sem apresentar estado de decomposição.</t>
    </r>
  </si>
  <si>
    <r>
      <rPr>
        <b/>
        <sz val="9"/>
        <rFont val="Arial"/>
        <family val="2"/>
      </rPr>
      <t>Banana in natura</t>
    </r>
    <r>
      <rPr>
        <sz val="9"/>
        <rFont val="Arial"/>
        <family val="2"/>
      </rPr>
      <t>,</t>
    </r>
    <r>
      <rPr>
        <b/>
        <sz val="9"/>
        <rFont val="Arial"/>
        <family val="2"/>
      </rPr>
      <t xml:space="preserve"> variedade prata</t>
    </r>
    <r>
      <rPr>
        <sz val="9"/>
        <rFont val="Arial"/>
        <family val="2"/>
      </rPr>
      <t>, de 1ª qualidade, tamanho uniforme, semiamadurecida, consistente, firme, sem partes moles e danificadas, coloração amarela, formato mais retilíneo e sabor adocicado. Isenta de terra e outros materiais estranhos, sujidades, pragas, lesões, odores e sabor estranhos e sem apresentar estado de decomposição. Peso mínimo da unidade: 120g. Acondicionada em pencas íntegras de acordo com a resolução 12/78 da CNNPA. Sem adesivo.</t>
    </r>
  </si>
  <si>
    <r>
      <rPr>
        <b/>
        <sz val="9"/>
        <rFont val="Arial"/>
        <family val="2"/>
      </rPr>
      <t>Goiaba in natura</t>
    </r>
    <r>
      <rPr>
        <sz val="9"/>
        <rFont val="Arial"/>
        <family val="2"/>
      </rPr>
      <t>, variedade vermelha, de 1ª qualidade, semi-amadurecida, com polpa intacta e firme de coloração rosada ou avermelhada e sabor adocicado. Isenta de terra e outros materiais estranhos, sujidades, pragas, lesões, odores e sabor estranhos, e sem apresentar estado de decomposição e danos físicos e mecânicos oriundos do manuseio e transporte. Peso mínimo da unidade: 130g a 160g. Sem adesivo.</t>
    </r>
  </si>
  <si>
    <t>EXCLUSIVO ME/EPP</t>
  </si>
  <si>
    <t>50 Kg QUINZENAL  nos meses de fevereiro a junho e  agosto e setembro         (7 meses)</t>
  </si>
  <si>
    <t>1.000 KG/ QUINZENAL</t>
  </si>
  <si>
    <t>150 Kg/ MENSAL</t>
  </si>
  <si>
    <t>150 kg SEMESTRAL</t>
  </si>
  <si>
    <t>1000 Kg/ MENSAL</t>
  </si>
  <si>
    <t>20 Kg/ BIMESTRAL</t>
  </si>
  <si>
    <t xml:space="preserve">10 Kg SEMANAL e 300 Kg/ 1X MENSAL </t>
  </si>
  <si>
    <t>14 Kg SEMANAL e 150 Kg MENSAL</t>
  </si>
  <si>
    <t>30Kg QUINZENAL - nos meses de março e de maio a outubro (7meses)</t>
  </si>
  <si>
    <t>60 KG/ QUINZENAL</t>
  </si>
  <si>
    <t>300 Kg/ SEMANAL</t>
  </si>
  <si>
    <t>71Kg SEMANAL - nos meses de agosto a dezembro (5 meses)</t>
  </si>
  <si>
    <t>900 Kg / SEMANAL</t>
  </si>
  <si>
    <t xml:space="preserve">36Kg SEMANAL e 1000Kg / QUINZENAL - nos meses de fevereiro, março, e de agosto a outubro (5 meses) </t>
  </si>
  <si>
    <t>100 Kg/ SEMANAL</t>
  </si>
  <si>
    <t xml:space="preserve">30Kg SEMANAL - nos meses de março a junho e setembro (5 meses) </t>
  </si>
  <si>
    <t>30Kg SEMANAL - nos meses fevereiro, agosto e de  outubro a dezembro (5 meses)</t>
  </si>
  <si>
    <t>1300 Kg/ MENSAL - nos meses de setembro a janeiro (4 meses)</t>
  </si>
  <si>
    <t>64kg SEMANAL</t>
  </si>
  <si>
    <t>75Kg SEMANAL - nos meses de fevereiro a abril, outubro e novembro (5 meses)</t>
  </si>
  <si>
    <t>54Kg SEMANAL - nos meses de agosto a dezembro (5 meses)</t>
  </si>
  <si>
    <t>900 Kg/ SEMANAL - nos meses de  julho a novembro (5 meses)</t>
  </si>
  <si>
    <t>900 Kg/ SEMANAL - nos meses de abril a agosto (5 meses)</t>
  </si>
  <si>
    <t>750 Kg/ 2X na SEMANA - nos meses de fevereiro à agosto (6 meses)</t>
  </si>
  <si>
    <t>750 Kg/ 2X na SEMANA- nos meses de  setembro a janeiro (5 meses)</t>
  </si>
  <si>
    <t>75 kg/ 2X na SEMANA</t>
  </si>
  <si>
    <t>300 Kg/ 2X na SEMANA</t>
  </si>
  <si>
    <t>350 Kg/ 2X na SEMANA</t>
  </si>
  <si>
    <t>500 Kg/ 2X na SEMANA</t>
  </si>
  <si>
    <t>550 Kg/ 2X na SEMANA</t>
  </si>
  <si>
    <t>50 Kg/ 2X na SEMANA</t>
  </si>
  <si>
    <t>20 Kg/ 2X na SEMANA</t>
  </si>
  <si>
    <t>NÃO</t>
  </si>
  <si>
    <t>SIM</t>
  </si>
  <si>
    <t xml:space="preserve">ABERTO </t>
  </si>
  <si>
    <t>130Kg MENSAIS - nos meses de março a setembro  (7 meses)</t>
  </si>
  <si>
    <r>
      <rPr>
        <b/>
        <sz val="9"/>
        <rFont val="Arial"/>
        <family val="2"/>
      </rPr>
      <t>Maçã in natura, espécie Gala</t>
    </r>
    <r>
      <rPr>
        <sz val="9"/>
        <rFont val="Arial"/>
        <family val="2"/>
      </rPr>
      <t>, categoria extra, grau médio de amadurecimento e casca lisa de coloração avermelhada e sabor adocicado. Isenta de terra e outros materiais estranhos, sujidades, manchas, pragas, lesões, odores e sabor estranhos, amassados e sem apresentar estado de decomposição. Peso médio da unidade: 120g a 140g. Deve cumprir às exigências da Instrução Normativa nº 5, de 9 de fevereiro de 2006, do Ministério da Agricultura, Pecuária e Abastecimento. Sem adesivo.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</si>
</sst>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\R\$\ #,##0.00"/>
    <numFmt numFmtId="165" formatCode="&quot;R$&quot;\ #,##0.0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rgb="FFFFFFFF"/>
      <name val="Calibri"/>
      <family val="2"/>
      <scheme val="minor"/>
    </font>
    <font>
      <b/>
      <sz val="9"/>
      <color rgb="FFFFFFFF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rgb="FF000000"/>
      <name val="Arial"/>
      <family val="2"/>
    </font>
    <font>
      <sz val="8.5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277B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58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9" fillId="4" borderId="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" fontId="9" fillId="0" borderId="4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9" fillId="3" borderId="1" xfId="0" applyFont="1" applyFill="1" applyBorder="1" applyAlignment="1">
      <alignment horizontal="center" vertical="center" wrapText="1"/>
    </xf>
    <xf numFmtId="3" fontId="13" fillId="0" borderId="4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 wrapText="1"/>
    </xf>
    <xf numFmtId="165" fontId="10" fillId="5" borderId="1" xfId="0" applyNumberFormat="1" applyFont="1" applyFill="1" applyBorder="1" applyAlignment="1">
      <alignment vertical="center" wrapText="1"/>
    </xf>
    <xf numFmtId="9" fontId="9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44" fontId="10" fillId="5" borderId="1" xfId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2" fontId="1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3" fontId="9" fillId="0" borderId="4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6" borderId="1" xfId="0" applyFont="1" applyFill="1" applyBorder="1" applyAlignment="1">
      <alignment horizontal="center" vertical="center" wrapText="1"/>
    </xf>
    <xf numFmtId="8" fontId="12" fillId="0" borderId="6" xfId="0" applyNumberFormat="1" applyFont="1" applyBorder="1" applyAlignment="1">
      <alignment horizontal="center" vertical="center" wrapText="1"/>
    </xf>
    <xf numFmtId="8" fontId="12" fillId="0" borderId="7" xfId="0" applyNumberFormat="1" applyFont="1" applyBorder="1" applyAlignment="1">
      <alignment horizontal="center" vertical="center" wrapText="1"/>
    </xf>
    <xf numFmtId="8" fontId="12" fillId="0" borderId="7" xfId="0" applyNumberFormat="1" applyFont="1" applyFill="1" applyBorder="1" applyAlignment="1">
      <alignment horizontal="center" vertical="center" wrapText="1"/>
    </xf>
    <xf numFmtId="8" fontId="12" fillId="0" borderId="8" xfId="0" applyNumberFormat="1" applyFont="1" applyBorder="1" applyAlignment="1">
      <alignment horizontal="center" vertical="center" wrapText="1"/>
    </xf>
    <xf numFmtId="44" fontId="9" fillId="0" borderId="1" xfId="1" applyFont="1" applyFill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1"/>
  <sheetViews>
    <sheetView tabSelected="1" topLeftCell="A4" zoomScaleNormal="100" workbookViewId="0">
      <selection activeCell="I6" sqref="I6:I7"/>
    </sheetView>
  </sheetViews>
  <sheetFormatPr defaultColWidth="9.140625" defaultRowHeight="15" x14ac:dyDescent="0.25"/>
  <cols>
    <col min="1" max="1" width="9.140625" style="1"/>
    <col min="2" max="2" width="4.7109375" style="2" customWidth="1"/>
    <col min="3" max="3" width="41.140625" style="1" customWidth="1"/>
    <col min="4" max="4" width="8.28515625" style="2" customWidth="1"/>
    <col min="5" max="5" width="9.5703125" style="2" customWidth="1"/>
    <col min="6" max="6" width="7.28515625" style="2" customWidth="1"/>
    <col min="7" max="7" width="10.5703125" style="3" customWidth="1"/>
    <col min="8" max="8" width="15.7109375" style="3" customWidth="1"/>
    <col min="9" max="9" width="14.140625" style="1" customWidth="1"/>
    <col min="10" max="10" width="10.42578125" style="1" customWidth="1"/>
    <col min="11" max="11" width="11.7109375" style="1" customWidth="1"/>
    <col min="12" max="12" width="9.42578125" style="1" customWidth="1"/>
    <col min="13" max="13" width="9.140625" style="1"/>
    <col min="14" max="14" width="7.140625" style="1" customWidth="1"/>
    <col min="15" max="15" width="8.85546875" style="1" customWidth="1"/>
    <col min="16" max="16384" width="9.140625" style="1"/>
  </cols>
  <sheetData>
    <row r="1" spans="1:16" ht="15" customHeight="1" x14ac:dyDescent="0.25">
      <c r="A1" s="34" t="s">
        <v>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6" ht="15" customHeight="1" x14ac:dyDescent="0.25">
      <c r="A2" s="34" t="s">
        <v>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</row>
    <row r="3" spans="1:16" ht="15" customHeight="1" x14ac:dyDescent="0.25">
      <c r="A3" s="34" t="s">
        <v>11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</row>
    <row r="4" spans="1:16" ht="15" customHeight="1" x14ac:dyDescent="0.25">
      <c r="A4" s="35" t="s">
        <v>10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pans="1:16" ht="48.75" thickBot="1" x14ac:dyDescent="0.3">
      <c r="A5" s="7" t="s">
        <v>12</v>
      </c>
      <c r="B5" s="7" t="s">
        <v>0</v>
      </c>
      <c r="C5" s="32" t="s">
        <v>1</v>
      </c>
      <c r="D5" s="7" t="s">
        <v>6</v>
      </c>
      <c r="E5" s="7" t="s">
        <v>3</v>
      </c>
      <c r="F5" s="7" t="s">
        <v>2</v>
      </c>
      <c r="G5" s="7" t="s">
        <v>4</v>
      </c>
      <c r="H5" s="7" t="s">
        <v>5</v>
      </c>
      <c r="I5" s="7" t="s">
        <v>16</v>
      </c>
      <c r="J5" s="7" t="s">
        <v>13</v>
      </c>
      <c r="K5" s="7" t="s">
        <v>17</v>
      </c>
      <c r="L5" s="7" t="s">
        <v>53</v>
      </c>
      <c r="M5" s="7" t="s">
        <v>14</v>
      </c>
      <c r="N5" s="7" t="s">
        <v>18</v>
      </c>
      <c r="O5" s="7" t="s">
        <v>15</v>
      </c>
      <c r="P5" s="6"/>
    </row>
    <row r="6" spans="1:16" s="5" customFormat="1" ht="132.75" customHeight="1" x14ac:dyDescent="0.25">
      <c r="A6" s="52">
        <v>1</v>
      </c>
      <c r="B6" s="4">
        <v>1</v>
      </c>
      <c r="C6" s="8" t="s">
        <v>90</v>
      </c>
      <c r="D6" s="13" t="s">
        <v>9</v>
      </c>
      <c r="E6" s="14">
        <v>464400</v>
      </c>
      <c r="F6" s="15">
        <v>31700</v>
      </c>
      <c r="G6" s="53">
        <v>12.27</v>
      </c>
      <c r="H6" s="57">
        <f>F6*G6</f>
        <v>388959</v>
      </c>
      <c r="I6" s="36">
        <v>774456</v>
      </c>
      <c r="J6" s="37">
        <f>(I6*100)/I41</f>
        <v>20.813830792389069</v>
      </c>
      <c r="K6" s="26" t="s">
        <v>77</v>
      </c>
      <c r="L6" s="24" t="s">
        <v>86</v>
      </c>
      <c r="M6" s="24" t="s">
        <v>87</v>
      </c>
      <c r="N6" s="25" t="s">
        <v>88</v>
      </c>
      <c r="O6" s="16" t="str">
        <f>IF(F6&lt;0.01,"",IF(AND(F6&gt;=0.01,F6&lt;=5),0.01,IF(F6&lt;=10,0.02,IF(F6&lt;=20,0.03,IF(F6&lt;=50,0.05,IF(F6&lt;=100,0.1,IF(F6&lt;=200,0.12,IF(F6&lt;=500,0.2,IF(F6&lt;=1000,0.4,IF(F6&lt;=2000,0.5,IF(F6&lt;=5000,0.8,IF(F6&lt;=10000,F6*0.005,"Avaliação Específica"))))))))))))</f>
        <v>Avaliação Específica</v>
      </c>
    </row>
    <row r="7" spans="1:16" s="5" customFormat="1" ht="135" customHeight="1" x14ac:dyDescent="0.25">
      <c r="A7" s="52"/>
      <c r="B7" s="4">
        <v>2</v>
      </c>
      <c r="C7" s="8" t="s">
        <v>19</v>
      </c>
      <c r="D7" s="13" t="s">
        <v>9</v>
      </c>
      <c r="E7" s="14">
        <v>464401</v>
      </c>
      <c r="F7" s="15">
        <v>30450</v>
      </c>
      <c r="G7" s="54">
        <v>12.66</v>
      </c>
      <c r="H7" s="57">
        <f t="shared" ref="H7" si="0">F7*G7</f>
        <v>385497</v>
      </c>
      <c r="I7" s="36"/>
      <c r="J7" s="37"/>
      <c r="K7" s="26" t="s">
        <v>78</v>
      </c>
      <c r="L7" s="24" t="s">
        <v>86</v>
      </c>
      <c r="M7" s="24" t="s">
        <v>87</v>
      </c>
      <c r="N7" s="25" t="s">
        <v>88</v>
      </c>
      <c r="O7" s="16" t="str">
        <f>IF(F7&lt;0.01,"",IF(AND(F7&gt;=0.01,F7&lt;=5),0.01,IF(F7&lt;=10,0.02,IF(F7&lt;=20,0.03,IF(F7&lt;=50,0.05,IF(F7&lt;=100,0.1,IF(F7&lt;=200,0.12,IF(F7&lt;=500,0.2,IF(F7&lt;=1000,0.4,IF(F7&lt;=2000,0.5,IF(F7&lt;=5000,0.8,IF(F7&lt;=10000,F7*0.005,"Avaliação Específica"))))))))))))</f>
        <v>Avaliação Específica</v>
      </c>
    </row>
    <row r="8" spans="1:16" s="5" customFormat="1" ht="157.5" customHeight="1" x14ac:dyDescent="0.25">
      <c r="A8" s="52">
        <v>2</v>
      </c>
      <c r="B8" s="4">
        <v>3</v>
      </c>
      <c r="C8" s="8" t="s">
        <v>20</v>
      </c>
      <c r="D8" s="13" t="s">
        <v>9</v>
      </c>
      <c r="E8" s="17">
        <v>463938</v>
      </c>
      <c r="F8" s="15">
        <v>10900</v>
      </c>
      <c r="G8" s="54">
        <v>31.31</v>
      </c>
      <c r="H8" s="57">
        <f t="shared" ref="H8:H35" si="1">F8*G8</f>
        <v>341279</v>
      </c>
      <c r="I8" s="36">
        <v>469389.4</v>
      </c>
      <c r="J8" s="37">
        <v>12.61</v>
      </c>
      <c r="K8" s="26" t="s">
        <v>79</v>
      </c>
      <c r="L8" s="24" t="s">
        <v>86</v>
      </c>
      <c r="M8" s="24" t="s">
        <v>87</v>
      </c>
      <c r="N8" s="25" t="s">
        <v>88</v>
      </c>
      <c r="O8" s="16" t="str">
        <f t="shared" ref="O8:O40" si="2">IF(F8&lt;0.01,"",IF(AND(F8&gt;=0.01,F8&lt;=5),0.01,IF(F8&lt;=10,0.02,IF(F8&lt;=20,0.03,IF(F8&lt;=50,0.05,IF(F8&lt;=100,0.1,IF(F8&lt;=200,0.12,IF(F8&lt;=500,0.2,IF(F8&lt;=1000,0.4,IF(F8&lt;=2000,0.5,IF(F8&lt;=5000,0.8,IF(F8&lt;=10000,F8*0.005,"Avaliação Específica"))))))))))))</f>
        <v>Avaliação Específica</v>
      </c>
    </row>
    <row r="9" spans="1:16" s="5" customFormat="1" ht="99" customHeight="1" x14ac:dyDescent="0.25">
      <c r="A9" s="52"/>
      <c r="B9" s="4">
        <v>4</v>
      </c>
      <c r="C9" s="8" t="s">
        <v>21</v>
      </c>
      <c r="D9" s="13" t="s">
        <v>9</v>
      </c>
      <c r="E9" s="14">
        <v>463796</v>
      </c>
      <c r="F9" s="18">
        <v>25520</v>
      </c>
      <c r="G9" s="54">
        <v>5.0199999999999996</v>
      </c>
      <c r="H9" s="57">
        <f t="shared" ref="H9" si="3">F9*G9</f>
        <v>128110.39999999999</v>
      </c>
      <c r="I9" s="36"/>
      <c r="J9" s="37"/>
      <c r="K9" s="26" t="s">
        <v>80</v>
      </c>
      <c r="L9" s="24" t="s">
        <v>86</v>
      </c>
      <c r="M9" s="24" t="s">
        <v>87</v>
      </c>
      <c r="N9" s="25" t="s">
        <v>88</v>
      </c>
      <c r="O9" s="16" t="str">
        <f t="shared" si="2"/>
        <v>Avaliação Específica</v>
      </c>
    </row>
    <row r="10" spans="1:16" s="5" customFormat="1" ht="126.75" customHeight="1" x14ac:dyDescent="0.25">
      <c r="A10" s="52">
        <v>3</v>
      </c>
      <c r="B10" s="4">
        <v>5</v>
      </c>
      <c r="C10" s="8" t="s">
        <v>22</v>
      </c>
      <c r="D10" s="13" t="s">
        <v>9</v>
      </c>
      <c r="E10" s="14">
        <v>463781</v>
      </c>
      <c r="F10" s="15">
        <v>37460</v>
      </c>
      <c r="G10" s="54">
        <v>6.96</v>
      </c>
      <c r="H10" s="57">
        <f t="shared" si="1"/>
        <v>260721.6</v>
      </c>
      <c r="I10" s="36">
        <v>389763.6</v>
      </c>
      <c r="J10" s="37">
        <f>(I10*100)/I41</f>
        <v>10.475060712851882</v>
      </c>
      <c r="K10" s="26" t="s">
        <v>81</v>
      </c>
      <c r="L10" s="24" t="s">
        <v>86</v>
      </c>
      <c r="M10" s="24" t="s">
        <v>87</v>
      </c>
      <c r="N10" s="25" t="s">
        <v>88</v>
      </c>
      <c r="O10" s="16" t="str">
        <f t="shared" si="2"/>
        <v>Avaliação Específica</v>
      </c>
    </row>
    <row r="11" spans="1:16" s="5" customFormat="1" ht="113.25" customHeight="1" x14ac:dyDescent="0.25">
      <c r="A11" s="52"/>
      <c r="B11" s="4">
        <v>6</v>
      </c>
      <c r="C11" s="8" t="s">
        <v>23</v>
      </c>
      <c r="D11" s="13" t="s">
        <v>9</v>
      </c>
      <c r="E11" s="17">
        <v>463749</v>
      </c>
      <c r="F11" s="15">
        <v>21400</v>
      </c>
      <c r="G11" s="54">
        <v>6.03</v>
      </c>
      <c r="H11" s="57">
        <f t="shared" si="1"/>
        <v>129042</v>
      </c>
      <c r="I11" s="36"/>
      <c r="J11" s="37"/>
      <c r="K11" s="26" t="s">
        <v>55</v>
      </c>
      <c r="L11" s="24" t="s">
        <v>86</v>
      </c>
      <c r="M11" s="24" t="s">
        <v>87</v>
      </c>
      <c r="N11" s="25" t="s">
        <v>88</v>
      </c>
      <c r="O11" s="16" t="str">
        <f t="shared" si="2"/>
        <v>Avaliação Específica</v>
      </c>
    </row>
    <row r="12" spans="1:16" s="51" customFormat="1" ht="110.25" customHeight="1" x14ac:dyDescent="0.25">
      <c r="A12" s="52">
        <v>4</v>
      </c>
      <c r="B12" s="42">
        <v>7</v>
      </c>
      <c r="C12" s="43" t="s">
        <v>24</v>
      </c>
      <c r="D12" s="44" t="s">
        <v>9</v>
      </c>
      <c r="E12" s="45">
        <v>464393</v>
      </c>
      <c r="F12" s="46">
        <v>48400</v>
      </c>
      <c r="G12" s="55">
        <v>6.83</v>
      </c>
      <c r="H12" s="57">
        <f t="shared" ref="H12:H22" si="4">F12*G12</f>
        <v>330572</v>
      </c>
      <c r="I12" s="36">
        <v>450194</v>
      </c>
      <c r="J12" s="37">
        <f>(I12*100)/I41</f>
        <v>12.099153134263025</v>
      </c>
      <c r="K12" s="47" t="s">
        <v>82</v>
      </c>
      <c r="L12" s="48" t="s">
        <v>86</v>
      </c>
      <c r="M12" s="48" t="s">
        <v>87</v>
      </c>
      <c r="N12" s="49" t="s">
        <v>88</v>
      </c>
      <c r="O12" s="50" t="str">
        <f t="shared" si="2"/>
        <v>Avaliação Específica</v>
      </c>
    </row>
    <row r="13" spans="1:16" s="5" customFormat="1" ht="160.5" customHeight="1" x14ac:dyDescent="0.25">
      <c r="A13" s="52"/>
      <c r="B13" s="4">
        <v>8</v>
      </c>
      <c r="C13" s="8" t="s">
        <v>25</v>
      </c>
      <c r="D13" s="13" t="s">
        <v>9</v>
      </c>
      <c r="E13" s="14">
        <v>464408</v>
      </c>
      <c r="F13" s="15">
        <v>5000</v>
      </c>
      <c r="G13" s="54">
        <v>8.99</v>
      </c>
      <c r="H13" s="57">
        <f t="shared" si="4"/>
        <v>44950</v>
      </c>
      <c r="I13" s="36"/>
      <c r="J13" s="37"/>
      <c r="K13" s="26" t="s">
        <v>71</v>
      </c>
      <c r="L13" s="48" t="s">
        <v>86</v>
      </c>
      <c r="M13" s="24" t="s">
        <v>86</v>
      </c>
      <c r="N13" s="25" t="s">
        <v>88</v>
      </c>
      <c r="O13" s="16">
        <f t="shared" si="2"/>
        <v>0.8</v>
      </c>
    </row>
    <row r="14" spans="1:16" s="5" customFormat="1" ht="117" customHeight="1" x14ac:dyDescent="0.25">
      <c r="A14" s="52"/>
      <c r="B14" s="4">
        <v>9</v>
      </c>
      <c r="C14" s="8" t="s">
        <v>26</v>
      </c>
      <c r="D14" s="13" t="s">
        <v>9</v>
      </c>
      <c r="E14" s="14">
        <v>464407</v>
      </c>
      <c r="F14" s="19">
        <v>3000</v>
      </c>
      <c r="G14" s="54">
        <v>9.99</v>
      </c>
      <c r="H14" s="57">
        <f t="shared" si="4"/>
        <v>29970</v>
      </c>
      <c r="I14" s="36"/>
      <c r="J14" s="37"/>
      <c r="K14" s="26" t="s">
        <v>72</v>
      </c>
      <c r="L14" s="48" t="s">
        <v>86</v>
      </c>
      <c r="M14" s="24" t="s">
        <v>86</v>
      </c>
      <c r="N14" s="25" t="s">
        <v>88</v>
      </c>
      <c r="O14" s="16">
        <f t="shared" si="2"/>
        <v>0.8</v>
      </c>
    </row>
    <row r="15" spans="1:16" s="5" customFormat="1" ht="123" customHeight="1" x14ac:dyDescent="0.25">
      <c r="A15" s="52"/>
      <c r="B15" s="4">
        <v>10</v>
      </c>
      <c r="C15" s="8" t="s">
        <v>27</v>
      </c>
      <c r="D15" s="13" t="s">
        <v>9</v>
      </c>
      <c r="E15" s="14">
        <v>464374</v>
      </c>
      <c r="F15" s="15">
        <v>1900</v>
      </c>
      <c r="G15" s="54">
        <v>7.09</v>
      </c>
      <c r="H15" s="57">
        <f t="shared" si="4"/>
        <v>13471</v>
      </c>
      <c r="I15" s="36"/>
      <c r="J15" s="37"/>
      <c r="K15" s="26" t="s">
        <v>65</v>
      </c>
      <c r="L15" s="48" t="s">
        <v>86</v>
      </c>
      <c r="M15" s="24" t="s">
        <v>86</v>
      </c>
      <c r="N15" s="25" t="s">
        <v>88</v>
      </c>
      <c r="O15" s="16">
        <f t="shared" si="2"/>
        <v>0.5</v>
      </c>
    </row>
    <row r="16" spans="1:16" s="5" customFormat="1" ht="127.5" customHeight="1" x14ac:dyDescent="0.25">
      <c r="A16" s="52"/>
      <c r="B16" s="4">
        <v>11</v>
      </c>
      <c r="C16" s="8" t="s">
        <v>28</v>
      </c>
      <c r="D16" s="13" t="s">
        <v>9</v>
      </c>
      <c r="E16" s="14">
        <v>464422</v>
      </c>
      <c r="F16" s="19">
        <v>1700</v>
      </c>
      <c r="G16" s="54">
        <v>6.43</v>
      </c>
      <c r="H16" s="57">
        <f t="shared" si="4"/>
        <v>10931</v>
      </c>
      <c r="I16" s="36"/>
      <c r="J16" s="37"/>
      <c r="K16" s="26" t="s">
        <v>74</v>
      </c>
      <c r="L16" s="48" t="s">
        <v>86</v>
      </c>
      <c r="M16" s="24" t="s">
        <v>86</v>
      </c>
      <c r="N16" s="25" t="s">
        <v>88</v>
      </c>
      <c r="O16" s="16">
        <f t="shared" si="2"/>
        <v>0.5</v>
      </c>
    </row>
    <row r="17" spans="1:15" s="5" customFormat="1" ht="110.25" customHeight="1" x14ac:dyDescent="0.25">
      <c r="A17" s="52"/>
      <c r="B17" s="4">
        <v>12</v>
      </c>
      <c r="C17" s="8" t="s">
        <v>29</v>
      </c>
      <c r="D17" s="13" t="s">
        <v>9</v>
      </c>
      <c r="E17" s="14">
        <v>464418</v>
      </c>
      <c r="F17" s="19">
        <v>2000</v>
      </c>
      <c r="G17" s="54">
        <v>4.8099999999999996</v>
      </c>
      <c r="H17" s="57">
        <f t="shared" si="4"/>
        <v>9620</v>
      </c>
      <c r="I17" s="36"/>
      <c r="J17" s="37"/>
      <c r="K17" s="26" t="s">
        <v>73</v>
      </c>
      <c r="L17" s="48" t="s">
        <v>86</v>
      </c>
      <c r="M17" s="24" t="s">
        <v>86</v>
      </c>
      <c r="N17" s="25" t="s">
        <v>88</v>
      </c>
      <c r="O17" s="16">
        <f t="shared" si="2"/>
        <v>0.5</v>
      </c>
    </row>
    <row r="18" spans="1:15" s="5" customFormat="1" ht="108" x14ac:dyDescent="0.25">
      <c r="A18" s="52"/>
      <c r="B18" s="4">
        <v>13</v>
      </c>
      <c r="C18" s="8" t="s">
        <v>30</v>
      </c>
      <c r="D18" s="13" t="s">
        <v>9</v>
      </c>
      <c r="E18" s="14">
        <v>464404</v>
      </c>
      <c r="F18" s="19">
        <v>600</v>
      </c>
      <c r="G18" s="54">
        <v>8.9</v>
      </c>
      <c r="H18" s="57">
        <f t="shared" si="4"/>
        <v>5340</v>
      </c>
      <c r="I18" s="36"/>
      <c r="J18" s="37"/>
      <c r="K18" s="26" t="s">
        <v>70</v>
      </c>
      <c r="L18" s="48" t="s">
        <v>86</v>
      </c>
      <c r="M18" s="24" t="s">
        <v>86</v>
      </c>
      <c r="N18" s="25" t="s">
        <v>88</v>
      </c>
      <c r="O18" s="16">
        <f t="shared" si="2"/>
        <v>0.4</v>
      </c>
    </row>
    <row r="19" spans="1:15" s="5" customFormat="1" ht="110.25" customHeight="1" x14ac:dyDescent="0.25">
      <c r="A19" s="52"/>
      <c r="B19" s="4">
        <v>14</v>
      </c>
      <c r="C19" s="8" t="s">
        <v>31</v>
      </c>
      <c r="D19" s="13" t="s">
        <v>9</v>
      </c>
      <c r="E19" s="14">
        <v>464405</v>
      </c>
      <c r="F19" s="19">
        <v>600</v>
      </c>
      <c r="G19" s="54">
        <v>8.9</v>
      </c>
      <c r="H19" s="57">
        <f t="shared" si="4"/>
        <v>5340</v>
      </c>
      <c r="I19" s="36"/>
      <c r="J19" s="37"/>
      <c r="K19" s="26" t="s">
        <v>69</v>
      </c>
      <c r="L19" s="48" t="s">
        <v>86</v>
      </c>
      <c r="M19" s="24" t="s">
        <v>86</v>
      </c>
      <c r="N19" s="25" t="s">
        <v>88</v>
      </c>
      <c r="O19" s="16">
        <f t="shared" si="2"/>
        <v>0.4</v>
      </c>
    </row>
    <row r="20" spans="1:15" s="5" customFormat="1" ht="87.75" customHeight="1" x14ac:dyDescent="0.25">
      <c r="A20" s="52">
        <v>5</v>
      </c>
      <c r="B20" s="4">
        <v>15</v>
      </c>
      <c r="C20" s="8" t="s">
        <v>32</v>
      </c>
      <c r="D20" s="13" t="s">
        <v>9</v>
      </c>
      <c r="E20" s="14">
        <v>464436</v>
      </c>
      <c r="F20" s="15">
        <v>20600</v>
      </c>
      <c r="G20" s="54">
        <v>7.88</v>
      </c>
      <c r="H20" s="57">
        <f t="shared" si="4"/>
        <v>162328</v>
      </c>
      <c r="I20" s="36">
        <v>376517.9</v>
      </c>
      <c r="J20" s="37">
        <f>(I20*100)/I41</f>
        <v>10.119076953249337</v>
      </c>
      <c r="K20" s="26" t="s">
        <v>76</v>
      </c>
      <c r="L20" s="48" t="s">
        <v>86</v>
      </c>
      <c r="M20" s="24" t="s">
        <v>87</v>
      </c>
      <c r="N20" s="25" t="s">
        <v>88</v>
      </c>
      <c r="O20" s="16" t="str">
        <f t="shared" si="2"/>
        <v>Avaliação Específica</v>
      </c>
    </row>
    <row r="21" spans="1:15" s="5" customFormat="1" ht="89.25" customHeight="1" x14ac:dyDescent="0.25">
      <c r="A21" s="52"/>
      <c r="B21" s="4">
        <v>16</v>
      </c>
      <c r="C21" s="8" t="s">
        <v>33</v>
      </c>
      <c r="D21" s="13" t="s">
        <v>9</v>
      </c>
      <c r="E21" s="14">
        <v>464437</v>
      </c>
      <c r="F21" s="15">
        <v>20150</v>
      </c>
      <c r="G21" s="54">
        <v>8.8000000000000007</v>
      </c>
      <c r="H21" s="57">
        <f t="shared" si="4"/>
        <v>177320</v>
      </c>
      <c r="I21" s="36"/>
      <c r="J21" s="37"/>
      <c r="K21" s="26" t="s">
        <v>75</v>
      </c>
      <c r="L21" s="48" t="s">
        <v>86</v>
      </c>
      <c r="M21" s="24" t="s">
        <v>87</v>
      </c>
      <c r="N21" s="25" t="s">
        <v>88</v>
      </c>
      <c r="O21" s="16" t="str">
        <f t="shared" si="2"/>
        <v>Avaliação Específica</v>
      </c>
    </row>
    <row r="22" spans="1:15" s="51" customFormat="1" ht="84.75" customHeight="1" x14ac:dyDescent="0.25">
      <c r="A22" s="52"/>
      <c r="B22" s="42">
        <v>17</v>
      </c>
      <c r="C22" s="43" t="s">
        <v>34</v>
      </c>
      <c r="D22" s="44" t="s">
        <v>9</v>
      </c>
      <c r="E22" s="45">
        <v>464398</v>
      </c>
      <c r="F22" s="46">
        <v>5030</v>
      </c>
      <c r="G22" s="55">
        <v>7.33</v>
      </c>
      <c r="H22" s="57">
        <f t="shared" si="4"/>
        <v>36869.9</v>
      </c>
      <c r="I22" s="36"/>
      <c r="J22" s="37"/>
      <c r="K22" s="47" t="s">
        <v>68</v>
      </c>
      <c r="L22" s="48" t="s">
        <v>86</v>
      </c>
      <c r="M22" s="48" t="s">
        <v>86</v>
      </c>
      <c r="N22" s="49" t="s">
        <v>88</v>
      </c>
      <c r="O22" s="50">
        <f t="shared" si="2"/>
        <v>25.150000000000002</v>
      </c>
    </row>
    <row r="23" spans="1:15" s="5" customFormat="1" ht="113.25" customHeight="1" x14ac:dyDescent="0.25">
      <c r="A23" s="52">
        <v>6</v>
      </c>
      <c r="B23" s="4">
        <v>18</v>
      </c>
      <c r="C23" s="8" t="s">
        <v>35</v>
      </c>
      <c r="D23" s="13" t="s">
        <v>9</v>
      </c>
      <c r="E23" s="14">
        <v>463839</v>
      </c>
      <c r="F23" s="15">
        <v>25560</v>
      </c>
      <c r="G23" s="54">
        <v>4.99</v>
      </c>
      <c r="H23" s="57">
        <f t="shared" si="1"/>
        <v>127544.40000000001</v>
      </c>
      <c r="I23" s="36">
        <v>193902</v>
      </c>
      <c r="J23" s="37">
        <f>(I23*100)/I41</f>
        <v>5.2111978192509651</v>
      </c>
      <c r="K23" s="26" t="s">
        <v>80</v>
      </c>
      <c r="L23" s="48" t="s">
        <v>86</v>
      </c>
      <c r="M23" s="24" t="s">
        <v>87</v>
      </c>
      <c r="N23" s="25" t="s">
        <v>88</v>
      </c>
      <c r="O23" s="16" t="str">
        <f t="shared" si="2"/>
        <v>Avaliação Específica</v>
      </c>
    </row>
    <row r="24" spans="1:15" s="51" customFormat="1" ht="117" customHeight="1" x14ac:dyDescent="0.25">
      <c r="A24" s="52"/>
      <c r="B24" s="42">
        <v>19</v>
      </c>
      <c r="C24" s="43" t="s">
        <v>36</v>
      </c>
      <c r="D24" s="44" t="s">
        <v>9</v>
      </c>
      <c r="E24" s="45">
        <v>463829</v>
      </c>
      <c r="F24" s="46">
        <v>10320</v>
      </c>
      <c r="G24" s="55">
        <v>6.43</v>
      </c>
      <c r="H24" s="57">
        <f t="shared" si="1"/>
        <v>66357.599999999991</v>
      </c>
      <c r="I24" s="36"/>
      <c r="J24" s="37"/>
      <c r="K24" s="47" t="s">
        <v>64</v>
      </c>
      <c r="L24" s="48" t="s">
        <v>86</v>
      </c>
      <c r="M24" s="48" t="s">
        <v>86</v>
      </c>
      <c r="N24" s="49" t="s">
        <v>88</v>
      </c>
      <c r="O24" s="50" t="str">
        <f t="shared" si="2"/>
        <v>Avaliação Específica</v>
      </c>
    </row>
    <row r="25" spans="1:15" s="51" customFormat="1" ht="117" customHeight="1" x14ac:dyDescent="0.25">
      <c r="A25" s="52">
        <v>7</v>
      </c>
      <c r="B25" s="42">
        <v>20</v>
      </c>
      <c r="C25" s="43" t="s">
        <v>37</v>
      </c>
      <c r="D25" s="44" t="s">
        <v>9</v>
      </c>
      <c r="E25" s="45">
        <v>463770</v>
      </c>
      <c r="F25" s="46">
        <v>61800</v>
      </c>
      <c r="G25" s="55">
        <v>5.79</v>
      </c>
      <c r="H25" s="57">
        <f t="shared" si="1"/>
        <v>357822</v>
      </c>
      <c r="I25" s="36">
        <v>422984</v>
      </c>
      <c r="J25" s="37">
        <f>(I25*100)/I41</f>
        <v>11.367872937762634</v>
      </c>
      <c r="K25" s="47" t="s">
        <v>83</v>
      </c>
      <c r="L25" s="48" t="s">
        <v>86</v>
      </c>
      <c r="M25" s="48" t="s">
        <v>87</v>
      </c>
      <c r="N25" s="49" t="s">
        <v>88</v>
      </c>
      <c r="O25" s="50" t="str">
        <f t="shared" si="2"/>
        <v>Avaliação Específica</v>
      </c>
    </row>
    <row r="26" spans="1:15" s="5" customFormat="1" ht="102.75" customHeight="1" x14ac:dyDescent="0.25">
      <c r="A26" s="52"/>
      <c r="B26" s="4">
        <v>21</v>
      </c>
      <c r="C26" s="8" t="s">
        <v>38</v>
      </c>
      <c r="D26" s="13" t="s">
        <v>9</v>
      </c>
      <c r="E26" s="20">
        <v>463778</v>
      </c>
      <c r="F26" s="15">
        <v>8700</v>
      </c>
      <c r="G26" s="54">
        <v>4.8</v>
      </c>
      <c r="H26" s="57">
        <f t="shared" si="1"/>
        <v>41760</v>
      </c>
      <c r="I26" s="36"/>
      <c r="J26" s="37"/>
      <c r="K26" s="26" t="s">
        <v>58</v>
      </c>
      <c r="L26" s="48" t="s">
        <v>86</v>
      </c>
      <c r="M26" s="24" t="s">
        <v>86</v>
      </c>
      <c r="N26" s="25" t="s">
        <v>88</v>
      </c>
      <c r="O26" s="16">
        <f t="shared" si="2"/>
        <v>43.5</v>
      </c>
    </row>
    <row r="27" spans="1:15" s="5" customFormat="1" ht="92.25" customHeight="1" x14ac:dyDescent="0.25">
      <c r="A27" s="52"/>
      <c r="B27" s="4">
        <v>22</v>
      </c>
      <c r="C27" s="9" t="s">
        <v>39</v>
      </c>
      <c r="D27" s="13" t="s">
        <v>9</v>
      </c>
      <c r="E27" s="17">
        <v>463795</v>
      </c>
      <c r="F27" s="15">
        <v>1500</v>
      </c>
      <c r="G27" s="54">
        <v>5.36</v>
      </c>
      <c r="H27" s="57">
        <f t="shared" si="1"/>
        <v>8040.0000000000009</v>
      </c>
      <c r="I27" s="36"/>
      <c r="J27" s="37"/>
      <c r="K27" s="26" t="s">
        <v>89</v>
      </c>
      <c r="L27" s="48" t="s">
        <v>86</v>
      </c>
      <c r="M27" s="24" t="s">
        <v>86</v>
      </c>
      <c r="N27" s="25" t="s">
        <v>88</v>
      </c>
      <c r="O27" s="16">
        <f t="shared" si="2"/>
        <v>0.5</v>
      </c>
    </row>
    <row r="28" spans="1:15" s="5" customFormat="1" ht="98.25" customHeight="1" x14ac:dyDescent="0.25">
      <c r="A28" s="52"/>
      <c r="B28" s="4">
        <v>23</v>
      </c>
      <c r="C28" s="10" t="s">
        <v>40</v>
      </c>
      <c r="D28" s="21" t="s">
        <v>9</v>
      </c>
      <c r="E28" s="14">
        <v>463789</v>
      </c>
      <c r="F28" s="19">
        <v>850</v>
      </c>
      <c r="G28" s="54">
        <v>9.92</v>
      </c>
      <c r="H28" s="57">
        <f t="shared" si="1"/>
        <v>8432</v>
      </c>
      <c r="I28" s="36"/>
      <c r="J28" s="37"/>
      <c r="K28" s="26" t="s">
        <v>62</v>
      </c>
      <c r="L28" s="48" t="s">
        <v>86</v>
      </c>
      <c r="M28" s="24" t="s">
        <v>86</v>
      </c>
      <c r="N28" s="25" t="s">
        <v>88</v>
      </c>
      <c r="O28" s="16">
        <f t="shared" si="2"/>
        <v>0.4</v>
      </c>
    </row>
    <row r="29" spans="1:15" s="5" customFormat="1" ht="111.75" customHeight="1" x14ac:dyDescent="0.25">
      <c r="A29" s="52"/>
      <c r="B29" s="4">
        <v>24</v>
      </c>
      <c r="C29" s="8" t="s">
        <v>41</v>
      </c>
      <c r="D29" s="13" t="s">
        <v>9</v>
      </c>
      <c r="E29" s="17">
        <v>463748</v>
      </c>
      <c r="F29" s="15">
        <v>1000</v>
      </c>
      <c r="G29" s="54">
        <v>6.93</v>
      </c>
      <c r="H29" s="57">
        <f t="shared" si="1"/>
        <v>6930</v>
      </c>
      <c r="I29" s="36"/>
      <c r="J29" s="37"/>
      <c r="K29" s="26" t="s">
        <v>54</v>
      </c>
      <c r="L29" s="48" t="s">
        <v>86</v>
      </c>
      <c r="M29" s="24" t="s">
        <v>86</v>
      </c>
      <c r="N29" s="25" t="s">
        <v>88</v>
      </c>
      <c r="O29" s="16">
        <f t="shared" si="2"/>
        <v>0.4</v>
      </c>
    </row>
    <row r="30" spans="1:15" s="5" customFormat="1" ht="99" customHeight="1" x14ac:dyDescent="0.25">
      <c r="A30" s="52">
        <v>8</v>
      </c>
      <c r="B30" s="4">
        <v>25</v>
      </c>
      <c r="C30" s="10" t="s">
        <v>42</v>
      </c>
      <c r="D30" s="21" t="s">
        <v>9</v>
      </c>
      <c r="E30" s="14">
        <v>463809</v>
      </c>
      <c r="F30" s="18">
        <v>5030</v>
      </c>
      <c r="G30" s="54">
        <v>7.33</v>
      </c>
      <c r="H30" s="57">
        <f t="shared" si="1"/>
        <v>36869.9</v>
      </c>
      <c r="I30" s="36">
        <v>246957.09</v>
      </c>
      <c r="J30" s="37">
        <f>(I30*100)/I41</f>
        <v>6.6370756818215613</v>
      </c>
      <c r="K30" s="26" t="s">
        <v>84</v>
      </c>
      <c r="L30" s="48" t="s">
        <v>86</v>
      </c>
      <c r="M30" s="24" t="s">
        <v>86</v>
      </c>
      <c r="N30" s="25" t="s">
        <v>88</v>
      </c>
      <c r="O30" s="16">
        <f t="shared" si="2"/>
        <v>25.150000000000002</v>
      </c>
    </row>
    <row r="31" spans="1:15" s="5" customFormat="1" ht="111.75" customHeight="1" x14ac:dyDescent="0.25">
      <c r="A31" s="52"/>
      <c r="B31" s="4">
        <v>26</v>
      </c>
      <c r="C31" s="11" t="s">
        <v>43</v>
      </c>
      <c r="D31" s="21" t="s">
        <v>9</v>
      </c>
      <c r="E31" s="14">
        <v>463802</v>
      </c>
      <c r="F31" s="18">
        <v>1713</v>
      </c>
      <c r="G31" s="54">
        <v>19.52</v>
      </c>
      <c r="H31" s="57">
        <f t="shared" si="1"/>
        <v>33437.760000000002</v>
      </c>
      <c r="I31" s="36"/>
      <c r="J31" s="37"/>
      <c r="K31" s="26" t="s">
        <v>63</v>
      </c>
      <c r="L31" s="48" t="s">
        <v>86</v>
      </c>
      <c r="M31" s="24" t="s">
        <v>86</v>
      </c>
      <c r="N31" s="25" t="s">
        <v>88</v>
      </c>
      <c r="O31" s="16">
        <f t="shared" si="2"/>
        <v>0.5</v>
      </c>
    </row>
    <row r="32" spans="1:15" s="5" customFormat="1" ht="107.25" customHeight="1" x14ac:dyDescent="0.25">
      <c r="A32" s="52"/>
      <c r="B32" s="4">
        <v>27</v>
      </c>
      <c r="C32" s="10" t="s">
        <v>44</v>
      </c>
      <c r="D32" s="21" t="s">
        <v>9</v>
      </c>
      <c r="E32" s="14">
        <v>463808</v>
      </c>
      <c r="F32" s="18">
        <v>1713</v>
      </c>
      <c r="G32" s="54">
        <v>19.440000000000001</v>
      </c>
      <c r="H32" s="57">
        <f t="shared" si="1"/>
        <v>33300.720000000001</v>
      </c>
      <c r="I32" s="36"/>
      <c r="J32" s="37"/>
      <c r="K32" s="26" t="s">
        <v>63</v>
      </c>
      <c r="L32" s="48" t="s">
        <v>86</v>
      </c>
      <c r="M32" s="24" t="s">
        <v>86</v>
      </c>
      <c r="N32" s="25" t="s">
        <v>88</v>
      </c>
      <c r="O32" s="16">
        <f t="shared" si="2"/>
        <v>0.5</v>
      </c>
    </row>
    <row r="33" spans="1:15" s="5" customFormat="1" ht="84" x14ac:dyDescent="0.25">
      <c r="A33" s="52"/>
      <c r="B33" s="4">
        <v>28</v>
      </c>
      <c r="C33" s="8" t="s">
        <v>45</v>
      </c>
      <c r="D33" s="13" t="s">
        <v>9</v>
      </c>
      <c r="E33" s="17">
        <v>463819</v>
      </c>
      <c r="F33" s="18">
        <v>2150</v>
      </c>
      <c r="G33" s="54">
        <v>8.75</v>
      </c>
      <c r="H33" s="57">
        <f t="shared" si="1"/>
        <v>18812.5</v>
      </c>
      <c r="I33" s="36"/>
      <c r="J33" s="37"/>
      <c r="K33" s="26" t="s">
        <v>56</v>
      </c>
      <c r="L33" s="48" t="s">
        <v>86</v>
      </c>
      <c r="M33" s="24" t="s">
        <v>86</v>
      </c>
      <c r="N33" s="25" t="s">
        <v>88</v>
      </c>
      <c r="O33" s="16">
        <f t="shared" si="2"/>
        <v>0.8</v>
      </c>
    </row>
    <row r="34" spans="1:15" s="5" customFormat="1" ht="77.25" customHeight="1" x14ac:dyDescent="0.25">
      <c r="A34" s="52"/>
      <c r="B34" s="4">
        <v>29</v>
      </c>
      <c r="C34" s="8" t="s">
        <v>46</v>
      </c>
      <c r="D34" s="13" t="s">
        <v>9</v>
      </c>
      <c r="E34" s="14">
        <v>463930</v>
      </c>
      <c r="F34" s="18">
        <v>2110</v>
      </c>
      <c r="G34" s="54">
        <v>19.260000000000002</v>
      </c>
      <c r="H34" s="57">
        <f t="shared" si="1"/>
        <v>40638.600000000006</v>
      </c>
      <c r="I34" s="36"/>
      <c r="J34" s="37"/>
      <c r="K34" s="26" t="s">
        <v>85</v>
      </c>
      <c r="L34" s="48" t="s">
        <v>86</v>
      </c>
      <c r="M34" s="24" t="s">
        <v>86</v>
      </c>
      <c r="N34" s="25" t="s">
        <v>88</v>
      </c>
      <c r="O34" s="16">
        <f t="shared" si="2"/>
        <v>0.8</v>
      </c>
    </row>
    <row r="35" spans="1:15" s="5" customFormat="1" ht="100.5" customHeight="1" x14ac:dyDescent="0.25">
      <c r="A35" s="52"/>
      <c r="B35" s="4">
        <v>30</v>
      </c>
      <c r="C35" s="10" t="s">
        <v>47</v>
      </c>
      <c r="D35" s="21" t="s">
        <v>9</v>
      </c>
      <c r="E35" s="14">
        <v>463822</v>
      </c>
      <c r="F35" s="18">
        <v>3500</v>
      </c>
      <c r="G35" s="54">
        <v>14.02</v>
      </c>
      <c r="H35" s="57">
        <f t="shared" si="1"/>
        <v>49070</v>
      </c>
      <c r="I35" s="36"/>
      <c r="J35" s="37"/>
      <c r="K35" s="26" t="s">
        <v>60</v>
      </c>
      <c r="L35" s="48" t="s">
        <v>86</v>
      </c>
      <c r="M35" s="24" t="s">
        <v>86</v>
      </c>
      <c r="N35" s="25" t="s">
        <v>88</v>
      </c>
      <c r="O35" s="16">
        <f t="shared" si="2"/>
        <v>0.8</v>
      </c>
    </row>
    <row r="36" spans="1:15" s="5" customFormat="1" ht="87.75" customHeight="1" x14ac:dyDescent="0.25">
      <c r="A36" s="52"/>
      <c r="B36" s="4">
        <v>31</v>
      </c>
      <c r="C36" s="10" t="s">
        <v>48</v>
      </c>
      <c r="D36" s="21" t="s">
        <v>9</v>
      </c>
      <c r="E36" s="14">
        <v>463824</v>
      </c>
      <c r="F36" s="18">
        <v>2150</v>
      </c>
      <c r="G36" s="54">
        <v>12.89</v>
      </c>
      <c r="H36" s="57">
        <f t="shared" ref="H36:H38" si="5">F36*G36</f>
        <v>27713.5</v>
      </c>
      <c r="I36" s="36"/>
      <c r="J36" s="37"/>
      <c r="K36" s="23" t="s">
        <v>61</v>
      </c>
      <c r="L36" s="48" t="s">
        <v>86</v>
      </c>
      <c r="M36" s="24" t="s">
        <v>86</v>
      </c>
      <c r="N36" s="25" t="s">
        <v>88</v>
      </c>
      <c r="O36" s="16">
        <f t="shared" si="2"/>
        <v>0.8</v>
      </c>
    </row>
    <row r="37" spans="1:15" s="5" customFormat="1" ht="133.5" customHeight="1" x14ac:dyDescent="0.25">
      <c r="A37" s="52"/>
      <c r="B37" s="4">
        <v>32</v>
      </c>
      <c r="C37" s="8" t="s">
        <v>49</v>
      </c>
      <c r="D37" s="13" t="s">
        <v>9</v>
      </c>
      <c r="E37" s="17">
        <v>463865</v>
      </c>
      <c r="F37" s="22">
        <v>300</v>
      </c>
      <c r="G37" s="54">
        <v>17.739999999999998</v>
      </c>
      <c r="H37" s="57">
        <f t="shared" si="5"/>
        <v>5321.9999999999991</v>
      </c>
      <c r="I37" s="36"/>
      <c r="J37" s="37"/>
      <c r="K37" s="26" t="s">
        <v>57</v>
      </c>
      <c r="L37" s="48" t="s">
        <v>86</v>
      </c>
      <c r="M37" s="24" t="s">
        <v>86</v>
      </c>
      <c r="N37" s="25" t="s">
        <v>88</v>
      </c>
      <c r="O37" s="16">
        <f t="shared" si="2"/>
        <v>0.2</v>
      </c>
    </row>
    <row r="38" spans="1:15" s="5" customFormat="1" ht="77.25" customHeight="1" x14ac:dyDescent="0.25">
      <c r="A38" s="52"/>
      <c r="B38" s="4">
        <v>33</v>
      </c>
      <c r="C38" s="12" t="s">
        <v>50</v>
      </c>
      <c r="D38" s="13" t="s">
        <v>9</v>
      </c>
      <c r="E38" s="14">
        <v>479694</v>
      </c>
      <c r="F38" s="22">
        <v>93</v>
      </c>
      <c r="G38" s="54">
        <v>19.27</v>
      </c>
      <c r="H38" s="57">
        <f t="shared" si="5"/>
        <v>1792.11</v>
      </c>
      <c r="I38" s="36"/>
      <c r="J38" s="37"/>
      <c r="K38" s="26" t="s">
        <v>59</v>
      </c>
      <c r="L38" s="48" t="s">
        <v>86</v>
      </c>
      <c r="M38" s="24" t="s">
        <v>86</v>
      </c>
      <c r="N38" s="25" t="s">
        <v>88</v>
      </c>
      <c r="O38" s="16">
        <f t="shared" si="2"/>
        <v>0.1</v>
      </c>
    </row>
    <row r="39" spans="1:15" s="5" customFormat="1" ht="133.5" customHeight="1" x14ac:dyDescent="0.25">
      <c r="A39" s="52">
        <v>9</v>
      </c>
      <c r="B39" s="4">
        <v>34</v>
      </c>
      <c r="C39" s="8" t="s">
        <v>51</v>
      </c>
      <c r="D39" s="13" t="s">
        <v>9</v>
      </c>
      <c r="E39" s="14">
        <v>464381</v>
      </c>
      <c r="F39" s="15">
        <v>33000</v>
      </c>
      <c r="G39" s="54">
        <v>8.1999999999999993</v>
      </c>
      <c r="H39" s="57">
        <f t="shared" ref="H39" si="6">F39*G39</f>
        <v>270600</v>
      </c>
      <c r="I39" s="38">
        <v>396708</v>
      </c>
      <c r="J39" s="39">
        <f>(I39*100)/I41</f>
        <v>10.661694384170415</v>
      </c>
      <c r="K39" s="26" t="s">
        <v>66</v>
      </c>
      <c r="L39" s="48" t="s">
        <v>86</v>
      </c>
      <c r="M39" s="24" t="s">
        <v>87</v>
      </c>
      <c r="N39" s="25" t="s">
        <v>88</v>
      </c>
      <c r="O39" s="16" t="str">
        <f t="shared" si="2"/>
        <v>Avaliação Específica</v>
      </c>
    </row>
    <row r="40" spans="1:15" s="5" customFormat="1" ht="129.75" customHeight="1" thickBot="1" x14ac:dyDescent="0.3">
      <c r="A40" s="52"/>
      <c r="B40" s="4">
        <v>35</v>
      </c>
      <c r="C40" s="9" t="s">
        <v>52</v>
      </c>
      <c r="D40" s="13" t="s">
        <v>9</v>
      </c>
      <c r="E40" s="14">
        <v>464392</v>
      </c>
      <c r="F40" s="15">
        <v>11300</v>
      </c>
      <c r="G40" s="56">
        <v>11.16</v>
      </c>
      <c r="H40" s="57">
        <f t="shared" ref="H40" si="7">F40*G40</f>
        <v>126108</v>
      </c>
      <c r="I40" s="38"/>
      <c r="J40" s="39"/>
      <c r="K40" s="26" t="s">
        <v>67</v>
      </c>
      <c r="L40" s="48" t="s">
        <v>86</v>
      </c>
      <c r="M40" s="24" t="s">
        <v>87</v>
      </c>
      <c r="N40" s="25" t="s">
        <v>88</v>
      </c>
      <c r="O40" s="16" t="str">
        <f t="shared" si="2"/>
        <v>Avaliação Específica</v>
      </c>
    </row>
    <row r="41" spans="1:15" ht="40.5" customHeight="1" x14ac:dyDescent="0.25">
      <c r="A41" s="30"/>
      <c r="B41" s="31"/>
      <c r="C41" s="40"/>
      <c r="D41" s="40"/>
      <c r="E41" s="40"/>
      <c r="F41" s="40"/>
      <c r="G41" s="27" t="s">
        <v>5</v>
      </c>
      <c r="H41" s="33">
        <f>SUM(H6:H40)</f>
        <v>3720871.9899999998</v>
      </c>
      <c r="I41" s="28">
        <v>3720871.99</v>
      </c>
      <c r="J41" s="29">
        <v>1</v>
      </c>
      <c r="K41" s="41"/>
      <c r="L41" s="41"/>
      <c r="M41" s="41"/>
      <c r="N41" s="41"/>
      <c r="O41" s="41"/>
    </row>
  </sheetData>
  <mergeCells count="33">
    <mergeCell ref="C41:F41"/>
    <mergeCell ref="K41:O41"/>
    <mergeCell ref="A39:A40"/>
    <mergeCell ref="I30:I38"/>
    <mergeCell ref="J30:J38"/>
    <mergeCell ref="A30:A38"/>
    <mergeCell ref="I39:I40"/>
    <mergeCell ref="J39:J40"/>
    <mergeCell ref="I23:I24"/>
    <mergeCell ref="J23:J24"/>
    <mergeCell ref="A23:A24"/>
    <mergeCell ref="I25:I29"/>
    <mergeCell ref="J25:J29"/>
    <mergeCell ref="A25:A29"/>
    <mergeCell ref="A12:A19"/>
    <mergeCell ref="I12:I19"/>
    <mergeCell ref="J12:J19"/>
    <mergeCell ref="A20:A22"/>
    <mergeCell ref="I20:I22"/>
    <mergeCell ref="J20:J22"/>
    <mergeCell ref="A8:A9"/>
    <mergeCell ref="I8:I9"/>
    <mergeCell ref="J8:J9"/>
    <mergeCell ref="A6:A7"/>
    <mergeCell ref="A10:A11"/>
    <mergeCell ref="I10:I11"/>
    <mergeCell ref="J10:J11"/>
    <mergeCell ref="A1:O1"/>
    <mergeCell ref="A2:O2"/>
    <mergeCell ref="A3:O3"/>
    <mergeCell ref="A4:O4"/>
    <mergeCell ref="I6:I7"/>
    <mergeCell ref="J6:J7"/>
  </mergeCells>
  <phoneticPr fontId="5" type="noConversion"/>
  <pageMargins left="0.23622047244094491" right="0.23622047244094491" top="0.74803149606299213" bottom="0.74803149606299213" header="0.31496062992125984" footer="0.31496062992125984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Mapa Licitação</vt:lpstr>
      <vt:lpstr>'Mapa Licitação'!Area_de_impressao</vt:lpstr>
      <vt:lpstr>'Mapa Licitação'!Titulos_de_impressao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2025-01-14T17:05:22Z</cp:lastPrinted>
  <dcterms:created xsi:type="dcterms:W3CDTF">2020-01-31T23:36:07Z</dcterms:created>
  <dcterms:modified xsi:type="dcterms:W3CDTF">2025-01-14T17:05:55Z</dcterms:modified>
</cp:coreProperties>
</file>