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24"/>
  <workbookPr defaultThemeVersion="124226"/>
  <mc:AlternateContent xmlns:mc="http://schemas.openxmlformats.org/markup-compatibility/2006">
    <mc:Choice Requires="x15">
      <x15ac:absPath xmlns:x15ac="http://schemas.microsoft.com/office/spreadsheetml/2010/11/ac" url="E:\Desktop\PE 03-2025 - Frios\Edital\"/>
    </mc:Choice>
  </mc:AlternateContent>
  <xr:revisionPtr revIDLastSave="0" documentId="13_ncr:1_{97EBC3D5-8397-4811-8825-A4ECBB0B5042}" xr6:coauthVersionLast="47" xr6:coauthVersionMax="47" xr10:uidLastSave="{00000000-0000-0000-0000-000000000000}"/>
  <bookViews>
    <workbookView xWindow="-108" yWindow="-108" windowWidth="16608" windowHeight="8832" xr2:uid="{00000000-000D-0000-FFFF-FFFF00000000}"/>
  </bookViews>
  <sheets>
    <sheet name="Folha1" sheetId="1" r:id="rId1"/>
    <sheet name="Folha2" sheetId="2" r:id="rId2"/>
    <sheet name="Folha3" sheetId="3" r:id="rId3"/>
  </sheets>
  <definedNames>
    <definedName name="_xlnm._FilterDatabase" localSheetId="0" hidden="1">Folha1!#REF!</definedName>
    <definedName name="_xlnm.Print_Area" localSheetId="0">Folha1!$A$6:$O$17</definedName>
    <definedName name="_xlnm.Print_Titles" localSheetId="0">Folha1!$1:$5</definedName>
  </definedNames>
  <calcPr calcId="191029"/>
</workbook>
</file>

<file path=xl/calcChain.xml><?xml version="1.0" encoding="utf-8"?>
<calcChain xmlns="http://schemas.openxmlformats.org/spreadsheetml/2006/main">
  <c r="H7" i="1" l="1"/>
  <c r="H8" i="1"/>
  <c r="H9" i="1"/>
  <c r="H10" i="1"/>
  <c r="H11" i="1"/>
  <c r="H12" i="1"/>
  <c r="H13" i="1"/>
  <c r="H14" i="1"/>
  <c r="H15" i="1"/>
  <c r="H16" i="1"/>
  <c r="H6" i="1"/>
  <c r="O6" i="1"/>
  <c r="O7" i="1"/>
  <c r="O8" i="1"/>
  <c r="O9" i="1"/>
  <c r="O10" i="1"/>
  <c r="O11" i="1"/>
  <c r="O12" i="1"/>
  <c r="O13" i="1"/>
  <c r="O14" i="1"/>
  <c r="O15" i="1"/>
  <c r="O16" i="1"/>
  <c r="J17" i="1" l="1"/>
  <c r="H17" i="1"/>
</calcChain>
</file>

<file path=xl/sharedStrings.xml><?xml version="1.0" encoding="utf-8"?>
<sst xmlns="http://schemas.openxmlformats.org/spreadsheetml/2006/main" count="77" uniqueCount="53">
  <si>
    <t>DESCRIÇÃO/ ESPECIFICAÇÃO</t>
  </si>
  <si>
    <t>PRÓ-REITORIA DE ASSUNTOS ESTUDANTIS</t>
  </si>
  <si>
    <t>DIVISÃO DE ALIMENTAÇÃO E NUTRIÇÃO</t>
  </si>
  <si>
    <t>UNIDADE DE                        MEDIDA</t>
  </si>
  <si>
    <t xml:space="preserve">TOTAL </t>
  </si>
  <si>
    <t>ABERTO</t>
  </si>
  <si>
    <t>FREQUÊNCIA DE  AQUISIÇÃO</t>
  </si>
  <si>
    <t>Kg</t>
  </si>
  <si>
    <t>Embalagem 500g</t>
  </si>
  <si>
    <t>Embalagem 15Kg</t>
  </si>
  <si>
    <t>50 Embalagens/QUINZENAL</t>
  </si>
  <si>
    <t>17 Kg/ SEMANAL</t>
  </si>
  <si>
    <t>SIM</t>
  </si>
  <si>
    <t>NÃO</t>
  </si>
  <si>
    <t>ANEXO I-A - PLANILHA ESTIMATIVA - DESCRIÇÃO, QUANTIDADE E PREÇOS  - 2025</t>
  </si>
  <si>
    <r>
      <t xml:space="preserve">                       </t>
    </r>
    <r>
      <rPr>
        <b/>
        <sz val="11"/>
        <color theme="1"/>
        <rFont val="Calibri"/>
        <family val="2"/>
        <scheme val="minor"/>
      </rPr>
      <t xml:space="preserve"> GÊNEROS ALIMENTÍCIOS FRIOS</t>
    </r>
  </si>
  <si>
    <t>ITEM</t>
  </si>
  <si>
    <t>LOTES</t>
  </si>
  <si>
    <t>SUGESTÃO DE CATMAT</t>
  </si>
  <si>
    <t xml:space="preserve">QUANTIDADE </t>
  </si>
  <si>
    <t xml:space="preserve">VALOR DE REFERÊNCIA (unitário) </t>
  </si>
  <si>
    <t>VALOR DE REFERÊNCIA (total)</t>
  </si>
  <si>
    <t xml:space="preserve">Exclusivo ME/EPP </t>
  </si>
  <si>
    <t xml:space="preserve">Margem de Preferência - Decreto 8538/ 2015 </t>
  </si>
  <si>
    <t xml:space="preserve">Modo de Disputa </t>
  </si>
  <si>
    <t>Intervalo mínimo entre os lances</t>
  </si>
  <si>
    <r>
      <t xml:space="preserve">Queijo tipo minas, </t>
    </r>
    <r>
      <rPr>
        <sz val="9"/>
        <color rgb="FF000000"/>
        <rFont val="Arial"/>
        <family val="2"/>
      </rPr>
      <t>de 1ª qualidade. Ingredientes: leite integral de vaca pasteurizado, fermento lácteo, sal e outras substâncias permitidas a serem avaliadas. Isento de sujidades, de materiais estranhos, matéria terrosa, parasitas, fungos, bolores, sem alteração de cor, sabor, odor e textura. Conservação 0 à 10ºC. A embalagem deverá conter rótulo original com os dados de identificação, procedência, informação nutricional, número de lote, data de validade, quantidade do produto, número do registro no órgão competente. Deve ser entregue a peça lacrada. Cotar o Kg. Validade no mínimo de 15 dias a partir da data de entrega. Marcas sugeridas: Tirolez, Boa Nata, Pedra Selada ou similar.</t>
    </r>
  </si>
  <si>
    <r>
      <rPr>
        <b/>
        <sz val="9"/>
        <color rgb="FF000000"/>
        <rFont val="Arial"/>
        <family val="2"/>
      </rPr>
      <t>Ricota fresca</t>
    </r>
    <r>
      <rPr>
        <sz val="9"/>
        <color rgb="FF000000"/>
        <rFont val="Arial"/>
        <family val="2"/>
      </rPr>
      <t>, não-maturada, obtida do soro do leite de vaca, massa branca, consistência macia e quebradiça, sabor suave e cremoso, com textura leve, baixo teor de gordura, sem passar por processo de defumação, sem ingredientes adicionais, peça de, no mínimo, 300g. Embalado com filme plástico com barreira termoencolhível atóxico, limpo, não violado, resistente, no qual tenha sido aplicado vácuo parcial permitindo a perfeita aderência do continente ao conteúdo que garanta a integridade do produto até o momento do consumo, com rótulo impresso. A embalagem deverá conter externamente os dados de identificação, procedência, informação nutricional, número de lote, data de validade, quantidade do produto, número do registro no Ministério da Agricultura/SIF/DIPOA e carimbo de inspeção. Validade mínima de 10 dias a partir da data de entrega na unidade requisitante. Cotar o Kg. Validade de no máximo 45 dias. Marca sugerida: Quatá, Tirolez ou similar.</t>
    </r>
  </si>
  <si>
    <r>
      <rPr>
        <b/>
        <sz val="9"/>
        <color rgb="FF000000"/>
        <rFont val="Arial"/>
        <family val="2"/>
      </rPr>
      <t>Manteiga com sal de 1ª qualidade</t>
    </r>
    <r>
      <rPr>
        <sz val="9"/>
        <color rgb="FF000000"/>
        <rFont val="Arial"/>
        <family val="2"/>
      </rPr>
      <t>.  Ingredientes: creme de leite e sal. Com registro no órgão competente. Prazo de validade 90 dias. Apresentação: embalagem plástica com tampa de 200 g. Marca sugerida: Elegê, Regina, Tirolez, Kreminas ou similar.</t>
    </r>
  </si>
  <si>
    <r>
      <t xml:space="preserve">Requeijão cremoso. </t>
    </r>
    <r>
      <rPr>
        <sz val="9"/>
        <color rgb="FF000000"/>
        <rFont val="Arial"/>
        <family val="2"/>
      </rPr>
      <t>Ingredientes: creme de leite, massa coalhada com fermento lácteo, leite em pó desnatado, sal e outras substâncias permitidas a serem avaliadas individualmente. Temperatura de conservação 0 à 10ºC. Isento de sujidades, matéria terrosa, parasitas, fungos e detritos, sem alteração de sabor, odor e textura. Sem amido e sem gordura vegetal. Deve ter sabor suave, levemente salgado, consistência cremosa. Embalado em copo de plástico atóxico, com tampa, limpo, não violado, resistente, com rótulo impresso.  A embalagem deverá conter rótulo original com os dados de identificação, procedência, informação nutricional, número de lote, data de validade, quantidade do produto, número do registro no Ministério da Agricultura/SIF/DIPOA e carimbo de inspeção. 
Apresentação: copo plástico de 200g. Validade mínima de 60 dias a partir da data de entrega. Marcas sugeridas: Danúbio, Nestlé, Vigor ou similar.</t>
    </r>
  </si>
  <si>
    <r>
      <rPr>
        <b/>
        <sz val="9"/>
        <color rgb="FF000000"/>
        <rFont val="Arial"/>
        <family val="2"/>
      </rPr>
      <t xml:space="preserve">Requeijão Cremoso Individual. </t>
    </r>
    <r>
      <rPr>
        <sz val="9"/>
        <color rgb="FF000000"/>
        <rFont val="Arial"/>
        <family val="2"/>
      </rPr>
      <t>Requeijão cremoso contendo os seguintes ingredientes: creme de leite, massa coalhada com fermento lácteo, leite em pó desnatado, sal e outras substâncias permitidas. Temperatura de conservação: 0 à 10ºC. Isento de sujidades, matéria terrosa, parasitas, fungos e detritos, sem alteração de cor, sabor, aroma e textura. Isento de amido e de gordura vegetal. Deve ter sabor suave, levemente salgado, consistência cremosa. 
Apresentação: Caixa com sachês de 18g. A embalagem deverá conter rótulo original com os dados de identificação, procedência, informação nutricional, número de lote, data de validade, quantidade do produto, número do registro no Ministério da Agricultura/SIF/DIPOA e carimbo de inspeção. Validade mínima de 06 meses a partir da data de entrega. Marcas sugeridas: Danúbio ou similar.</t>
    </r>
  </si>
  <si>
    <r>
      <rPr>
        <b/>
        <sz val="9"/>
        <color rgb="FF00000A"/>
        <rFont val="Arial"/>
        <family val="2"/>
      </rPr>
      <t>Margarina vegetal com sal</t>
    </r>
    <r>
      <rPr>
        <sz val="9"/>
        <color rgb="FF00000A"/>
        <rFont val="Arial"/>
        <family val="2"/>
      </rPr>
      <t>, com 80% de lipídios, aspecto, cheiro, sabor e cor peculiares ao produto. Deverá estar isenta de ranço e de outras características indesejáveis. Embalagem de polietileno leitoso e resistente, apresentando vedação adequada. Deverá conter externamente os dados de identificação, procedência, informações nutricionais, número de lote. Deverá apresentar validade mínima de 6 (seis) meses a partir da data de entrega, com registro no ministério da agricultura, SIF/DIPOA. Embalagem de 500 g. Marcas sugeridas: Doriana, Qualy, Vigor ou similar.</t>
    </r>
  </si>
  <si>
    <r>
      <t xml:space="preserve">Queijo tipo parmesão, ralado. </t>
    </r>
    <r>
      <rPr>
        <sz val="9"/>
        <color rgb="FF000000"/>
        <rFont val="Arial"/>
        <family val="2"/>
      </rPr>
      <t>Ingredientes: leite pasteurizado, fermento láctico, coalho, cloreto de cálcio, sal e demais substâncias permitidas a serem avaliadas individualmente. Temperatura de conservação 0 à 10ºC. Isento de sujidades, matéria terrosa, parasitas, fungos e detritos, sem alteração de sabor, odor e textura. Com sabor equilibrado, característico do produto. A embalagem deverá conter rótulo original com os dados de identificação, procedência, informação nutricional, número de lote, data de validade, quantidade do produto, número do registro no órgão competente. Apresentação: embalagem com 1Kg. Validade de 2 meses a partir da data de entrega. Marca sugerida: Vigor, Rettis ou similar.</t>
    </r>
  </si>
  <si>
    <r>
      <rPr>
        <b/>
        <sz val="9"/>
        <color rgb="FF00000A"/>
        <rFont val="Arial"/>
        <family val="2"/>
      </rPr>
      <t>Margarina vegetal com sal</t>
    </r>
    <r>
      <rPr>
        <sz val="9"/>
        <color rgb="FF00000A"/>
        <rFont val="Arial"/>
        <family val="2"/>
      </rPr>
      <t>, com 75% de lipídios, aspecto, cheiro, sabor e cor peculiares aos mesmos. Deverão estar isentos de ranço e de outras características indesejáveis. Embalagem de polietileno leitoso e resistente, apresentando vedação adequada. Embalagem deverá conter externamente os dados de identificação, procedência, informações nutricionais, número de lote. Deverá apresentar validade mínima de 6 (seis) meses a partir da data de entrega, com registro no ministério da agricultura, SIF/DIPOA. Embalagem de 15 kg. Marcas sugeridas: Sadia (Sofiteli), Primor ou similares.</t>
    </r>
  </si>
  <si>
    <r>
      <t xml:space="preserve">Queijo tipo muçarela. </t>
    </r>
    <r>
      <rPr>
        <sz val="9"/>
        <color rgb="FF000000"/>
        <rFont val="Arial"/>
        <family val="2"/>
      </rPr>
      <t>Ingredientes: Leite integral de vaca pasteurizado, fermento láctio, sal e outras substâncias permitidas a serem avaliadas. Isento de sujidades, matéria terrosa, parasitas, fungos e detritos, sem alteração de cor, sabor, odor e textura. Temperatura de conservação 0 à 10ºC. A embalagem deverá conter rótulo original com os dados de identificação, procedência, informação nutricional, número de lote, data de validade, quantidade do produto, número do registro no órgão competente. Deve ser entrege a peça lacrada. Validade de 30 dias a partir da data de entrega. Cotar o Kg. Marcas sugeridas: Tirolez, Boa Nata, Frimesa ou similar.</t>
    </r>
  </si>
  <si>
    <r>
      <t xml:space="preserve">Queijo tipo prato. </t>
    </r>
    <r>
      <rPr>
        <sz val="9"/>
        <color rgb="FF000000"/>
        <rFont val="Arial"/>
        <family val="2"/>
      </rPr>
      <t xml:space="preserve">Ingredientes: leite pasteurizado, fermentado láctico, coalho, cloreto de cálcio, sal e outras substâncias permitidas a serem avaliadas. Temperatura de conservação 0 à 10ºC. Isento de sujidades, matéria terrosa, parasitas, fungos e detritos, sem alteração de sabor, odor e textura. Deve ter sabor suave, levemente salgado, consistência própria do produto (macia) permitindo seu fatiamento com cortes firmes sem deixar esfarelar. Apresentação: embalagem industrial lacrada (peça). Características adicionais: primeira qualidade. A embalagem a vácuo contendo rótulo original com os dados de identificação, procedência, informação nutricional, número de lote, data de validade, quantidade do produto, número do registro no órgão competente. Cotar o Kg. Validade de 30 dias a partir da data de entrega. Marcas sugeridas: Tirolez, Boa Nata, Frimesa ou similar.
</t>
    </r>
  </si>
  <si>
    <t>200 Embalagens/ MENSAL</t>
  </si>
  <si>
    <t>118 Embalagens/ SEMANAL</t>
  </si>
  <si>
    <t>1600 Embalagens/ QUINZENAL</t>
  </si>
  <si>
    <t>2500 embalagens individuais/ MENSAL</t>
  </si>
  <si>
    <t>35kg/ MENSAL</t>
  </si>
  <si>
    <t>10 Embalagens/ MENSAL</t>
  </si>
  <si>
    <t>30 kg / QUINZENAL</t>
  </si>
  <si>
    <t xml:space="preserve">6 Kg/  SEMANAL       </t>
  </si>
  <si>
    <t>15 Kg/ SEMANAL</t>
  </si>
  <si>
    <t>VALOR TOTAL LOTE</t>
  </si>
  <si>
    <t>% DO TOTAL</t>
  </si>
  <si>
    <r>
      <rPr>
        <b/>
        <sz val="9"/>
        <color rgb="FF000000"/>
        <rFont val="Arial"/>
        <family val="2"/>
      </rPr>
      <t xml:space="preserve">Manteiga com sal individual. </t>
    </r>
    <r>
      <rPr>
        <sz val="9"/>
        <color rgb="FF000000"/>
        <rFont val="Arial"/>
        <family val="2"/>
      </rPr>
      <t>Produto de primeira qualidade, obtido de creme de leite (nata) padronizado, pasteurizado e maturado. Com aspecto cremoso, aroma e sabor característicos. 
Apresentação: Embalagem individual blister de 10g, retangular, com dados de identificação, data de fabricação e validade, lote, registro do Ministério da Agricultura SIF/DIPOA. Temperatura de refrigeração de 1°C a 10ºC. Acondicionadas em caixas com 192 unidades. 
 Validade mínima de 04 meses a partir da entrega. Marca sugerida: President, Vigor, Itambé ou similar.</t>
    </r>
  </si>
  <si>
    <t>Pote 200g</t>
  </si>
  <si>
    <t>Copo 200g</t>
  </si>
  <si>
    <t>Embalagem 10 g</t>
  </si>
  <si>
    <t>Sachê 18g</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</si>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</sst>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8" formatCode="&quot;R$&quot;\ #,##0.00;[Red]\-&quot;R$&quot;\ #,##0.00"/>
    <numFmt numFmtId="44" formatCode="_-&quot;R$&quot;\ * #,##0.00_-;\-&quot;R$&quot;\ * #,##0.00_-;_-&quot;R$&quot;\ * &quot;-&quot;??_-;_-@_-"/>
    <numFmt numFmtId="164" formatCode="&quot;R$&quot;\ #,##0.00"/>
    <numFmt numFmtId="165" formatCode="0.0%"/>
  </numFmts>
  <fonts count="24" x14ac:knownFonts="1">
    <font>
      <sz val="11"/>
      <color theme="1"/>
      <name val="Calibri"/>
      <family val="2"/>
      <scheme val="minor"/>
    </font>
    <font>
      <sz val="10"/>
      <color theme="1"/>
      <name val="Calibri"/>
      <family val="2"/>
      <scheme val="minor"/>
    </font>
    <font>
      <b/>
      <sz val="10"/>
      <color theme="1"/>
      <name val="Calibri"/>
      <family val="2"/>
      <scheme val="minor"/>
    </font>
    <font>
      <sz val="11"/>
      <color theme="1"/>
      <name val="Calibri"/>
      <family val="2"/>
      <scheme val="minor"/>
    </font>
    <font>
      <sz val="9"/>
      <color theme="1"/>
      <name val="Calibri"/>
      <family val="2"/>
      <scheme val="minor"/>
    </font>
    <font>
      <b/>
      <sz val="9"/>
      <color theme="1"/>
      <name val="Calibri"/>
      <family val="2"/>
      <scheme val="minor"/>
    </font>
    <font>
      <b/>
      <sz val="9"/>
      <color rgb="FF000000"/>
      <name val="Calibri"/>
      <family val="2"/>
      <scheme val="minor"/>
    </font>
    <font>
      <sz val="10"/>
      <color rgb="FFFF0000"/>
      <name val="Calibri"/>
      <family val="2"/>
      <scheme val="minor"/>
    </font>
    <font>
      <sz val="9"/>
      <color theme="1"/>
      <name val="Arial"/>
      <family val="2"/>
    </font>
    <font>
      <sz val="9"/>
      <color rgb="FF000000"/>
      <name val="Arial"/>
      <family val="2"/>
    </font>
    <font>
      <sz val="9"/>
      <color rgb="FFFF0000"/>
      <name val="Arial"/>
      <family val="2"/>
    </font>
    <font>
      <b/>
      <sz val="8"/>
      <color theme="1"/>
      <name val="Arial"/>
      <family val="2"/>
    </font>
    <font>
      <b/>
      <i/>
      <sz val="8"/>
      <color rgb="FF000000"/>
      <name val="Calibri"/>
      <family val="2"/>
      <scheme val="minor"/>
    </font>
    <font>
      <b/>
      <sz val="8"/>
      <color rgb="FF000000"/>
      <name val="Calibri"/>
      <family val="2"/>
      <scheme val="minor"/>
    </font>
    <font>
      <b/>
      <sz val="8"/>
      <name val="Calibri"/>
      <family val="2"/>
      <scheme val="minor"/>
    </font>
    <font>
      <sz val="9"/>
      <name val="Arial"/>
      <family val="2"/>
    </font>
    <font>
      <sz val="10"/>
      <color theme="1"/>
      <name val="Arial"/>
      <family val="2"/>
    </font>
    <font>
      <sz val="9"/>
      <color rgb="FF00000A"/>
      <name val="Arial"/>
      <family val="2"/>
    </font>
    <font>
      <b/>
      <sz val="9"/>
      <name val="Arial"/>
      <family val="2"/>
    </font>
    <font>
      <b/>
      <sz val="11"/>
      <color theme="1"/>
      <name val="Calibri"/>
      <family val="2"/>
      <scheme val="minor"/>
    </font>
    <font>
      <b/>
      <sz val="9"/>
      <color rgb="FF000000"/>
      <name val="Arial"/>
      <family val="2"/>
    </font>
    <font>
      <b/>
      <sz val="9"/>
      <color rgb="FF00000A"/>
      <name val="Arial"/>
      <family val="2"/>
    </font>
    <font>
      <b/>
      <sz val="9"/>
      <color theme="1"/>
      <name val="Arial"/>
      <family val="2"/>
    </font>
    <font>
      <b/>
      <sz val="10"/>
      <color theme="1"/>
      <name val="Arial"/>
      <family val="2"/>
    </font>
  </fonts>
  <fills count="5">
    <fill>
      <patternFill patternType="none"/>
    </fill>
    <fill>
      <patternFill patternType="gray125"/>
    </fill>
    <fill>
      <patternFill patternType="solid">
        <fgColor rgb="FF8DB3E2"/>
        <bgColor indexed="64"/>
      </patternFill>
    </fill>
    <fill>
      <patternFill patternType="solid">
        <fgColor rgb="FFFFFFFF"/>
        <bgColor rgb="FFFFFFFF"/>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indexed="64"/>
      </left>
      <right style="thin">
        <color indexed="64"/>
      </right>
      <top style="thin">
        <color rgb="FF000000"/>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right/>
      <top/>
      <bottom style="thin">
        <color indexed="64"/>
      </bottom>
      <diagonal/>
    </border>
  </borders>
  <cellStyleXfs count="3">
    <xf numFmtId="0" fontId="0" fillId="0" borderId="0"/>
    <xf numFmtId="44" fontId="3" fillId="0" borderId="0" applyFont="0" applyFill="0" applyBorder="0" applyAlignment="0" applyProtection="0"/>
    <xf numFmtId="9" fontId="3" fillId="0" borderId="0" applyFont="0" applyFill="0" applyBorder="0" applyAlignment="0" applyProtection="0"/>
  </cellStyleXfs>
  <cellXfs count="79">
    <xf numFmtId="0" fontId="0" fillId="0" borderId="0" xfId="0"/>
    <xf numFmtId="0" fontId="1" fillId="0" borderId="0" xfId="0" applyFont="1"/>
    <xf numFmtId="0" fontId="1" fillId="0" borderId="0" xfId="0" applyFont="1" applyAlignment="1">
      <alignment wrapText="1"/>
    </xf>
    <xf numFmtId="0" fontId="1" fillId="0" borderId="0" xfId="0" applyFont="1" applyAlignment="1">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0" borderId="0" xfId="0" applyFont="1" applyAlignment="1">
      <alignment horizontal="center" vertical="center"/>
    </xf>
    <xf numFmtId="0" fontId="4" fillId="0" borderId="3" xfId="0" applyFont="1" applyBorder="1" applyAlignment="1">
      <alignment wrapText="1"/>
    </xf>
    <xf numFmtId="0" fontId="8" fillId="0" borderId="3" xfId="0" applyFont="1" applyBorder="1" applyAlignment="1">
      <alignment vertical="center"/>
    </xf>
    <xf numFmtId="0" fontId="8" fillId="0" borderId="3" xfId="0" applyFont="1" applyBorder="1" applyAlignment="1">
      <alignment horizontal="center" vertical="center"/>
    </xf>
    <xf numFmtId="0" fontId="10" fillId="0" borderId="3" xfId="0" applyFont="1" applyBorder="1" applyAlignment="1">
      <alignment horizontal="center" vertical="center"/>
    </xf>
    <xf numFmtId="164" fontId="11" fillId="0" borderId="3" xfId="0" applyNumberFormat="1" applyFont="1" applyBorder="1" applyAlignment="1">
      <alignment horizontal="center" vertical="center"/>
    </xf>
    <xf numFmtId="0" fontId="8" fillId="0" borderId="4" xfId="0" applyFont="1" applyBorder="1"/>
    <xf numFmtId="0" fontId="8" fillId="0" borderId="3" xfId="0" applyFont="1" applyBorder="1" applyAlignment="1">
      <alignment horizontal="center" vertical="center" wrapText="1"/>
    </xf>
    <xf numFmtId="0" fontId="12"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8" fillId="0" borderId="5" xfId="0" applyFont="1" applyBorder="1" applyAlignment="1">
      <alignment horizontal="center" vertical="center" wrapText="1"/>
    </xf>
    <xf numFmtId="0" fontId="8" fillId="0" borderId="7" xfId="0" applyFont="1" applyBorder="1" applyAlignment="1">
      <alignment horizontal="center" vertical="center" wrapText="1"/>
    </xf>
    <xf numFmtId="0" fontId="15" fillId="0" borderId="1" xfId="0" applyFont="1" applyBorder="1" applyAlignment="1">
      <alignment horizontal="center" vertical="center" wrapText="1"/>
    </xf>
    <xf numFmtId="0" fontId="17" fillId="3" borderId="6" xfId="0" applyFont="1" applyFill="1" applyBorder="1" applyAlignment="1">
      <alignment horizontal="center" vertical="center" wrapText="1"/>
    </xf>
    <xf numFmtId="0" fontId="17" fillId="0" borderId="6" xfId="0" applyFont="1" applyBorder="1" applyAlignment="1">
      <alignment horizontal="center" vertical="center" wrapText="1"/>
    </xf>
    <xf numFmtId="0" fontId="17" fillId="0" borderId="5" xfId="0" applyFont="1" applyBorder="1" applyAlignment="1">
      <alignment horizontal="center" vertical="center" wrapText="1"/>
    </xf>
    <xf numFmtId="0" fontId="16" fillId="0" borderId="3" xfId="0" applyFont="1" applyBorder="1" applyAlignment="1">
      <alignment horizontal="center" vertical="center"/>
    </xf>
    <xf numFmtId="0" fontId="4" fillId="0" borderId="1" xfId="0" applyFont="1" applyBorder="1" applyAlignment="1">
      <alignment horizontal="center" vertical="center"/>
    </xf>
    <xf numFmtId="0" fontId="15" fillId="0" borderId="1" xfId="0" applyFont="1" applyBorder="1" applyAlignment="1">
      <alignment horizontal="center" vertical="center" shrinkToFit="1"/>
    </xf>
    <xf numFmtId="0" fontId="15" fillId="4" borderId="1" xfId="0" applyFont="1" applyFill="1" applyBorder="1" applyAlignment="1">
      <alignment horizontal="center" vertical="center"/>
    </xf>
    <xf numFmtId="0" fontId="15" fillId="0" borderId="1" xfId="0" applyFont="1" applyBorder="1" applyAlignment="1">
      <alignment horizontal="center" vertical="center"/>
    </xf>
    <xf numFmtId="0" fontId="18" fillId="0" borderId="1" xfId="0" applyFont="1" applyBorder="1" applyAlignment="1">
      <alignment vertical="center"/>
    </xf>
    <xf numFmtId="0" fontId="17" fillId="0" borderId="6" xfId="0" applyFont="1" applyBorder="1" applyAlignment="1">
      <alignment horizontal="center" vertical="center"/>
    </xf>
    <xf numFmtId="0" fontId="8" fillId="0" borderId="6" xfId="0" applyFont="1" applyBorder="1" applyAlignment="1">
      <alignment horizontal="center" vertical="center" wrapText="1"/>
    </xf>
    <xf numFmtId="0" fontId="8" fillId="0" borderId="6" xfId="0" applyFont="1" applyBorder="1" applyAlignment="1">
      <alignment horizontal="center" vertical="center"/>
    </xf>
    <xf numFmtId="0" fontId="8" fillId="0" borderId="9" xfId="0" applyFont="1" applyBorder="1" applyAlignment="1">
      <alignment horizontal="center" vertical="center" wrapText="1"/>
    </xf>
    <xf numFmtId="0" fontId="22" fillId="0" borderId="6" xfId="0" applyFont="1" applyBorder="1" applyAlignment="1">
      <alignment horizontal="center" vertical="center" wrapText="1"/>
    </xf>
    <xf numFmtId="0" fontId="21" fillId="0" borderId="6" xfId="0" applyFont="1" applyBorder="1" applyAlignment="1">
      <alignment horizontal="center" vertical="center"/>
    </xf>
    <xf numFmtId="0" fontId="1" fillId="0" borderId="10" xfId="0" applyFont="1" applyBorder="1"/>
    <xf numFmtId="0" fontId="4" fillId="0" borderId="10" xfId="0" applyFont="1" applyBorder="1" applyAlignment="1">
      <alignment wrapText="1"/>
    </xf>
    <xf numFmtId="164" fontId="11" fillId="0" borderId="1" xfId="0" applyNumberFormat="1" applyFont="1" applyBorder="1" applyAlignment="1">
      <alignment horizontal="center" vertical="center"/>
    </xf>
    <xf numFmtId="8" fontId="23" fillId="0" borderId="11" xfId="0" applyNumberFormat="1" applyFont="1" applyBorder="1" applyAlignment="1">
      <alignment horizontal="center" vertical="center" wrapText="1"/>
    </xf>
    <xf numFmtId="8" fontId="23" fillId="0" borderId="12" xfId="0" applyNumberFormat="1" applyFont="1" applyBorder="1" applyAlignment="1">
      <alignment horizontal="center" vertical="center" wrapText="1"/>
    </xf>
    <xf numFmtId="164" fontId="8" fillId="3" borderId="6" xfId="0" applyNumberFormat="1" applyFont="1" applyFill="1" applyBorder="1" applyAlignment="1">
      <alignment horizontal="center" vertical="center" wrapText="1"/>
    </xf>
    <xf numFmtId="0" fontId="9" fillId="3" borderId="1" xfId="0" applyFont="1" applyFill="1" applyBorder="1" applyAlignment="1">
      <alignment horizontal="center" vertical="center" wrapText="1"/>
    </xf>
    <xf numFmtId="3" fontId="17" fillId="3" borderId="1" xfId="0" applyNumberFormat="1" applyFont="1" applyFill="1" applyBorder="1" applyAlignment="1">
      <alignment horizontal="center" vertical="center" wrapText="1"/>
    </xf>
    <xf numFmtId="3" fontId="9" fillId="3" borderId="1" xfId="0" applyNumberFormat="1" applyFont="1" applyFill="1" applyBorder="1" applyAlignment="1">
      <alignment horizontal="center" vertical="center" wrapText="1"/>
    </xf>
    <xf numFmtId="0" fontId="17" fillId="3" borderId="1" xfId="0" applyFont="1" applyFill="1" applyBorder="1" applyAlignment="1">
      <alignment horizontal="center" vertical="center" wrapText="1"/>
    </xf>
    <xf numFmtId="0" fontId="20" fillId="0" borderId="1" xfId="0" applyFont="1" applyBorder="1" applyAlignment="1">
      <alignment horizontal="left" vertical="top" wrapText="1"/>
    </xf>
    <xf numFmtId="0" fontId="9" fillId="0" borderId="1" xfId="0" applyFont="1" applyBorder="1" applyAlignment="1">
      <alignment horizontal="left" vertical="top" wrapText="1"/>
    </xf>
    <xf numFmtId="0" fontId="9" fillId="0" borderId="1" xfId="0" applyFont="1" applyBorder="1" applyAlignment="1">
      <alignment horizontal="left" vertical="center" wrapText="1"/>
    </xf>
    <xf numFmtId="0" fontId="9" fillId="0" borderId="1" xfId="0" applyFont="1" applyBorder="1" applyAlignment="1">
      <alignment vertical="center" wrapText="1"/>
    </xf>
    <xf numFmtId="0" fontId="17" fillId="0" borderId="1" xfId="0" applyFont="1" applyBorder="1" applyAlignment="1">
      <alignment vertical="center" wrapText="1"/>
    </xf>
    <xf numFmtId="0" fontId="17" fillId="0" borderId="1" xfId="0" applyFont="1" applyBorder="1" applyAlignment="1">
      <alignment horizontal="center" vertical="center"/>
    </xf>
    <xf numFmtId="4" fontId="21" fillId="0" borderId="8" xfId="0" applyNumberFormat="1" applyFont="1" applyBorder="1" applyAlignment="1">
      <alignment horizontal="center" vertical="center"/>
    </xf>
    <xf numFmtId="4" fontId="21" fillId="0" borderId="6" xfId="0" applyNumberFormat="1" applyFont="1" applyBorder="1" applyAlignment="1">
      <alignment horizontal="center" vertical="center"/>
    </xf>
    <xf numFmtId="4" fontId="22" fillId="0" borderId="6" xfId="0" applyNumberFormat="1" applyFont="1" applyBorder="1" applyAlignment="1">
      <alignment horizontal="center" vertical="center" wrapText="1"/>
    </xf>
    <xf numFmtId="9" fontId="11" fillId="0" borderId="1" xfId="2" applyFont="1" applyBorder="1" applyAlignment="1">
      <alignment horizontal="center" vertical="center"/>
    </xf>
    <xf numFmtId="10" fontId="21" fillId="0" borderId="8" xfId="0" applyNumberFormat="1" applyFont="1" applyBorder="1" applyAlignment="1">
      <alignment horizontal="center" vertical="center"/>
    </xf>
    <xf numFmtId="10" fontId="22" fillId="0" borderId="6" xfId="0" applyNumberFormat="1" applyFont="1" applyBorder="1" applyAlignment="1">
      <alignment horizontal="center" vertical="center" wrapText="1"/>
    </xf>
    <xf numFmtId="10" fontId="21" fillId="0" borderId="6" xfId="0" applyNumberFormat="1" applyFont="1" applyBorder="1" applyAlignment="1">
      <alignment horizontal="center" vertical="center"/>
    </xf>
    <xf numFmtId="0" fontId="21" fillId="0" borderId="9" xfId="0" applyFont="1" applyBorder="1" applyAlignment="1">
      <alignment horizontal="center" vertical="center"/>
    </xf>
    <xf numFmtId="0" fontId="22" fillId="0" borderId="13" xfId="0" applyFont="1" applyBorder="1" applyAlignment="1">
      <alignment horizontal="center" vertical="center" wrapText="1"/>
    </xf>
    <xf numFmtId="10" fontId="21" fillId="0" borderId="8" xfId="0" applyNumberFormat="1" applyFont="1" applyBorder="1" applyAlignment="1">
      <alignment horizontal="center" vertical="center"/>
    </xf>
    <xf numFmtId="10" fontId="15" fillId="0" borderId="9" xfId="0" applyNumberFormat="1" applyFont="1" applyBorder="1"/>
    <xf numFmtId="10" fontId="22" fillId="0" borderId="8" xfId="0" applyNumberFormat="1" applyFont="1" applyBorder="1" applyAlignment="1">
      <alignment horizontal="center" vertical="center"/>
    </xf>
    <xf numFmtId="10" fontId="22" fillId="0" borderId="8" xfId="0" applyNumberFormat="1" applyFont="1" applyBorder="1" applyAlignment="1">
      <alignment horizontal="center" vertical="center" wrapText="1"/>
    </xf>
    <xf numFmtId="0" fontId="21" fillId="0" borderId="8" xfId="0" applyFont="1" applyBorder="1" applyAlignment="1">
      <alignment horizontal="center" vertical="center"/>
    </xf>
    <xf numFmtId="0" fontId="15" fillId="0" borderId="9" xfId="0" applyFont="1" applyBorder="1"/>
    <xf numFmtId="0" fontId="22" fillId="0" borderId="8" xfId="0" applyFont="1" applyBorder="1" applyAlignment="1">
      <alignment horizontal="center" vertical="center"/>
    </xf>
    <xf numFmtId="0" fontId="22" fillId="0" borderId="8" xfId="0" applyFont="1" applyBorder="1" applyAlignment="1">
      <alignment horizontal="center" vertical="center" wrapText="1"/>
    </xf>
    <xf numFmtId="4" fontId="21" fillId="0" borderId="8" xfId="0" applyNumberFormat="1" applyFont="1" applyBorder="1" applyAlignment="1">
      <alignment horizontal="center" vertical="center"/>
    </xf>
    <xf numFmtId="4" fontId="22" fillId="0" borderId="8" xfId="0" applyNumberFormat="1" applyFont="1" applyBorder="1" applyAlignment="1">
      <alignment horizontal="center" vertical="center" wrapText="1"/>
    </xf>
    <xf numFmtId="4" fontId="22" fillId="0" borderId="8" xfId="0" applyNumberFormat="1" applyFont="1" applyBorder="1" applyAlignment="1">
      <alignment horizontal="center" vertical="center"/>
    </xf>
    <xf numFmtId="0" fontId="15" fillId="0" borderId="14" xfId="0" applyFont="1" applyBorder="1"/>
    <xf numFmtId="0" fontId="2" fillId="0" borderId="15" xfId="0" applyFont="1" applyBorder="1" applyAlignment="1">
      <alignment horizontal="center" vertical="center"/>
    </xf>
    <xf numFmtId="0" fontId="2" fillId="0" borderId="0" xfId="0" applyFont="1" applyAlignment="1">
      <alignment horizontal="center" wrapText="1"/>
    </xf>
    <xf numFmtId="165" fontId="21" fillId="0" borderId="8" xfId="0" applyNumberFormat="1" applyFont="1" applyBorder="1" applyAlignment="1">
      <alignment horizontal="center" vertical="center"/>
    </xf>
    <xf numFmtId="165" fontId="15" fillId="0" borderId="9" xfId="0" applyNumberFormat="1" applyFont="1" applyBorder="1"/>
  </cellXfs>
  <cellStyles count="3">
    <cellStyle name="Moeda 2" xfId="1" xr:uid="{00000000-0005-0000-0000-000000000000}"/>
    <cellStyle name="Normal" xfId="0" builtinId="0"/>
    <cellStyle name="Porcentagem"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5"/>
  <sheetViews>
    <sheetView tabSelected="1" zoomScaleNormal="100" zoomScaleSheetLayoutView="80" workbookViewId="0">
      <selection activeCell="E16" sqref="E16"/>
    </sheetView>
  </sheetViews>
  <sheetFormatPr defaultColWidth="9.109375" defaultRowHeight="13.8" x14ac:dyDescent="0.3"/>
  <cols>
    <col min="1" max="1" width="9.109375" style="1"/>
    <col min="2" max="2" width="5.109375" style="2" customWidth="1"/>
    <col min="3" max="3" width="42.6640625" style="2" customWidth="1"/>
    <col min="4" max="4" width="8.33203125" style="2" customWidth="1"/>
    <col min="5" max="5" width="11.33203125" style="3" customWidth="1"/>
    <col min="6" max="6" width="10.33203125" style="4" customWidth="1"/>
    <col min="7" max="7" width="9.44140625" style="4" customWidth="1"/>
    <col min="8" max="10" width="11.44140625" style="4" customWidth="1"/>
    <col min="11" max="11" width="11.33203125" style="4" customWidth="1"/>
    <col min="12" max="12" width="9" style="4" customWidth="1"/>
    <col min="13" max="13" width="6.6640625" style="4" customWidth="1"/>
    <col min="14" max="14" width="8.109375" style="5" customWidth="1"/>
    <col min="15" max="15" width="7" style="1" customWidth="1"/>
    <col min="16" max="16384" width="9.109375" style="1"/>
  </cols>
  <sheetData>
    <row r="1" spans="1:15" ht="12.75" customHeight="1" x14ac:dyDescent="0.3">
      <c r="A1" s="76" t="s">
        <v>1</v>
      </c>
      <c r="B1" s="76"/>
      <c r="C1" s="76"/>
      <c r="D1" s="76"/>
      <c r="E1" s="76"/>
      <c r="F1" s="76"/>
      <c r="G1" s="76"/>
      <c r="H1" s="76"/>
      <c r="I1" s="76"/>
      <c r="J1" s="76"/>
      <c r="K1" s="76"/>
      <c r="L1" s="76"/>
      <c r="M1" s="76"/>
      <c r="N1" s="76"/>
      <c r="O1" s="76"/>
    </row>
    <row r="2" spans="1:15" ht="12.75" customHeight="1" x14ac:dyDescent="0.3">
      <c r="A2" s="76" t="s">
        <v>2</v>
      </c>
      <c r="B2" s="76"/>
      <c r="C2" s="76"/>
      <c r="D2" s="76"/>
      <c r="E2" s="76"/>
      <c r="F2" s="76"/>
      <c r="G2" s="76"/>
      <c r="H2" s="76"/>
      <c r="I2" s="76"/>
      <c r="J2" s="76"/>
      <c r="K2" s="76"/>
      <c r="L2" s="76"/>
      <c r="M2" s="76"/>
      <c r="N2" s="76"/>
      <c r="O2" s="76"/>
    </row>
    <row r="3" spans="1:15" ht="12.75" customHeight="1" x14ac:dyDescent="0.3">
      <c r="A3" s="76" t="s">
        <v>14</v>
      </c>
      <c r="B3" s="76"/>
      <c r="C3" s="76"/>
      <c r="D3" s="76"/>
      <c r="E3" s="76"/>
      <c r="F3" s="76"/>
      <c r="G3" s="76"/>
      <c r="H3" s="76"/>
      <c r="I3" s="76"/>
      <c r="J3" s="76"/>
      <c r="K3" s="76"/>
      <c r="L3" s="76"/>
      <c r="M3" s="76"/>
      <c r="N3" s="76"/>
      <c r="O3" s="76"/>
    </row>
    <row r="4" spans="1:15" ht="14.4" x14ac:dyDescent="0.3">
      <c r="A4" s="75" t="s">
        <v>15</v>
      </c>
      <c r="B4" s="75"/>
      <c r="C4" s="75"/>
      <c r="D4" s="75"/>
      <c r="E4" s="75"/>
      <c r="F4" s="75"/>
      <c r="G4" s="75"/>
      <c r="H4" s="75"/>
      <c r="I4" s="75"/>
      <c r="J4" s="75"/>
      <c r="K4" s="75"/>
      <c r="L4" s="75"/>
      <c r="M4" s="75"/>
      <c r="N4" s="75"/>
      <c r="O4" s="75"/>
    </row>
    <row r="5" spans="1:15" ht="99" customHeight="1" thickBot="1" x14ac:dyDescent="0.35">
      <c r="A5" s="6" t="s">
        <v>17</v>
      </c>
      <c r="B5" s="6" t="s">
        <v>16</v>
      </c>
      <c r="C5" s="7" t="s">
        <v>0</v>
      </c>
      <c r="D5" s="17" t="s">
        <v>18</v>
      </c>
      <c r="E5" s="17" t="s">
        <v>3</v>
      </c>
      <c r="F5" s="17" t="s">
        <v>19</v>
      </c>
      <c r="G5" s="18" t="s">
        <v>20</v>
      </c>
      <c r="H5" s="16" t="s">
        <v>21</v>
      </c>
      <c r="I5" s="16" t="s">
        <v>45</v>
      </c>
      <c r="J5" s="16" t="s">
        <v>46</v>
      </c>
      <c r="K5" s="19" t="s">
        <v>6</v>
      </c>
      <c r="L5" s="18" t="s">
        <v>22</v>
      </c>
      <c r="M5" s="16" t="s">
        <v>23</v>
      </c>
      <c r="N5" s="16" t="s">
        <v>24</v>
      </c>
      <c r="O5" s="16" t="s">
        <v>25</v>
      </c>
    </row>
    <row r="6" spans="1:15" ht="171" customHeight="1" thickBot="1" x14ac:dyDescent="0.35">
      <c r="A6" s="67">
        <v>1</v>
      </c>
      <c r="B6" s="32">
        <v>1</v>
      </c>
      <c r="C6" s="48" t="s">
        <v>26</v>
      </c>
      <c r="D6" s="28">
        <v>446660</v>
      </c>
      <c r="E6" s="53" t="s">
        <v>7</v>
      </c>
      <c r="F6" s="44">
        <v>550</v>
      </c>
      <c r="G6" s="41">
        <v>46.96</v>
      </c>
      <c r="H6" s="43">
        <f>(F6*G6)</f>
        <v>25828</v>
      </c>
      <c r="I6" s="71">
        <v>32355.5</v>
      </c>
      <c r="J6" s="77">
        <v>0.09</v>
      </c>
      <c r="K6" s="21" t="s">
        <v>11</v>
      </c>
      <c r="L6" s="67" t="s">
        <v>12</v>
      </c>
      <c r="M6" s="67" t="s">
        <v>13</v>
      </c>
      <c r="N6" s="67" t="s">
        <v>5</v>
      </c>
      <c r="O6" s="27">
        <f t="shared" ref="O6:O16" si="0">IF(G6&lt;0.01,"",IF(AND(G6&gt;=0.01,G6&lt;=5),0.01,IF(G6&lt;=10,0.02,IF(G6&lt;=20,0.03,IF(G6&lt;=50,0.05,IF(G6&lt;=100,0.1,IF(G6&lt;=200,0.12,IF(G6&lt;=500,0.2,IF(G6&lt;=1000,0.4,IF(G6&lt;=2000,0.5,IF(G6&lt;=5000,0.8,IF(G6&lt;=10000,G6*0.005,"Avaliação Específica"))))))))))))</f>
        <v>0.05</v>
      </c>
    </row>
    <row r="7" spans="1:15" ht="241.5" customHeight="1" thickBot="1" x14ac:dyDescent="0.35">
      <c r="A7" s="68"/>
      <c r="B7" s="33">
        <v>2</v>
      </c>
      <c r="C7" s="49" t="s">
        <v>27</v>
      </c>
      <c r="D7" s="28">
        <v>446654</v>
      </c>
      <c r="E7" s="30" t="s">
        <v>7</v>
      </c>
      <c r="F7" s="44">
        <v>250</v>
      </c>
      <c r="G7" s="42">
        <v>26.11</v>
      </c>
      <c r="H7" s="43">
        <f t="shared" ref="H7:H16" si="1">(F7*G7)</f>
        <v>6527.5</v>
      </c>
      <c r="I7" s="68"/>
      <c r="J7" s="78"/>
      <c r="K7" s="21" t="s">
        <v>43</v>
      </c>
      <c r="L7" s="68"/>
      <c r="M7" s="68"/>
      <c r="N7" s="68"/>
      <c r="O7" s="27">
        <f t="shared" si="0"/>
        <v>0.05</v>
      </c>
    </row>
    <row r="8" spans="1:15" ht="74.25" customHeight="1" thickBot="1" x14ac:dyDescent="0.35">
      <c r="A8" s="70">
        <v>2</v>
      </c>
      <c r="B8" s="33">
        <v>3</v>
      </c>
      <c r="C8" s="50" t="s">
        <v>28</v>
      </c>
      <c r="D8" s="29">
        <v>446393</v>
      </c>
      <c r="E8" s="22" t="s">
        <v>48</v>
      </c>
      <c r="F8" s="45">
        <v>2100</v>
      </c>
      <c r="G8" s="42">
        <v>12.3</v>
      </c>
      <c r="H8" s="43">
        <f t="shared" si="1"/>
        <v>25830</v>
      </c>
      <c r="I8" s="72">
        <v>64974</v>
      </c>
      <c r="J8" s="63">
        <v>0.17599999999999999</v>
      </c>
      <c r="K8" s="25" t="s">
        <v>36</v>
      </c>
      <c r="L8" s="70" t="s">
        <v>12</v>
      </c>
      <c r="M8" s="70" t="s">
        <v>13</v>
      </c>
      <c r="N8" s="67" t="s">
        <v>5</v>
      </c>
      <c r="O8" s="27">
        <f t="shared" si="0"/>
        <v>0.03</v>
      </c>
    </row>
    <row r="9" spans="1:15" ht="228.75" customHeight="1" thickBot="1" x14ac:dyDescent="0.35">
      <c r="A9" s="68"/>
      <c r="B9" s="34">
        <v>4</v>
      </c>
      <c r="C9" s="48" t="s">
        <v>29</v>
      </c>
      <c r="D9" s="28">
        <v>405351</v>
      </c>
      <c r="E9" s="22" t="s">
        <v>49</v>
      </c>
      <c r="F9" s="44">
        <v>4200</v>
      </c>
      <c r="G9" s="42">
        <v>9.32</v>
      </c>
      <c r="H9" s="43">
        <f t="shared" si="1"/>
        <v>39144</v>
      </c>
      <c r="I9" s="68"/>
      <c r="J9" s="64"/>
      <c r="K9" s="21" t="s">
        <v>37</v>
      </c>
      <c r="L9" s="68"/>
      <c r="M9" s="68"/>
      <c r="N9" s="68"/>
      <c r="O9" s="27">
        <f t="shared" si="0"/>
        <v>0.02</v>
      </c>
    </row>
    <row r="10" spans="1:15" ht="160.5" customHeight="1" thickBot="1" x14ac:dyDescent="0.35">
      <c r="A10" s="69">
        <v>3</v>
      </c>
      <c r="B10" s="34">
        <v>5</v>
      </c>
      <c r="C10" s="51" t="s">
        <v>47</v>
      </c>
      <c r="D10" s="29">
        <v>446384</v>
      </c>
      <c r="E10" s="22" t="s">
        <v>50</v>
      </c>
      <c r="F10" s="45">
        <v>35000</v>
      </c>
      <c r="G10" s="42">
        <v>1.1599999999999999</v>
      </c>
      <c r="H10" s="43">
        <f t="shared" si="1"/>
        <v>40600</v>
      </c>
      <c r="I10" s="73">
        <v>104100</v>
      </c>
      <c r="J10" s="65">
        <v>0.28199999999999997</v>
      </c>
      <c r="K10" s="20" t="s">
        <v>38</v>
      </c>
      <c r="L10" s="69" t="s">
        <v>13</v>
      </c>
      <c r="M10" s="69" t="s">
        <v>12</v>
      </c>
      <c r="N10" s="67" t="s">
        <v>5</v>
      </c>
      <c r="O10" s="27">
        <f t="shared" si="0"/>
        <v>0.01</v>
      </c>
    </row>
    <row r="11" spans="1:15" ht="229.5" customHeight="1" thickBot="1" x14ac:dyDescent="0.35">
      <c r="A11" s="68"/>
      <c r="B11" s="35">
        <v>6</v>
      </c>
      <c r="C11" s="49" t="s">
        <v>30</v>
      </c>
      <c r="D11" s="30">
        <v>405351</v>
      </c>
      <c r="E11" s="22" t="s">
        <v>51</v>
      </c>
      <c r="F11" s="46">
        <v>25000</v>
      </c>
      <c r="G11" s="42">
        <v>2.54</v>
      </c>
      <c r="H11" s="43">
        <f t="shared" si="1"/>
        <v>63500</v>
      </c>
      <c r="I11" s="68"/>
      <c r="J11" s="64"/>
      <c r="K11" s="24" t="s">
        <v>39</v>
      </c>
      <c r="L11" s="68"/>
      <c r="M11" s="68"/>
      <c r="N11" s="68"/>
      <c r="O11" s="27">
        <f t="shared" si="0"/>
        <v>0.01</v>
      </c>
    </row>
    <row r="12" spans="1:15" ht="153" customHeight="1" thickBot="1" x14ac:dyDescent="0.35">
      <c r="A12" s="70">
        <v>4</v>
      </c>
      <c r="B12" s="35">
        <v>7</v>
      </c>
      <c r="C12" s="52" t="s">
        <v>31</v>
      </c>
      <c r="D12" s="29">
        <v>463699</v>
      </c>
      <c r="E12" s="22" t="s">
        <v>8</v>
      </c>
      <c r="F12" s="47">
        <v>1000</v>
      </c>
      <c r="G12" s="42">
        <v>9.42</v>
      </c>
      <c r="H12" s="43">
        <f t="shared" si="1"/>
        <v>9420</v>
      </c>
      <c r="I12" s="72">
        <v>37304.5</v>
      </c>
      <c r="J12" s="66">
        <v>0.1012</v>
      </c>
      <c r="K12" s="21" t="s">
        <v>10</v>
      </c>
      <c r="L12" s="70" t="s">
        <v>12</v>
      </c>
      <c r="M12" s="70" t="s">
        <v>13</v>
      </c>
      <c r="N12" s="67" t="s">
        <v>5</v>
      </c>
      <c r="O12" s="27">
        <f t="shared" si="0"/>
        <v>0.02</v>
      </c>
    </row>
    <row r="13" spans="1:15" ht="181.5" customHeight="1" thickBot="1" x14ac:dyDescent="0.35">
      <c r="A13" s="68"/>
      <c r="B13" s="35">
        <v>8</v>
      </c>
      <c r="C13" s="48" t="s">
        <v>32</v>
      </c>
      <c r="D13" s="28">
        <v>446648</v>
      </c>
      <c r="E13" s="30" t="s">
        <v>7</v>
      </c>
      <c r="F13" s="44">
        <v>350</v>
      </c>
      <c r="G13" s="42">
        <v>79.67</v>
      </c>
      <c r="H13" s="43">
        <f t="shared" si="1"/>
        <v>27884.5</v>
      </c>
      <c r="I13" s="68"/>
      <c r="J13" s="64"/>
      <c r="K13" s="23" t="s">
        <v>40</v>
      </c>
      <c r="L13" s="68"/>
      <c r="M13" s="68"/>
      <c r="N13" s="74"/>
      <c r="O13" s="27">
        <f t="shared" si="0"/>
        <v>0.1</v>
      </c>
    </row>
    <row r="14" spans="1:15" ht="162.75" customHeight="1" thickBot="1" x14ac:dyDescent="0.35">
      <c r="A14" s="36" t="s">
        <v>52</v>
      </c>
      <c r="B14" s="35">
        <v>9</v>
      </c>
      <c r="C14" s="52" t="s">
        <v>33</v>
      </c>
      <c r="D14" s="29">
        <v>463699</v>
      </c>
      <c r="E14" s="22" t="s">
        <v>9</v>
      </c>
      <c r="F14" s="47">
        <v>100</v>
      </c>
      <c r="G14" s="42">
        <v>229.45</v>
      </c>
      <c r="H14" s="43">
        <f t="shared" si="1"/>
        <v>22945</v>
      </c>
      <c r="I14" s="56">
        <v>22945</v>
      </c>
      <c r="J14" s="59">
        <v>6.2199999999999998E-2</v>
      </c>
      <c r="K14" s="21" t="s">
        <v>41</v>
      </c>
      <c r="L14" s="36" t="s">
        <v>12</v>
      </c>
      <c r="M14" s="62" t="s">
        <v>13</v>
      </c>
      <c r="N14" s="62" t="s">
        <v>5</v>
      </c>
      <c r="O14" s="27">
        <f t="shared" si="0"/>
        <v>0.2</v>
      </c>
    </row>
    <row r="15" spans="1:15" ht="159.75" customHeight="1" thickBot="1" x14ac:dyDescent="0.35">
      <c r="A15" s="37" t="s">
        <v>52</v>
      </c>
      <c r="B15" s="32">
        <v>10</v>
      </c>
      <c r="C15" s="48" t="s">
        <v>34</v>
      </c>
      <c r="D15" s="28">
        <v>446633</v>
      </c>
      <c r="E15" s="30" t="s">
        <v>7</v>
      </c>
      <c r="F15" s="44">
        <v>1350</v>
      </c>
      <c r="G15" s="42">
        <v>48.77</v>
      </c>
      <c r="H15" s="43">
        <f t="shared" si="1"/>
        <v>65839.5</v>
      </c>
      <c r="I15" s="55">
        <v>65839.5</v>
      </c>
      <c r="J15" s="60">
        <v>0.18</v>
      </c>
      <c r="K15" s="23" t="s">
        <v>42</v>
      </c>
      <c r="L15" s="36" t="s">
        <v>12</v>
      </c>
      <c r="M15" s="62" t="s">
        <v>13</v>
      </c>
      <c r="N15" s="62" t="s">
        <v>5</v>
      </c>
      <c r="O15" s="27">
        <f t="shared" si="0"/>
        <v>0.05</v>
      </c>
    </row>
    <row r="16" spans="1:15" ht="218.25" customHeight="1" thickBot="1" x14ac:dyDescent="0.35">
      <c r="A16" s="37" t="s">
        <v>52</v>
      </c>
      <c r="B16" s="32">
        <v>11</v>
      </c>
      <c r="C16" s="48" t="s">
        <v>35</v>
      </c>
      <c r="D16" s="28">
        <v>446639</v>
      </c>
      <c r="E16" s="30" t="s">
        <v>7</v>
      </c>
      <c r="F16" s="44">
        <v>800</v>
      </c>
      <c r="G16" s="42">
        <v>51.96</v>
      </c>
      <c r="H16" s="43">
        <f t="shared" si="1"/>
        <v>41568</v>
      </c>
      <c r="I16" s="54">
        <v>41568</v>
      </c>
      <c r="J16" s="58">
        <v>0.11260000000000001</v>
      </c>
      <c r="K16" s="21" t="s">
        <v>44</v>
      </c>
      <c r="L16" s="36" t="s">
        <v>12</v>
      </c>
      <c r="M16" s="36" t="s">
        <v>13</v>
      </c>
      <c r="N16" s="61" t="s">
        <v>5</v>
      </c>
      <c r="O16" s="27">
        <f t="shared" si="0"/>
        <v>0.1</v>
      </c>
    </row>
    <row r="17" spans="1:15" ht="20.25" customHeight="1" x14ac:dyDescent="0.3">
      <c r="A17" s="38"/>
      <c r="B17" s="39"/>
      <c r="C17" s="9"/>
      <c r="D17" s="10"/>
      <c r="E17" s="11"/>
      <c r="F17" s="26"/>
      <c r="G17" s="31" t="s">
        <v>4</v>
      </c>
      <c r="H17" s="13">
        <f>SUM(H6:H16)</f>
        <v>369086.5</v>
      </c>
      <c r="I17" s="40">
        <v>369086.5</v>
      </c>
      <c r="J17" s="57">
        <f>SUM(J6:J16)</f>
        <v>1.004</v>
      </c>
      <c r="K17" s="11"/>
      <c r="L17" s="12"/>
      <c r="M17" s="12"/>
      <c r="N17" s="15"/>
      <c r="O17" s="14"/>
    </row>
    <row r="18" spans="1:15" x14ac:dyDescent="0.3">
      <c r="L18" s="8"/>
      <c r="M18" s="8"/>
    </row>
    <row r="19" spans="1:15" x14ac:dyDescent="0.3">
      <c r="L19" s="8"/>
      <c r="M19" s="8"/>
    </row>
    <row r="20" spans="1:15" x14ac:dyDescent="0.3">
      <c r="L20" s="8"/>
      <c r="M20" s="8"/>
    </row>
    <row r="21" spans="1:15" x14ac:dyDescent="0.3">
      <c r="L21" s="8"/>
      <c r="M21" s="8"/>
    </row>
    <row r="22" spans="1:15" x14ac:dyDescent="0.3">
      <c r="L22" s="8"/>
      <c r="M22" s="8"/>
    </row>
    <row r="23" spans="1:15" x14ac:dyDescent="0.3">
      <c r="L23" s="8"/>
      <c r="M23" s="8"/>
    </row>
    <row r="24" spans="1:15" x14ac:dyDescent="0.3">
      <c r="L24" s="8"/>
      <c r="M24" s="8"/>
    </row>
    <row r="25" spans="1:15" x14ac:dyDescent="0.3">
      <c r="L25" s="8"/>
      <c r="M25" s="8"/>
    </row>
    <row r="26" spans="1:15" x14ac:dyDescent="0.3">
      <c r="L26" s="8"/>
      <c r="M26" s="8"/>
    </row>
    <row r="27" spans="1:15" x14ac:dyDescent="0.3">
      <c r="L27" s="8"/>
      <c r="M27" s="8"/>
    </row>
    <row r="28" spans="1:15" x14ac:dyDescent="0.3">
      <c r="L28" s="8"/>
      <c r="M28" s="8"/>
    </row>
    <row r="29" spans="1:15" x14ac:dyDescent="0.3">
      <c r="L29" s="8"/>
      <c r="M29" s="8"/>
    </row>
    <row r="30" spans="1:15" x14ac:dyDescent="0.3">
      <c r="L30" s="8"/>
      <c r="M30" s="8"/>
    </row>
    <row r="31" spans="1:15" x14ac:dyDescent="0.3">
      <c r="L31" s="8"/>
      <c r="M31" s="8"/>
    </row>
    <row r="32" spans="1:15" x14ac:dyDescent="0.3">
      <c r="L32" s="8"/>
      <c r="M32" s="8"/>
    </row>
    <row r="33" spans="12:13" x14ac:dyDescent="0.3">
      <c r="L33" s="8"/>
      <c r="M33" s="8"/>
    </row>
    <row r="34" spans="12:13" x14ac:dyDescent="0.3">
      <c r="L34" s="8"/>
      <c r="M34" s="8"/>
    </row>
    <row r="35" spans="12:13" x14ac:dyDescent="0.3">
      <c r="L35" s="8"/>
      <c r="M35" s="8"/>
    </row>
    <row r="36" spans="12:13" x14ac:dyDescent="0.3">
      <c r="L36" s="8"/>
      <c r="M36" s="8"/>
    </row>
    <row r="37" spans="12:13" x14ac:dyDescent="0.3">
      <c r="L37" s="8"/>
      <c r="M37" s="8"/>
    </row>
    <row r="38" spans="12:13" x14ac:dyDescent="0.3">
      <c r="L38" s="8"/>
      <c r="M38" s="8"/>
    </row>
    <row r="39" spans="12:13" x14ac:dyDescent="0.3">
      <c r="L39" s="8"/>
      <c r="M39" s="8"/>
    </row>
    <row r="40" spans="12:13" x14ac:dyDescent="0.3">
      <c r="L40" s="8"/>
      <c r="M40" s="8"/>
    </row>
    <row r="41" spans="12:13" x14ac:dyDescent="0.3">
      <c r="L41" s="8"/>
      <c r="M41" s="8"/>
    </row>
    <row r="42" spans="12:13" x14ac:dyDescent="0.3">
      <c r="L42" s="8"/>
      <c r="M42" s="8"/>
    </row>
    <row r="43" spans="12:13" x14ac:dyDescent="0.3">
      <c r="L43" s="8"/>
      <c r="M43" s="8"/>
    </row>
    <row r="44" spans="12:13" x14ac:dyDescent="0.3">
      <c r="L44" s="8"/>
      <c r="M44" s="8"/>
    </row>
    <row r="45" spans="12:13" x14ac:dyDescent="0.3">
      <c r="L45" s="8"/>
      <c r="M45" s="8"/>
    </row>
  </sheetData>
  <mergeCells count="28">
    <mergeCell ref="A4:O4"/>
    <mergeCell ref="A3:O3"/>
    <mergeCell ref="A2:O2"/>
    <mergeCell ref="A1:O1"/>
    <mergeCell ref="N6:N7"/>
    <mergeCell ref="M6:M7"/>
    <mergeCell ref="J6:J7"/>
    <mergeCell ref="N8:N9"/>
    <mergeCell ref="N10:N11"/>
    <mergeCell ref="N12:N13"/>
    <mergeCell ref="L8:L9"/>
    <mergeCell ref="L10:L11"/>
    <mergeCell ref="L12:L13"/>
    <mergeCell ref="M8:M9"/>
    <mergeCell ref="M10:M11"/>
    <mergeCell ref="M12:M13"/>
    <mergeCell ref="J8:J9"/>
    <mergeCell ref="J10:J11"/>
    <mergeCell ref="J12:J13"/>
    <mergeCell ref="L6:L7"/>
    <mergeCell ref="A10:A11"/>
    <mergeCell ref="A12:A13"/>
    <mergeCell ref="A6:A7"/>
    <mergeCell ref="A8:A9"/>
    <mergeCell ref="I6:I7"/>
    <mergeCell ref="I8:I9"/>
    <mergeCell ref="I10:I11"/>
    <mergeCell ref="I12:I13"/>
  </mergeCells>
  <pageMargins left="0.23622047244094491" right="0.23622047244094491" top="0.74803149606299213" bottom="0.74803149606299213" header="0.31496062992125984" footer="0.31496062992125984"/>
  <pageSetup paperSize="9" scale="82" orientation="landscape" r:id="rId1"/>
  <headerFooter>
    <oddHeader>&amp;L&amp;G</oddHeader>
    <oddFooter>&amp;L&amp;"-,Itálico"&amp;9ANEXO I-A- PLANILHA ESTIMATIVA DE QUANTIDADE E PREÇO&amp;R&amp;9&amp;P/&amp;N</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3</vt:i4>
      </vt:variant>
      <vt:variant>
        <vt:lpstr>Intervalos Nomeados</vt:lpstr>
      </vt:variant>
      <vt:variant>
        <vt:i4>2</vt:i4>
      </vt:variant>
    </vt:vector>
  </HeadingPairs>
  <TitlesOfParts>
    <vt:vector size="5" baseType="lpstr">
      <vt:lpstr>Folha1</vt:lpstr>
      <vt:lpstr>Folha2</vt:lpstr>
      <vt:lpstr>Folha3</vt:lpstr>
      <vt:lpstr>Folha1!Area_de_impressao</vt:lpstr>
      <vt:lpstr>Folha1!Titulos_de_impressao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Hellen Medeiros</cp:lastModifiedBy>
  <cp:lastPrinted>2024-12-20T12:43:38Z</cp:lastPrinted>
  <dcterms:created xsi:type="dcterms:W3CDTF">2019-07-30T23:05:19Z</dcterms:created>
  <dcterms:modified xsi:type="dcterms:W3CDTF">2025-01-14T15:48:20Z</dcterms:modified>
</cp:coreProperties>
</file>