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Anexo I-A" sheetId="1" r:id="rId1"/>
    <sheet name="Intervalos" sheetId="2" r:id="rId2"/>
  </sheets>
  <definedNames>
    <definedName name="_xlnm._FilterDatabase" localSheetId="0" hidden="1">'Anexo I-A'!#REF!</definedName>
    <definedName name="_xlnm.Print_Area" localSheetId="0">'Anexo I-A'!$A$1:$J$7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<sst xmlns="http://schemas.openxmlformats.org/spreadsheetml/2006/main" count="28" uniqueCount="27">
  <si>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PRÓ-REITORIA DE ADMINISTRAÇÃO</t>
  </si>
  <si>
    <t>COORDENAÇÃO DE MATERIAIS</t>
  </si>
  <si>
    <t>ANEXO I-A - PLANILHA ESTIMATIVA DE DESCRIÇÃO E PREÇOS</t>
  </si>
  <si>
    <t>ITEM LICITAÇÃO</t>
  </si>
  <si>
    <t>DESCRIÇÃO/ ESPECIFICAÇÃO</t>
  </si>
  <si>
    <t>SUGESTÃO DE CATMAT</t>
  </si>
  <si>
    <t>UNIDADE DE MEDIDA</t>
  </si>
  <si>
    <t xml:space="preserve">QUANTIDADE </t>
  </si>
  <si>
    <t>VALOR UNITÁRIO</t>
  </si>
  <si>
    <t>VALOR TOTAL</t>
  </si>
  <si>
    <t>EXCLUSIVO ME/EPP</t>
  </si>
  <si>
    <t>MODO DE DISPUTA</t>
  </si>
  <si>
    <t>INTERVALO LANCES</t>
  </si>
  <si>
    <t>AUTOCLAVE HORIZONTAL capacidade 100 litros, projetado e construído para ser usado em hospitais, clínicas médicas e centros de saúde para esterilização de materiais e utensílios diversos. Comando: Controlador microprocessado PHA-08 Capacidade nominal da câmara: 100 litros Dimensões internas (DxP): 40x80 cm Dimensões externas aproximadas (AxLxP): 175x65x110cm Tipo/Número de portas: 1 (uma) Porta Volante Central (1P/VC) Potência: 11KW Tensão: 220 V Trifásico Funcionamento: Através de gerador elétrico acoplado (E) Secagem: Bomba de vácuo de ¾ HP 220/380V 60Hz trifásica. Instrumentos: Manovacuômetro indicativo para pressão e vácuo na câmara interna. Instrumentos: Manometro indicativo para pressão na câmara externa (jaqueta) e gerador de vapor. CONTROLADOR Comando automático microprocessado eletrônico, possui 8 programas de esterilização pré definidos, tais como: Pacotes; Instrumentais; Líquidos/Vidraria; Termo-Sensíveis; Teste de Bowie Dick e Ciclo Flash, mais dois programas livres totalmente alteráveis e selecionáveis pelo usuário e protegido por meio de senha para uma maior segurança. Possibilita a configuração da temperatura de trabalho de 90 a 135°C e tempo de esterilização e secagem de até 99 minutos cada. A visualização dos parâmetros dos programas, fases do ciclo pressão tempo e temperatura são visualizados através de uma interface de display LCD (2 linhas x 16 colunas com fundo azul e caracteres em branco com backlight) e teclado numérico de 0 a 9 mais teclas de função. Possui entradas analógica para sensor PT-100, para controle da pressão do gerador/câmara externa e para controle de pressão e vácuo da câmara interna. Possui entradas digitais sendo porta aberta, pressostato e controle de nível do gerador de vapor alto e baixo. Possui saídas digitais a relê protegidas por fusível para controle das válvulas, bomba de água e vácuo. Possibilita a comunicação serial RS-232 para Impressora (opcional), possibilitando registro e impressão dos dados de cada ciclo realizado. A visualização dos parâmetros programada é através de display (L.C.D.), sendo que os instrumentos para controle estão dispostos em um painel superior frontal contendo: · Chave Geral interruptora com Lâmpada piloto; · Controlador digital microprocessado com teclado para seleção dos ciclos; · Manômetro indicativo de pressão na câmara externa; · Manovacuômetro indicativo de pressão e vácuo na câmara interna; IMPRESSORA: As informações impressas são: Data; Hora; Lote; Ciclo; Fases do ciclo; Conclusão do ciclo; Falhas do ciclo (se ocorrer). CÂMARA Câmara interna em formato cilíndrico com capacidade de 100 litros, fabricada em aço inoxidável AISI 304, com acabamento polido sanitário brilhante, utilizada para a acomodação, esterilização e secagem dos materiais e câmara externa fabricada em aço inoxidável AISI 304. Testadas hidrostaticamente conforme norma NR 13. Possui isolação térmica, através de camadas de lã de rocha aluminizada, e revestimento externo com chapas galvanizadas para evitar perda de calor e aquecimento do ambiente de trabalho. Dotada de ponto de tomada de temperatura e validação. FECHAMENTO Uma porta fabricada em aço inoxidável, maciça e abaulada internamente, com acabamento polido sanitário e brilhante. Comandada por volante central, tem seu fechamento hermético através da introdução de hastes de aperto nos orifícios do flange, e dotado de guarnição de silicone, que garante total vedação do vapor. Flange fabricada em chapa de aço inoxidável, com acabamento polido, brilhante. Opcionalmente o equipamento pode ser dotado de uma carenagem de proteção termo isolante na porta. SISTEMAS DE SEGURANÇA · Trava de segurança mecânica, colocada no interior do eixo central da porta, impedindo a sua abertura quando houver pressão na câmara interna;· Válvulas de segurança para alívio imediato na câmara externa, caso a pressão ultrapassar o limite máximo de trabalho; · Válvula manual, para descarga total do vapor e pressão em caso de emergência; · Pressostato de segurança e controle na câmara externa e câmara interna; · Controle de nível e eletrodos, para controle da energia elétrica nas resistências conforme o nível de água, protegendo-as contra queima; · Registro de agulha acoplado à câmara interna para descompressão lenta e eliminação da umidade; · Registro de controle de vazão entre a câmara interna e externa para controle da injeção de vapor nos testes de Bowie Dick; POTÊNCIA / TENSÃO Dotado de resistências elétricas com potência total de 11 KW em conformidade com a Norma Técnica ABNT NBR 11816:2003 e tensão de 220 V Trifásico. FUNCIONAMENTO Através de gerador de vapor acoplado à câmara externa. Fabricado em aço inoxidável AISI 304. Abastecido automaticamente por meio de bomba de água, com funcionamento elétrico feito através de resistências acopladas ao equipamento. Com eletrodos ou bóia para controlar o nível de água e cortar a corrente elétrica no caso de obstrução do fornecimento de água, protegendo as resistências contra queima. Externamente revestido com camadas de lã de rocha aluminizada e revestimento externo com chapas galvanizadas para evitar perda de calor e aquecimento do ambiente de trabalho. Sistema de Vácuo: Dotado de uma bomba de vácuo para processar as operações de pré-vácuo e secagem, por extração da umidade dos materiais esterilizados. ABASTECIMENTO: Dotado de uma bomba de água para abastecer automaticamente o gerador de vapor antes ou durante os ciclos de esterilização, com potência capaz de abastecê-lo mesmo quando pressurizado. PAINEL Com painel superior que acomoda os instrumentos de medição e controle, dotado de ventilação forçada alem de acomodar o controlador do equipamento. ACESSÓRIOS: IMPRESSORA SERIAL Impressora serial matricial, para registro das informações do ciclo selecionado Qtde: 1,00 - Unidade: PC. RACK AH VC/DZ 100 LITROS 40 X 80 Fabricado em aço inox, para acomodar os materiais. CESTO EM CHAPA PERFURADA ALTO INOX 304 . (AxLxC) 19,20 X 36,00 X 54,00CM Fabricado em aço inox para acomodação e transporte dos materiais. Qtde: 1,00 - Unidade: PC.</t>
  </si>
  <si>
    <t>unidade</t>
  </si>
  <si>
    <t>NÃO</t>
  </si>
  <si>
    <t>Aberto</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</si>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</sst>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R$-416]\ * #,##0.00_-;\-[$R$-416]\ * #,##0.00_-;_-[$R$-416]\ * &quot;-&quot;??_-;_-@_-"/>
  </numFmts>
  <fonts count="29">
    <font>
      <sz val="11"/>
      <color theme="1"/>
      <name val="Calibri"/>
      <charset val="134"/>
      <scheme val="minor"/>
    </font>
    <font>
      <b/>
      <sz val="11"/>
      <color theme="1"/>
      <name val="Calibri"/>
      <charset val="134"/>
      <scheme val="minor"/>
    </font>
    <font>
      <sz val="8"/>
      <color theme="1"/>
      <name val="Calibri"/>
      <charset val="134"/>
      <scheme val="minor"/>
    </font>
    <font>
      <sz val="10"/>
      <color theme="1"/>
      <name val="Calibri"/>
      <charset val="134"/>
      <scheme val="minor"/>
    </font>
    <font>
      <b/>
      <sz val="10"/>
      <color theme="1"/>
      <name val="Calibri"/>
      <charset val="134"/>
      <scheme val="minor"/>
    </font>
    <font>
      <b/>
      <sz val="8"/>
      <color theme="1"/>
      <name val="Calibri"/>
      <charset val="134"/>
      <scheme val="minor"/>
    </font>
    <font>
      <b/>
      <sz val="8"/>
      <color rgb="FF000000"/>
      <name val="Calibri"/>
      <charset val="134"/>
      <scheme val="minor"/>
    </font>
    <font>
      <sz val="8"/>
      <name val="Calibri"/>
      <charset val="134"/>
      <scheme val="minor"/>
    </font>
    <font>
      <sz val="8"/>
      <color rgb="FFFF0000"/>
      <name val="Calibri"/>
      <charset val="134"/>
      <scheme val="minor"/>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7">
    <fill>
      <patternFill patternType="none"/>
    </fill>
    <fill>
      <patternFill patternType="gray125"/>
    </fill>
    <fill>
      <patternFill patternType="solid">
        <fgColor theme="4" tint="0.399975585192419"/>
        <bgColor indexed="64"/>
      </patternFill>
    </fill>
    <fill>
      <patternFill patternType="solid">
        <fgColor theme="6" tint="0.399975585192419"/>
        <bgColor indexed="64"/>
      </patternFill>
    </fill>
    <fill>
      <patternFill patternType="solid">
        <fgColor rgb="FF8DB3E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9" fillId="0" borderId="0" applyFont="0" applyFill="0" applyBorder="0" applyAlignment="0" applyProtection="0">
      <alignment vertical="center"/>
    </xf>
    <xf numFmtId="177" fontId="0" fillId="0" borderId="0" applyFont="0" applyFill="0" applyBorder="0" applyAlignment="0" applyProtection="0"/>
    <xf numFmtId="9" fontId="9" fillId="0" borderId="0" applyFont="0" applyFill="0" applyBorder="0" applyAlignment="0" applyProtection="0">
      <alignment vertical="center"/>
    </xf>
    <xf numFmtId="178" fontId="9" fillId="0" borderId="0" applyFont="0" applyFill="0" applyBorder="0" applyAlignment="0" applyProtection="0">
      <alignment vertical="center"/>
    </xf>
    <xf numFmtId="179"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6"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7" borderId="5" applyNumberFormat="0" applyAlignment="0" applyProtection="0">
      <alignment vertical="center"/>
    </xf>
    <xf numFmtId="0" fontId="19" fillId="8" borderId="6" applyNumberFormat="0" applyAlignment="0" applyProtection="0">
      <alignment vertical="center"/>
    </xf>
    <xf numFmtId="0" fontId="20" fillId="8" borderId="5" applyNumberFormat="0" applyAlignment="0" applyProtection="0">
      <alignment vertical="center"/>
    </xf>
    <xf numFmtId="0" fontId="21" fillId="9"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8" fillId="34" borderId="0" applyNumberFormat="0" applyBorder="0" applyAlignment="0" applyProtection="0">
      <alignment vertical="center"/>
    </xf>
    <xf numFmtId="0" fontId="28" fillId="35" borderId="0" applyNumberFormat="0" applyBorder="0" applyAlignment="0" applyProtection="0">
      <alignment vertical="center"/>
    </xf>
    <xf numFmtId="0" fontId="27" fillId="36" borderId="0" applyNumberFormat="0" applyBorder="0" applyAlignment="0" applyProtection="0">
      <alignment vertical="center"/>
    </xf>
  </cellStyleXfs>
  <cellXfs count="22">
    <xf numFmtId="0" fontId="0" fillId="0" borderId="0" xfId="0"/>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177" fontId="0" fillId="0" borderId="1" xfId="2" applyFont="1" applyBorder="1" applyAlignment="1">
      <alignment horizontal="center" vertical="center"/>
    </xf>
    <xf numFmtId="0" fontId="0" fillId="0" borderId="1" xfId="0" applyBorder="1" applyAlignment="1">
      <alignment horizontal="center" vertical="center"/>
    </xf>
    <xf numFmtId="177" fontId="0" fillId="0" borderId="1" xfId="2" applyFont="1" applyBorder="1" applyAlignment="1">
      <alignment horizontal="right" vertical="center"/>
    </xf>
    <xf numFmtId="0" fontId="2" fillId="0" borderId="0" xfId="0" applyFont="1"/>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xf numFmtId="0" fontId="4" fillId="0" borderId="0" xfId="0" applyFont="1" applyAlignment="1">
      <alignment horizontal="center" wrapText="1"/>
    </xf>
    <xf numFmtId="0" fontId="5"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5" borderId="1" xfId="0" applyFont="1" applyFill="1" applyBorder="1" applyAlignment="1">
      <alignment horizontal="left" vertical="center" wrapText="1"/>
    </xf>
    <xf numFmtId="0" fontId="7" fillId="5" borderId="1" xfId="0" applyFont="1" applyFill="1" applyBorder="1" applyAlignment="1">
      <alignment vertical="center" wrapText="1"/>
    </xf>
    <xf numFmtId="177" fontId="7" fillId="5" borderId="1" xfId="2" applyFont="1" applyFill="1" applyBorder="1" applyAlignment="1">
      <alignment vertical="center" wrapText="1"/>
    </xf>
    <xf numFmtId="177" fontId="6" fillId="4" borderId="1" xfId="2" applyFont="1" applyFill="1" applyBorder="1" applyAlignment="1">
      <alignment horizontal="center" vertical="center" wrapText="1"/>
    </xf>
    <xf numFmtId="0" fontId="8" fillId="0" borderId="1" xfId="0" applyFont="1" applyBorder="1" applyAlignment="1">
      <alignment horizontal="center" vertical="center" wrapText="1"/>
    </xf>
    <xf numFmtId="180" fontId="7" fillId="5" borderId="1" xfId="0" applyNumberFormat="1" applyFont="1" applyFill="1" applyBorder="1" applyAlignment="1">
      <alignment horizontal="center" vertical="center"/>
    </xf>
  </cellXfs>
  <cellStyles count="4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SheetLayoutView="80" workbookViewId="0">
      <selection activeCell="B6" sqref="B6"/>
    </sheetView>
  </sheetViews>
  <sheetFormatPr defaultColWidth="9.14285714285714" defaultRowHeight="12.75" outlineLevelRow="6"/>
  <cols>
    <col min="1" max="1" width="7.71428571428571" style="7" customWidth="1"/>
    <col min="2" max="2" width="121.571428571429" style="7" customWidth="1"/>
    <col min="3" max="3" width="9" style="7" customWidth="1"/>
    <col min="4" max="4" width="10.4285714285714" style="8" customWidth="1"/>
    <col min="5" max="5" width="10.8571428571429" style="9" customWidth="1"/>
    <col min="6" max="6" width="11.2857142857143" style="9" customWidth="1"/>
    <col min="7" max="7" width="12.5714285714286" style="9" customWidth="1"/>
    <col min="8" max="8" width="8.14285714285714" style="9" customWidth="1"/>
    <col min="9" max="9" width="7.14285714285714" style="10" customWidth="1"/>
    <col min="10" max="10" width="8" style="9" customWidth="1"/>
    <col min="11" max="11" width="16.2857142857143" style="11" customWidth="1"/>
    <col min="12" max="13" width="9.14285714285714" style="11"/>
    <col min="14" max="14" width="21.8571428571429" style="11" customWidth="1"/>
    <col min="15" max="15" width="20.2857142857143" style="11" customWidth="1"/>
    <col min="16" max="16384" width="9.14285714285714" style="11"/>
  </cols>
  <sheetData>
    <row r="1" customHeight="1" spans="1:10">
      <c r="A1" s="12" t="s">
        <v>0</v>
      </c>
      <c r="B1" s="12"/>
      <c r="C1" s="12"/>
      <c r="D1" s="12"/>
      <c r="E1" s="12"/>
      <c r="F1" s="12"/>
      <c r="G1" s="12"/>
      <c r="H1" s="12"/>
      <c r="I1" s="12"/>
      <c r="J1" s="12"/>
    </row>
    <row r="2" customHeight="1" spans="1:10">
      <c r="A2" s="12" t="s">
        <v>1</v>
      </c>
      <c r="B2" s="12"/>
      <c r="C2" s="12"/>
      <c r="D2" s="12"/>
      <c r="E2" s="12"/>
      <c r="F2" s="12"/>
      <c r="G2" s="12"/>
      <c r="H2" s="12"/>
      <c r="I2" s="12"/>
      <c r="J2" s="12"/>
    </row>
    <row r="3" customHeight="1" spans="1:10">
      <c r="A3" s="12" t="s">
        <v>2</v>
      </c>
      <c r="B3" s="12"/>
      <c r="C3" s="12"/>
      <c r="D3" s="12"/>
      <c r="E3" s="12"/>
      <c r="F3" s="12"/>
      <c r="G3" s="12"/>
      <c r="H3" s="12"/>
      <c r="I3" s="12"/>
      <c r="J3" s="12"/>
    </row>
    <row r="5" ht="22.5" spans="1:10">
      <c r="A5" s="13" t="s">
        <v>3</v>
      </c>
      <c r="B5" s="14" t="s">
        <v>4</v>
      </c>
      <c r="C5" s="14" t="s">
        <v>5</v>
      </c>
      <c r="D5" s="14" t="s">
        <v>6</v>
      </c>
      <c r="E5" s="14" t="s">
        <v>7</v>
      </c>
      <c r="F5" s="14" t="s">
        <v>8</v>
      </c>
      <c r="G5" s="14" t="s">
        <v>9</v>
      </c>
      <c r="H5" s="14" t="s">
        <v>10</v>
      </c>
      <c r="I5" s="14" t="s">
        <v>11</v>
      </c>
      <c r="J5" s="14" t="s">
        <v>12</v>
      </c>
    </row>
    <row r="6" s="6" customFormat="1" ht="405" spans="1:10">
      <c r="A6" s="15">
        <v>1</v>
      </c>
      <c r="B6" s="16" t="s">
        <v>13</v>
      </c>
      <c r="C6" s="17">
        <v>478330</v>
      </c>
      <c r="D6" s="17" t="s">
        <v>14</v>
      </c>
      <c r="E6" s="17">
        <v>1</v>
      </c>
      <c r="F6" s="18">
        <v>153391.82</v>
      </c>
      <c r="G6" s="18">
        <f>E6*F6</f>
        <v>153391.82</v>
      </c>
      <c r="H6" s="18" t="s">
        <v>15</v>
      </c>
      <c r="I6" s="20" t="s">
        <v>16</v>
      </c>
      <c r="J6" s="21" t="str">
        <f>VLOOKUP(F6,Intervalos!$B$3:$C$8,2,TRUE)</f>
        <v>0,10%</v>
      </c>
    </row>
    <row r="7" spans="6:7">
      <c r="F7" s="14" t="s">
        <v>9</v>
      </c>
      <c r="G7" s="19">
        <f>SUM(G6:G6)</f>
        <v>153391.82</v>
      </c>
    </row>
  </sheetData>
  <mergeCells count="3">
    <mergeCell ref="A1:J1"/>
    <mergeCell ref="A2:J2"/>
    <mergeCell ref="A3:J3"/>
  </mergeCells>
  <pageMargins left="0.236220472440945" right="0.236220472440945" top="0.748031496062992" bottom="0.748031496062992" header="0.31496062992126" footer="0.31496062992126"/>
  <pageSetup paperSize="9" scale="88" fitToHeight="0" orientation="landscape"/>
  <headerFooter>
    <oddHeader>&amp;L&amp;G&amp;CPREGÃO ELETRÔNICO XX/2024 
&amp;R&amp;G</oddHeader>
    <oddFooter>&amp;L&amp;"-,Itálico"&amp;9ANEXO I-A- PLANILHA ESTIMATIVA DE QUANTIDADE E PREÇO&amp;R&amp;9&amp;P/&amp;N</oddFooter>
  </headerFooter>
  <legacyDrawingHF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E9"/>
  <sheetViews>
    <sheetView workbookViewId="0">
      <selection activeCell="C3" sqref="C3"/>
    </sheetView>
  </sheetViews>
  <sheetFormatPr defaultColWidth="0" defaultRowHeight="15" zeroHeight="1" outlineLevelCol="4"/>
  <cols>
    <col min="1" max="1" width="2.42857142857143" customWidth="1"/>
    <col min="2" max="2" width="12.8571428571429" customWidth="1"/>
    <col min="3" max="3" width="17.7142857142857" customWidth="1"/>
    <col min="4" max="4" width="3.14285714285714" customWidth="1"/>
    <col min="5" max="5" width="27" customWidth="1"/>
    <col min="6" max="6" width="4" customWidth="1"/>
    <col min="7" max="16384" width="9.14285714285714" hidden="1"/>
  </cols>
  <sheetData>
    <row r="1" ht="10.5" customHeight="1"/>
    <row r="2" ht="63" customHeight="1" spans="2:5">
      <c r="B2" s="1" t="s">
        <v>17</v>
      </c>
      <c r="C2" s="1" t="s">
        <v>18</v>
      </c>
      <c r="E2" s="2" t="s">
        <v>19</v>
      </c>
    </row>
    <row r="3" spans="2:5">
      <c r="B3" s="3">
        <v>0.01</v>
      </c>
      <c r="C3" s="3">
        <v>0.01</v>
      </c>
      <c r="E3" s="4" t="s">
        <v>20</v>
      </c>
    </row>
    <row r="4" spans="2:5">
      <c r="B4" s="3">
        <v>5</v>
      </c>
      <c r="C4" s="3">
        <v>0.02</v>
      </c>
      <c r="E4" s="4" t="s">
        <v>21</v>
      </c>
    </row>
    <row r="5" spans="2:5">
      <c r="B5" s="3">
        <v>10</v>
      </c>
      <c r="C5" s="3">
        <v>0.03</v>
      </c>
      <c r="E5" s="4" t="s">
        <v>22</v>
      </c>
    </row>
    <row r="6" spans="2:5">
      <c r="B6" s="3">
        <v>20</v>
      </c>
      <c r="C6" s="3">
        <v>0.05</v>
      </c>
      <c r="E6" s="4" t="s">
        <v>23</v>
      </c>
    </row>
    <row r="7" spans="2:5">
      <c r="B7" s="3">
        <v>50</v>
      </c>
      <c r="C7" s="3">
        <v>0.1</v>
      </c>
      <c r="E7" s="4" t="s">
        <v>24</v>
      </c>
    </row>
    <row r="8" spans="2:5">
      <c r="B8" s="3">
        <v>100</v>
      </c>
      <c r="C8" s="5" t="s">
        <v>25</v>
      </c>
      <c r="E8" s="4" t="s">
        <v>26</v>
      </c>
    </row>
    <row r="9"/>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Anexo I-A</vt:lpstr>
      <vt:lpstr>Intervalos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Larissa Carvalho</cp:lastModifiedBy>
  <dcterms:created xsi:type="dcterms:W3CDTF">2019-07-30T23:05:00Z</dcterms:created>
  <cp:lastPrinted>2024-04-10T19:24:00Z</cp:lastPrinted>
  <dcterms:modified xsi:type="dcterms:W3CDTF">2024-11-13T14:59:01Z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56C6337391DC4D71B659AC5A48370C3D_13</vt:lpwstr>
  </property>
  <property fmtid="{D5CDD505-2E9C-101B-9397-08002B2CF9AE}" pid="3" name="KSOProductBuildVer">
    <vt:lpwstr>1046-12.2.0.18607</vt:lpwstr>
  </property>
</Properties>
</file>