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-SINAPI'!$A$1:$D$54</definedName>
    <definedName name="Excel_BuiltIn_Print_Titles_1_1" localSheetId="1">#REF!</definedName>
    <definedName name="Excel_BuiltIn_Print_Titles_1_1">#REF!</definedName>
  </definedNames>
  <calcPr calcId="125725" iterateDelta="1E-4"/>
</workbook>
</file>

<file path=xl/calcChain.xml><?xml version="1.0" encoding="utf-8"?>
<calcChain xmlns="http://schemas.openxmlformats.org/spreadsheetml/2006/main">
  <c r="D40" i="4"/>
  <c r="C40"/>
  <c r="C50" i="5"/>
  <c r="C42"/>
  <c r="D19" i="4"/>
  <c r="D47" l="1"/>
  <c r="D48" s="1"/>
  <c r="D43"/>
  <c r="D44" s="1"/>
  <c r="D50" l="1"/>
  <c r="C34" i="5"/>
  <c r="C29"/>
  <c r="C18"/>
  <c r="C19" i="4"/>
  <c r="C43" l="1"/>
  <c r="C44" s="1"/>
  <c r="C47"/>
  <c r="C54" i="5"/>
  <c r="C56" s="1"/>
  <c r="C48" i="4"/>
  <c r="C50" l="1"/>
</calcChain>
</file>

<file path=xl/sharedStrings.xml><?xml version="1.0" encoding="utf-8"?>
<sst xmlns="http://schemas.openxmlformats.org/spreadsheetml/2006/main" count="161" uniqueCount="82">
  <si>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</si>
  <si>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</si>
  <si>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</si>
  <si>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</si>
  <si>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</si>
  <si>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</si>
  <si>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</si>
  <si>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</si>
  <si>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</si>
  <si>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</si>
  <si>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</si>
  <si>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</si>
  <si>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</si>
  <si>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</si>
  <si>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</si>
  <si>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</si>
  <si>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</si>
  <si>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</si>
  <si>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</si>
  <si>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</si>
  <si>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</si>
  <si>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</si>
  <si>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</si>
  <si>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</si>
  <si>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</si>
  <si>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</si>
  <si>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</si>
  <si>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</si>
  <si>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</si>
  <si>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</si>
  <si>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</si>
  <si>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</si>
  <si>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</si>
  <si>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</si>
  <si>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</si>
  <si>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</si>
  <si>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</si>
  <si>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</si>
  <si>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</si>
  <si>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</si>
  <si>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</si>
  <si>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</si>
  <si>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</si>
  <si>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</si>
  <si>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</si>
  <si>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</si>
  <si>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</si>
  <si>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</si>
  <si>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</si>
  <si>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</si>
  <si>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</si>
  <si>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</si>
  <si>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</si>
  <si>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</si>
  <si>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</si>
  <si>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</si>
  <si>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</si>
  <si>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</si>
  <si>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</si>
  <si>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</si>
  <si>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</si>
  <si>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</si>
  <si>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</si>
  <si>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</si>
  <si>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</si>
  <si>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</si>
  <si>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</si>
  <si>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</si>
  <si>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</si>
  <si>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</si>
  <si>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</si>
  <si>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</si>
  <si>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</si>
  <si>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</si>
  <si>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</si>
  <si>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</si>
  <si>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</si>
  <si>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</si>
  <si>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Conclusão de remanescente de obra do prédio destinado aos labortórios de Geoquímica e Geofísica do Petroleo do Instituto de Geociências da UFF.</t>
  </si>
  <si>
    <t>LOCAL: Campus Praia Vermelha Av. Gal. Milton Tavares de Souza, s/nº, bairro da Boa Viagem - Niterói – RJ.</t>
  </si>
  <si>
    <t>ANEXO V-A DO EDITAL DE LICITAÇÃO POR RDC ELETRÔNICO N.º 11/2020</t>
  </si>
  <si>
    <t>ANEXO VI-B DO EDITAL DE LICITAÇÃO POR RDC N.º 11/2020</t>
  </si>
</sst>
</file>

<file path=xl/styles.xml><?xml version="1.0" encoding="utf-8"?>
<styleSheet xmlns="http://schemas.openxmlformats.org/spreadsheetml/2006/main">
  <numFmts count="2">
    <numFmt numFmtId="5" formatCode="&quot;R$&quot;\ #,##0;\-&quot;R$&quot;\ #,##0"/>
    <numFmt numFmtId="164" formatCode="[$R$]#,##0.00"/>
  </numFmts>
  <fonts count="39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4" fillId="0" borderId="0" applyFont="0" applyFill="0" applyBorder="0" applyAlignment="0" applyProtection="0"/>
  </cellStyleXfs>
  <cellXfs count="127">
    <xf numFmtId="0" fontId="0" fillId="0" borderId="0" xfId="0"/>
    <xf numFmtId="0" fontId="11" fillId="0" borderId="0" xfId="34"/>
    <xf numFmtId="0" fontId="24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6" fillId="0" borderId="0" xfId="0" applyFont="1" applyBorder="1" applyAlignment="1">
      <alignment horizontal="center"/>
    </xf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Alignment="1"/>
    <xf numFmtId="0" fontId="29" fillId="0" borderId="0" xfId="0" applyFont="1" applyBorder="1" applyAlignment="1"/>
    <xf numFmtId="0" fontId="32" fillId="0" borderId="0" xfId="0" applyFont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1" fillId="0" borderId="0" xfId="34" applyBorder="1"/>
    <xf numFmtId="0" fontId="31" fillId="0" borderId="0" xfId="0" applyFont="1" applyBorder="1" applyAlignment="1">
      <alignment vertical="top" wrapText="1"/>
    </xf>
    <xf numFmtId="0" fontId="33" fillId="0" borderId="0" xfId="0" applyFont="1" applyBorder="1" applyAlignment="1">
      <alignment vertical="distributed" wrapText="1"/>
    </xf>
    <xf numFmtId="10" fontId="11" fillId="0" borderId="0" xfId="34" applyNumberFormat="1"/>
    <xf numFmtId="0" fontId="31" fillId="0" borderId="10" xfId="0" applyFont="1" applyBorder="1" applyAlignment="1">
      <alignment horizontal="center" vertical="top" wrapText="1"/>
    </xf>
    <xf numFmtId="0" fontId="36" fillId="0" borderId="0" xfId="34" applyFont="1"/>
    <xf numFmtId="0" fontId="36" fillId="0" borderId="0" xfId="34" applyFont="1" applyAlignment="1">
      <alignment horizontal="center"/>
    </xf>
    <xf numFmtId="0" fontId="28" fillId="0" borderId="22" xfId="34" applyFont="1" applyBorder="1" applyAlignment="1">
      <alignment horizontal="justify" vertical="center" wrapText="1"/>
    </xf>
    <xf numFmtId="10" fontId="28" fillId="0" borderId="22" xfId="37" applyNumberFormat="1" applyFont="1" applyBorder="1" applyAlignment="1">
      <alignment horizontal="center" vertical="center" wrapText="1"/>
    </xf>
    <xf numFmtId="0" fontId="29" fillId="0" borderId="22" xfId="34" applyFont="1" applyBorder="1" applyAlignment="1">
      <alignment horizontal="justify" vertical="center" wrapText="1"/>
    </xf>
    <xf numFmtId="10" fontId="29" fillId="0" borderId="22" xfId="37" applyNumberFormat="1" applyFont="1" applyBorder="1" applyAlignment="1">
      <alignment horizontal="center" vertical="center" wrapText="1"/>
    </xf>
    <xf numFmtId="10" fontId="29" fillId="0" borderId="25" xfId="37" applyNumberFormat="1" applyFont="1" applyBorder="1" applyAlignment="1">
      <alignment horizontal="center" vertical="center" wrapText="1"/>
    </xf>
    <xf numFmtId="49" fontId="27" fillId="0" borderId="27" xfId="34" applyNumberFormat="1" applyFont="1" applyBorder="1" applyAlignment="1">
      <alignment horizontal="center" vertical="center"/>
    </xf>
    <xf numFmtId="49" fontId="27" fillId="0" borderId="26" xfId="34" applyNumberFormat="1" applyFont="1" applyBorder="1" applyAlignment="1">
      <alignment vertical="center"/>
    </xf>
    <xf numFmtId="49" fontId="27" fillId="0" borderId="27" xfId="34" applyNumberFormat="1" applyFont="1" applyBorder="1" applyAlignment="1">
      <alignment vertical="center"/>
    </xf>
    <xf numFmtId="10" fontId="28" fillId="0" borderId="19" xfId="37" applyNumberFormat="1" applyFont="1" applyBorder="1" applyAlignment="1">
      <alignment horizontal="center" vertical="center" wrapText="1"/>
    </xf>
    <xf numFmtId="10" fontId="28" fillId="0" borderId="28" xfId="37" applyNumberFormat="1" applyFont="1" applyBorder="1" applyAlignment="1">
      <alignment horizontal="center" vertical="center" wrapText="1"/>
    </xf>
    <xf numFmtId="0" fontId="28" fillId="0" borderId="31" xfId="34" applyFont="1" applyBorder="1" applyAlignment="1">
      <alignment horizontal="center" vertical="center" wrapText="1"/>
    </xf>
    <xf numFmtId="10" fontId="28" fillId="0" borderId="32" xfId="37" applyNumberFormat="1" applyFont="1" applyBorder="1" applyAlignment="1">
      <alignment horizontal="center" vertical="center" wrapText="1"/>
    </xf>
    <xf numFmtId="0" fontId="28" fillId="0" borderId="35" xfId="34" applyFont="1" applyBorder="1" applyAlignment="1">
      <alignment horizontal="center" vertical="center" wrapText="1"/>
    </xf>
    <xf numFmtId="10" fontId="29" fillId="0" borderId="36" xfId="37" applyNumberFormat="1" applyFont="1" applyBorder="1" applyAlignment="1">
      <alignment horizontal="center" vertical="center" wrapText="1"/>
    </xf>
    <xf numFmtId="10" fontId="29" fillId="0" borderId="37" xfId="37" applyNumberFormat="1" applyFont="1" applyBorder="1" applyAlignment="1">
      <alignment horizontal="center" vertical="center" wrapText="1"/>
    </xf>
    <xf numFmtId="10" fontId="28" fillId="0" borderId="18" xfId="37" applyNumberFormat="1" applyFont="1" applyBorder="1" applyAlignment="1">
      <alignment horizontal="center" vertical="center" wrapText="1"/>
    </xf>
    <xf numFmtId="0" fontId="29" fillId="0" borderId="33" xfId="34" applyFont="1" applyBorder="1" applyAlignment="1">
      <alignment horizontal="justify" vertical="center" wrapText="1"/>
    </xf>
    <xf numFmtId="10" fontId="28" fillId="0" borderId="43" xfId="37" applyNumberFormat="1" applyFont="1" applyBorder="1" applyAlignment="1">
      <alignment horizontal="center" vertical="center" wrapText="1"/>
    </xf>
    <xf numFmtId="0" fontId="27" fillId="0" borderId="0" xfId="34" applyFont="1" applyAlignment="1">
      <alignment horizontal="center"/>
    </xf>
    <xf numFmtId="0" fontId="28" fillId="0" borderId="45" xfId="34" applyFont="1" applyBorder="1" applyAlignment="1">
      <alignment horizontal="center" vertical="center" wrapText="1"/>
    </xf>
    <xf numFmtId="10" fontId="28" fillId="0" borderId="25" xfId="37" applyNumberFormat="1" applyFont="1" applyBorder="1" applyAlignment="1">
      <alignment horizontal="center" vertical="center" wrapText="1"/>
    </xf>
    <xf numFmtId="10" fontId="29" fillId="0" borderId="46" xfId="37" applyNumberFormat="1" applyFont="1" applyBorder="1" applyAlignment="1">
      <alignment horizontal="center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49" fontId="27" fillId="0" borderId="47" xfId="34" applyNumberFormat="1" applyFont="1" applyBorder="1" applyAlignment="1">
      <alignment vertical="center"/>
    </xf>
    <xf numFmtId="0" fontId="28" fillId="0" borderId="43" xfId="34" applyFont="1" applyBorder="1" applyAlignment="1">
      <alignment horizontal="center" vertical="center" wrapText="1"/>
    </xf>
    <xf numFmtId="10" fontId="28" fillId="0" borderId="48" xfId="37" applyNumberFormat="1" applyFont="1" applyBorder="1" applyAlignment="1">
      <alignment horizontal="center" vertical="center" wrapText="1"/>
    </xf>
    <xf numFmtId="49" fontId="36" fillId="0" borderId="15" xfId="34" applyNumberFormat="1" applyFont="1" applyBorder="1" applyAlignment="1">
      <alignment horizontal="center" vertical="center"/>
    </xf>
    <xf numFmtId="49" fontId="36" fillId="0" borderId="14" xfId="34" applyNumberFormat="1" applyFont="1" applyBorder="1" applyAlignment="1">
      <alignment horizontal="center" vertical="center"/>
    </xf>
    <xf numFmtId="0" fontId="29" fillId="0" borderId="49" xfId="34" applyFont="1" applyBorder="1" applyAlignment="1">
      <alignment horizontal="justify" vertical="center" wrapText="1"/>
    </xf>
    <xf numFmtId="0" fontId="29" fillId="0" borderId="38" xfId="34" applyFont="1" applyBorder="1" applyAlignment="1">
      <alignment horizontal="justify" vertical="center" wrapText="1"/>
    </xf>
    <xf numFmtId="10" fontId="28" fillId="0" borderId="37" xfId="37" applyNumberFormat="1" applyFont="1" applyBorder="1" applyAlignment="1">
      <alignment horizontal="center" vertical="center" wrapText="1"/>
    </xf>
    <xf numFmtId="49" fontId="36" fillId="0" borderId="16" xfId="34" applyNumberFormat="1" applyFont="1" applyBorder="1" applyAlignment="1">
      <alignment horizontal="center" vertical="center"/>
    </xf>
    <xf numFmtId="0" fontId="29" fillId="0" borderId="39" xfId="34" applyFont="1" applyFill="1" applyBorder="1" applyAlignment="1">
      <alignment horizontal="justify" vertical="center" wrapText="1"/>
    </xf>
    <xf numFmtId="49" fontId="36" fillId="0" borderId="26" xfId="34" applyNumberFormat="1" applyFont="1" applyBorder="1" applyAlignment="1">
      <alignment horizontal="center" vertical="center"/>
    </xf>
    <xf numFmtId="0" fontId="28" fillId="0" borderId="21" xfId="34" applyFont="1" applyBorder="1" applyAlignment="1">
      <alignment horizontal="center" vertical="center" wrapText="1"/>
    </xf>
    <xf numFmtId="0" fontId="29" fillId="0" borderId="39" xfId="34" applyFont="1" applyBorder="1" applyAlignment="1">
      <alignment horizontal="justify" vertical="center" wrapText="1"/>
    </xf>
    <xf numFmtId="49" fontId="36" fillId="0" borderId="26" xfId="34" applyNumberFormat="1" applyFont="1" applyBorder="1" applyAlignment="1">
      <alignment vertical="center"/>
    </xf>
    <xf numFmtId="10" fontId="27" fillId="0" borderId="37" xfId="48" applyNumberFormat="1" applyFont="1" applyBorder="1" applyAlignment="1">
      <alignment horizontal="center" vertical="center"/>
    </xf>
    <xf numFmtId="49" fontId="36" fillId="0" borderId="13" xfId="34" applyNumberFormat="1" applyFont="1" applyBorder="1" applyAlignment="1">
      <alignment horizontal="center" vertical="center"/>
    </xf>
    <xf numFmtId="0" fontId="29" fillId="0" borderId="50" xfId="34" applyFont="1" applyBorder="1" applyAlignment="1">
      <alignment horizontal="justify" vertical="center" wrapText="1"/>
    </xf>
    <xf numFmtId="0" fontId="28" fillId="0" borderId="23" xfId="34" applyFont="1" applyBorder="1" applyAlignment="1">
      <alignment horizontal="center" vertical="center" wrapText="1"/>
    </xf>
    <xf numFmtId="10" fontId="28" fillId="0" borderId="51" xfId="37" applyNumberFormat="1" applyFont="1" applyBorder="1" applyAlignment="1">
      <alignment horizontal="center" vertical="center" wrapText="1"/>
    </xf>
    <xf numFmtId="10" fontId="29" fillId="0" borderId="18" xfId="37" applyNumberFormat="1" applyFont="1" applyBorder="1" applyAlignment="1">
      <alignment horizontal="center" vertical="center" wrapText="1"/>
    </xf>
    <xf numFmtId="0" fontId="28" fillId="0" borderId="55" xfId="34" applyFont="1" applyBorder="1" applyAlignment="1">
      <alignment horizontal="center" vertical="center" wrapText="1"/>
    </xf>
    <xf numFmtId="10" fontId="29" fillId="0" borderId="57" xfId="37" applyNumberFormat="1" applyFont="1" applyBorder="1" applyAlignment="1">
      <alignment horizontal="center" vertical="center" wrapText="1"/>
    </xf>
    <xf numFmtId="49" fontId="29" fillId="0" borderId="56" xfId="34" applyNumberFormat="1" applyFont="1" applyBorder="1" applyAlignment="1">
      <alignment horizontal="center" vertical="center"/>
    </xf>
    <xf numFmtId="49" fontId="29" fillId="0" borderId="24" xfId="34" applyNumberFormat="1" applyFont="1" applyBorder="1" applyAlignment="1">
      <alignment horizontal="center" vertical="center"/>
    </xf>
    <xf numFmtId="10" fontId="29" fillId="0" borderId="42" xfId="48" applyNumberFormat="1" applyFont="1" applyBorder="1" applyAlignment="1">
      <alignment horizontal="center"/>
    </xf>
    <xf numFmtId="49" fontId="28" fillId="0" borderId="26" xfId="34" applyNumberFormat="1" applyFont="1" applyBorder="1" applyAlignment="1">
      <alignment horizontal="center" vertical="center"/>
    </xf>
    <xf numFmtId="49" fontId="28" fillId="0" borderId="27" xfId="34" applyNumberFormat="1" applyFont="1" applyBorder="1" applyAlignment="1">
      <alignment horizontal="center" vertical="center"/>
    </xf>
    <xf numFmtId="0" fontId="29" fillId="0" borderId="28" xfId="34" applyFont="1" applyBorder="1"/>
    <xf numFmtId="49" fontId="28" fillId="0" borderId="26" xfId="34" applyNumberFormat="1" applyFont="1" applyBorder="1" applyAlignment="1">
      <alignment vertical="center"/>
    </xf>
    <xf numFmtId="10" fontId="28" fillId="0" borderId="52" xfId="48" applyNumberFormat="1" applyFont="1" applyBorder="1" applyAlignment="1">
      <alignment horizontal="center"/>
    </xf>
    <xf numFmtId="10" fontId="28" fillId="0" borderId="19" xfId="48" applyNumberFormat="1" applyFont="1" applyBorder="1" applyAlignment="1">
      <alignment horizontal="center"/>
    </xf>
    <xf numFmtId="49" fontId="28" fillId="0" borderId="27" xfId="34" applyNumberFormat="1" applyFont="1" applyBorder="1" applyAlignment="1">
      <alignment vertical="center"/>
    </xf>
    <xf numFmtId="10" fontId="29" fillId="0" borderId="28" xfId="48" applyNumberFormat="1" applyFont="1" applyBorder="1" applyAlignment="1">
      <alignment horizontal="center"/>
    </xf>
    <xf numFmtId="49" fontId="29" fillId="0" borderId="27" xfId="34" applyNumberFormat="1" applyFont="1" applyBorder="1" applyAlignment="1">
      <alignment horizontal="center" vertical="center"/>
    </xf>
    <xf numFmtId="10" fontId="29" fillId="0" borderId="18" xfId="48" applyNumberFormat="1" applyFont="1" applyBorder="1" applyAlignment="1">
      <alignment horizontal="center"/>
    </xf>
    <xf numFmtId="49" fontId="28" fillId="0" borderId="29" xfId="34" applyNumberFormat="1" applyFont="1" applyBorder="1" applyAlignment="1">
      <alignment vertical="center"/>
    </xf>
    <xf numFmtId="49" fontId="28" fillId="0" borderId="30" xfId="34" applyNumberFormat="1" applyFont="1" applyBorder="1" applyAlignment="1">
      <alignment vertical="center"/>
    </xf>
    <xf numFmtId="164" fontId="37" fillId="0" borderId="0" xfId="0" applyNumberFormat="1" applyFont="1" applyBorder="1" applyAlignment="1">
      <alignment vertical="center" wrapText="1"/>
    </xf>
    <xf numFmtId="0" fontId="29" fillId="0" borderId="12" xfId="34" applyFont="1" applyBorder="1"/>
    <xf numFmtId="10" fontId="29" fillId="0" borderId="12" xfId="48" applyNumberFormat="1" applyFont="1" applyBorder="1" applyAlignment="1">
      <alignment horizontal="center"/>
    </xf>
    <xf numFmtId="10" fontId="29" fillId="0" borderId="59" xfId="48" applyNumberFormat="1" applyFont="1" applyBorder="1" applyAlignment="1">
      <alignment horizontal="center"/>
    </xf>
    <xf numFmtId="0" fontId="29" fillId="0" borderId="10" xfId="34" applyFont="1" applyBorder="1"/>
    <xf numFmtId="10" fontId="29" fillId="0" borderId="10" xfId="48" applyNumberFormat="1" applyFont="1" applyBorder="1" applyAlignment="1">
      <alignment horizontal="center"/>
    </xf>
    <xf numFmtId="10" fontId="29" fillId="0" borderId="60" xfId="48" applyNumberFormat="1" applyFont="1" applyBorder="1" applyAlignment="1">
      <alignment horizontal="center"/>
    </xf>
    <xf numFmtId="49" fontId="29" fillId="0" borderId="61" xfId="34" applyNumberFormat="1" applyFont="1" applyBorder="1" applyAlignment="1">
      <alignment horizontal="center" vertical="center"/>
    </xf>
    <xf numFmtId="0" fontId="29" fillId="0" borderId="62" xfId="34" applyFont="1" applyBorder="1"/>
    <xf numFmtId="10" fontId="29" fillId="0" borderId="62" xfId="48" applyNumberFormat="1" applyFont="1" applyBorder="1" applyAlignment="1">
      <alignment horizontal="center"/>
    </xf>
    <xf numFmtId="10" fontId="29" fillId="0" borderId="63" xfId="48" applyNumberFormat="1" applyFont="1" applyBorder="1" applyAlignment="1">
      <alignment horizontal="center"/>
    </xf>
    <xf numFmtId="10" fontId="29" fillId="0" borderId="12" xfId="48" applyNumberFormat="1" applyFont="1" applyBorder="1" applyAlignment="1">
      <alignment horizontal="center" vertical="center"/>
    </xf>
    <xf numFmtId="10" fontId="29" fillId="0" borderId="59" xfId="48" applyNumberFormat="1" applyFont="1" applyBorder="1" applyAlignment="1">
      <alignment horizontal="center" vertical="center"/>
    </xf>
    <xf numFmtId="10" fontId="29" fillId="0" borderId="10" xfId="48" applyNumberFormat="1" applyFont="1" applyBorder="1" applyAlignment="1">
      <alignment horizontal="center" vertical="center"/>
    </xf>
    <xf numFmtId="10" fontId="29" fillId="0" borderId="60" xfId="48" applyNumberFormat="1" applyFont="1" applyBorder="1" applyAlignment="1">
      <alignment horizontal="center" vertical="center"/>
    </xf>
    <xf numFmtId="10" fontId="29" fillId="0" borderId="62" xfId="48" applyNumberFormat="1" applyFont="1" applyBorder="1" applyAlignment="1">
      <alignment horizontal="center" vertical="center"/>
    </xf>
    <xf numFmtId="10" fontId="29" fillId="0" borderId="63" xfId="48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/>
    </xf>
    <xf numFmtId="0" fontId="35" fillId="24" borderId="0" xfId="33" applyFont="1" applyFill="1" applyAlignment="1">
      <alignment horizontal="center" vertical="center" wrapText="1"/>
    </xf>
    <xf numFmtId="0" fontId="28" fillId="24" borderId="0" xfId="33" applyFont="1" applyFill="1" applyAlignment="1">
      <alignment horizontal="center" vertical="center" wrapText="1"/>
    </xf>
    <xf numFmtId="0" fontId="33" fillId="0" borderId="0" xfId="0" applyFont="1" applyBorder="1" applyAlignment="1">
      <alignment horizontal="center" vertical="distributed" wrapText="1"/>
    </xf>
    <xf numFmtId="0" fontId="31" fillId="0" borderId="10" xfId="0" applyFont="1" applyBorder="1" applyAlignment="1">
      <alignment horizontal="center" vertical="top" wrapText="1"/>
    </xf>
    <xf numFmtId="0" fontId="28" fillId="0" borderId="53" xfId="34" applyFont="1" applyBorder="1" applyAlignment="1">
      <alignment horizontal="center" vertical="center" wrapText="1"/>
    </xf>
    <xf numFmtId="0" fontId="28" fillId="0" borderId="54" xfId="34" applyFont="1" applyBorder="1" applyAlignment="1">
      <alignment horizontal="center" vertical="center" wrapText="1"/>
    </xf>
    <xf numFmtId="0" fontId="28" fillId="0" borderId="64" xfId="34" applyFont="1" applyBorder="1" applyAlignment="1">
      <alignment horizontal="center" vertical="center" wrapText="1"/>
    </xf>
    <xf numFmtId="0" fontId="28" fillId="0" borderId="40" xfId="34" applyFont="1" applyBorder="1" applyAlignment="1">
      <alignment horizontal="center" vertical="center" wrapText="1"/>
    </xf>
    <xf numFmtId="0" fontId="28" fillId="0" borderId="65" xfId="34" applyFont="1" applyBorder="1" applyAlignment="1">
      <alignment horizontal="center" vertical="center" wrapText="1"/>
    </xf>
    <xf numFmtId="0" fontId="28" fillId="0" borderId="66" xfId="34" applyFont="1" applyBorder="1" applyAlignment="1">
      <alignment horizontal="center" vertical="center" wrapText="1"/>
    </xf>
    <xf numFmtId="0" fontId="28" fillId="0" borderId="41" xfId="34" applyFont="1" applyBorder="1" applyAlignment="1">
      <alignment horizontal="center" vertical="center" wrapText="1"/>
    </xf>
    <xf numFmtId="0" fontId="28" fillId="0" borderId="67" xfId="34" applyFont="1" applyBorder="1" applyAlignment="1">
      <alignment horizontal="center" vertical="center" wrapText="1"/>
    </xf>
    <xf numFmtId="0" fontId="28" fillId="0" borderId="29" xfId="34" applyFont="1" applyBorder="1" applyAlignment="1">
      <alignment horizontal="center" vertical="center" wrapText="1"/>
    </xf>
    <xf numFmtId="0" fontId="28" fillId="0" borderId="23" xfId="34" applyFont="1" applyBorder="1" applyAlignment="1">
      <alignment horizontal="center" vertical="center" wrapText="1"/>
    </xf>
    <xf numFmtId="0" fontId="28" fillId="0" borderId="19" xfId="34" applyFont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top" wrapText="1"/>
    </xf>
    <xf numFmtId="0" fontId="30" fillId="0" borderId="17" xfId="0" applyFont="1" applyFill="1" applyBorder="1" applyAlignment="1">
      <alignment horizontal="center" vertical="top" wrapText="1"/>
    </xf>
    <xf numFmtId="0" fontId="33" fillId="0" borderId="11" xfId="0" applyFont="1" applyBorder="1" applyAlignment="1">
      <alignment horizontal="center" vertical="distributed" wrapText="1"/>
    </xf>
    <xf numFmtId="0" fontId="28" fillId="0" borderId="44" xfId="34" applyFont="1" applyBorder="1" applyAlignment="1">
      <alignment horizontal="center" vertical="center" wrapText="1"/>
    </xf>
    <xf numFmtId="0" fontId="28" fillId="0" borderId="34" xfId="34" applyFont="1" applyBorder="1" applyAlignment="1">
      <alignment horizontal="center" vertical="center" wrapText="1"/>
    </xf>
    <xf numFmtId="0" fontId="28" fillId="0" borderId="20" xfId="34" applyFont="1" applyBorder="1" applyAlignment="1">
      <alignment horizontal="center" vertical="center" wrapText="1"/>
    </xf>
    <xf numFmtId="0" fontId="28" fillId="0" borderId="18" xfId="34" applyFont="1" applyBorder="1" applyAlignment="1">
      <alignment horizontal="center" vertical="center" wrapText="1"/>
    </xf>
    <xf numFmtId="0" fontId="22" fillId="24" borderId="0" xfId="33" applyFont="1" applyFill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8" fillId="25" borderId="0" xfId="0" applyFont="1" applyFill="1" applyBorder="1" applyAlignment="1">
      <alignment horizontal="center" wrapText="1"/>
    </xf>
    <xf numFmtId="0" fontId="35" fillId="0" borderId="0" xfId="0" applyFont="1" applyAlignment="1">
      <alignment vertical="center" wrapText="1"/>
    </xf>
    <xf numFmtId="0" fontId="38" fillId="25" borderId="0" xfId="0" applyFont="1" applyFill="1" applyBorder="1" applyAlignment="1">
      <alignment wrapText="1"/>
    </xf>
    <xf numFmtId="0" fontId="38" fillId="25" borderId="58" xfId="0" applyFont="1" applyFill="1" applyBorder="1" applyAlignment="1">
      <alignment horizont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8"/>
  <sheetViews>
    <sheetView tabSelected="1" zoomScaleNormal="100" zoomScaleSheetLayoutView="100" workbookViewId="0">
      <selection activeCell="A7" sqref="A7:D8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98" t="s">
        <v>39</v>
      </c>
      <c r="B1" s="98"/>
      <c r="C1" s="98"/>
      <c r="D1" s="98"/>
      <c r="E1" s="6"/>
      <c r="F1" s="6"/>
    </row>
    <row r="2" spans="1:18" ht="15">
      <c r="A2" s="98" t="s">
        <v>40</v>
      </c>
      <c r="B2" s="98"/>
      <c r="C2" s="98"/>
      <c r="D2" s="98"/>
      <c r="E2" s="7"/>
    </row>
    <row r="3" spans="1:18" ht="15">
      <c r="A3" s="97" t="s">
        <v>80</v>
      </c>
      <c r="B3" s="97"/>
      <c r="C3" s="97"/>
      <c r="D3" s="97"/>
      <c r="E3" s="7"/>
    </row>
    <row r="4" spans="1:18" ht="7.5" customHeight="1">
      <c r="A4" s="5"/>
      <c r="B4" s="5"/>
      <c r="C4" s="5"/>
      <c r="D4" s="7"/>
      <c r="E4" s="7"/>
      <c r="F4" s="7"/>
    </row>
    <row r="5" spans="1:18" ht="14.25">
      <c r="A5" s="99" t="s">
        <v>45</v>
      </c>
      <c r="B5" s="99"/>
      <c r="C5" s="99"/>
      <c r="D5" s="99"/>
      <c r="E5" s="8"/>
      <c r="F5" s="8"/>
    </row>
    <row r="6" spans="1:18" ht="19.5" customHeight="1">
      <c r="A6" s="100" t="s">
        <v>62</v>
      </c>
      <c r="B6" s="100"/>
      <c r="C6" s="100"/>
      <c r="D6" s="100"/>
      <c r="E6" s="8"/>
      <c r="F6" s="8"/>
    </row>
    <row r="7" spans="1:18" ht="30" customHeight="1">
      <c r="A7" s="122" t="s">
        <v>78</v>
      </c>
      <c r="B7" s="122"/>
      <c r="C7" s="122"/>
      <c r="D7" s="122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</row>
    <row r="8" spans="1:18" ht="32.25" customHeight="1" thickBot="1">
      <c r="A8" s="123" t="s">
        <v>79</v>
      </c>
      <c r="B8" s="123"/>
      <c r="C8" s="123"/>
      <c r="D8" s="123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</row>
    <row r="9" spans="1:18" ht="14.25" thickTop="1" thickBot="1">
      <c r="A9" s="103" t="s">
        <v>0</v>
      </c>
      <c r="B9" s="104"/>
      <c r="C9" s="63" t="s">
        <v>47</v>
      </c>
      <c r="D9" s="63" t="s">
        <v>70</v>
      </c>
    </row>
    <row r="10" spans="1:18" ht="13.5" thickTop="1">
      <c r="A10" s="65" t="s">
        <v>2</v>
      </c>
      <c r="B10" s="81" t="s">
        <v>3</v>
      </c>
      <c r="C10" s="82">
        <v>0</v>
      </c>
      <c r="D10" s="83">
        <v>0</v>
      </c>
    </row>
    <row r="11" spans="1:18">
      <c r="A11" s="66" t="s">
        <v>4</v>
      </c>
      <c r="B11" s="84" t="s">
        <v>5</v>
      </c>
      <c r="C11" s="85">
        <v>1.4999999999999999E-2</v>
      </c>
      <c r="D11" s="86">
        <v>1.4999999999999999E-2</v>
      </c>
    </row>
    <row r="12" spans="1:18">
      <c r="A12" s="66" t="s">
        <v>6</v>
      </c>
      <c r="B12" s="84" t="s">
        <v>7</v>
      </c>
      <c r="C12" s="85">
        <v>0.01</v>
      </c>
      <c r="D12" s="86">
        <v>0.01</v>
      </c>
    </row>
    <row r="13" spans="1:18">
      <c r="A13" s="66" t="s">
        <v>8</v>
      </c>
      <c r="B13" s="84" t="s">
        <v>9</v>
      </c>
      <c r="C13" s="85">
        <v>2E-3</v>
      </c>
      <c r="D13" s="86">
        <v>2E-3</v>
      </c>
    </row>
    <row r="14" spans="1:18">
      <c r="A14" s="66" t="s">
        <v>10</v>
      </c>
      <c r="B14" s="84" t="s">
        <v>17</v>
      </c>
      <c r="C14" s="85">
        <v>6.0000000000000001E-3</v>
      </c>
      <c r="D14" s="86">
        <v>6.0000000000000001E-3</v>
      </c>
    </row>
    <row r="15" spans="1:18">
      <c r="A15" s="66" t="s">
        <v>12</v>
      </c>
      <c r="B15" s="84" t="s">
        <v>11</v>
      </c>
      <c r="C15" s="85">
        <v>2.5000000000000001E-2</v>
      </c>
      <c r="D15" s="86">
        <v>2.5000000000000001E-2</v>
      </c>
    </row>
    <row r="16" spans="1:18">
      <c r="A16" s="66" t="s">
        <v>14</v>
      </c>
      <c r="B16" s="84" t="s">
        <v>15</v>
      </c>
      <c r="C16" s="85">
        <v>0.03</v>
      </c>
      <c r="D16" s="86">
        <v>0.03</v>
      </c>
    </row>
    <row r="17" spans="1:4">
      <c r="A17" s="66" t="s">
        <v>16</v>
      </c>
      <c r="B17" s="84" t="s">
        <v>13</v>
      </c>
      <c r="C17" s="85">
        <v>0.08</v>
      </c>
      <c r="D17" s="86">
        <v>0.08</v>
      </c>
    </row>
    <row r="18" spans="1:4">
      <c r="A18" s="87" t="s">
        <v>18</v>
      </c>
      <c r="B18" s="88" t="s">
        <v>19</v>
      </c>
      <c r="C18" s="89">
        <v>0.01</v>
      </c>
      <c r="D18" s="90">
        <v>0.01</v>
      </c>
    </row>
    <row r="19" spans="1:4">
      <c r="A19" s="68"/>
      <c r="B19" s="32" t="s">
        <v>31</v>
      </c>
      <c r="C19" s="35">
        <f>SUM(C10:C18)</f>
        <v>0.17799999999999999</v>
      </c>
      <c r="D19" s="28">
        <f>SUM(D10:D18)</f>
        <v>0.17799999999999999</v>
      </c>
    </row>
    <row r="20" spans="1:4" ht="6" customHeight="1">
      <c r="A20" s="69"/>
      <c r="B20" s="20"/>
      <c r="C20" s="21"/>
      <c r="D20" s="70"/>
    </row>
    <row r="21" spans="1:4" ht="14.25" customHeight="1" thickBot="1">
      <c r="A21" s="105" t="s">
        <v>20</v>
      </c>
      <c r="B21" s="106"/>
      <c r="C21" s="106"/>
      <c r="D21" s="107"/>
    </row>
    <row r="22" spans="1:4" ht="13.5" thickTop="1">
      <c r="A22" s="65" t="s">
        <v>2</v>
      </c>
      <c r="B22" s="81" t="s">
        <v>71</v>
      </c>
      <c r="C22" s="82">
        <v>0</v>
      </c>
      <c r="D22" s="83">
        <v>0.1799</v>
      </c>
    </row>
    <row r="23" spans="1:4">
      <c r="A23" s="66" t="s">
        <v>4</v>
      </c>
      <c r="B23" s="84" t="s">
        <v>48</v>
      </c>
      <c r="C23" s="85">
        <v>0</v>
      </c>
      <c r="D23" s="86">
        <v>4.87E-2</v>
      </c>
    </row>
    <row r="24" spans="1:4">
      <c r="A24" s="66" t="s">
        <v>6</v>
      </c>
      <c r="B24" s="84" t="s">
        <v>72</v>
      </c>
      <c r="C24" s="85">
        <v>6.8999999999999999E-3</v>
      </c>
      <c r="D24" s="86">
        <v>8.8999999999999999E-3</v>
      </c>
    </row>
    <row r="25" spans="1:4">
      <c r="A25" s="66" t="s">
        <v>8</v>
      </c>
      <c r="B25" s="84" t="s">
        <v>29</v>
      </c>
      <c r="C25" s="85">
        <v>8.3299999999999999E-2</v>
      </c>
      <c r="D25" s="86">
        <v>0.10730000000000001</v>
      </c>
    </row>
    <row r="26" spans="1:4">
      <c r="A26" s="66" t="s">
        <v>10</v>
      </c>
      <c r="B26" s="84" t="s">
        <v>25</v>
      </c>
      <c r="C26" s="85">
        <v>5.9999999999999995E-4</v>
      </c>
      <c r="D26" s="86">
        <v>6.9999999999999999E-4</v>
      </c>
    </row>
    <row r="27" spans="1:4">
      <c r="A27" s="66" t="s">
        <v>12</v>
      </c>
      <c r="B27" s="84" t="s">
        <v>73</v>
      </c>
      <c r="C27" s="85">
        <v>5.5999999999999999E-3</v>
      </c>
      <c r="D27" s="86">
        <v>7.1999999999999998E-3</v>
      </c>
    </row>
    <row r="28" spans="1:4">
      <c r="A28" s="66" t="s">
        <v>14</v>
      </c>
      <c r="B28" s="84" t="s">
        <v>74</v>
      </c>
      <c r="C28" s="85">
        <v>0</v>
      </c>
      <c r="D28" s="86">
        <v>1.23E-2</v>
      </c>
    </row>
    <row r="29" spans="1:4">
      <c r="A29" s="66" t="s">
        <v>16</v>
      </c>
      <c r="B29" s="84" t="s">
        <v>75</v>
      </c>
      <c r="C29" s="85">
        <v>8.9999999999999998E-4</v>
      </c>
      <c r="D29" s="86">
        <v>1.1000000000000001E-3</v>
      </c>
    </row>
    <row r="30" spans="1:4">
      <c r="A30" s="66" t="s">
        <v>18</v>
      </c>
      <c r="B30" s="84" t="s">
        <v>76</v>
      </c>
      <c r="C30" s="85">
        <v>9.7799999999999998E-2</v>
      </c>
      <c r="D30" s="86">
        <v>0.12590000000000001</v>
      </c>
    </row>
    <row r="31" spans="1:4">
      <c r="A31" s="87" t="s">
        <v>21</v>
      </c>
      <c r="B31" s="88" t="s">
        <v>46</v>
      </c>
      <c r="C31" s="89">
        <v>2.9999999999999997E-4</v>
      </c>
      <c r="D31" s="90">
        <v>2.9999999999999997E-4</v>
      </c>
    </row>
    <row r="32" spans="1:4">
      <c r="A32" s="71"/>
      <c r="B32" s="32" t="s">
        <v>31</v>
      </c>
      <c r="C32" s="72">
        <v>0.19539999999999999</v>
      </c>
      <c r="D32" s="73">
        <v>0.49229999999999996</v>
      </c>
    </row>
    <row r="33" spans="1:5" ht="6" customHeight="1">
      <c r="A33" s="74"/>
      <c r="B33" s="20"/>
      <c r="C33" s="21"/>
      <c r="D33" s="75"/>
    </row>
    <row r="34" spans="1:5" ht="12.75" customHeight="1" thickBot="1">
      <c r="A34" s="108" t="s">
        <v>32</v>
      </c>
      <c r="B34" s="109"/>
      <c r="C34" s="109"/>
      <c r="D34" s="110"/>
    </row>
    <row r="35" spans="1:5" ht="13.5" thickTop="1">
      <c r="A35" s="65" t="s">
        <v>2</v>
      </c>
      <c r="B35" s="81" t="s">
        <v>33</v>
      </c>
      <c r="C35" s="91">
        <v>3.0499999999999999E-2</v>
      </c>
      <c r="D35" s="92">
        <v>3.9199999999999999E-2</v>
      </c>
    </row>
    <row r="36" spans="1:5">
      <c r="A36" s="66" t="s">
        <v>4</v>
      </c>
      <c r="B36" s="84" t="s">
        <v>28</v>
      </c>
      <c r="C36" s="93">
        <v>6.9999999999999999E-4</v>
      </c>
      <c r="D36" s="94">
        <v>8.9999999999999998E-4</v>
      </c>
    </row>
    <row r="37" spans="1:5">
      <c r="A37" s="66" t="s">
        <v>6</v>
      </c>
      <c r="B37" s="84" t="s">
        <v>49</v>
      </c>
      <c r="C37" s="93">
        <v>1.03E-2</v>
      </c>
      <c r="D37" s="94">
        <v>1.32E-2</v>
      </c>
    </row>
    <row r="38" spans="1:5">
      <c r="A38" s="66" t="s">
        <v>8</v>
      </c>
      <c r="B38" s="84" t="s">
        <v>77</v>
      </c>
      <c r="C38" s="93">
        <v>3.0200000000000001E-2</v>
      </c>
      <c r="D38" s="94">
        <v>3.8899999999999997E-2</v>
      </c>
    </row>
    <row r="39" spans="1:5">
      <c r="A39" s="87" t="s">
        <v>10</v>
      </c>
      <c r="B39" s="88" t="s">
        <v>34</v>
      </c>
      <c r="C39" s="95">
        <v>2.5999999999999999E-3</v>
      </c>
      <c r="D39" s="96">
        <v>3.3E-3</v>
      </c>
    </row>
    <row r="40" spans="1:5">
      <c r="A40" s="71"/>
      <c r="B40" s="32" t="s">
        <v>31</v>
      </c>
      <c r="C40" s="35">
        <f>SUM(C35:C39)</f>
        <v>7.4300000000000005E-2</v>
      </c>
      <c r="D40" s="42">
        <f>SUM(D35:D39)</f>
        <v>9.5500000000000002E-2</v>
      </c>
    </row>
    <row r="41" spans="1:5" ht="6" customHeight="1">
      <c r="A41" s="74"/>
      <c r="B41" s="22"/>
      <c r="C41" s="23"/>
      <c r="D41" s="75"/>
    </row>
    <row r="42" spans="1:5" ht="12.75" customHeight="1">
      <c r="A42" s="111" t="s">
        <v>35</v>
      </c>
      <c r="B42" s="112"/>
      <c r="C42" s="109"/>
      <c r="D42" s="113"/>
    </row>
    <row r="43" spans="1:5">
      <c r="A43" s="76" t="s">
        <v>2</v>
      </c>
      <c r="B43" s="36" t="s">
        <v>36</v>
      </c>
      <c r="C43" s="77">
        <f>(C19)*C32</f>
        <v>3.4781199999999998E-2</v>
      </c>
      <c r="D43" s="67">
        <f>(D19)*D32</f>
        <v>8.7629399999999982E-2</v>
      </c>
    </row>
    <row r="44" spans="1:5">
      <c r="A44" s="78"/>
      <c r="B44" s="60" t="s">
        <v>31</v>
      </c>
      <c r="C44" s="61">
        <f>C43</f>
        <v>3.4781199999999998E-2</v>
      </c>
      <c r="D44" s="28">
        <f>D43</f>
        <v>8.7629399999999982E-2</v>
      </c>
    </row>
    <row r="45" spans="1:5" ht="6" customHeight="1">
      <c r="A45" s="74"/>
      <c r="B45" s="20"/>
      <c r="C45" s="21"/>
      <c r="D45" s="75"/>
    </row>
    <row r="46" spans="1:5" ht="12.75" customHeight="1">
      <c r="A46" s="111" t="s">
        <v>37</v>
      </c>
      <c r="B46" s="112"/>
      <c r="C46" s="109"/>
      <c r="D46" s="113"/>
    </row>
    <row r="47" spans="1:5" ht="22.5">
      <c r="A47" s="76" t="s">
        <v>2</v>
      </c>
      <c r="B47" s="36" t="s">
        <v>50</v>
      </c>
      <c r="C47" s="62">
        <f>C19*C36+0.08*C35</f>
        <v>2.5645999999999998E-3</v>
      </c>
      <c r="D47" s="64">
        <f>D19*D36+0.08*D35</f>
        <v>3.2962E-3</v>
      </c>
      <c r="E47" s="16"/>
    </row>
    <row r="48" spans="1:5">
      <c r="A48" s="78"/>
      <c r="B48" s="60" t="s">
        <v>31</v>
      </c>
      <c r="C48" s="61">
        <f>C47</f>
        <v>2.5645999999999998E-3</v>
      </c>
      <c r="D48" s="28">
        <f>D47</f>
        <v>3.2962E-3</v>
      </c>
    </row>
    <row r="49" spans="1:5" ht="6" customHeight="1">
      <c r="A49" s="74"/>
      <c r="B49" s="20"/>
      <c r="C49" s="21"/>
      <c r="D49" s="29"/>
    </row>
    <row r="50" spans="1:5" ht="13.5" thickBot="1">
      <c r="A50" s="79"/>
      <c r="B50" s="30" t="s">
        <v>38</v>
      </c>
      <c r="C50" s="37">
        <f>C19+C32+C40+C44+C48</f>
        <v>0.48504579999999997</v>
      </c>
      <c r="D50" s="31">
        <f>D19+D32+D40+D44+D48</f>
        <v>0.85672559999999987</v>
      </c>
      <c r="E50" s="16"/>
    </row>
    <row r="51" spans="1:5" ht="16.5" customHeight="1" thickTop="1">
      <c r="A51" s="114" t="s">
        <v>41</v>
      </c>
      <c r="B51" s="114"/>
      <c r="C51" s="115"/>
      <c r="D51" s="114"/>
      <c r="E51" s="13"/>
    </row>
    <row r="52" spans="1:5" ht="18.75" customHeight="1">
      <c r="A52" s="102" t="s">
        <v>43</v>
      </c>
      <c r="B52" s="102"/>
      <c r="C52" s="102" t="s">
        <v>44</v>
      </c>
      <c r="D52" s="102"/>
      <c r="E52" s="13"/>
    </row>
    <row r="53" spans="1:5" ht="12.75" customHeight="1">
      <c r="A53" s="102" t="s">
        <v>42</v>
      </c>
      <c r="B53" s="102"/>
      <c r="C53" s="102"/>
      <c r="D53" s="102"/>
      <c r="E53" s="11"/>
    </row>
    <row r="54" spans="1:5" ht="15.75" customHeight="1">
      <c r="A54" s="102"/>
      <c r="B54" s="102"/>
      <c r="C54" s="102"/>
      <c r="D54" s="102"/>
      <c r="E54" s="11"/>
    </row>
    <row r="55" spans="1:5" ht="36" customHeight="1">
      <c r="A55" s="101"/>
      <c r="B55" s="101"/>
      <c r="C55" s="101"/>
      <c r="D55" s="15"/>
      <c r="E55" s="15"/>
    </row>
    <row r="56" spans="1:5">
      <c r="B56" s="4"/>
    </row>
    <row r="57" spans="1:5">
      <c r="B57" s="3"/>
    </row>
    <row r="58" spans="1:5">
      <c r="B58" s="3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23069.154507/2020-45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77"/>
  <sheetViews>
    <sheetView zoomScaleNormal="100" zoomScaleSheetLayoutView="100" workbookViewId="0">
      <selection activeCell="B65" sqref="B65"/>
    </sheetView>
  </sheetViews>
  <sheetFormatPr defaultColWidth="8" defaultRowHeight="12.75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98" t="s">
        <v>39</v>
      </c>
      <c r="B1" s="98"/>
      <c r="C1" s="98"/>
      <c r="D1" s="6"/>
      <c r="E1" s="6"/>
      <c r="F1" s="6"/>
      <c r="G1" s="6"/>
    </row>
    <row r="2" spans="1:7" ht="15">
      <c r="A2" s="98" t="s">
        <v>40</v>
      </c>
      <c r="B2" s="98"/>
      <c r="C2" s="98"/>
      <c r="D2" s="7"/>
    </row>
    <row r="3" spans="1:7" ht="15">
      <c r="A3" s="98" t="s">
        <v>81</v>
      </c>
      <c r="B3" s="98"/>
      <c r="C3" s="98"/>
      <c r="D3" s="7"/>
    </row>
    <row r="4" spans="1:7" ht="15">
      <c r="A4" s="121" t="s">
        <v>45</v>
      </c>
      <c r="B4" s="121"/>
      <c r="C4" s="121"/>
      <c r="D4" s="8"/>
      <c r="E4" s="8"/>
      <c r="F4" s="8"/>
      <c r="G4" s="8"/>
    </row>
    <row r="5" spans="1:7" ht="16.5" customHeight="1">
      <c r="A5" s="100" t="s">
        <v>61</v>
      </c>
      <c r="B5" s="100"/>
      <c r="C5" s="100"/>
      <c r="D5" s="8"/>
      <c r="E5" s="8"/>
      <c r="F5" s="8"/>
      <c r="G5" s="8"/>
    </row>
    <row r="6" spans="1:7" ht="42" customHeight="1">
      <c r="A6" s="122" t="s">
        <v>78</v>
      </c>
      <c r="B6" s="122"/>
      <c r="C6" s="122"/>
      <c r="D6" s="124"/>
      <c r="E6" s="9"/>
      <c r="F6" s="9"/>
      <c r="G6" s="9"/>
    </row>
    <row r="7" spans="1:7" ht="29.25" customHeight="1" thickBot="1">
      <c r="A7" s="126" t="s">
        <v>79</v>
      </c>
      <c r="B7" s="126"/>
      <c r="C7" s="126"/>
      <c r="D7" s="125"/>
      <c r="E7" s="10"/>
      <c r="F7" s="10"/>
      <c r="G7" s="10"/>
    </row>
    <row r="8" spans="1:7" ht="13.5" thickTop="1">
      <c r="A8" s="117" t="s">
        <v>51</v>
      </c>
      <c r="B8" s="118"/>
      <c r="C8" s="39" t="s">
        <v>1</v>
      </c>
    </row>
    <row r="9" spans="1:7">
      <c r="A9" s="46" t="s">
        <v>2</v>
      </c>
      <c r="B9" s="48" t="s">
        <v>3</v>
      </c>
      <c r="C9" s="33">
        <v>0</v>
      </c>
      <c r="F9" s="2"/>
    </row>
    <row r="10" spans="1:7">
      <c r="A10" s="47" t="s">
        <v>4</v>
      </c>
      <c r="B10" s="49" t="s">
        <v>5</v>
      </c>
      <c r="C10" s="34">
        <v>1.4999999999999999E-2</v>
      </c>
    </row>
    <row r="11" spans="1:7">
      <c r="A11" s="47" t="s">
        <v>6</v>
      </c>
      <c r="B11" s="49" t="s">
        <v>7</v>
      </c>
      <c r="C11" s="34">
        <v>0.01</v>
      </c>
    </row>
    <row r="12" spans="1:7">
      <c r="A12" s="47" t="s">
        <v>8</v>
      </c>
      <c r="B12" s="49" t="s">
        <v>9</v>
      </c>
      <c r="C12" s="34">
        <v>2E-3</v>
      </c>
    </row>
    <row r="13" spans="1:7">
      <c r="A13" s="47" t="s">
        <v>10</v>
      </c>
      <c r="B13" s="49" t="s">
        <v>11</v>
      </c>
      <c r="C13" s="34">
        <v>2.5000000000000001E-2</v>
      </c>
    </row>
    <row r="14" spans="1:7">
      <c r="A14" s="47" t="s">
        <v>12</v>
      </c>
      <c r="B14" s="49" t="s">
        <v>13</v>
      </c>
      <c r="C14" s="34">
        <v>0.08</v>
      </c>
    </row>
    <row r="15" spans="1:7">
      <c r="A15" s="47" t="s">
        <v>14</v>
      </c>
      <c r="B15" s="49" t="s">
        <v>15</v>
      </c>
      <c r="C15" s="34">
        <v>0.03</v>
      </c>
    </row>
    <row r="16" spans="1:7">
      <c r="A16" s="47" t="s">
        <v>16</v>
      </c>
      <c r="B16" s="49" t="s">
        <v>17</v>
      </c>
      <c r="C16" s="34">
        <v>6.0000000000000001E-3</v>
      </c>
    </row>
    <row r="17" spans="1:3">
      <c r="A17" s="51" t="s">
        <v>18</v>
      </c>
      <c r="B17" s="52" t="s">
        <v>19</v>
      </c>
      <c r="C17" s="34">
        <v>0.01</v>
      </c>
    </row>
    <row r="18" spans="1:3">
      <c r="A18" s="53"/>
      <c r="B18" s="54" t="s">
        <v>31</v>
      </c>
      <c r="C18" s="50">
        <f>SUM(C9:C17)</f>
        <v>0.17800000000000002</v>
      </c>
    </row>
    <row r="19" spans="1:3" ht="3.95" customHeight="1">
      <c r="A19" s="25"/>
      <c r="B19" s="20"/>
      <c r="C19" s="40"/>
    </row>
    <row r="20" spans="1:3">
      <c r="A20" s="119" t="s">
        <v>52</v>
      </c>
      <c r="B20" s="120"/>
      <c r="C20" s="41"/>
    </row>
    <row r="21" spans="1:3">
      <c r="A21" s="46" t="s">
        <v>2</v>
      </c>
      <c r="B21" s="48" t="s">
        <v>22</v>
      </c>
      <c r="C21" s="33">
        <v>8.7900000000000006E-2</v>
      </c>
    </row>
    <row r="22" spans="1:3">
      <c r="A22" s="47" t="s">
        <v>4</v>
      </c>
      <c r="B22" s="49" t="s">
        <v>24</v>
      </c>
      <c r="C22" s="34">
        <v>1.2200000000000001E-2</v>
      </c>
    </row>
    <row r="23" spans="1:3">
      <c r="A23" s="47" t="s">
        <v>6</v>
      </c>
      <c r="B23" s="49" t="s">
        <v>25</v>
      </c>
      <c r="C23" s="34">
        <v>6.9999999999999999E-4</v>
      </c>
    </row>
    <row r="24" spans="1:3">
      <c r="A24" s="47" t="s">
        <v>8</v>
      </c>
      <c r="B24" s="49" t="s">
        <v>26</v>
      </c>
      <c r="C24" s="34">
        <v>6.4999999999999997E-3</v>
      </c>
    </row>
    <row r="25" spans="1:3">
      <c r="A25" s="47" t="s">
        <v>10</v>
      </c>
      <c r="B25" s="49" t="s">
        <v>27</v>
      </c>
      <c r="C25" s="34">
        <v>2.2000000000000001E-3</v>
      </c>
    </row>
    <row r="26" spans="1:3">
      <c r="A26" s="47" t="s">
        <v>12</v>
      </c>
      <c r="B26" s="49" t="s">
        <v>28</v>
      </c>
      <c r="C26" s="34">
        <v>5.1000000000000004E-3</v>
      </c>
    </row>
    <row r="27" spans="1:3">
      <c r="A27" s="47" t="s">
        <v>14</v>
      </c>
      <c r="B27" s="49" t="s">
        <v>48</v>
      </c>
      <c r="C27" s="34">
        <v>4.4600000000000001E-2</v>
      </c>
    </row>
    <row r="28" spans="1:3">
      <c r="A28" s="51" t="s">
        <v>16</v>
      </c>
      <c r="B28" s="55" t="s">
        <v>30</v>
      </c>
      <c r="C28" s="34">
        <v>0.19370000000000001</v>
      </c>
    </row>
    <row r="29" spans="1:3">
      <c r="A29" s="26"/>
      <c r="B29" s="54" t="s">
        <v>31</v>
      </c>
      <c r="C29" s="50">
        <f>SUM(C21:C28)</f>
        <v>0.35289999999999999</v>
      </c>
    </row>
    <row r="30" spans="1:3" ht="3.95" customHeight="1">
      <c r="A30" s="27"/>
      <c r="B30" s="20"/>
      <c r="C30" s="40"/>
    </row>
    <row r="31" spans="1:3">
      <c r="A31" s="119" t="s">
        <v>53</v>
      </c>
      <c r="B31" s="120"/>
      <c r="C31" s="41"/>
    </row>
    <row r="32" spans="1:3">
      <c r="A32" s="46" t="s">
        <v>2</v>
      </c>
      <c r="B32" s="48" t="s">
        <v>23</v>
      </c>
      <c r="C32" s="33">
        <v>2.93E-2</v>
      </c>
    </row>
    <row r="33" spans="1:6">
      <c r="A33" s="51" t="s">
        <v>4</v>
      </c>
      <c r="B33" s="55" t="s">
        <v>29</v>
      </c>
      <c r="C33" s="34">
        <v>9.2799999999999994E-2</v>
      </c>
    </row>
    <row r="34" spans="1:6">
      <c r="A34" s="26"/>
      <c r="B34" s="54" t="s">
        <v>31</v>
      </c>
      <c r="C34" s="50">
        <f>SUM(C32:C33)</f>
        <v>0.12209999999999999</v>
      </c>
    </row>
    <row r="35" spans="1:6" ht="3.95" customHeight="1">
      <c r="A35" s="27"/>
      <c r="B35" s="22"/>
      <c r="C35" s="24"/>
    </row>
    <row r="36" spans="1:6">
      <c r="A36" s="119" t="s">
        <v>54</v>
      </c>
      <c r="B36" s="120"/>
      <c r="C36" s="41"/>
    </row>
    <row r="37" spans="1:6">
      <c r="A37" s="46" t="s">
        <v>2</v>
      </c>
      <c r="B37" s="48" t="s">
        <v>55</v>
      </c>
      <c r="C37" s="33">
        <v>4.9599999999999998E-2</v>
      </c>
    </row>
    <row r="38" spans="1:6">
      <c r="A38" s="47" t="s">
        <v>4</v>
      </c>
      <c r="B38" s="49" t="s">
        <v>56</v>
      </c>
      <c r="C38" s="34">
        <v>1.24E-2</v>
      </c>
    </row>
    <row r="39" spans="1:6">
      <c r="A39" s="47" t="s">
        <v>6</v>
      </c>
      <c r="B39" s="49" t="s">
        <v>57</v>
      </c>
      <c r="C39" s="34">
        <v>8.5199999999999998E-2</v>
      </c>
    </row>
    <row r="40" spans="1:6">
      <c r="A40" s="47" t="s">
        <v>8</v>
      </c>
      <c r="B40" s="49" t="s">
        <v>58</v>
      </c>
      <c r="C40" s="34">
        <v>1.66E-2</v>
      </c>
    </row>
    <row r="41" spans="1:6">
      <c r="A41" s="51" t="s">
        <v>10</v>
      </c>
      <c r="B41" s="55" t="s">
        <v>59</v>
      </c>
      <c r="C41" s="34">
        <v>8.2000000000000007E-3</v>
      </c>
      <c r="F41" s="16"/>
    </row>
    <row r="42" spans="1:6">
      <c r="A42" s="56"/>
      <c r="B42" s="54" t="s">
        <v>31</v>
      </c>
      <c r="C42" s="50">
        <f>SUM(C37:C41)</f>
        <v>0.17200000000000001</v>
      </c>
    </row>
    <row r="43" spans="1:6" ht="3.95" customHeight="1">
      <c r="A43" s="27"/>
      <c r="B43" s="20"/>
      <c r="C43" s="40"/>
    </row>
    <row r="44" spans="1:6">
      <c r="A44" s="119" t="s">
        <v>60</v>
      </c>
      <c r="B44" s="120"/>
      <c r="C44" s="42"/>
    </row>
    <row r="45" spans="1:6">
      <c r="A45" s="46" t="s">
        <v>2</v>
      </c>
      <c r="B45" s="48" t="s">
        <v>63</v>
      </c>
      <c r="C45" s="33">
        <v>2.9999999999999997E-4</v>
      </c>
      <c r="E45" s="16"/>
    </row>
    <row r="46" spans="1:6">
      <c r="A46" s="47" t="s">
        <v>4</v>
      </c>
      <c r="B46" s="49" t="s">
        <v>64</v>
      </c>
      <c r="C46" s="34">
        <v>1E-4</v>
      </c>
      <c r="E46" s="16"/>
    </row>
    <row r="47" spans="1:6">
      <c r="A47" s="47" t="s">
        <v>6</v>
      </c>
      <c r="B47" s="49" t="s">
        <v>65</v>
      </c>
      <c r="C47" s="34">
        <v>6.7999999999999996E-3</v>
      </c>
      <c r="E47" s="16"/>
    </row>
    <row r="48" spans="1:6">
      <c r="A48" s="47" t="s">
        <v>8</v>
      </c>
      <c r="B48" s="49" t="s">
        <v>66</v>
      </c>
      <c r="C48" s="34">
        <v>5.9999999999999995E-4</v>
      </c>
      <c r="E48" s="16"/>
    </row>
    <row r="49" spans="1:7">
      <c r="A49" s="51" t="s">
        <v>10</v>
      </c>
      <c r="B49" s="55" t="s">
        <v>67</v>
      </c>
      <c r="C49" s="34">
        <v>5.1999999999999998E-3</v>
      </c>
      <c r="E49" s="16"/>
    </row>
    <row r="50" spans="1:7">
      <c r="A50" s="26"/>
      <c r="B50" s="54" t="s">
        <v>31</v>
      </c>
      <c r="C50" s="50">
        <f>SUM(C45:C49)</f>
        <v>1.2999999999999999E-2</v>
      </c>
    </row>
    <row r="51" spans="1:7" ht="3.95" customHeight="1">
      <c r="A51" s="27"/>
      <c r="B51" s="20"/>
      <c r="C51" s="40"/>
    </row>
    <row r="52" spans="1:7">
      <c r="A52" s="119" t="s">
        <v>68</v>
      </c>
      <c r="B52" s="120"/>
      <c r="C52" s="42"/>
    </row>
    <row r="53" spans="1:7">
      <c r="A53" s="58" t="s">
        <v>2</v>
      </c>
      <c r="B53" s="59" t="s">
        <v>69</v>
      </c>
      <c r="C53" s="33">
        <v>2.9999999999999997E-4</v>
      </c>
    </row>
    <row r="54" spans="1:7">
      <c r="A54" s="26"/>
      <c r="B54" s="54" t="s">
        <v>31</v>
      </c>
      <c r="C54" s="57">
        <f>((+C18)*(C29+C34))</f>
        <v>8.455E-2</v>
      </c>
    </row>
    <row r="55" spans="1:7" ht="3.95" customHeight="1">
      <c r="A55" s="27"/>
      <c r="B55" s="20"/>
      <c r="C55" s="40"/>
    </row>
    <row r="56" spans="1:7" ht="13.5" thickBot="1">
      <c r="A56" s="43"/>
      <c r="B56" s="44" t="s">
        <v>38</v>
      </c>
      <c r="C56" s="45">
        <f>C18+C29+C34+C42+C50+C54</f>
        <v>0.92255000000000009</v>
      </c>
      <c r="E56" s="16"/>
    </row>
    <row r="57" spans="1:7" ht="19.5" customHeight="1" thickTop="1">
      <c r="A57" s="115" t="s">
        <v>41</v>
      </c>
      <c r="B57" s="115"/>
      <c r="C57" s="115"/>
      <c r="D57" s="12"/>
      <c r="E57" s="13"/>
    </row>
    <row r="58" spans="1:7" ht="14.25" customHeight="1">
      <c r="A58" s="102" t="s">
        <v>43</v>
      </c>
      <c r="B58" s="102"/>
      <c r="C58" s="17" t="s">
        <v>44</v>
      </c>
      <c r="D58" s="14"/>
      <c r="E58" s="13"/>
    </row>
    <row r="59" spans="1:7">
      <c r="A59" s="102" t="s">
        <v>42</v>
      </c>
      <c r="B59" s="102"/>
      <c r="C59" s="102"/>
      <c r="D59" s="11"/>
      <c r="E59" s="11"/>
      <c r="F59" s="11"/>
      <c r="G59" s="11"/>
    </row>
    <row r="60" spans="1:7" ht="6.75" customHeight="1">
      <c r="A60" s="102"/>
      <c r="B60" s="102"/>
      <c r="C60" s="102"/>
      <c r="D60" s="11"/>
      <c r="E60" s="11"/>
      <c r="F60" s="11"/>
      <c r="G60" s="11"/>
    </row>
    <row r="61" spans="1:7" ht="36" customHeight="1">
      <c r="A61" s="116"/>
      <c r="B61" s="116"/>
      <c r="C61" s="116"/>
      <c r="D61" s="15"/>
      <c r="E61" s="15"/>
      <c r="F61" s="15"/>
      <c r="G61" s="15"/>
    </row>
    <row r="62" spans="1:7">
      <c r="A62" s="18"/>
      <c r="B62" s="19"/>
      <c r="C62" s="18"/>
    </row>
    <row r="63" spans="1:7">
      <c r="A63" s="18"/>
      <c r="B63" s="38"/>
      <c r="C63" s="18"/>
    </row>
    <row r="64" spans="1:7">
      <c r="A64" s="18"/>
      <c r="B64" s="38"/>
      <c r="C64" s="18"/>
    </row>
    <row r="65" spans="1:3">
      <c r="A65" s="18"/>
      <c r="B65" s="18"/>
      <c r="C65" s="18"/>
    </row>
    <row r="66" spans="1:3">
      <c r="A66" s="18"/>
      <c r="B66" s="18"/>
      <c r="C66" s="18"/>
    </row>
    <row r="67" spans="1:3">
      <c r="A67" s="18"/>
      <c r="B67" s="18"/>
      <c r="C67" s="18"/>
    </row>
    <row r="68" spans="1:3">
      <c r="A68" s="18"/>
      <c r="B68" s="18"/>
      <c r="C68" s="18"/>
    </row>
    <row r="69" spans="1:3">
      <c r="A69" s="18"/>
      <c r="B69" s="18"/>
      <c r="C69" s="18"/>
    </row>
    <row r="70" spans="1:3">
      <c r="A70" s="18"/>
      <c r="B70" s="18"/>
      <c r="C70" s="18"/>
    </row>
    <row r="71" spans="1:3">
      <c r="A71" s="18"/>
      <c r="B71" s="18"/>
      <c r="C71" s="18"/>
    </row>
    <row r="72" spans="1:3">
      <c r="A72" s="18"/>
      <c r="B72" s="18"/>
      <c r="C72" s="18"/>
    </row>
    <row r="73" spans="1:3">
      <c r="A73" s="18"/>
      <c r="B73" s="18"/>
      <c r="C73" s="18"/>
    </row>
    <row r="74" spans="1:3">
      <c r="A74" s="18"/>
      <c r="B74" s="18"/>
      <c r="C74" s="18"/>
    </row>
    <row r="75" spans="1:3">
      <c r="A75" s="18"/>
      <c r="B75" s="18"/>
      <c r="C75" s="18"/>
    </row>
    <row r="76" spans="1:3">
      <c r="A76" s="18"/>
      <c r="B76" s="18"/>
      <c r="C76" s="18"/>
    </row>
    <row r="77" spans="1:3">
      <c r="A77" s="18"/>
      <c r="B77" s="18"/>
      <c r="C77" s="18"/>
    </row>
  </sheetData>
  <mergeCells count="17">
    <mergeCell ref="A7:C7"/>
    <mergeCell ref="A5:C5"/>
    <mergeCell ref="A3:C3"/>
    <mergeCell ref="A1:C1"/>
    <mergeCell ref="A2:C2"/>
    <mergeCell ref="A4:C4"/>
    <mergeCell ref="A6:C6"/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</mergeCells>
  <printOptions horizontalCentered="1"/>
  <pageMargins left="0" right="0" top="0.43307086614173229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23069.154507/2020-45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SCO-RJ'!Area_de_impressao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2020-09-03T18:39:17Z</cp:lastPrinted>
  <dcterms:created xsi:type="dcterms:W3CDTF">2013-12-09T15:32:24Z</dcterms:created>
  <dcterms:modified xsi:type="dcterms:W3CDTF">2020-09-03T18:39:52Z</dcterms:modified>
</cp:coreProperties>
</file>