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D:\Licitacoes\Licitação 2022\Pregoes\PE 65-2022 - Material Hospitalar - Injetáveis (EDITAL)\02 - Minuta PE 65-2022 - Aquisição de Material Hospitalar - Injetáveis\"/>
    </mc:Choice>
  </mc:AlternateContent>
  <xr:revisionPtr revIDLastSave="0" documentId="13_ncr:1_{38F3AD68-2413-4379-B635-200A43ADCC15}" xr6:coauthVersionLast="47" xr6:coauthVersionMax="47" xr10:uidLastSave="{00000000-0000-0000-0000-000000000000}"/>
  <bookViews>
    <workbookView xWindow="-60" yWindow="-60" windowWidth="28920" windowHeight="15870" xr2:uid="{00000000-000D-0000-FFFF-FFFF00000000}"/>
  </bookViews>
  <sheets>
    <sheet name="Folha1" sheetId="1" r:id="rId1"/>
  </sheets>
  <definedNames>
    <definedName name="_xlnm._FilterDatabase" localSheetId="0" hidden="1">Folha1!#REF!</definedName>
    <definedName name="_xlnm.Print_Area" localSheetId="0">Folha1!$A$1:$K$82</definedName>
    <definedName name="_xlnm.Print_Titles" localSheetId="0">Folha1!$5:$5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K44" i="1" l="1"/>
  <c r="K45" i="1"/>
  <c r="K46" i="1"/>
  <c r="K47" i="1"/>
  <c r="K48" i="1"/>
  <c r="K49" i="1"/>
  <c r="K50" i="1"/>
  <c r="K51" i="1"/>
  <c r="K52" i="1"/>
  <c r="K53" i="1"/>
  <c r="K54" i="1"/>
  <c r="K55" i="1"/>
  <c r="K56" i="1"/>
  <c r="K57" i="1"/>
  <c r="K58" i="1"/>
  <c r="K59" i="1"/>
  <c r="K60" i="1"/>
  <c r="K61" i="1"/>
  <c r="K62" i="1"/>
  <c r="K63" i="1"/>
  <c r="K64" i="1"/>
  <c r="K65" i="1"/>
  <c r="K66" i="1"/>
  <c r="K67" i="1"/>
  <c r="K68" i="1"/>
  <c r="K69" i="1"/>
  <c r="K70" i="1"/>
  <c r="K71" i="1"/>
  <c r="K72" i="1"/>
  <c r="K73" i="1"/>
  <c r="K74" i="1"/>
  <c r="K75" i="1"/>
  <c r="K76" i="1"/>
  <c r="K77" i="1"/>
  <c r="K78" i="1"/>
  <c r="K79" i="1"/>
  <c r="K80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K7" i="1" l="1"/>
  <c r="K8" i="1"/>
  <c r="K9" i="1"/>
  <c r="K10" i="1"/>
  <c r="K11" i="1"/>
  <c r="K12" i="1"/>
  <c r="K13" i="1"/>
  <c r="K14" i="1"/>
  <c r="K15" i="1"/>
  <c r="K16" i="1"/>
  <c r="K17" i="1"/>
  <c r="K18" i="1"/>
  <c r="K19" i="1"/>
  <c r="K20" i="1"/>
  <c r="K21" i="1"/>
  <c r="K22" i="1"/>
  <c r="K23" i="1"/>
  <c r="K24" i="1"/>
  <c r="K25" i="1"/>
  <c r="K26" i="1"/>
  <c r="K27" i="1"/>
  <c r="K28" i="1"/>
  <c r="K29" i="1"/>
  <c r="K30" i="1"/>
  <c r="K31" i="1"/>
  <c r="K32" i="1"/>
  <c r="K33" i="1"/>
  <c r="K34" i="1"/>
  <c r="K35" i="1"/>
  <c r="K36" i="1"/>
  <c r="K37" i="1"/>
  <c r="K38" i="1"/>
  <c r="K39" i="1"/>
  <c r="K40" i="1"/>
  <c r="K41" i="1"/>
  <c r="K42" i="1"/>
  <c r="K43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K6" i="1" l="1"/>
  <c r="G6" i="1" l="1"/>
  <c r="G81" i="1" s="1"/>
</calcChain>
</file>

<file path=xl/sharedStrings.xml><?xml version="1.0" encoding="utf-8"?>
<sst xmlns="http://schemas.openxmlformats.org/spreadsheetml/2006/main" count="391" uniqueCount="105">
  <si>
    <t>PRÓ-REITORIA DE ADMINISTRAÇÃO</t>
  </si>
  <si>
    <t>ITEM</t>
  </si>
  <si>
    <t>UNIDADE DE MEDIDA</t>
  </si>
  <si>
    <t>COORDENAÇÃO DE MATERIAIS</t>
  </si>
  <si>
    <t>ANEXO I-A - PLANILHA ESTIMATIVA DE DESCRIÇÃO E PREÇOS</t>
  </si>
  <si>
    <t>DESCRIÇÃO/ ESPECIFICAÇÃO</t>
  </si>
  <si>
    <t>VALOR DE REFERÊNCIA (total)(R$)</t>
  </si>
  <si>
    <t>VALOR DE REFERÊNCIA (unitário) (R$)</t>
  </si>
  <si>
    <t>Exclusivo ME/EPP (SIM ou NÂO) (abaixo de R$80.000,00)</t>
  </si>
  <si>
    <t>Margem de Preferência - Decreto 8538/2015 - Margem de até 25% - Duplicar o item</t>
  </si>
  <si>
    <t>Modo de Disputa da etapa de Lances</t>
  </si>
  <si>
    <t>Intervalo mínimo de diferença de valores entre os lances</t>
  </si>
  <si>
    <t>Aberto</t>
  </si>
  <si>
    <t>SUGESTÃO DE CATMAT</t>
  </si>
  <si>
    <t>QUANTIDADE TOTAL</t>
  </si>
  <si>
    <t>Adaptador de agulha para coleta de sangue em sistema a vácuo, estéril. Confeccionado em plástico rígido com conector tipo luer lock, adaptável a qualquer marca e calibre de agulhas de coleta múltipla (vácuo). Caixa com 100 unidades.</t>
  </si>
  <si>
    <t xml:space="preserve">Adaptador para frascos de soro, sistema fechado, com dimensional do penetrador conforme NBR 14041, que facilita a utilização das soluções em almotolia e permita fracionamento através de conectores luer e luer lock de seringas e extensores. Com protetores </t>
  </si>
  <si>
    <t>AGULHA , HIPODÉRMICA, 13 X 4,5, CORPO EM AÇO INÓX SILICONIZADO, BISEL CURTO TRIFACETADO, CONECTOR EM PLÁSTICO LUER, PROTETOR PLÁSTICO, ESTÉRIL, DESCARTÁVEL, EMBALAGEM INDIVIDUAL. Sistema 26G 1/2</t>
  </si>
  <si>
    <t>AGULHA , HIPODÉRMICA, 20 X 5,5, CORPO EM AÇO INÓX SILICONIZADO, BISEL CURTO TRIFACETADO, CONECTOR EM PLÁSTICO LUER, PROTETOR PLÁSTICO, ESTÉRIL, DESCARTÁVEL, EMBALAGEM INDIVIDUAL. SISTEMA 24G 3/4</t>
  </si>
  <si>
    <t>AGULHA , HIPODÉRMICA, 25 X 6, CORPO EM AÇO INÓX SILICONIZADO, BISEL CURTO TRIFACETADO, CONECTOR EM PLÁSTICO LUER, PROTETOR PLÁSTICO, ESTÉRIL, DESCARTÁVEL, EMBALAGEM INDIVIDUAL. SISTEMA 23G1</t>
  </si>
  <si>
    <t>AGULHA , HIPODÉRMICA, 25 X 7, CORPO EM AÇO INÓX SILICONIZADO, BISEL CURTO TRIFACETADO, CONECTOR EM PLÁSTICO LUER, PROTETOR PLÁSTICO, ESTÉRIL, DESCARTÁVEL, EMBALAGEM INDIVIDUAL. SISTEMA 22G 1</t>
  </si>
  <si>
    <t>AGULHA , HIPODÉRMICA, 25 X 8, CORPO EM AÇO INÓX SILICONIZADO, BISEL CURTO TRIFACETADO, CONECTOR EM PLÁSTICO LUER, PROTETOR PLÁSTICO, ESTÉRIL, DESCARTÁVEL, EMBALAGEM INDIVIDUAL. Sistema 21G1</t>
  </si>
  <si>
    <t>AGULHA , HIPODÉRMICA, 30 X 8, CORPO EM AÇO INÓX SILICONIZADO, BISEL CURTO TRIFACETADO, CONECTOR EM PLÁSTICO LUER, PROTETOR PLÁSTICO, ESTÉRIL, DESCARTÁVEL, EMBALAGEM INDIVIDUAL. SISTEMA 21G 1 1/4</t>
  </si>
  <si>
    <t>AGULHA , HIPODÉRMICA, 40 X 12, CORPO EM AÇO INÓX SILICONIZADO, BISEL CURTO TRIFACETADO, CONECTOR EM PLÁSTICO LUER, PROTETOR PLÁSTICO, ESTÉRIL, DESCARTÁVEL, EMBALAGEM INDIVIDUAL. SISTEMA 18G 1 1/2</t>
  </si>
  <si>
    <t>AGULHA , HIPODÉRMICA, 40 X 8, CORPO EM AÇO INÓX SILICONIZADO, BISEL CURTO TRIFACETADO, CONECTOR EM PLÁSTICO LUER, PROTETOR PLÁSTICO, ESTÉRIL, DESCARTÁVEL, EMBALAGEM INDIVIDUAL. SISTEMA 21G 1 1/2</t>
  </si>
  <si>
    <t xml:space="preserve">AGULHA COLETA SANGUE À VÁCUO, AÇO INOXIDÁVEL SILICONIZADO, 21 G X 1", BISEL CURTO TRIFACETADO, CONECTOR LUER LOCK EM PLÁSTICO, PROTETOR PLÁSTICO, ESTÉRIL, DESCARTÁVEL, EMBALAGEM INDIVIDUAL. </t>
  </si>
  <si>
    <t>AGULHA COLETA SANGUE À VÁCUO, AÇO INOXIDÁVEL SILICONIZADO, 22 G X 1", BISEL CURTO TRIFACETADO, CONECTOR LUER LOCK EM PLÁSTICO, PROTETOR PLÁSTICO, ESTÉRIL, DESCARTÁVEL, EMBALAGEM INDIVIDUAL</t>
  </si>
  <si>
    <t>AGULHA DE BIÓPSIA, APLICAÇÃO ASPIRATIVA, MATERIAL AÇO INOXIDÁVEL, CENTIMETRADA , DIMENSÃO 18 G X 15 CM, TIPO PONTA PONTA CHIBA, COMPONENTE I C/ MARCADOR PROFUNDIDADE, CARACTERÍSTICA ADICIONAL REVESTIMENTO ECOGÊNICO, TIPO USO DESCARTÁVEL, ESTERILIDADE ESTÉRIL</t>
  </si>
  <si>
    <t>AGULHA DE BIÓPSIA, APLICAÇÃO P/ BIÓPSIA RENAL, MATERIAL AÇO INOXIDÁVEL, CENTIMETRADA, DIMENSÃO 16G X 15CM, TIPO PONTA CORTE P/ BIÓPSIA HISTOLÓGICA, COMPONENTE DISPARO SEMIAUTOMÁTICO, CONECTOR SISTEMA ENCAIXE, TIPO USO DESCARTÁVEL, ESTERILIDADE ESTÉRIL</t>
  </si>
  <si>
    <t>AGULHA DE BIÓPSIA, APLICAÇÃO TECIDOS MOLES, MATERIAL AÇO INOXIDÁVEL, CENTIMETRADA, DIMENSÃO 14 G X 15 CM, TIPO PONTA PONTA PIRAMIDAL ECOGÊNICA, COMPONENTE DISPARO SEMIAUTOMÁTICO, COMPONENTE II AVANÇO DE 10 À 20 MM, CARACTERÍSTICA ADICIONAL C/ INTRODUTOR C</t>
  </si>
  <si>
    <t>AGULHA DE BIÓPSIA, P/ MEDULA ÓSSEA, AÇO INOXIDÁVEL, 16 G X 33 MM, CORTANTE, TIPO ROSENTHAL, CONECTOR LUER LOCK, REUSÁVEL, AUTOCLAVÁVEL</t>
  </si>
  <si>
    <t>AGULHA SUTURA, TIPO AGULHA FORMATO EM "S", COMPRIMENTO CERCA DE 11 CM, MATERIAL AÇO INÓX. Fornecimento em pacote com 6 unidades</t>
  </si>
  <si>
    <t>CANETA USO MÉDICO, POLÍMERO, MONOPOLAR, COMANDO MANUAL, C/ CABO FIXO, CONECTOR COMPATÍVEL C/ BISTURI ELÉTRICO, ESTERILIZÁVEL. Adapta-se a Pequenos Bisturis Cautério das marcas: Deltronix, Wem, Emai, Medcir, Valey Labbs, etc</t>
  </si>
  <si>
    <t>CATETER CENTRAL, ESTÉRIL, USO ÚNICO, POLIURETANO RADIOPACO, PEDIÁTRICO, DUPLO LÚMEN, 4 FR COM LÚMENS 22G/22G, KIT C/ FIO GUIA, DILATADOR E AGULHA, 13 CM, CONECTOR LUER C/ TAMPA, CLAMP CORTA FLUXO CADA VIA, ABA P/ SUTURA</t>
  </si>
  <si>
    <t>CATETER INTRAVENOSO, VIALON OU POLIURETANO, 14G, PERIFÉRICO, SILICONIZADO,CÂMARA REFLUXO,TAMPA PROTETORA, DESCARTÁVEL, ESTÉRIL, RADIOPACO, AG. AÇO INOX,BISEL CURTO,TRIFACETADO</t>
  </si>
  <si>
    <t>CATETER INTRAVENOSO, VIALON OU POLIURETANO, 16 G, 50 MM, PERIFÉRICO, SILICONIZADO,CÂMARA REFLUXO,TAMPA PROTETORA, DESCARTÁVEL, ESTÉRIL, RADIOPACO, AG. AÇO INOX,BISEL CURTO,TRIFACETADO, (1,7MM X 50MM), TX INFUSÃO 210ML/MIN</t>
  </si>
  <si>
    <t>CATETER INTRAVENOSO, VIALON OU POLIURETANO, 18 G, 45 MM, PERIFÉRICO, SILICONIZADO,CÂMARA REFLUXO,TAMPA PROTETORA, DESCARTÁVEL, ESTÉRIL, RADIOPACO, AG. AÇO INOX,BISEL CURTO,TRIFACETADO, (1,3MM X 32MM), TX INFUSÃO 100ML/MIN</t>
  </si>
  <si>
    <t>CATETER INTRAVENOSO, VIALON OU POLIURETANO, 20 G, 32 MM, PERIFÉRICO, SILICONIZADO,CÂMARA REFLUXO,TAMPA PROTETORA, DESCARTÁVEL, ESTÉRIL, RADIOPACO, AG. AÇO INOX,BISEL CURTO,TRIFACETADO, (1,1MM X 32MM), TX INFUSÃO 60ML/MIN</t>
  </si>
  <si>
    <t>CATETER INTRAVENOSO, VIALON OU POLIURETANO, 22 G, 25 MM, PERIFÉRICO, SILICONIZADO,CÂMARA REFLUXO,TAMPA PROTETORA, DESCARTÁVEL, ESTÉRIL, RADIOPACO, AG. AÇO INOX,BISEL CURTO,TRIFACETADO, (0,9MM X 25MM), TX INFUSÃO 35ML/MIN</t>
  </si>
  <si>
    <t>CATETER INTRAVENOSO, VIALON OU POLIURETANO, 24 G, 19 MM, PERIFÉRICO, SILICONIZADO,CÂMARA REFLUXO,TAMPA PROTETORA, DESCARTÁVEL, ESTÉRIL, RADIOPACO, AG. AÇO INOX,BISEL CURTO,TRIFACETADO, (0,7MM X 19MM), TX INFUSÃO 22ML/MIN</t>
  </si>
  <si>
    <t>CATETER P/ TERAPIA RENAL, DIÁLISE PERITONEAL, LONGA PERMANÊNCIA, TENCKHOFF, SILICONE, CERCA DE 30 CM, NEONATAL, ÚNICO ANEL DE POLIÉSTER P/ FIXAÇÃO, KIT C/ CLAMP, TAMPA E CONECTOR, LINHA RADIOPACA, ESTÉRIL, USO ÚNICO</t>
  </si>
  <si>
    <t>CATETER P/ TERAPIA RENAL, DIÁLISE PERITONEAL, LONGA PERMANÊNCIA, TENCKHOFF, SILICONE, CERCA DE 40 CM, PEDIÁTRICO, ÚNICO ANEL DE POLIÉSTER P/ FIXAÇÃO, KIT C/ ESTILETE, TUNELIZADOR, INTRODUTOR, CLAMP, CONECTOR, LINHA RADIOPACA, ESTÉRIL, USO ÚNICO</t>
  </si>
  <si>
    <t>Cateter totalmente implantável (ou port-a-cath lactente) NEONATAL (kit). Kit composto por 1 Porta padrão em titânio e Polioximetileno com um septo de silicone, 1 Cateter de silicone ou de poliuretano radiopaco (graduado a cada cm), 2 Anéis de conexão (apenas um para as referências pré-conectado), 1 Agulha tipo Huber reta (23G), 1 Cateter introdutor, 1 Cateter de lavagem lavagem, 1 Introdutor, 1 Fio-guia J (0,018 ou 0,035 x 40 centímetros), 1 Agulha de punção, 1 Dispositivo de tunelamento e 1 Seringa de 10mlCateter totalmente implantável (ou port-a-cath lactente) NEONATAL (kit). Kit composto por 1 Porta padrão em titânio e Polioximetileno com um septo de silicone, 1 Cateter de silicone ou de poliuretano radiopaco (graduado a cada cm), 2 Anéis de conexão (apenas um para as referências pré-conectado), 1 Agulha tipo Huber reta (23G), 1 Cateter introdutor, 1 Cateter de lavagem lavagem, 1 Introdutor, 1 Fio-guia J (0,018 ou 0,035 x 40 centímetros), 1 Agulha de punção, 1 Dispositivo de tunelamento e 1 Seringa de 10ml</t>
  </si>
  <si>
    <t>Cateter totalmente implantável (ou port-a-cath mini) INFANTIL (kit). Kit composto por 1 Porta padrão em titânio e Polioximetileno com um septo de silicone, 1 Cateter de silicone ou de poliuretano radiopaco (graduado a cada cm), 2 Anéis de conexão (apenas um para as referências pré-conectado), 1 Agulha tipo Huber reta (23G), 1 Cateter introdutor, 1 Cateter de lavagem lavagem, 1 Introdutor, 1 Fio-guia J (0,035 x 60 centímetros), 1 Agulha de punção, 1 Dispositivo de tunelamento e 1 Seringa de 10ml</t>
  </si>
  <si>
    <t>Cateter venoso central (CVC) duplo lúmen, poliuretano, radiopaco, siliconizado, flexível, estéril, descartável, atóxico, hipoalergênico,  apirogênico, e que resista às soluções alcoólicas, com aproximadamente 20cm, com guia e agulha 7 Fr de 7cm. Adulto</t>
  </si>
  <si>
    <t>Cateter venoso central (CVC) duplo lúmen, poliuretano, radiopaco, siliconizado, flexível, estéril, descartável, atóxico, hipoalergênico, apirogênico, e que resista às soluções alcoólicas, com aproximadamente 20cm, com guia e agulha 4 Fr. Pediátrico.</t>
  </si>
  <si>
    <t>Dispositivo adaptador PRN conexão luer lock 3/4 curto.Dispositivo Luer De Acesso Fechado Iv. Fornecimento em caixa com 50 unidades.</t>
  </si>
  <si>
    <t>Lanceta auto-retrátil. Material utilizado na punção digital na realização de exames como glicemia capilar, teste rápido diagnóstico HIV, sífilis, hepatite B e hepatite C, dentre outros. Disparo único. - Molas em aço inox - Ponta trifacetada (reduz a dor) - Calibre 23G - Em conformidade com a NR32 do ministério do trabalho. Fornecimento em caixa com 100 unidades</t>
  </si>
  <si>
    <t>Scalp com cânula em aço inoxidável siliconizada, bisel curto e trifacetado, asa flexível e antiderrapante, tubo extensor de material flexível, atóxico e transparente de até 30 cm de comprimento, conector rígido tipo luer com tampa, possuir protetor de agulha. Estéril e apirogênico, embalado em papel grau cirúrgico, diferenciando o número por cor padronizada de acordo com NBR 9753, calibre Nº 19G. Fornecimento em pacote com 100 unidades</t>
  </si>
  <si>
    <t>Scalp com cânula em aço inoxidável siliconizada, bisel curto e trifacetado, asa flexível e antiderrapante, tubo extensor de material flexível, atóxico e transparente de até 30 cm de comprimento, conector rígido tipo luer com tampa, possuir protetor de agulha. Estéril e apirogênico, embalado em papel grau cirúrgico, diferenciando o número por cor padronizada de acordo com NBR 9753, calibre Nº 21G. Fornecimento em pacote com 100 unidades</t>
  </si>
  <si>
    <t>Scalp com cânula em aço inoxidável siliconizada, bisel curto e trifacetado, asa flexível e antiderrapante, tubo extensor de material flexível, atóxico e transparente de até 30 cm de comprimento, conector rígido tipo luer com tampa, possuir protetor de agulha. Estéril e apirogênico, embalado em papel grau cirúrgico, diferenciando o número por cor padronizada de acordo com NBR 9753, calibre Nº 23G. Fornecimento em pacote com 100 unidades</t>
  </si>
  <si>
    <t>Scalp com cânula em aço inoxidável siliconizada, bisel curto e trifacetado, asa flexível e antiderrapante, tubo extensor de material flexível, atóxico e transparente de até 30 cm de comprimento, conector rígido tipo luer com tampa, possuir protetor de agulha. Estéril e apirogênico, embalado em papel grau cirúrgico, diferenciando o número por cor padronizada de acordo com NBR 9753, calibre Nº 25G. Fornecimento em pacote com 100 unidades</t>
  </si>
  <si>
    <t>Scalp com cânula em aço inoxidável siliconizada, bisel curto e trifacetado, asa flexível e antiderrapante, tubo extensor de material flexível, atóxico e transparente de até 30 cm de comprimento, conector rígido tipo luer com tampa, possuir protetor de agulha. Estéril e apirogênico, embalado em papel grau cirúrgico, diferenciando o número por cor padronizada de acordo com NBR 9753, calibre Nº 27G. Fornecimento em pacote com 100 unidades</t>
  </si>
  <si>
    <t>Seringa 10 ml com dispositivo de segurança e agulha 25 x 7mm, com dispositivo de segurança, utilizada para o ensino da técnica de administração de medicamentos. Caixa 100 unidades</t>
  </si>
  <si>
    <t>Seringa 5 ml com agulha 30 x 7mm, com dispositivo de segurança, utilizada para o ensino da técnica de administração de medicamentos.</t>
  </si>
  <si>
    <t>Seringa descartável com dispositivo de segurança por retração manual da agulha, 20 ml. Utilizada para o ensino da técnica de administração de medicamentos. Sem agulha</t>
  </si>
  <si>
    <t>SERINGA DESCARTÁVEL SEM AGULHA: Seringa hipodérmica, atóxica e apirogênica; Confeccionada em polipropileno; Embalada individualmente; Esterilizada por óxido de etileno. Bico Luer Lock - Capacidade 10ml</t>
  </si>
  <si>
    <t>SERINGA DESCARTÁVEL SEM AGULHA: Seringa hipodérmica, atóxica e apirogênica; Confeccionada em polipropileno; Embalada individualmente; Esterilizada por óxido de etileno. Bico Luer Lock - Capacidade 3ml</t>
  </si>
  <si>
    <t>SERINGA DESCARTÁVEL SEM AGULHA: Seringa hipodérmica, atóxica e apirogênica; Confeccionada em polipropileno; Embalada individualmente; Esterilizada por óxido de etileno. Bico Luer Lock - Capacidade 5ml</t>
  </si>
  <si>
    <t>SERINGA DESCARTÁVEL SEM AGULHA: Seringa hipodérmicas, atóxicas e apirogênicas; Confeccionadas em polipropileno; Embaladas individualmente; Esterilizadas por óxido de etileno. Bico Luer Lock - Capacidade 20ml</t>
  </si>
  <si>
    <t>SERINGA DESCARTÁVEL SEM AGULHA: Seringa hipodérmicas, atóxicas e apirogênicas; Confeccionadas em polipropileno; Embaladas individualmente; Esterilizadas por óxido de etileno. Bico Luer Lock - Capacidade 60ml</t>
  </si>
  <si>
    <t>SERINGA DESCARTÁVEL SEM AGULHA: Seringa hipodérmicas, atóxicas e apirogênicas; Confeccionadas em polipropileno; Embaladas individualmente; Esterilizadas por óxido de etileno. Bico Slip - Capacidade 10ml</t>
  </si>
  <si>
    <t>SERINGA DESCARTÁVEL SEM AGULHA: Seringa hipodérmicas, atóxicas e apirogênicas; Confeccionadas em polipropileno; Embaladas individualmente; Esterilizadas por óxido de etileno. Bico Slip - Capacidade 1ml</t>
  </si>
  <si>
    <t>SERINGA DESCARTÁVEL SEM AGULHA: Seringa hipodérmicas, atóxicas e apirogênicas; Confeccionadas em polipropileno; Embaladas individualmente; Esterilizadas por óxido de etileno. Bico Slip - Capacidade 20ml</t>
  </si>
  <si>
    <t>SERINGA DESCARTÁVEL SEM AGULHA: Seringa hipodérmicas, atóxicas e apirogênicas; Confeccionadas em polipropileno; Embaladas individualmente; Esterilizadas por óxido de etileno. Bico Slip - Capacidade 3ml</t>
  </si>
  <si>
    <t>SERINGA DESCARTÁVEL SEM AGULHA: Seringa hipodérmicas, atóxicas e apirogênicas; Confeccionadas em polipropileno; Embaladas individualmente; Esterilizadas por óxido de etileno. Bico Slip - Capacidade 5ml</t>
  </si>
  <si>
    <t>SERINGA DESCARTÁVEL SEM AGULHA: Seringa hipodérmicas, atóxicas e apirogênicas; Confeccionadas em polipropileno; Embaladas individualmente; Esterilizadas por óxido de etileno. Bico Slip - Capacidade 60ml</t>
  </si>
  <si>
    <t>Seringa Seringa descartável de 1 ml, tipo insulina, de 100 UI, com agulha 12,7 x 0,33 mm embalada com capa protetora, escala graduada por unidade insulínica, volume residual de 0,01 ml. Estéril, atóxica, apirogênica. Será exigido o Selo de Identificação da Conformidade INMETRO/OCP na embalagem (Port. Nº 503 de 29/12/2011 – INMETRO).</t>
  </si>
  <si>
    <t>Sonda de Alimentação Enteral 10fr 7000 Silicone Indicada para a administração de dietas gástricas, enterais e jejunal para pacientes impossibilitados de alimentar-se tradicionalmente. É constituída de tubo transparente com tarja radiopaca lilás e um conector em formato em Y que se ajusta facilmente a qualquer equipo.  Ponteira distal em silicone com peso obtido com a adição de Tungstênio em pó ao silicone. Fio guia de inserção em inox com ponteira em polipropileno fornecido já lubrificado com silicone; Adulto; - Diâmetro: 10fr; - Comprimento: 105cm; - Estéril; - Produto de uso único descartável.</t>
  </si>
  <si>
    <t>Sonda de borracha (látex natural), tipo Foley, com 2 vias, estéril, siliconizada, válvula luer, possuir formato arredondado da ponta com 2 orifícios laterais, orifícios internos de drenagem grande, arredondado e liso, número do diâmetro e capacidade de enchimento do balão impresso no cateter. Possuir invólucro interno em filme plástico transparente. Balão 5 cc, Nº 14.</t>
  </si>
  <si>
    <t>Sonda de borracha (látex natural), tipo Foley, com 2 vias, estéril, siliconizada, válvula luer, possuir formato arredondado da ponta com 2 orifícios laterais, orifícios internos de drenagem grande, arredondado e liso, número do diâmetro e capacidade de enchimento do balão impresso no cateter. Possuir invólucro interno em filme plástico transparente. Balão 5 cc, Nº 16.</t>
  </si>
  <si>
    <t>Sonda de borracha (látex natural), tipo Foley, com 2 vias, estéril, siliconizada, válvula luer, possuir formato arredondado da ponta com 2 orifícios laterais, orifícios internos de drenagem grande, arredondado e liso, número do diâmetro e capacidade de enchimento do balão impresso no cateter. Possuir invólucro interno em filme plástico transparente. Balão 5 cc, Nº 18.</t>
  </si>
  <si>
    <t>Sonda de borracha (látex natural), tipo Foley, com 2 vias, estéril, siliconizada, válvula luer, possuir formato arredondado da ponta com 2 orifícios laterais, orifícios internos de drenagem grande, arredondado e liso, número do diâmetro e capacidade de enchimento do balão impresso no cateter. Possuir invólucro interno em filme plástico transparente. Balão 30 cc, Nº 20.</t>
  </si>
  <si>
    <t>Sonda de borracha (látex natural), tipo Foley, com 2 vias, estéril, siliconizada, válvula luer, possuir formato arredondado da ponta com 2 orifícios laterais, orifícios internos de drenagem grande, arredondado e liso, número do diâmetro e capacidade de enchimento do balão impresso no cateter. Possuir invólucro interno em filme plástico transparente. Balão 30 cc, Nº 22.</t>
  </si>
  <si>
    <t>Sonda de borracha (látex natural), tipo Foley, com 2 vias, estéril, siliconizada, válvula luer, possuir formato arredondado da ponta com 2 orifícios laterais, orifícios internos de drenagem grande, arredondado e liso, número do diâmetro e capacidade de enchimento do balão impresso no cateter. Possuir invólucro interno em filme plástico transparente. Balão 30 cc, Nº 24.</t>
  </si>
  <si>
    <t>Sonda nasogástrica longa número 04 composta de tubo de PVC atóxico, transparente, flexível cem forma de cilindro reto e inteiriço, com extremidade proximal arredondada, aberta isenta de rebarbas, com 4 orifícios; Ponta atraumática; Descartável, Estéril, Atóxico, Apirogênico.</t>
  </si>
  <si>
    <t>Sonda nasogástrica longa número 06 composta de tubo de PVC atóxico, transparente, flexível cem forma de cilindro reto e inteiriço, com extremidade proximal arredondada, aberta isenta de rebarbas, com 4 orifícios; Ponta atraumática; Descartável, Estéril, Atóxico, Apirogênico.</t>
  </si>
  <si>
    <t>Sonda nasogástrica longa número 08 composta de tubo de PVC atóxico, transparente, flexível cem forma de cilindro reto e inteiriço, com extremidade proximal arredondada, aberta isenta de rebarbas, com 4 orifícios; Ponta atraumática; Descartável, Estéril, Atóxico, Apirogênico.</t>
  </si>
  <si>
    <t>SONDA TRATO URINÁRIO , COMPONENTES C/ ORIFÍCIOS LATERAIS, ESTERILIDADE ESTÉRIL, DESCARTÁVEL, EMBALAGEM EMBALAGEM INDIVIDUAL, MODELO FOLEY, MATERIAL BORRACHA, CALIBRE 10 FRENCH, VIAS 2 VIAS, CONECTOR CONECTORES PADRÃO, VOLUME C/ BALÃO CERCA 5 ML, TIPO PONTA PONTA DISTAL CILÍNDRICA FECHADA</t>
  </si>
  <si>
    <t xml:space="preserve">SONDA TRATO URINÁRIO , COMPONENTES C/ ORIFÍCIOS LATERAIS, ESTERILIDADE ESTÉRIL, DESCARTÁVEL, EMBALAGEM EMBALAGEM INDIVIDUAL, MODELO FOLEY, MATERIAL BORRACHA, CALIBRE 8 FRENCH, VIAS 2 VIAS, CONECTOR CONECTORES PADRÃO, VOLUME C/ BALÃO CERCA 5 ML, TIPO PONTA PONTA DISTAL CILÍNDRICA FECHADA_x000D_
</t>
  </si>
  <si>
    <t>Sonda uretral número 04 composta de tubo de PVC atóxico, transparente, flexível com modelo de furação específica e conector com tampa. Descartável, Estéril, Atóxico, Apirogênico</t>
  </si>
  <si>
    <t>Sonda uretral número 06 composta de tubo de PVC atóxico, transparente, flexível com modelo de furação específica e conector com tampa. Descartável, Estéril, Atóxico, Apirogênico</t>
  </si>
  <si>
    <t>Sonda uretral número 08 composta de tubo de PVC atóxico, transparente, flexível com modelo de furação específica e conector com tampa. Descartável, Estéril, Atóxico, Apirogênico</t>
  </si>
  <si>
    <t>Sonda uretral número 10 composta de tubo de PVC atóxico, transparente, flexível com modelo de furação específica e conector com tampa. Descartável, Estéril, Atóxico, Apirogênico</t>
  </si>
  <si>
    <t>Sonda uretral número 12 composta de tubo de PVC atóxico, transparente, flexível com modelo de furação específica e conector com tampa. Descartável, Estéril, Atóxico, Apirogênico</t>
  </si>
  <si>
    <t>Sonda uretral número 14 composta de tubo de PVC atóxico, transparente, flexível com modelo de furação específica e conector com tampa. Descartável, Estéril, Atóxico, Apirogênico</t>
  </si>
  <si>
    <t>Sonda uretral número 16 composta de tubo de PVC atóxico, transparente, flexível com modelo de furação específica e conector com tampa. Descartável, Estéril, Atóxico, Apirogênico</t>
  </si>
  <si>
    <t>Sonda uretral número 18 composta de tubo de PVC atóxico, transparente, flexível com modelo de furação específica e conector com tampa. Descartável, Estéril, Atóxico, Apirogênico</t>
  </si>
  <si>
    <t xml:space="preserve">Sonda uretral para felinos mole com mandril auxiliar e extremidade fechada, Janela lateral, Acoplador de seringa com adaptador de sutura. Descartável, estéril, atóxica, apirogênica </t>
  </si>
  <si>
    <t>Trocarte, material : aço inoxidável, tipo cânula: cânula c, superfície lisa, válvula: vedante em silicone, componente 1: torneira p, insuflação, componente 2: s, obturador, dimensões: cerca 12 x 100 mm, tipo uso: reutilizável</t>
  </si>
  <si>
    <t>caixa c/ 100 und</t>
  </si>
  <si>
    <t>Pacote com 100 unidades</t>
  </si>
  <si>
    <t>unidade</t>
  </si>
  <si>
    <t>pacote com 6 unidades</t>
  </si>
  <si>
    <t>Caixa com 100 unidades</t>
  </si>
  <si>
    <t>kit</t>
  </si>
  <si>
    <t>caixa c/ 50 und</t>
  </si>
  <si>
    <t>pacote com 100 unidades</t>
  </si>
  <si>
    <t>caixa com 100 unidades</t>
  </si>
  <si>
    <t>Caixa com 50 unidades</t>
  </si>
  <si>
    <t>Pacote com 20 unidades</t>
  </si>
  <si>
    <t>SIM</t>
  </si>
  <si>
    <t>NÃO</t>
  </si>
  <si>
    <t>VALOR TOTAL</t>
  </si>
  <si>
    <t>PE 65/2022 - AQUISIÇÃO DE MATERIAL HOSPITALAR - INJETÁVEIS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</si>
</sst>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164" formatCode="&quot;R$&quot;\ #,##0.00"/>
  </numFmts>
  <fonts count="9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color rgb="FF000000"/>
      <name val="Calibri"/>
      <family val="2"/>
      <scheme val="minor"/>
    </font>
    <font>
      <sz val="8"/>
      <color rgb="FFFF0000"/>
      <name val="Calibri"/>
      <family val="2"/>
      <scheme val="minor"/>
    </font>
    <font>
      <sz val="14"/>
      <color rgb="FFFF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8DB3E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8">
    <xf numFmtId="0" fontId="0" fillId="0" borderId="0" xfId="0"/>
    <xf numFmtId="0" fontId="1" fillId="0" borderId="0" xfId="0" applyFont="1" applyBorder="1"/>
    <xf numFmtId="0" fontId="1" fillId="0" borderId="0" xfId="0" applyFont="1" applyBorder="1" applyAlignment="1">
      <alignment wrapText="1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164" fontId="6" fillId="2" borderId="1" xfId="1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164" fontId="4" fillId="0" borderId="1" xfId="1" applyNumberFormat="1" applyFont="1" applyFill="1" applyBorder="1" applyAlignment="1">
      <alignment horizontal="center" vertical="center" wrapText="1"/>
    </xf>
    <xf numFmtId="44" fontId="4" fillId="0" borderId="1" xfId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64" fontId="1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Border="1"/>
    <xf numFmtId="0" fontId="8" fillId="0" borderId="0" xfId="0" applyFont="1" applyFill="1"/>
    <xf numFmtId="0" fontId="2" fillId="0" borderId="0" xfId="0" applyFont="1" applyBorder="1" applyAlignment="1">
      <alignment horizontal="center" wrapText="1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81"/>
  <sheetViews>
    <sheetView tabSelected="1" zoomScaleNormal="100" zoomScaleSheetLayoutView="80" workbookViewId="0">
      <pane xSplit="1" ySplit="5" topLeftCell="B72" activePane="bottomRight" state="frozen"/>
      <selection pane="topRight" activeCell="B1" sqref="B1"/>
      <selection pane="bottomLeft" activeCell="A6" sqref="A6"/>
      <selection pane="bottomRight" activeCell="I74" sqref="I74"/>
    </sheetView>
  </sheetViews>
  <sheetFormatPr defaultColWidth="9.140625" defaultRowHeight="12.75" x14ac:dyDescent="0.2"/>
  <cols>
    <col min="1" max="1" width="4.28515625" style="2" customWidth="1"/>
    <col min="2" max="2" width="54.28515625" style="2" customWidth="1"/>
    <col min="3" max="3" width="9.7109375" style="2" customWidth="1"/>
    <col min="4" max="4" width="8.28515625" style="3" bestFit="1" customWidth="1"/>
    <col min="5" max="5" width="11.42578125" style="4" bestFit="1" customWidth="1"/>
    <col min="6" max="6" width="9.7109375" style="4" bestFit="1" customWidth="1"/>
    <col min="7" max="7" width="13.5703125" style="4" customWidth="1"/>
    <col min="8" max="8" width="10.5703125" style="4" customWidth="1"/>
    <col min="9" max="9" width="11.5703125" style="4" customWidth="1"/>
    <col min="10" max="10" width="8.7109375" style="7" customWidth="1"/>
    <col min="11" max="11" width="15" style="4" customWidth="1"/>
    <col min="12" max="16384" width="9.140625" style="1"/>
  </cols>
  <sheetData>
    <row r="1" spans="1:11" x14ac:dyDescent="0.2">
      <c r="A1" s="17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</row>
    <row r="2" spans="1:11" x14ac:dyDescent="0.2">
      <c r="A2" s="17" t="s">
        <v>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spans="1:11" x14ac:dyDescent="0.2">
      <c r="A3" s="17" t="s">
        <v>4</v>
      </c>
      <c r="B3" s="17"/>
      <c r="C3" s="17"/>
      <c r="D3" s="17"/>
      <c r="E3" s="17"/>
      <c r="F3" s="17"/>
      <c r="G3" s="17"/>
      <c r="H3" s="17"/>
      <c r="I3" s="17"/>
      <c r="J3" s="17"/>
      <c r="K3" s="17"/>
    </row>
    <row r="4" spans="1:11" ht="12.75" customHeight="1" x14ac:dyDescent="0.2">
      <c r="A4" s="17" t="s">
        <v>104</v>
      </c>
      <c r="B4" s="17"/>
      <c r="C4" s="17"/>
      <c r="D4" s="17"/>
      <c r="E4" s="17"/>
      <c r="F4" s="17"/>
      <c r="G4" s="17"/>
      <c r="H4" s="17"/>
      <c r="I4" s="17"/>
      <c r="J4" s="17"/>
      <c r="K4" s="17"/>
    </row>
    <row r="5" spans="1:11" ht="78.75" x14ac:dyDescent="0.2">
      <c r="A5" s="5" t="s">
        <v>1</v>
      </c>
      <c r="B5" s="6" t="s">
        <v>5</v>
      </c>
      <c r="C5" s="6" t="s">
        <v>13</v>
      </c>
      <c r="D5" s="6" t="s">
        <v>2</v>
      </c>
      <c r="E5" s="6" t="s">
        <v>14</v>
      </c>
      <c r="F5" s="6" t="s">
        <v>7</v>
      </c>
      <c r="G5" s="6" t="s">
        <v>6</v>
      </c>
      <c r="H5" s="6" t="s">
        <v>8</v>
      </c>
      <c r="I5" s="6" t="s">
        <v>9</v>
      </c>
      <c r="J5" s="6" t="s">
        <v>10</v>
      </c>
      <c r="K5" s="6" t="s">
        <v>11</v>
      </c>
    </row>
    <row r="6" spans="1:11" s="15" customFormat="1" ht="45" x14ac:dyDescent="0.2">
      <c r="A6" s="9">
        <v>1</v>
      </c>
      <c r="B6" s="10" t="s">
        <v>15</v>
      </c>
      <c r="C6" s="9">
        <v>477719</v>
      </c>
      <c r="D6" s="9" t="s">
        <v>90</v>
      </c>
      <c r="E6" s="9">
        <v>2</v>
      </c>
      <c r="F6" s="11">
        <v>67.430000000000007</v>
      </c>
      <c r="G6" s="11">
        <f>F6*E6</f>
        <v>134.86000000000001</v>
      </c>
      <c r="H6" s="12" t="s">
        <v>101</v>
      </c>
      <c r="I6" s="12" t="s">
        <v>102</v>
      </c>
      <c r="J6" s="13" t="s">
        <v>12</v>
      </c>
      <c r="K6" s="14">
        <f>IF(F6&lt;0.01,"",IF(AND(F6&gt;=0.01,F6&lt;=5),0.01,IF(F6&lt;=10,0.02,IF(F6&lt;=20,0.03,IF(F6&lt;=50,0.05,IF(F6&lt;=100,0.1,IF(F6&lt;=200,0.12,IF(F6&lt;=500,0.2,IF(F6&lt;=1000,0.4,IF(F6&lt;=2000,0.5,IF(F6&lt;=5000,0.8,IF(F6&lt;=10000,F6*0.005,"Avaliação Específica"))))))))))))</f>
        <v>0.1</v>
      </c>
    </row>
    <row r="7" spans="1:11" s="15" customFormat="1" ht="45" x14ac:dyDescent="0.2">
      <c r="A7" s="9">
        <v>2</v>
      </c>
      <c r="B7" s="10" t="s">
        <v>16</v>
      </c>
      <c r="C7" s="9">
        <v>477719</v>
      </c>
      <c r="D7" s="9" t="s">
        <v>91</v>
      </c>
      <c r="E7" s="9">
        <v>30</v>
      </c>
      <c r="F7" s="11">
        <v>320.67</v>
      </c>
      <c r="G7" s="11">
        <f t="shared" ref="G7:G68" si="0">F7*E7</f>
        <v>9620.1</v>
      </c>
      <c r="H7" s="12" t="s">
        <v>101</v>
      </c>
      <c r="I7" s="12" t="s">
        <v>102</v>
      </c>
      <c r="J7" s="13" t="s">
        <v>12</v>
      </c>
      <c r="K7" s="14">
        <f t="shared" ref="K7:K68" si="1">IF(F7&lt;0.01,"",IF(AND(F7&gt;=0.01,F7&lt;=5),0.01,IF(F7&lt;=10,0.02,IF(F7&lt;=20,0.03,IF(F7&lt;=50,0.05,IF(F7&lt;=100,0.1,IF(F7&lt;=200,0.12,IF(F7&lt;=500,0.2,IF(F7&lt;=1000,0.4,IF(F7&lt;=2000,0.5,IF(F7&lt;=5000,0.8,IF(F7&lt;=10000,F7*0.005,"Avaliação Específica"))))))))))))</f>
        <v>0.2</v>
      </c>
    </row>
    <row r="8" spans="1:11" s="15" customFormat="1" ht="33.75" x14ac:dyDescent="0.2">
      <c r="A8" s="9">
        <v>3</v>
      </c>
      <c r="B8" s="10" t="s">
        <v>17</v>
      </c>
      <c r="C8" s="9">
        <v>439812</v>
      </c>
      <c r="D8" s="9" t="s">
        <v>90</v>
      </c>
      <c r="E8" s="9">
        <v>105</v>
      </c>
      <c r="F8" s="11">
        <v>13</v>
      </c>
      <c r="G8" s="11">
        <f t="shared" si="0"/>
        <v>1365</v>
      </c>
      <c r="H8" s="12" t="s">
        <v>101</v>
      </c>
      <c r="I8" s="12" t="s">
        <v>102</v>
      </c>
      <c r="J8" s="13" t="s">
        <v>12</v>
      </c>
      <c r="K8" s="14">
        <f t="shared" si="1"/>
        <v>0.03</v>
      </c>
    </row>
    <row r="9" spans="1:11" s="15" customFormat="1" ht="33.75" x14ac:dyDescent="0.2">
      <c r="A9" s="9">
        <v>4</v>
      </c>
      <c r="B9" s="10" t="s">
        <v>18</v>
      </c>
      <c r="C9" s="9">
        <v>439811</v>
      </c>
      <c r="D9" s="9" t="s">
        <v>90</v>
      </c>
      <c r="E9" s="9">
        <v>150</v>
      </c>
      <c r="F9" s="11">
        <v>16.5</v>
      </c>
      <c r="G9" s="11">
        <f t="shared" si="0"/>
        <v>2475</v>
      </c>
      <c r="H9" s="12" t="s">
        <v>101</v>
      </c>
      <c r="I9" s="12" t="s">
        <v>102</v>
      </c>
      <c r="J9" s="13" t="s">
        <v>12</v>
      </c>
      <c r="K9" s="14">
        <f t="shared" si="1"/>
        <v>0.03</v>
      </c>
    </row>
    <row r="10" spans="1:11" s="15" customFormat="1" ht="33.75" x14ac:dyDescent="0.2">
      <c r="A10" s="9">
        <v>5</v>
      </c>
      <c r="B10" s="10" t="s">
        <v>19</v>
      </c>
      <c r="C10" s="9">
        <v>439809</v>
      </c>
      <c r="D10" s="9" t="s">
        <v>90</v>
      </c>
      <c r="E10" s="9">
        <v>25</v>
      </c>
      <c r="F10" s="11">
        <v>22.4</v>
      </c>
      <c r="G10" s="11">
        <f t="shared" si="0"/>
        <v>560</v>
      </c>
      <c r="H10" s="12" t="s">
        <v>101</v>
      </c>
      <c r="I10" s="12" t="s">
        <v>102</v>
      </c>
      <c r="J10" s="13" t="s">
        <v>12</v>
      </c>
      <c r="K10" s="14">
        <f t="shared" si="1"/>
        <v>0.05</v>
      </c>
    </row>
    <row r="11" spans="1:11" s="15" customFormat="1" ht="33.75" x14ac:dyDescent="0.2">
      <c r="A11" s="9">
        <v>6</v>
      </c>
      <c r="B11" s="10" t="s">
        <v>20</v>
      </c>
      <c r="C11" s="9">
        <v>439807</v>
      </c>
      <c r="D11" s="9" t="s">
        <v>90</v>
      </c>
      <c r="E11" s="9">
        <v>500</v>
      </c>
      <c r="F11" s="11">
        <v>37.67</v>
      </c>
      <c r="G11" s="11">
        <f t="shared" si="0"/>
        <v>18835</v>
      </c>
      <c r="H11" s="12" t="s">
        <v>101</v>
      </c>
      <c r="I11" s="12" t="s">
        <v>102</v>
      </c>
      <c r="J11" s="13" t="s">
        <v>12</v>
      </c>
      <c r="K11" s="14">
        <f t="shared" si="1"/>
        <v>0.05</v>
      </c>
    </row>
    <row r="12" spans="1:11" s="15" customFormat="1" ht="33.75" x14ac:dyDescent="0.2">
      <c r="A12" s="9">
        <v>7</v>
      </c>
      <c r="B12" s="10" t="s">
        <v>21</v>
      </c>
      <c r="C12" s="9">
        <v>439804</v>
      </c>
      <c r="D12" s="9" t="s">
        <v>90</v>
      </c>
      <c r="E12" s="9">
        <v>60</v>
      </c>
      <c r="F12" s="11">
        <v>38.64</v>
      </c>
      <c r="G12" s="11">
        <f t="shared" si="0"/>
        <v>2318.4</v>
      </c>
      <c r="H12" s="12" t="s">
        <v>101</v>
      </c>
      <c r="I12" s="12" t="s">
        <v>102</v>
      </c>
      <c r="J12" s="13" t="s">
        <v>12</v>
      </c>
      <c r="K12" s="14">
        <f t="shared" si="1"/>
        <v>0.05</v>
      </c>
    </row>
    <row r="13" spans="1:11" s="15" customFormat="1" ht="33.75" x14ac:dyDescent="0.2">
      <c r="A13" s="9">
        <v>8</v>
      </c>
      <c r="B13" s="10" t="s">
        <v>22</v>
      </c>
      <c r="C13" s="9">
        <v>439805</v>
      </c>
      <c r="D13" s="9" t="s">
        <v>90</v>
      </c>
      <c r="E13" s="9">
        <v>35</v>
      </c>
      <c r="F13" s="11">
        <v>23.61</v>
      </c>
      <c r="G13" s="11">
        <f t="shared" si="0"/>
        <v>826.35</v>
      </c>
      <c r="H13" s="12" t="s">
        <v>101</v>
      </c>
      <c r="I13" s="12" t="s">
        <v>102</v>
      </c>
      <c r="J13" s="13" t="s">
        <v>12</v>
      </c>
      <c r="K13" s="14">
        <f t="shared" si="1"/>
        <v>0.05</v>
      </c>
    </row>
    <row r="14" spans="1:11" s="15" customFormat="1" ht="33.75" x14ac:dyDescent="0.2">
      <c r="A14" s="9">
        <v>9</v>
      </c>
      <c r="B14" s="10" t="s">
        <v>23</v>
      </c>
      <c r="C14" s="9">
        <v>439799</v>
      </c>
      <c r="D14" s="9" t="s">
        <v>90</v>
      </c>
      <c r="E14" s="9">
        <v>165</v>
      </c>
      <c r="F14" s="11">
        <v>23.74</v>
      </c>
      <c r="G14" s="11">
        <f t="shared" si="0"/>
        <v>3917.1</v>
      </c>
      <c r="H14" s="12" t="s">
        <v>101</v>
      </c>
      <c r="I14" s="12" t="s">
        <v>102</v>
      </c>
      <c r="J14" s="13" t="s">
        <v>12</v>
      </c>
      <c r="K14" s="14">
        <f t="shared" si="1"/>
        <v>0.05</v>
      </c>
    </row>
    <row r="15" spans="1:11" s="15" customFormat="1" ht="33.75" x14ac:dyDescent="0.2">
      <c r="A15" s="9">
        <v>10</v>
      </c>
      <c r="B15" s="10" t="s">
        <v>24</v>
      </c>
      <c r="C15" s="9">
        <v>439806</v>
      </c>
      <c r="D15" s="9" t="s">
        <v>90</v>
      </c>
      <c r="E15" s="9">
        <v>19</v>
      </c>
      <c r="F15" s="11">
        <v>21.44</v>
      </c>
      <c r="G15" s="11">
        <f t="shared" si="0"/>
        <v>407.36</v>
      </c>
      <c r="H15" s="12" t="s">
        <v>101</v>
      </c>
      <c r="I15" s="12" t="s">
        <v>102</v>
      </c>
      <c r="J15" s="13" t="s">
        <v>12</v>
      </c>
      <c r="K15" s="14">
        <f t="shared" si="1"/>
        <v>0.05</v>
      </c>
    </row>
    <row r="16" spans="1:11" s="15" customFormat="1" ht="33.75" x14ac:dyDescent="0.2">
      <c r="A16" s="9">
        <v>11</v>
      </c>
      <c r="B16" s="10" t="s">
        <v>25</v>
      </c>
      <c r="C16" s="9">
        <v>399980</v>
      </c>
      <c r="D16" s="9" t="s">
        <v>91</v>
      </c>
      <c r="E16" s="9">
        <v>815</v>
      </c>
      <c r="F16" s="11">
        <v>52.86</v>
      </c>
      <c r="G16" s="11">
        <f t="shared" si="0"/>
        <v>43080.9</v>
      </c>
      <c r="H16" s="12" t="s">
        <v>101</v>
      </c>
      <c r="I16" s="12" t="s">
        <v>102</v>
      </c>
      <c r="J16" s="13" t="s">
        <v>12</v>
      </c>
      <c r="K16" s="14">
        <f t="shared" si="1"/>
        <v>0.1</v>
      </c>
    </row>
    <row r="17" spans="1:11" s="15" customFormat="1" ht="33.75" x14ac:dyDescent="0.2">
      <c r="A17" s="9">
        <v>12</v>
      </c>
      <c r="B17" s="10" t="s">
        <v>26</v>
      </c>
      <c r="C17" s="9">
        <v>399982</v>
      </c>
      <c r="D17" s="9" t="s">
        <v>91</v>
      </c>
      <c r="E17" s="9">
        <v>75</v>
      </c>
      <c r="F17" s="11">
        <v>51.58</v>
      </c>
      <c r="G17" s="11">
        <f t="shared" si="0"/>
        <v>3868.5</v>
      </c>
      <c r="H17" s="12" t="s">
        <v>101</v>
      </c>
      <c r="I17" s="12" t="s">
        <v>102</v>
      </c>
      <c r="J17" s="13" t="s">
        <v>12</v>
      </c>
      <c r="K17" s="14">
        <f t="shared" si="1"/>
        <v>0.1</v>
      </c>
    </row>
    <row r="18" spans="1:11" s="15" customFormat="1" ht="45" x14ac:dyDescent="0.2">
      <c r="A18" s="9">
        <v>13</v>
      </c>
      <c r="B18" s="10" t="s">
        <v>27</v>
      </c>
      <c r="C18" s="9">
        <v>404654</v>
      </c>
      <c r="D18" s="9" t="s">
        <v>92</v>
      </c>
      <c r="E18" s="9">
        <v>34</v>
      </c>
      <c r="F18" s="11">
        <v>129</v>
      </c>
      <c r="G18" s="11">
        <f t="shared" si="0"/>
        <v>4386</v>
      </c>
      <c r="H18" s="12" t="s">
        <v>101</v>
      </c>
      <c r="I18" s="12" t="s">
        <v>102</v>
      </c>
      <c r="J18" s="13" t="s">
        <v>12</v>
      </c>
      <c r="K18" s="14">
        <f t="shared" si="1"/>
        <v>0.12</v>
      </c>
    </row>
    <row r="19" spans="1:11" s="15" customFormat="1" ht="45" x14ac:dyDescent="0.2">
      <c r="A19" s="9">
        <v>14</v>
      </c>
      <c r="B19" s="10" t="s">
        <v>28</v>
      </c>
      <c r="C19" s="9">
        <v>404566</v>
      </c>
      <c r="D19" s="9" t="s">
        <v>92</v>
      </c>
      <c r="E19" s="9">
        <v>34</v>
      </c>
      <c r="F19" s="11">
        <v>160.9</v>
      </c>
      <c r="G19" s="11">
        <f t="shared" si="0"/>
        <v>5470.6</v>
      </c>
      <c r="H19" s="12" t="s">
        <v>101</v>
      </c>
      <c r="I19" s="12" t="s">
        <v>102</v>
      </c>
      <c r="J19" s="13" t="s">
        <v>12</v>
      </c>
      <c r="K19" s="14">
        <f t="shared" si="1"/>
        <v>0.12</v>
      </c>
    </row>
    <row r="20" spans="1:11" s="15" customFormat="1" ht="57" customHeight="1" x14ac:dyDescent="0.2">
      <c r="A20" s="9">
        <v>15</v>
      </c>
      <c r="B20" s="10" t="s">
        <v>29</v>
      </c>
      <c r="C20" s="9">
        <v>425670</v>
      </c>
      <c r="D20" s="9" t="s">
        <v>92</v>
      </c>
      <c r="E20" s="9">
        <v>28</v>
      </c>
      <c r="F20" s="11">
        <v>55.12</v>
      </c>
      <c r="G20" s="11">
        <f t="shared" si="0"/>
        <v>1543.36</v>
      </c>
      <c r="H20" s="12" t="s">
        <v>101</v>
      </c>
      <c r="I20" s="12" t="s">
        <v>102</v>
      </c>
      <c r="J20" s="13" t="s">
        <v>12</v>
      </c>
      <c r="K20" s="14">
        <f t="shared" si="1"/>
        <v>0.1</v>
      </c>
    </row>
    <row r="21" spans="1:11" s="15" customFormat="1" ht="22.5" x14ac:dyDescent="0.2">
      <c r="A21" s="9">
        <v>16</v>
      </c>
      <c r="B21" s="10" t="s">
        <v>30</v>
      </c>
      <c r="C21" s="9">
        <v>395924</v>
      </c>
      <c r="D21" s="9" t="s">
        <v>92</v>
      </c>
      <c r="E21" s="9">
        <v>9</v>
      </c>
      <c r="F21" s="11">
        <v>275.45999999999998</v>
      </c>
      <c r="G21" s="11">
        <f t="shared" si="0"/>
        <v>2479.14</v>
      </c>
      <c r="H21" s="12" t="s">
        <v>101</v>
      </c>
      <c r="I21" s="12" t="s">
        <v>102</v>
      </c>
      <c r="J21" s="13" t="s">
        <v>12</v>
      </c>
      <c r="K21" s="14">
        <f t="shared" si="1"/>
        <v>0.2</v>
      </c>
    </row>
    <row r="22" spans="1:11" s="15" customFormat="1" ht="33.75" x14ac:dyDescent="0.2">
      <c r="A22" s="9">
        <v>17</v>
      </c>
      <c r="B22" s="10" t="s">
        <v>31</v>
      </c>
      <c r="C22" s="9">
        <v>411658</v>
      </c>
      <c r="D22" s="9" t="s">
        <v>93</v>
      </c>
      <c r="E22" s="9">
        <v>7</v>
      </c>
      <c r="F22" s="11">
        <v>149.41</v>
      </c>
      <c r="G22" s="11">
        <f t="shared" si="0"/>
        <v>1045.8699999999999</v>
      </c>
      <c r="H22" s="12" t="s">
        <v>101</v>
      </c>
      <c r="I22" s="12" t="s">
        <v>102</v>
      </c>
      <c r="J22" s="13" t="s">
        <v>12</v>
      </c>
      <c r="K22" s="14">
        <f t="shared" si="1"/>
        <v>0.12</v>
      </c>
    </row>
    <row r="23" spans="1:11" s="15" customFormat="1" ht="45" x14ac:dyDescent="0.2">
      <c r="A23" s="9">
        <v>18</v>
      </c>
      <c r="B23" s="10" t="s">
        <v>32</v>
      </c>
      <c r="C23" s="9">
        <v>435589</v>
      </c>
      <c r="D23" s="9" t="s">
        <v>92</v>
      </c>
      <c r="E23" s="9">
        <v>7</v>
      </c>
      <c r="F23" s="11">
        <v>384.5</v>
      </c>
      <c r="G23" s="11">
        <f t="shared" si="0"/>
        <v>2691.5</v>
      </c>
      <c r="H23" s="12" t="s">
        <v>101</v>
      </c>
      <c r="I23" s="12" t="s">
        <v>102</v>
      </c>
      <c r="J23" s="13" t="s">
        <v>12</v>
      </c>
      <c r="K23" s="14">
        <f t="shared" si="1"/>
        <v>0.2</v>
      </c>
    </row>
    <row r="24" spans="1:11" s="15" customFormat="1" ht="45" x14ac:dyDescent="0.2">
      <c r="A24" s="9">
        <v>19</v>
      </c>
      <c r="B24" s="10" t="s">
        <v>33</v>
      </c>
      <c r="C24" s="9">
        <v>462126</v>
      </c>
      <c r="D24" s="9" t="s">
        <v>92</v>
      </c>
      <c r="E24" s="9">
        <v>7</v>
      </c>
      <c r="F24" s="11">
        <v>145.85</v>
      </c>
      <c r="G24" s="11">
        <f t="shared" si="0"/>
        <v>1020.9499999999999</v>
      </c>
      <c r="H24" s="12" t="s">
        <v>101</v>
      </c>
      <c r="I24" s="12" t="s">
        <v>102</v>
      </c>
      <c r="J24" s="13" t="s">
        <v>12</v>
      </c>
      <c r="K24" s="14">
        <f t="shared" si="1"/>
        <v>0.12</v>
      </c>
    </row>
    <row r="25" spans="1:11" s="15" customFormat="1" ht="33.75" x14ac:dyDescent="0.2">
      <c r="A25" s="9">
        <v>20</v>
      </c>
      <c r="B25" s="10" t="s">
        <v>34</v>
      </c>
      <c r="C25" s="9">
        <v>372356</v>
      </c>
      <c r="D25" s="9" t="s">
        <v>94</v>
      </c>
      <c r="E25" s="9">
        <v>27</v>
      </c>
      <c r="F25" s="11">
        <v>120.01</v>
      </c>
      <c r="G25" s="11">
        <f t="shared" si="0"/>
        <v>3240.27</v>
      </c>
      <c r="H25" s="12" t="s">
        <v>101</v>
      </c>
      <c r="I25" s="12" t="s">
        <v>102</v>
      </c>
      <c r="J25" s="13" t="s">
        <v>12</v>
      </c>
      <c r="K25" s="14">
        <f t="shared" si="1"/>
        <v>0.12</v>
      </c>
    </row>
    <row r="26" spans="1:11" s="15" customFormat="1" ht="45" x14ac:dyDescent="0.2">
      <c r="A26" s="9">
        <v>21</v>
      </c>
      <c r="B26" s="10" t="s">
        <v>35</v>
      </c>
      <c r="C26" s="9">
        <v>372356</v>
      </c>
      <c r="D26" s="9" t="s">
        <v>94</v>
      </c>
      <c r="E26" s="9">
        <v>28</v>
      </c>
      <c r="F26" s="11">
        <v>190</v>
      </c>
      <c r="G26" s="11">
        <f t="shared" si="0"/>
        <v>5320</v>
      </c>
      <c r="H26" s="12" t="s">
        <v>101</v>
      </c>
      <c r="I26" s="12" t="s">
        <v>102</v>
      </c>
      <c r="J26" s="13" t="s">
        <v>12</v>
      </c>
      <c r="K26" s="14">
        <f t="shared" si="1"/>
        <v>0.12</v>
      </c>
    </row>
    <row r="27" spans="1:11" s="15" customFormat="1" ht="45" x14ac:dyDescent="0.2">
      <c r="A27" s="9">
        <v>22</v>
      </c>
      <c r="B27" s="10" t="s">
        <v>36</v>
      </c>
      <c r="C27" s="9">
        <v>447026</v>
      </c>
      <c r="D27" s="9" t="s">
        <v>94</v>
      </c>
      <c r="E27" s="9">
        <v>32</v>
      </c>
      <c r="F27" s="11">
        <v>137.19</v>
      </c>
      <c r="G27" s="11">
        <f t="shared" si="0"/>
        <v>4390.08</v>
      </c>
      <c r="H27" s="12" t="s">
        <v>101</v>
      </c>
      <c r="I27" s="12" t="s">
        <v>102</v>
      </c>
      <c r="J27" s="13" t="s">
        <v>12</v>
      </c>
      <c r="K27" s="14">
        <f t="shared" si="1"/>
        <v>0.12</v>
      </c>
    </row>
    <row r="28" spans="1:11" s="15" customFormat="1" ht="45" x14ac:dyDescent="0.2">
      <c r="A28" s="9">
        <v>23</v>
      </c>
      <c r="B28" s="10" t="s">
        <v>37</v>
      </c>
      <c r="C28" s="9">
        <v>447027</v>
      </c>
      <c r="D28" s="9" t="s">
        <v>94</v>
      </c>
      <c r="E28" s="9">
        <v>63</v>
      </c>
      <c r="F28" s="11">
        <v>174</v>
      </c>
      <c r="G28" s="11">
        <f t="shared" si="0"/>
        <v>10962</v>
      </c>
      <c r="H28" s="12" t="s">
        <v>101</v>
      </c>
      <c r="I28" s="12" t="s">
        <v>102</v>
      </c>
      <c r="J28" s="13" t="s">
        <v>12</v>
      </c>
      <c r="K28" s="14">
        <f t="shared" si="1"/>
        <v>0.12</v>
      </c>
    </row>
    <row r="29" spans="1:11" s="15" customFormat="1" ht="45" x14ac:dyDescent="0.2">
      <c r="A29" s="9">
        <v>24</v>
      </c>
      <c r="B29" s="10" t="s">
        <v>38</v>
      </c>
      <c r="C29" s="9">
        <v>278830</v>
      </c>
      <c r="D29" s="9" t="s">
        <v>94</v>
      </c>
      <c r="E29" s="9">
        <v>75</v>
      </c>
      <c r="F29" s="11">
        <v>178.67</v>
      </c>
      <c r="G29" s="11">
        <f t="shared" si="0"/>
        <v>13400.249999999998</v>
      </c>
      <c r="H29" s="12" t="s">
        <v>101</v>
      </c>
      <c r="I29" s="12" t="s">
        <v>102</v>
      </c>
      <c r="J29" s="13" t="s">
        <v>12</v>
      </c>
      <c r="K29" s="14">
        <f t="shared" si="1"/>
        <v>0.12</v>
      </c>
    </row>
    <row r="30" spans="1:11" s="15" customFormat="1" ht="45" x14ac:dyDescent="0.2">
      <c r="A30" s="9">
        <v>25</v>
      </c>
      <c r="B30" s="10" t="s">
        <v>39</v>
      </c>
      <c r="C30" s="9">
        <v>279241</v>
      </c>
      <c r="D30" s="9" t="s">
        <v>94</v>
      </c>
      <c r="E30" s="9">
        <v>50</v>
      </c>
      <c r="F30" s="11">
        <v>195.67</v>
      </c>
      <c r="G30" s="11">
        <f t="shared" si="0"/>
        <v>9783.5</v>
      </c>
      <c r="H30" s="12" t="s">
        <v>101</v>
      </c>
      <c r="I30" s="12" t="s">
        <v>102</v>
      </c>
      <c r="J30" s="13" t="s">
        <v>12</v>
      </c>
      <c r="K30" s="14">
        <f t="shared" si="1"/>
        <v>0.12</v>
      </c>
    </row>
    <row r="31" spans="1:11" s="15" customFormat="1" ht="45" x14ac:dyDescent="0.2">
      <c r="A31" s="9">
        <v>26</v>
      </c>
      <c r="B31" s="10" t="s">
        <v>40</v>
      </c>
      <c r="C31" s="9">
        <v>423678</v>
      </c>
      <c r="D31" s="9" t="s">
        <v>92</v>
      </c>
      <c r="E31" s="9">
        <v>4</v>
      </c>
      <c r="F31" s="11">
        <v>238.86</v>
      </c>
      <c r="G31" s="11">
        <f t="shared" si="0"/>
        <v>955.44</v>
      </c>
      <c r="H31" s="12" t="s">
        <v>101</v>
      </c>
      <c r="I31" s="12" t="s">
        <v>102</v>
      </c>
      <c r="J31" s="13" t="s">
        <v>12</v>
      </c>
      <c r="K31" s="14">
        <f t="shared" si="1"/>
        <v>0.2</v>
      </c>
    </row>
    <row r="32" spans="1:11" s="15" customFormat="1" ht="45" x14ac:dyDescent="0.2">
      <c r="A32" s="9">
        <v>27</v>
      </c>
      <c r="B32" s="10" t="s">
        <v>41</v>
      </c>
      <c r="C32" s="9">
        <v>421350</v>
      </c>
      <c r="D32" s="9" t="s">
        <v>92</v>
      </c>
      <c r="E32" s="9">
        <v>4</v>
      </c>
      <c r="F32" s="11">
        <v>319.29000000000002</v>
      </c>
      <c r="G32" s="11">
        <f t="shared" si="0"/>
        <v>1277.1600000000001</v>
      </c>
      <c r="H32" s="12" t="s">
        <v>101</v>
      </c>
      <c r="I32" s="12" t="s">
        <v>102</v>
      </c>
      <c r="J32" s="13" t="s">
        <v>12</v>
      </c>
      <c r="K32" s="14">
        <f t="shared" si="1"/>
        <v>0.2</v>
      </c>
    </row>
    <row r="33" spans="1:14" s="15" customFormat="1" ht="157.5" x14ac:dyDescent="0.2">
      <c r="A33" s="9">
        <v>28</v>
      </c>
      <c r="B33" s="10" t="s">
        <v>42</v>
      </c>
      <c r="C33" s="9">
        <v>303864</v>
      </c>
      <c r="D33" s="9" t="s">
        <v>95</v>
      </c>
      <c r="E33" s="9">
        <v>2</v>
      </c>
      <c r="F33" s="11">
        <v>1091.33</v>
      </c>
      <c r="G33" s="11">
        <f t="shared" si="0"/>
        <v>2182.66</v>
      </c>
      <c r="H33" s="12" t="s">
        <v>101</v>
      </c>
      <c r="I33" s="12" t="s">
        <v>102</v>
      </c>
      <c r="J33" s="13" t="s">
        <v>12</v>
      </c>
      <c r="K33" s="14">
        <f t="shared" si="1"/>
        <v>0.5</v>
      </c>
    </row>
    <row r="34" spans="1:14" s="15" customFormat="1" ht="78.75" x14ac:dyDescent="0.2">
      <c r="A34" s="9">
        <v>29</v>
      </c>
      <c r="B34" s="10" t="s">
        <v>43</v>
      </c>
      <c r="C34" s="9">
        <v>447026</v>
      </c>
      <c r="D34" s="9" t="s">
        <v>95</v>
      </c>
      <c r="E34" s="9">
        <v>2</v>
      </c>
      <c r="F34" s="11">
        <v>1158.33</v>
      </c>
      <c r="G34" s="11">
        <f t="shared" si="0"/>
        <v>2316.66</v>
      </c>
      <c r="H34" s="12" t="s">
        <v>101</v>
      </c>
      <c r="I34" s="12" t="s">
        <v>102</v>
      </c>
      <c r="J34" s="13" t="s">
        <v>12</v>
      </c>
      <c r="K34" s="14">
        <f t="shared" si="1"/>
        <v>0.5</v>
      </c>
    </row>
    <row r="35" spans="1:14" s="15" customFormat="1" ht="45" x14ac:dyDescent="0.2">
      <c r="A35" s="9">
        <v>30</v>
      </c>
      <c r="B35" s="10" t="s">
        <v>44</v>
      </c>
      <c r="C35" s="9">
        <v>437465</v>
      </c>
      <c r="D35" s="9" t="s">
        <v>92</v>
      </c>
      <c r="E35" s="9">
        <v>6</v>
      </c>
      <c r="F35" s="11">
        <v>117.17</v>
      </c>
      <c r="G35" s="11">
        <f t="shared" si="0"/>
        <v>703.02</v>
      </c>
      <c r="H35" s="12" t="s">
        <v>101</v>
      </c>
      <c r="I35" s="12" t="s">
        <v>102</v>
      </c>
      <c r="J35" s="13" t="s">
        <v>12</v>
      </c>
      <c r="K35" s="14">
        <f t="shared" si="1"/>
        <v>0.12</v>
      </c>
    </row>
    <row r="36" spans="1:14" s="15" customFormat="1" ht="45" x14ac:dyDescent="0.2">
      <c r="A36" s="9">
        <v>31</v>
      </c>
      <c r="B36" s="10" t="s">
        <v>45</v>
      </c>
      <c r="C36" s="9">
        <v>437300</v>
      </c>
      <c r="D36" s="9" t="s">
        <v>92</v>
      </c>
      <c r="E36" s="9">
        <v>6</v>
      </c>
      <c r="F36" s="11">
        <v>135</v>
      </c>
      <c r="G36" s="11">
        <f t="shared" si="0"/>
        <v>810</v>
      </c>
      <c r="H36" s="12" t="s">
        <v>101</v>
      </c>
      <c r="I36" s="12" t="s">
        <v>102</v>
      </c>
      <c r="J36" s="13" t="s">
        <v>12</v>
      </c>
      <c r="K36" s="14">
        <f t="shared" si="1"/>
        <v>0.12</v>
      </c>
    </row>
    <row r="37" spans="1:14" s="15" customFormat="1" ht="31.5" customHeight="1" x14ac:dyDescent="0.2">
      <c r="A37" s="9">
        <v>32</v>
      </c>
      <c r="B37" s="10" t="s">
        <v>46</v>
      </c>
      <c r="C37" s="9">
        <v>480609</v>
      </c>
      <c r="D37" s="9" t="s">
        <v>96</v>
      </c>
      <c r="E37" s="9">
        <v>3</v>
      </c>
      <c r="F37" s="11">
        <v>271.49</v>
      </c>
      <c r="G37" s="11">
        <f t="shared" si="0"/>
        <v>814.47</v>
      </c>
      <c r="H37" s="12" t="s">
        <v>101</v>
      </c>
      <c r="I37" s="12" t="s">
        <v>102</v>
      </c>
      <c r="J37" s="13" t="s">
        <v>12</v>
      </c>
      <c r="K37" s="14">
        <f t="shared" si="1"/>
        <v>0.2</v>
      </c>
    </row>
    <row r="38" spans="1:14" s="15" customFormat="1" ht="56.25" x14ac:dyDescent="0.2">
      <c r="A38" s="9">
        <v>33</v>
      </c>
      <c r="B38" s="10" t="s">
        <v>47</v>
      </c>
      <c r="C38" s="9">
        <v>389338</v>
      </c>
      <c r="D38" s="9" t="s">
        <v>90</v>
      </c>
      <c r="E38" s="9">
        <v>19</v>
      </c>
      <c r="F38" s="11">
        <v>50.93</v>
      </c>
      <c r="G38" s="11">
        <f t="shared" si="0"/>
        <v>967.67</v>
      </c>
      <c r="H38" s="12" t="s">
        <v>101</v>
      </c>
      <c r="I38" s="12" t="s">
        <v>102</v>
      </c>
      <c r="J38" s="13" t="s">
        <v>12</v>
      </c>
      <c r="K38" s="14">
        <f t="shared" si="1"/>
        <v>0.1</v>
      </c>
    </row>
    <row r="39" spans="1:14" s="15" customFormat="1" ht="67.5" x14ac:dyDescent="0.2">
      <c r="A39" s="9">
        <v>34</v>
      </c>
      <c r="B39" s="10" t="s">
        <v>48</v>
      </c>
      <c r="C39" s="9">
        <v>437164</v>
      </c>
      <c r="D39" s="9" t="s">
        <v>97</v>
      </c>
      <c r="E39" s="9">
        <v>25</v>
      </c>
      <c r="F39" s="11">
        <v>33.32</v>
      </c>
      <c r="G39" s="11">
        <f t="shared" si="0"/>
        <v>833</v>
      </c>
      <c r="H39" s="12" t="s">
        <v>101</v>
      </c>
      <c r="I39" s="12" t="s">
        <v>102</v>
      </c>
      <c r="J39" s="13" t="s">
        <v>12</v>
      </c>
      <c r="K39" s="14">
        <f t="shared" si="1"/>
        <v>0.05</v>
      </c>
    </row>
    <row r="40" spans="1:14" s="15" customFormat="1" ht="67.5" x14ac:dyDescent="0.2">
      <c r="A40" s="9">
        <v>35</v>
      </c>
      <c r="B40" s="10" t="s">
        <v>49</v>
      </c>
      <c r="C40" s="9">
        <v>437166</v>
      </c>
      <c r="D40" s="9" t="s">
        <v>97</v>
      </c>
      <c r="E40" s="9">
        <v>35</v>
      </c>
      <c r="F40" s="11">
        <v>42.17</v>
      </c>
      <c r="G40" s="11">
        <f t="shared" si="0"/>
        <v>1475.95</v>
      </c>
      <c r="H40" s="12" t="s">
        <v>101</v>
      </c>
      <c r="I40" s="12" t="s">
        <v>102</v>
      </c>
      <c r="J40" s="13" t="s">
        <v>12</v>
      </c>
      <c r="K40" s="14">
        <f t="shared" si="1"/>
        <v>0.05</v>
      </c>
    </row>
    <row r="41" spans="1:14" s="15" customFormat="1" ht="67.5" x14ac:dyDescent="0.2">
      <c r="A41" s="9">
        <v>36</v>
      </c>
      <c r="B41" s="10" t="s">
        <v>50</v>
      </c>
      <c r="C41" s="9">
        <v>437167</v>
      </c>
      <c r="D41" s="9" t="s">
        <v>97</v>
      </c>
      <c r="E41" s="9">
        <v>75</v>
      </c>
      <c r="F41" s="11">
        <v>46.83</v>
      </c>
      <c r="G41" s="11">
        <f t="shared" si="0"/>
        <v>3512.25</v>
      </c>
      <c r="H41" s="12" t="s">
        <v>101</v>
      </c>
      <c r="I41" s="12" t="s">
        <v>102</v>
      </c>
      <c r="J41" s="13" t="s">
        <v>12</v>
      </c>
      <c r="K41" s="14">
        <f t="shared" si="1"/>
        <v>0.05</v>
      </c>
    </row>
    <row r="42" spans="1:14" s="15" customFormat="1" ht="67.5" x14ac:dyDescent="0.2">
      <c r="A42" s="9">
        <v>37</v>
      </c>
      <c r="B42" s="10" t="s">
        <v>51</v>
      </c>
      <c r="C42" s="9">
        <v>437169</v>
      </c>
      <c r="D42" s="9" t="s">
        <v>97</v>
      </c>
      <c r="E42" s="9">
        <v>28</v>
      </c>
      <c r="F42" s="11">
        <v>52.43</v>
      </c>
      <c r="G42" s="11">
        <f t="shared" si="0"/>
        <v>1468.04</v>
      </c>
      <c r="H42" s="12" t="s">
        <v>101</v>
      </c>
      <c r="I42" s="12" t="s">
        <v>102</v>
      </c>
      <c r="J42" s="13" t="s">
        <v>12</v>
      </c>
      <c r="K42" s="14">
        <f t="shared" si="1"/>
        <v>0.1</v>
      </c>
    </row>
    <row r="43" spans="1:14" s="15" customFormat="1" ht="67.5" x14ac:dyDescent="0.2">
      <c r="A43" s="9">
        <v>38</v>
      </c>
      <c r="B43" s="10" t="s">
        <v>52</v>
      </c>
      <c r="C43" s="9">
        <v>437187</v>
      </c>
      <c r="D43" s="9" t="s">
        <v>97</v>
      </c>
      <c r="E43" s="9">
        <v>3</v>
      </c>
      <c r="F43" s="11">
        <v>53.2</v>
      </c>
      <c r="G43" s="11">
        <f t="shared" si="0"/>
        <v>159.60000000000002</v>
      </c>
      <c r="H43" s="12" t="s">
        <v>101</v>
      </c>
      <c r="I43" s="12" t="s">
        <v>102</v>
      </c>
      <c r="J43" s="13" t="s">
        <v>12</v>
      </c>
      <c r="K43" s="14">
        <f t="shared" si="1"/>
        <v>0.1</v>
      </c>
    </row>
    <row r="44" spans="1:14" s="15" customFormat="1" ht="33.75" x14ac:dyDescent="0.2">
      <c r="A44" s="9">
        <v>39</v>
      </c>
      <c r="B44" s="10" t="s">
        <v>53</v>
      </c>
      <c r="C44" s="9">
        <v>439626</v>
      </c>
      <c r="D44" s="9" t="s">
        <v>98</v>
      </c>
      <c r="E44" s="9">
        <v>63</v>
      </c>
      <c r="F44" s="11">
        <v>113</v>
      </c>
      <c r="G44" s="11">
        <f t="shared" si="0"/>
        <v>7119</v>
      </c>
      <c r="H44" s="12" t="s">
        <v>101</v>
      </c>
      <c r="I44" s="12" t="s">
        <v>102</v>
      </c>
      <c r="J44" s="13" t="s">
        <v>12</v>
      </c>
      <c r="K44" s="14">
        <f t="shared" si="1"/>
        <v>0.12</v>
      </c>
    </row>
    <row r="45" spans="1:14" s="15" customFormat="1" ht="22.5" x14ac:dyDescent="0.3">
      <c r="A45" s="9">
        <v>40</v>
      </c>
      <c r="B45" s="10" t="s">
        <v>54</v>
      </c>
      <c r="C45" s="9">
        <v>439626</v>
      </c>
      <c r="D45" s="9" t="s">
        <v>92</v>
      </c>
      <c r="E45" s="9">
        <v>63</v>
      </c>
      <c r="F45" s="11">
        <v>2.63</v>
      </c>
      <c r="G45" s="11">
        <f t="shared" si="0"/>
        <v>165.69</v>
      </c>
      <c r="H45" s="12" t="s">
        <v>101</v>
      </c>
      <c r="I45" s="12" t="s">
        <v>102</v>
      </c>
      <c r="J45" s="13" t="s">
        <v>12</v>
      </c>
      <c r="K45" s="14">
        <f t="shared" si="1"/>
        <v>0.01</v>
      </c>
      <c r="N45" s="16"/>
    </row>
    <row r="46" spans="1:14" s="15" customFormat="1" ht="33.75" x14ac:dyDescent="0.3">
      <c r="A46" s="9">
        <v>41</v>
      </c>
      <c r="B46" s="10" t="s">
        <v>55</v>
      </c>
      <c r="C46" s="9">
        <v>439626</v>
      </c>
      <c r="D46" s="9" t="s">
        <v>92</v>
      </c>
      <c r="E46" s="9">
        <v>63</v>
      </c>
      <c r="F46" s="11">
        <v>3.11</v>
      </c>
      <c r="G46" s="11">
        <f t="shared" si="0"/>
        <v>195.92999999999998</v>
      </c>
      <c r="H46" s="12" t="s">
        <v>101</v>
      </c>
      <c r="I46" s="12" t="s">
        <v>102</v>
      </c>
      <c r="J46" s="13" t="s">
        <v>12</v>
      </c>
      <c r="K46" s="14">
        <f t="shared" si="1"/>
        <v>0.01</v>
      </c>
      <c r="N46" s="16"/>
    </row>
    <row r="47" spans="1:14" s="15" customFormat="1" ht="33.75" x14ac:dyDescent="0.2">
      <c r="A47" s="9">
        <v>42</v>
      </c>
      <c r="B47" s="10" t="s">
        <v>56</v>
      </c>
      <c r="C47" s="9">
        <v>439626</v>
      </c>
      <c r="D47" s="9" t="s">
        <v>94</v>
      </c>
      <c r="E47" s="9">
        <v>407</v>
      </c>
      <c r="F47" s="11">
        <v>60.27</v>
      </c>
      <c r="G47" s="11">
        <f t="shared" si="0"/>
        <v>24529.890000000003</v>
      </c>
      <c r="H47" s="12" t="s">
        <v>101</v>
      </c>
      <c r="I47" s="12" t="s">
        <v>102</v>
      </c>
      <c r="J47" s="13" t="s">
        <v>12</v>
      </c>
      <c r="K47" s="14">
        <f t="shared" si="1"/>
        <v>0.1</v>
      </c>
    </row>
    <row r="48" spans="1:14" s="15" customFormat="1" ht="33.75" x14ac:dyDescent="0.2">
      <c r="A48" s="9">
        <v>43</v>
      </c>
      <c r="B48" s="10" t="s">
        <v>57</v>
      </c>
      <c r="C48" s="9">
        <v>439625</v>
      </c>
      <c r="D48" s="9" t="s">
        <v>94</v>
      </c>
      <c r="E48" s="9">
        <v>24</v>
      </c>
      <c r="F48" s="11">
        <v>48.57</v>
      </c>
      <c r="G48" s="11">
        <f t="shared" si="0"/>
        <v>1165.68</v>
      </c>
      <c r="H48" s="12" t="s">
        <v>101</v>
      </c>
      <c r="I48" s="12" t="s">
        <v>102</v>
      </c>
      <c r="J48" s="13" t="s">
        <v>12</v>
      </c>
      <c r="K48" s="14">
        <f t="shared" si="1"/>
        <v>0.05</v>
      </c>
    </row>
    <row r="49" spans="1:11" s="15" customFormat="1" ht="33.75" x14ac:dyDescent="0.2">
      <c r="A49" s="9">
        <v>44</v>
      </c>
      <c r="B49" s="10" t="s">
        <v>58</v>
      </c>
      <c r="C49" s="9">
        <v>439624</v>
      </c>
      <c r="D49" s="9" t="s">
        <v>94</v>
      </c>
      <c r="E49" s="9">
        <v>720</v>
      </c>
      <c r="F49" s="11">
        <v>40.700000000000003</v>
      </c>
      <c r="G49" s="11">
        <f t="shared" si="0"/>
        <v>29304.000000000004</v>
      </c>
      <c r="H49" s="12" t="s">
        <v>101</v>
      </c>
      <c r="I49" s="12" t="s">
        <v>102</v>
      </c>
      <c r="J49" s="13" t="s">
        <v>12</v>
      </c>
      <c r="K49" s="14">
        <f t="shared" si="1"/>
        <v>0.05</v>
      </c>
    </row>
    <row r="50" spans="1:11" s="15" customFormat="1" ht="45" x14ac:dyDescent="0.2">
      <c r="A50" s="9">
        <v>45</v>
      </c>
      <c r="B50" s="10" t="s">
        <v>59</v>
      </c>
      <c r="C50" s="9">
        <v>439627</v>
      </c>
      <c r="D50" s="9" t="s">
        <v>99</v>
      </c>
      <c r="E50" s="9">
        <v>403</v>
      </c>
      <c r="F50" s="11">
        <v>25.33</v>
      </c>
      <c r="G50" s="11">
        <f t="shared" si="0"/>
        <v>10207.99</v>
      </c>
      <c r="H50" s="12" t="s">
        <v>101</v>
      </c>
      <c r="I50" s="12" t="s">
        <v>102</v>
      </c>
      <c r="J50" s="13" t="s">
        <v>12</v>
      </c>
      <c r="K50" s="14">
        <f t="shared" si="1"/>
        <v>0.05</v>
      </c>
    </row>
    <row r="51" spans="1:11" s="15" customFormat="1" ht="45" x14ac:dyDescent="0.2">
      <c r="A51" s="9">
        <v>46</v>
      </c>
      <c r="B51" s="10" t="s">
        <v>60</v>
      </c>
      <c r="C51" s="9">
        <v>439629</v>
      </c>
      <c r="D51" s="9" t="s">
        <v>92</v>
      </c>
      <c r="E51" s="9">
        <v>505</v>
      </c>
      <c r="F51" s="11">
        <v>3.49</v>
      </c>
      <c r="G51" s="11">
        <f t="shared" si="0"/>
        <v>1762.45</v>
      </c>
      <c r="H51" s="12" t="s">
        <v>101</v>
      </c>
      <c r="I51" s="12" t="s">
        <v>102</v>
      </c>
      <c r="J51" s="13" t="s">
        <v>12</v>
      </c>
      <c r="K51" s="14">
        <f t="shared" si="1"/>
        <v>0.01</v>
      </c>
    </row>
    <row r="52" spans="1:11" s="15" customFormat="1" ht="45" x14ac:dyDescent="0.2">
      <c r="A52" s="9">
        <v>47</v>
      </c>
      <c r="B52" s="10" t="s">
        <v>61</v>
      </c>
      <c r="C52" s="9">
        <v>439626</v>
      </c>
      <c r="D52" s="9" t="s">
        <v>94</v>
      </c>
      <c r="E52" s="9">
        <v>522</v>
      </c>
      <c r="F52" s="11">
        <v>53.43</v>
      </c>
      <c r="G52" s="11">
        <f t="shared" si="0"/>
        <v>27890.46</v>
      </c>
      <c r="H52" s="12" t="s">
        <v>101</v>
      </c>
      <c r="I52" s="12" t="s">
        <v>102</v>
      </c>
      <c r="J52" s="13" t="s">
        <v>12</v>
      </c>
      <c r="K52" s="14">
        <f t="shared" si="1"/>
        <v>0.1</v>
      </c>
    </row>
    <row r="53" spans="1:11" s="15" customFormat="1" ht="45" x14ac:dyDescent="0.2">
      <c r="A53" s="9">
        <v>48</v>
      </c>
      <c r="B53" s="10" t="s">
        <v>62</v>
      </c>
      <c r="C53" s="9">
        <v>439622</v>
      </c>
      <c r="D53" s="9" t="s">
        <v>94</v>
      </c>
      <c r="E53" s="9">
        <v>135</v>
      </c>
      <c r="F53" s="11">
        <v>35</v>
      </c>
      <c r="G53" s="11">
        <f t="shared" si="0"/>
        <v>4725</v>
      </c>
      <c r="H53" s="12" t="s">
        <v>101</v>
      </c>
      <c r="I53" s="12" t="s">
        <v>102</v>
      </c>
      <c r="J53" s="13" t="s">
        <v>12</v>
      </c>
      <c r="K53" s="14">
        <f t="shared" si="1"/>
        <v>0.05</v>
      </c>
    </row>
    <row r="54" spans="1:11" s="15" customFormat="1" ht="45" x14ac:dyDescent="0.2">
      <c r="A54" s="9">
        <v>49</v>
      </c>
      <c r="B54" s="10" t="s">
        <v>63</v>
      </c>
      <c r="C54" s="9">
        <v>445833</v>
      </c>
      <c r="D54" s="9" t="s">
        <v>99</v>
      </c>
      <c r="E54" s="9">
        <v>510</v>
      </c>
      <c r="F54" s="11">
        <v>31.8</v>
      </c>
      <c r="G54" s="11">
        <f t="shared" si="0"/>
        <v>16218</v>
      </c>
      <c r="H54" s="12" t="s">
        <v>101</v>
      </c>
      <c r="I54" s="12" t="s">
        <v>102</v>
      </c>
      <c r="J54" s="13" t="s">
        <v>12</v>
      </c>
      <c r="K54" s="14">
        <f t="shared" si="1"/>
        <v>0.05</v>
      </c>
    </row>
    <row r="55" spans="1:11" s="15" customFormat="1" ht="45" x14ac:dyDescent="0.2">
      <c r="A55" s="9">
        <v>50</v>
      </c>
      <c r="B55" s="10" t="s">
        <v>64</v>
      </c>
      <c r="C55" s="9">
        <v>439625</v>
      </c>
      <c r="D55" s="9" t="s">
        <v>94</v>
      </c>
      <c r="E55" s="9">
        <v>253</v>
      </c>
      <c r="F55" s="11">
        <v>43.33</v>
      </c>
      <c r="G55" s="11">
        <f t="shared" si="0"/>
        <v>10962.49</v>
      </c>
      <c r="H55" s="12" t="s">
        <v>101</v>
      </c>
      <c r="I55" s="12" t="s">
        <v>102</v>
      </c>
      <c r="J55" s="13" t="s">
        <v>12</v>
      </c>
      <c r="K55" s="14">
        <f t="shared" si="1"/>
        <v>0.05</v>
      </c>
    </row>
    <row r="56" spans="1:11" s="15" customFormat="1" ht="45" x14ac:dyDescent="0.2">
      <c r="A56" s="9">
        <v>51</v>
      </c>
      <c r="B56" s="10" t="s">
        <v>65</v>
      </c>
      <c r="C56" s="9">
        <v>439624</v>
      </c>
      <c r="D56" s="9" t="s">
        <v>94</v>
      </c>
      <c r="E56" s="9">
        <v>752</v>
      </c>
      <c r="F56" s="11">
        <v>47.44</v>
      </c>
      <c r="G56" s="11">
        <f t="shared" si="0"/>
        <v>35674.879999999997</v>
      </c>
      <c r="H56" s="12" t="s">
        <v>101</v>
      </c>
      <c r="I56" s="12" t="s">
        <v>102</v>
      </c>
      <c r="J56" s="13" t="s">
        <v>12</v>
      </c>
      <c r="K56" s="14">
        <f t="shared" si="1"/>
        <v>0.05</v>
      </c>
    </row>
    <row r="57" spans="1:11" s="15" customFormat="1" ht="45" x14ac:dyDescent="0.2">
      <c r="A57" s="9">
        <v>52</v>
      </c>
      <c r="B57" s="10" t="s">
        <v>66</v>
      </c>
      <c r="C57" s="9">
        <v>439629</v>
      </c>
      <c r="D57" s="9" t="s">
        <v>92</v>
      </c>
      <c r="E57" s="9">
        <v>774</v>
      </c>
      <c r="F57" s="11">
        <v>2.63</v>
      </c>
      <c r="G57" s="11">
        <f t="shared" si="0"/>
        <v>2035.62</v>
      </c>
      <c r="H57" s="12" t="s">
        <v>101</v>
      </c>
      <c r="I57" s="12" t="s">
        <v>102</v>
      </c>
      <c r="J57" s="13" t="s">
        <v>12</v>
      </c>
      <c r="K57" s="14">
        <f t="shared" si="1"/>
        <v>0.01</v>
      </c>
    </row>
    <row r="58" spans="1:11" s="15" customFormat="1" ht="56.25" x14ac:dyDescent="0.2">
      <c r="A58" s="9">
        <v>53</v>
      </c>
      <c r="B58" s="10" t="s">
        <v>67</v>
      </c>
      <c r="C58" s="9">
        <v>439629</v>
      </c>
      <c r="D58" s="9" t="s">
        <v>94</v>
      </c>
      <c r="E58" s="9">
        <v>172</v>
      </c>
      <c r="F58" s="11">
        <v>47.32</v>
      </c>
      <c r="G58" s="11">
        <f t="shared" si="0"/>
        <v>8139.04</v>
      </c>
      <c r="H58" s="12" t="s">
        <v>101</v>
      </c>
      <c r="I58" s="12" t="s">
        <v>102</v>
      </c>
      <c r="J58" s="13" t="s">
        <v>12</v>
      </c>
      <c r="K58" s="14">
        <f t="shared" si="1"/>
        <v>0.05</v>
      </c>
    </row>
    <row r="59" spans="1:11" s="15" customFormat="1" ht="101.25" x14ac:dyDescent="0.2">
      <c r="A59" s="9">
        <v>54</v>
      </c>
      <c r="B59" s="10" t="s">
        <v>68</v>
      </c>
      <c r="C59" s="9">
        <v>470962</v>
      </c>
      <c r="D59" s="9" t="s">
        <v>92</v>
      </c>
      <c r="E59" s="9">
        <v>3</v>
      </c>
      <c r="F59" s="11">
        <v>47.4</v>
      </c>
      <c r="G59" s="11">
        <f t="shared" si="0"/>
        <v>142.19999999999999</v>
      </c>
      <c r="H59" s="12" t="s">
        <v>101</v>
      </c>
      <c r="I59" s="12" t="s">
        <v>102</v>
      </c>
      <c r="J59" s="13" t="s">
        <v>12</v>
      </c>
      <c r="K59" s="14">
        <f t="shared" si="1"/>
        <v>0.05</v>
      </c>
    </row>
    <row r="60" spans="1:11" s="15" customFormat="1" ht="56.25" x14ac:dyDescent="0.2">
      <c r="A60" s="9">
        <v>55</v>
      </c>
      <c r="B60" s="10" t="s">
        <v>69</v>
      </c>
      <c r="C60" s="9">
        <v>435985</v>
      </c>
      <c r="D60" s="9" t="s">
        <v>92</v>
      </c>
      <c r="E60" s="9">
        <v>18</v>
      </c>
      <c r="F60" s="11">
        <v>9.83</v>
      </c>
      <c r="G60" s="11">
        <f t="shared" si="0"/>
        <v>176.94</v>
      </c>
      <c r="H60" s="12" t="s">
        <v>101</v>
      </c>
      <c r="I60" s="12" t="s">
        <v>102</v>
      </c>
      <c r="J60" s="13" t="s">
        <v>12</v>
      </c>
      <c r="K60" s="14">
        <f t="shared" si="1"/>
        <v>0.02</v>
      </c>
    </row>
    <row r="61" spans="1:11" s="15" customFormat="1" ht="56.25" x14ac:dyDescent="0.2">
      <c r="A61" s="9">
        <v>56</v>
      </c>
      <c r="B61" s="10" t="s">
        <v>70</v>
      </c>
      <c r="C61" s="9">
        <v>435985</v>
      </c>
      <c r="D61" s="9" t="s">
        <v>92</v>
      </c>
      <c r="E61" s="9">
        <v>25</v>
      </c>
      <c r="F61" s="11">
        <v>10.61</v>
      </c>
      <c r="G61" s="11">
        <f t="shared" si="0"/>
        <v>265.25</v>
      </c>
      <c r="H61" s="12" t="s">
        <v>101</v>
      </c>
      <c r="I61" s="12" t="s">
        <v>102</v>
      </c>
      <c r="J61" s="13" t="s">
        <v>12</v>
      </c>
      <c r="K61" s="14">
        <f t="shared" si="1"/>
        <v>0.03</v>
      </c>
    </row>
    <row r="62" spans="1:11" s="15" customFormat="1" ht="56.25" x14ac:dyDescent="0.2">
      <c r="A62" s="9">
        <v>57</v>
      </c>
      <c r="B62" s="10" t="s">
        <v>71</v>
      </c>
      <c r="C62" s="9">
        <v>435985</v>
      </c>
      <c r="D62" s="9" t="s">
        <v>92</v>
      </c>
      <c r="E62" s="9">
        <v>25</v>
      </c>
      <c r="F62" s="11">
        <v>10.81</v>
      </c>
      <c r="G62" s="11">
        <f t="shared" si="0"/>
        <v>270.25</v>
      </c>
      <c r="H62" s="12" t="s">
        <v>101</v>
      </c>
      <c r="I62" s="12" t="s">
        <v>102</v>
      </c>
      <c r="J62" s="13" t="s">
        <v>12</v>
      </c>
      <c r="K62" s="14">
        <f t="shared" si="1"/>
        <v>0.03</v>
      </c>
    </row>
    <row r="63" spans="1:11" s="15" customFormat="1" ht="56.25" x14ac:dyDescent="0.2">
      <c r="A63" s="9">
        <v>58</v>
      </c>
      <c r="B63" s="10" t="s">
        <v>72</v>
      </c>
      <c r="C63" s="9">
        <v>435985</v>
      </c>
      <c r="D63" s="9" t="s">
        <v>92</v>
      </c>
      <c r="E63" s="9">
        <v>13</v>
      </c>
      <c r="F63" s="11">
        <v>10.17</v>
      </c>
      <c r="G63" s="11">
        <f t="shared" si="0"/>
        <v>132.21</v>
      </c>
      <c r="H63" s="12" t="s">
        <v>101</v>
      </c>
      <c r="I63" s="12" t="s">
        <v>102</v>
      </c>
      <c r="J63" s="13" t="s">
        <v>12</v>
      </c>
      <c r="K63" s="14">
        <f t="shared" si="1"/>
        <v>0.03</v>
      </c>
    </row>
    <row r="64" spans="1:11" s="15" customFormat="1" ht="56.25" x14ac:dyDescent="0.2">
      <c r="A64" s="9">
        <v>59</v>
      </c>
      <c r="B64" s="10" t="s">
        <v>73</v>
      </c>
      <c r="C64" s="9">
        <v>435985</v>
      </c>
      <c r="D64" s="9" t="s">
        <v>92</v>
      </c>
      <c r="E64" s="9">
        <v>13</v>
      </c>
      <c r="F64" s="11">
        <v>10.99</v>
      </c>
      <c r="G64" s="11">
        <f t="shared" si="0"/>
        <v>142.87</v>
      </c>
      <c r="H64" s="12" t="s">
        <v>101</v>
      </c>
      <c r="I64" s="12" t="s">
        <v>102</v>
      </c>
      <c r="J64" s="13" t="s">
        <v>12</v>
      </c>
      <c r="K64" s="14">
        <f t="shared" si="1"/>
        <v>0.03</v>
      </c>
    </row>
    <row r="65" spans="1:11" s="15" customFormat="1" ht="56.25" x14ac:dyDescent="0.2">
      <c r="A65" s="9">
        <v>60</v>
      </c>
      <c r="B65" s="10" t="s">
        <v>74</v>
      </c>
      <c r="C65" s="9">
        <v>435985</v>
      </c>
      <c r="D65" s="9" t="s">
        <v>92</v>
      </c>
      <c r="E65" s="9">
        <v>18</v>
      </c>
      <c r="F65" s="11">
        <v>10.3</v>
      </c>
      <c r="G65" s="11">
        <f t="shared" si="0"/>
        <v>185.4</v>
      </c>
      <c r="H65" s="12" t="s">
        <v>101</v>
      </c>
      <c r="I65" s="12" t="s">
        <v>102</v>
      </c>
      <c r="J65" s="13" t="s">
        <v>12</v>
      </c>
      <c r="K65" s="14">
        <f t="shared" si="1"/>
        <v>0.03</v>
      </c>
    </row>
    <row r="66" spans="1:11" s="15" customFormat="1" ht="45" x14ac:dyDescent="0.2">
      <c r="A66" s="9">
        <v>61</v>
      </c>
      <c r="B66" s="10" t="s">
        <v>75</v>
      </c>
      <c r="C66" s="9">
        <v>470909</v>
      </c>
      <c r="D66" s="9" t="s">
        <v>92</v>
      </c>
      <c r="E66" s="9">
        <v>135</v>
      </c>
      <c r="F66" s="11">
        <v>1.18</v>
      </c>
      <c r="G66" s="11">
        <f t="shared" si="0"/>
        <v>159.29999999999998</v>
      </c>
      <c r="H66" s="12" t="s">
        <v>101</v>
      </c>
      <c r="I66" s="12" t="s">
        <v>102</v>
      </c>
      <c r="J66" s="13" t="s">
        <v>12</v>
      </c>
      <c r="K66" s="14">
        <f t="shared" si="1"/>
        <v>0.01</v>
      </c>
    </row>
    <row r="67" spans="1:11" s="15" customFormat="1" ht="45" x14ac:dyDescent="0.2">
      <c r="A67" s="9">
        <v>62</v>
      </c>
      <c r="B67" s="10" t="s">
        <v>76</v>
      </c>
      <c r="C67" s="9">
        <v>470909</v>
      </c>
      <c r="D67" s="9" t="s">
        <v>92</v>
      </c>
      <c r="E67" s="9">
        <v>135</v>
      </c>
      <c r="F67" s="11">
        <v>1.41</v>
      </c>
      <c r="G67" s="11">
        <f t="shared" si="0"/>
        <v>190.35</v>
      </c>
      <c r="H67" s="12" t="s">
        <v>101</v>
      </c>
      <c r="I67" s="12" t="s">
        <v>102</v>
      </c>
      <c r="J67" s="13" t="s">
        <v>12</v>
      </c>
      <c r="K67" s="14">
        <f t="shared" si="1"/>
        <v>0.01</v>
      </c>
    </row>
    <row r="68" spans="1:11" s="15" customFormat="1" ht="45" x14ac:dyDescent="0.2">
      <c r="A68" s="9">
        <v>63</v>
      </c>
      <c r="B68" s="10" t="s">
        <v>77</v>
      </c>
      <c r="C68" s="9">
        <v>435908</v>
      </c>
      <c r="D68" s="9" t="s">
        <v>92</v>
      </c>
      <c r="E68" s="9">
        <v>135</v>
      </c>
      <c r="F68" s="11">
        <v>1.61</v>
      </c>
      <c r="G68" s="11">
        <f t="shared" si="0"/>
        <v>217.35000000000002</v>
      </c>
      <c r="H68" s="12" t="s">
        <v>101</v>
      </c>
      <c r="I68" s="12" t="s">
        <v>102</v>
      </c>
      <c r="J68" s="13" t="s">
        <v>12</v>
      </c>
      <c r="K68" s="14">
        <f t="shared" si="1"/>
        <v>0.01</v>
      </c>
    </row>
    <row r="69" spans="1:11" s="15" customFormat="1" ht="56.25" x14ac:dyDescent="0.2">
      <c r="A69" s="9">
        <v>64</v>
      </c>
      <c r="B69" s="10" t="s">
        <v>78</v>
      </c>
      <c r="C69" s="9">
        <v>436008</v>
      </c>
      <c r="D69" s="9" t="s">
        <v>92</v>
      </c>
      <c r="E69" s="9">
        <v>18</v>
      </c>
      <c r="F69" s="11">
        <v>8.94</v>
      </c>
      <c r="G69" s="11">
        <f t="shared" ref="G69:G80" si="2">F69*E69</f>
        <v>160.91999999999999</v>
      </c>
      <c r="H69" s="12" t="s">
        <v>101</v>
      </c>
      <c r="I69" s="12" t="s">
        <v>102</v>
      </c>
      <c r="J69" s="13" t="s">
        <v>12</v>
      </c>
      <c r="K69" s="14">
        <f t="shared" ref="K69:K80" si="3">IF(F69&lt;0.01,"",IF(AND(F69&gt;=0.01,F69&lt;=5),0.01,IF(F69&lt;=10,0.02,IF(F69&lt;=20,0.03,IF(F69&lt;=50,0.05,IF(F69&lt;=100,0.1,IF(F69&lt;=200,0.12,IF(F69&lt;=500,0.2,IF(F69&lt;=1000,0.4,IF(F69&lt;=2000,0.5,IF(F69&lt;=5000,0.8,IF(F69&lt;=10000,F69*0.005,"Avaliação Específica"))))))))))))</f>
        <v>0.02</v>
      </c>
    </row>
    <row r="70" spans="1:11" s="15" customFormat="1" ht="67.5" x14ac:dyDescent="0.2">
      <c r="A70" s="9">
        <v>65</v>
      </c>
      <c r="B70" s="10" t="s">
        <v>79</v>
      </c>
      <c r="C70" s="9">
        <v>436040</v>
      </c>
      <c r="D70" s="9" t="s">
        <v>92</v>
      </c>
      <c r="E70" s="9">
        <v>18</v>
      </c>
      <c r="F70" s="11">
        <v>7</v>
      </c>
      <c r="G70" s="11">
        <f t="shared" si="2"/>
        <v>126</v>
      </c>
      <c r="H70" s="12" t="s">
        <v>101</v>
      </c>
      <c r="I70" s="12" t="s">
        <v>102</v>
      </c>
      <c r="J70" s="13" t="s">
        <v>12</v>
      </c>
      <c r="K70" s="14">
        <f t="shared" si="3"/>
        <v>0.02</v>
      </c>
    </row>
    <row r="71" spans="1:11" s="15" customFormat="1" ht="33.75" x14ac:dyDescent="0.2">
      <c r="A71" s="9">
        <v>66</v>
      </c>
      <c r="B71" s="10" t="s">
        <v>80</v>
      </c>
      <c r="C71" s="9">
        <v>435985</v>
      </c>
      <c r="D71" s="9" t="s">
        <v>100</v>
      </c>
      <c r="E71" s="9">
        <v>28</v>
      </c>
      <c r="F71" s="11">
        <v>34.049999999999997</v>
      </c>
      <c r="G71" s="11">
        <f t="shared" si="2"/>
        <v>953.39999999999986</v>
      </c>
      <c r="H71" s="12" t="s">
        <v>101</v>
      </c>
      <c r="I71" s="12" t="s">
        <v>102</v>
      </c>
      <c r="J71" s="13" t="s">
        <v>12</v>
      </c>
      <c r="K71" s="14">
        <f t="shared" si="3"/>
        <v>0.05</v>
      </c>
    </row>
    <row r="72" spans="1:11" s="15" customFormat="1" ht="33.75" x14ac:dyDescent="0.2">
      <c r="A72" s="9">
        <v>67</v>
      </c>
      <c r="B72" s="10" t="s">
        <v>81</v>
      </c>
      <c r="C72" s="9">
        <v>435985</v>
      </c>
      <c r="D72" s="9" t="s">
        <v>100</v>
      </c>
      <c r="E72" s="9">
        <v>28</v>
      </c>
      <c r="F72" s="11">
        <v>32.35</v>
      </c>
      <c r="G72" s="11">
        <f t="shared" si="2"/>
        <v>905.80000000000007</v>
      </c>
      <c r="H72" s="12" t="s">
        <v>101</v>
      </c>
      <c r="I72" s="12" t="s">
        <v>102</v>
      </c>
      <c r="J72" s="13" t="s">
        <v>12</v>
      </c>
      <c r="K72" s="14">
        <f t="shared" si="3"/>
        <v>0.05</v>
      </c>
    </row>
    <row r="73" spans="1:11" s="15" customFormat="1" ht="33.75" x14ac:dyDescent="0.2">
      <c r="A73" s="9">
        <v>68</v>
      </c>
      <c r="B73" s="10" t="s">
        <v>82</v>
      </c>
      <c r="C73" s="9">
        <v>435985</v>
      </c>
      <c r="D73" s="9" t="s">
        <v>100</v>
      </c>
      <c r="E73" s="9">
        <v>28</v>
      </c>
      <c r="F73" s="11">
        <v>39.9</v>
      </c>
      <c r="G73" s="11">
        <f t="shared" si="2"/>
        <v>1117.2</v>
      </c>
      <c r="H73" s="12" t="s">
        <v>101</v>
      </c>
      <c r="I73" s="12" t="s">
        <v>102</v>
      </c>
      <c r="J73" s="13" t="s">
        <v>12</v>
      </c>
      <c r="K73" s="14">
        <f t="shared" si="3"/>
        <v>0.05</v>
      </c>
    </row>
    <row r="74" spans="1:11" s="15" customFormat="1" ht="33.75" x14ac:dyDescent="0.2">
      <c r="A74" s="9">
        <v>69</v>
      </c>
      <c r="B74" s="10" t="s">
        <v>83</v>
      </c>
      <c r="C74" s="9">
        <v>435985</v>
      </c>
      <c r="D74" s="9" t="s">
        <v>100</v>
      </c>
      <c r="E74" s="9">
        <v>19</v>
      </c>
      <c r="F74" s="11">
        <v>34.5</v>
      </c>
      <c r="G74" s="11">
        <f t="shared" si="2"/>
        <v>655.5</v>
      </c>
      <c r="H74" s="12" t="s">
        <v>101</v>
      </c>
      <c r="I74" s="12" t="s">
        <v>102</v>
      </c>
      <c r="J74" s="13" t="s">
        <v>12</v>
      </c>
      <c r="K74" s="14">
        <f t="shared" si="3"/>
        <v>0.05</v>
      </c>
    </row>
    <row r="75" spans="1:11" s="15" customFormat="1" ht="33.75" x14ac:dyDescent="0.2">
      <c r="A75" s="9">
        <v>70</v>
      </c>
      <c r="B75" s="10" t="s">
        <v>84</v>
      </c>
      <c r="C75" s="9">
        <v>435985</v>
      </c>
      <c r="D75" s="9" t="s">
        <v>100</v>
      </c>
      <c r="E75" s="9">
        <v>15</v>
      </c>
      <c r="F75" s="11">
        <v>39.9</v>
      </c>
      <c r="G75" s="11">
        <f t="shared" si="2"/>
        <v>598.5</v>
      </c>
      <c r="H75" s="12" t="s">
        <v>101</v>
      </c>
      <c r="I75" s="12" t="s">
        <v>102</v>
      </c>
      <c r="J75" s="13" t="s">
        <v>12</v>
      </c>
      <c r="K75" s="14">
        <f t="shared" si="3"/>
        <v>0.05</v>
      </c>
    </row>
    <row r="76" spans="1:11" s="15" customFormat="1" ht="33.75" x14ac:dyDescent="0.2">
      <c r="A76" s="9">
        <v>71</v>
      </c>
      <c r="B76" s="10" t="s">
        <v>85</v>
      </c>
      <c r="C76" s="9">
        <v>435985</v>
      </c>
      <c r="D76" s="9" t="s">
        <v>100</v>
      </c>
      <c r="E76" s="9">
        <v>14</v>
      </c>
      <c r="F76" s="11">
        <v>63.73</v>
      </c>
      <c r="G76" s="11">
        <f t="shared" si="2"/>
        <v>892.21999999999991</v>
      </c>
      <c r="H76" s="12" t="s">
        <v>101</v>
      </c>
      <c r="I76" s="12" t="s">
        <v>102</v>
      </c>
      <c r="J76" s="13" t="s">
        <v>12</v>
      </c>
      <c r="K76" s="14">
        <f t="shared" si="3"/>
        <v>0.1</v>
      </c>
    </row>
    <row r="77" spans="1:11" s="15" customFormat="1" ht="33.75" x14ac:dyDescent="0.2">
      <c r="A77" s="9">
        <v>72</v>
      </c>
      <c r="B77" s="10" t="s">
        <v>86</v>
      </c>
      <c r="C77" s="9">
        <v>435985</v>
      </c>
      <c r="D77" s="9" t="s">
        <v>100</v>
      </c>
      <c r="E77" s="9">
        <v>14</v>
      </c>
      <c r="F77" s="11">
        <v>56.87</v>
      </c>
      <c r="G77" s="11">
        <f t="shared" si="2"/>
        <v>796.18</v>
      </c>
      <c r="H77" s="12" t="s">
        <v>101</v>
      </c>
      <c r="I77" s="12" t="s">
        <v>102</v>
      </c>
      <c r="J77" s="13" t="s">
        <v>12</v>
      </c>
      <c r="K77" s="14">
        <f t="shared" si="3"/>
        <v>0.1</v>
      </c>
    </row>
    <row r="78" spans="1:11" s="15" customFormat="1" ht="33.75" x14ac:dyDescent="0.2">
      <c r="A78" s="9">
        <v>73</v>
      </c>
      <c r="B78" s="10" t="s">
        <v>87</v>
      </c>
      <c r="C78" s="9">
        <v>435985</v>
      </c>
      <c r="D78" s="9" t="s">
        <v>100</v>
      </c>
      <c r="E78" s="9">
        <v>13</v>
      </c>
      <c r="F78" s="11">
        <v>61.4</v>
      </c>
      <c r="G78" s="11">
        <f t="shared" si="2"/>
        <v>798.19999999999993</v>
      </c>
      <c r="H78" s="12" t="s">
        <v>101</v>
      </c>
      <c r="I78" s="12" t="s">
        <v>102</v>
      </c>
      <c r="J78" s="13" t="s">
        <v>12</v>
      </c>
      <c r="K78" s="14">
        <f t="shared" si="3"/>
        <v>0.1</v>
      </c>
    </row>
    <row r="79" spans="1:11" s="15" customFormat="1" ht="33.75" x14ac:dyDescent="0.2">
      <c r="A79" s="9">
        <v>74</v>
      </c>
      <c r="B79" s="10" t="s">
        <v>88</v>
      </c>
      <c r="C79" s="9">
        <v>435985</v>
      </c>
      <c r="D79" s="9" t="s">
        <v>92</v>
      </c>
      <c r="E79" s="9">
        <v>100</v>
      </c>
      <c r="F79" s="11">
        <v>10</v>
      </c>
      <c r="G79" s="11">
        <f t="shared" si="2"/>
        <v>1000</v>
      </c>
      <c r="H79" s="12" t="s">
        <v>101</v>
      </c>
      <c r="I79" s="12" t="s">
        <v>102</v>
      </c>
      <c r="J79" s="13" t="s">
        <v>12</v>
      </c>
      <c r="K79" s="14">
        <f t="shared" si="3"/>
        <v>0.02</v>
      </c>
    </row>
    <row r="80" spans="1:11" s="15" customFormat="1" ht="45" x14ac:dyDescent="0.2">
      <c r="A80" s="9">
        <v>75</v>
      </c>
      <c r="B80" s="10" t="s">
        <v>89</v>
      </c>
      <c r="C80" s="9">
        <v>446440</v>
      </c>
      <c r="D80" s="9" t="s">
        <v>92</v>
      </c>
      <c r="E80" s="9">
        <v>13</v>
      </c>
      <c r="F80" s="11">
        <v>1246.99</v>
      </c>
      <c r="G80" s="11">
        <f t="shared" si="2"/>
        <v>16210.87</v>
      </c>
      <c r="H80" s="12" t="s">
        <v>101</v>
      </c>
      <c r="I80" s="12" t="s">
        <v>102</v>
      </c>
      <c r="J80" s="13" t="s">
        <v>12</v>
      </c>
      <c r="K80" s="14">
        <f t="shared" si="3"/>
        <v>0.5</v>
      </c>
    </row>
    <row r="81" spans="6:7" ht="22.5" x14ac:dyDescent="0.2">
      <c r="F81" s="6" t="s">
        <v>103</v>
      </c>
      <c r="G81" s="8">
        <f>SUM(G6:G80)</f>
        <v>376811.04</v>
      </c>
    </row>
  </sheetData>
  <mergeCells count="4">
    <mergeCell ref="A1:K1"/>
    <mergeCell ref="A2:K2"/>
    <mergeCell ref="A3:K3"/>
    <mergeCell ref="A4:K4"/>
  </mergeCells>
  <pageMargins left="0.23622047244094491" right="0.23622047244094491" top="0.74803149606299213" bottom="0.74803149606299213" header="0.31496062992125984" footer="0.31496062992125984"/>
  <pageSetup paperSize="9" scale="63" fitToHeight="0" orientation="portrait" r:id="rId1"/>
  <headerFooter>
    <oddHeader>&amp;L&amp;G&amp;CPREGÃO ELETRÔNICO XX/2022  
&amp;R&amp;G</oddHeader>
    <oddFooter>&amp;L&amp;"-,Itálico"&amp;9ANEXO I-A- PLANILHA ESTIMATIVA DE QUANTIDADE E PREÇO&amp;R&amp;9&amp;P/&amp;N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Folha1</vt:lpstr>
      <vt:lpstr>Folha1!Area_de_impressao</vt:lpstr>
      <vt:lpstr>Folha1!Titulos_de_impressao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cp:lastPrinted>2022-06-02T18:39:00Z</cp:lastPrinted>
  <dcterms:created xsi:type="dcterms:W3CDTF">2019-07-30T23:05:19Z</dcterms:created>
  <dcterms:modified xsi:type="dcterms:W3CDTF">2022-06-02T18:39:28Z</dcterms:modified>
</cp:coreProperties>
</file>