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-20610" yWindow="1830" windowWidth="20730" windowHeight="11310"/>
  </bookViews>
  <sheets>
    <sheet name="Folha1" sheetId="1" r:id="rId1"/>
  </sheets>
  <definedNames>
    <definedName name="_xlnm._FilterDatabase" localSheetId="0" hidden="1">Folha1!#REF!</definedName>
    <definedName name="_xlnm.Print_Area" localSheetId="0">Folha1!$A$1:$K$55</definedName>
  </definedName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G42" i="1" l="1"/>
  <c r="G43" i="1"/>
  <c r="G44" i="1"/>
  <c r="G45" i="1"/>
  <c r="G46" i="1"/>
  <c r="G47" i="1"/>
  <c r="G48" i="1"/>
  <c r="G49" i="1"/>
  <c r="G50" i="1"/>
  <c r="G51" i="1"/>
  <c r="G52" i="1"/>
  <c r="G53" i="1"/>
  <c r="K42" i="1"/>
  <c r="K43" i="1"/>
  <c r="K44" i="1"/>
  <c r="K45" i="1"/>
  <c r="K46" i="1"/>
  <c r="K47" i="1"/>
  <c r="K48" i="1"/>
  <c r="K49" i="1"/>
  <c r="K50" i="1"/>
  <c r="K51" i="1"/>
  <c r="K52" i="1"/>
  <c r="K53" i="1"/>
  <c r="K7" i="1" l="1"/>
  <c r="K8" i="1"/>
  <c r="K9" i="1"/>
  <c r="K10" i="1"/>
  <c r="K11" i="1"/>
  <c r="K12" i="1"/>
  <c r="K13" i="1"/>
  <c r="K14" i="1"/>
  <c r="K15" i="1"/>
  <c r="K16" i="1"/>
  <c r="K17" i="1"/>
  <c r="K18" i="1"/>
  <c r="K19" i="1"/>
  <c r="K20" i="1"/>
  <c r="K21" i="1"/>
  <c r="K22" i="1"/>
  <c r="K23" i="1"/>
  <c r="K24" i="1"/>
  <c r="K25" i="1"/>
  <c r="K26" i="1"/>
  <c r="K27" i="1"/>
  <c r="K28" i="1"/>
  <c r="K29" i="1"/>
  <c r="K30" i="1"/>
  <c r="K31" i="1"/>
  <c r="K32" i="1"/>
  <c r="K33" i="1"/>
  <c r="K34" i="1"/>
  <c r="K35" i="1"/>
  <c r="K36" i="1"/>
  <c r="K37" i="1"/>
  <c r="K38" i="1"/>
  <c r="K39" i="1"/>
  <c r="K40" i="1"/>
  <c r="K41" i="1"/>
  <c r="G7" i="1"/>
  <c r="G8" i="1"/>
  <c r="G9" i="1"/>
  <c r="G10" i="1"/>
  <c r="G11" i="1"/>
  <c r="G12" i="1"/>
  <c r="G13" i="1"/>
  <c r="G14" i="1"/>
  <c r="G15" i="1"/>
  <c r="G16" i="1"/>
  <c r="G17" i="1"/>
  <c r="G18" i="1"/>
  <c r="G19" i="1"/>
  <c r="G20" i="1"/>
  <c r="G21" i="1"/>
  <c r="G22" i="1"/>
  <c r="G23" i="1"/>
  <c r="G24" i="1"/>
  <c r="G25" i="1"/>
  <c r="G26" i="1"/>
  <c r="G27" i="1"/>
  <c r="G28" i="1"/>
  <c r="G29" i="1"/>
  <c r="G30" i="1"/>
  <c r="G31" i="1"/>
  <c r="G32" i="1"/>
  <c r="G33" i="1"/>
  <c r="G34" i="1"/>
  <c r="G35" i="1"/>
  <c r="G36" i="1"/>
  <c r="G37" i="1"/>
  <c r="G38" i="1"/>
  <c r="G39" i="1"/>
  <c r="G40" i="1"/>
  <c r="G41" i="1"/>
  <c r="K6" i="1" l="1"/>
  <c r="G6" i="1" l="1"/>
  <c r="G54" i="1" s="1"/>
</calcChain>
</file>

<file path=xl/sharedStrings.xml><?xml version="1.0" encoding="utf-8"?>
<sst xmlns="http://schemas.openxmlformats.org/spreadsheetml/2006/main" count="255" uniqueCount="77">
  <si>
    <t>PRÓ-REITORIA DE ADMINISTRAÇÃO</t>
  </si>
  <si>
    <t>ITEM</t>
  </si>
  <si>
    <t>UNIDADE DE MEDIDA</t>
  </si>
  <si>
    <t>COORDENAÇÃO DE MATERIAIS</t>
  </si>
  <si>
    <t>ANEXO I-A - PLANILHA ESTIMATIVA DE DESCRIÇÃO E PREÇOS</t>
  </si>
  <si>
    <t>DESCRIÇÃO/ ESPECIFICAÇÃO</t>
  </si>
  <si>
    <t>VALOR DE REFERÊNCIA (total)(R$)</t>
  </si>
  <si>
    <t>VALOR DE REFERÊNCIA (unitário) (R$)</t>
  </si>
  <si>
    <t>Exclusivo ME/EPP (SIM ou NÂO) (abaixo de R$80.000,00)</t>
  </si>
  <si>
    <t>Margem de Preferência - Decreto 8538/2015 - Margem de até 25% - Duplicar o item</t>
  </si>
  <si>
    <t>Modo de Disputa da etapa de Lances</t>
  </si>
  <si>
    <t>Intervalo mínimo de diferença de valores entre os lances</t>
  </si>
  <si>
    <t>Aberto</t>
  </si>
  <si>
    <t>SUGESTÃO DE CATMAT</t>
  </si>
  <si>
    <t>QUANTIDADE TOTAL</t>
  </si>
  <si>
    <t>Ágar Base Micoplasma (Agar PPLO)</t>
  </si>
  <si>
    <t>Ágar CLED (cistina lactose deficiente em eletrólitos)</t>
  </si>
  <si>
    <t>Ágar farinha de milho. Apresentação: pó. utilizado para o cultivo de fungos e a demonstração da produção de clamidóspora em um ambiente laboratorial. - FRASCO 500 GR</t>
  </si>
  <si>
    <t>Ágar Mycosel. Apresentação: pó. Meio de cultura, destinado ao isolamento e conservação de fungos patogênicos, principalmente dermatófitos . FRASCO 500 GR</t>
  </si>
  <si>
    <t>Ágar pirazinamidase: apresentação: pó. Meio sólido para a diferenciação de Mycobacterium spp com base na ação da pirazinamidase - FRASCO 500GR</t>
  </si>
  <si>
    <t>Ágar Rogosa. Apresentação: pó. FRASCO 500 GR</t>
  </si>
  <si>
    <t>Agar Sabouraud Dextrose</t>
  </si>
  <si>
    <t>Ágar Salmonella Differential. Ágar Salmonella Differential</t>
  </si>
  <si>
    <t>AGAR SANGUE - PLACAS PRONTAS . PCT C/10 PLACAS</t>
  </si>
  <si>
    <t>ÁGAR URÉIA DE CHRISTENSEN, PÓ. FRASCO C/500G</t>
  </si>
  <si>
    <t>Ágar yeast carbon base. Apresentação: pó. Recomendado para a classificação de leveduras em função de sua habilidade de assimilar compostos nitrogenados.</t>
  </si>
  <si>
    <t>Ágar yeast nitrogen base sem aminoácidos. Apresentação: pó. Recomendado para o uso na classificação de leveduras baseado em necessidades de amino ácidos e carbonos.</t>
  </si>
  <si>
    <t>Caldo arginina dehidrolase. Apresentação: pó. utilizado na identificação de enterobactérias</t>
  </si>
  <si>
    <t>Caldo fenilalanina desaminase: apresentação: pó</t>
  </si>
  <si>
    <t>CALDO LAURIL SULFATO, PÓ. FRASCO C/500G</t>
  </si>
  <si>
    <t>Caldo ornitina descarboxilase. Apresentação: pó. Utilizado na identificação de enterobactérias</t>
  </si>
  <si>
    <t>Caldo Uréia. Caldo Uréia (Frasco 500G)</t>
  </si>
  <si>
    <t>Discos de antibiograma de colistina - FRASCO C/ 50 DISCOS</t>
  </si>
  <si>
    <t>Meio de cultura Basal Medium Eagle (BME) contendo 8 vitaminas B, 10 aminoácidos essenciais, cistina, tirosina. Baixa concentração de glicose e sem glutamina.</t>
  </si>
  <si>
    <t>MEIO DE CULTURA, TIPO ÁGAR PCA, APRESENTAÇÃO PÓ</t>
  </si>
  <si>
    <t>MEIO DE CULTURA, TIPO ÁGAR SABOURAUD DEXTROSE 4%, APRESENTAÇÃO PÓ</t>
  </si>
  <si>
    <t>MEIO DE CULTURA, TIPO CALDO SELENITO CISTINA, APRESENTAÇÃO PÓ</t>
  </si>
  <si>
    <t>MEIO DE CULTURA, TIPO MRS ÁGAR, APRESENTAÇÃO PÓ</t>
  </si>
  <si>
    <t>MEIO DE CULTURA, TIPO MRS CALDO, APRESENTAÇÃO PÓ</t>
  </si>
  <si>
    <t>MEIO DE CULTURA,, TIPO CALDO BRUCELLA, APRESENTAÇÃO PÓ</t>
  </si>
  <si>
    <t>MEIO DE CULTURA., ÁGAR BILE VERMELHO VIOLETA, PÓ, COM GLICOSE</t>
  </si>
  <si>
    <t>MEIO DE CULTURA., ÁGAR PALCAM, PÓ. Utilizado para o
isolamento e detecção de Listeria monocytogenes e de outras espécies de Listeria provenientes
de alimentos e amostras clínicas</t>
  </si>
  <si>
    <t>MEIO DE CULTURA., TIPO ÁGAR SPS, ASPECTO FÍSICO PÓ</t>
  </si>
  <si>
    <t>MEIO DE CULTURA., TIPO CALDO TRIPTONA, ASPECTO FÍSICO PÓ</t>
  </si>
  <si>
    <t>MEIO DULBECCO MEM,  pó para 10 Litros</t>
  </si>
  <si>
    <t>MEIO EAGLE DULBECCO MODIFICADO COM 4500MG/L DE GLICOSE  (DMEM - Dulbecco’s Modified Eagle’s Medium - high glucose) referência: D6429 NCM 38210000 With 4500 mg/L glucose, L-glutamine, sodium pyruvate, and sodium bicarbonate, liquid, sterile-filtered, suitable for cell culture</t>
  </si>
  <si>
    <t>PENICILINA/ESTREPTOMICINA/GLUTAMINA - 100 X</t>
  </si>
  <si>
    <t>Sangue total de carneiro, desfibrinado, utilizado na suplementação de meios de cultura para cultura de diversos microrganismos e para testes sorológicos. Não contém anticoagulante.</t>
  </si>
  <si>
    <t>Sistema EPM-MILI - Série de 7 testes em 2 tubos para identificação bioquímica de enterobactérias: produção de gás H2S, urease, L-triptofano desaminase, motilidade, indol, lisina descarboxilase. Provas em tubos separados para melhor identificação. Contém 24 conjuntos e 1frasco de Reativo de Kovacs - KIT</t>
  </si>
  <si>
    <t>SUPLEMENTO PARA MEIO DE CULTURA, TIPO PEPTONA BACTERIOLÓGICA, ASPECTO FÍSICO PÓ</t>
  </si>
  <si>
    <t>SUPLEMENTO PARA MEIO DE CULTURA, TIPO PEPTONA DE CARNE, ASPECTO FÍSICO PÓ</t>
  </si>
  <si>
    <t>SUPLEMENTO PARA MEIO DE CULTURA\, EMULSÃO\, LÍQUIDO\, EMULSÃO DE GEMA DE OVO\, TELURITO DE POTÁSSIO\, ESTÉRIL</t>
  </si>
  <si>
    <t>SUPLEMENTO XTL4, PARA MEIO DE CULTURA ÁGAR XLT4, ASPECTO FÍSICO LÍQUIDO, COMPONENTES TERGITOL E METANOL</t>
  </si>
  <si>
    <t>frasco de 500g</t>
  </si>
  <si>
    <t>Frasco 500 mL</t>
  </si>
  <si>
    <t>Frasco 10L</t>
  </si>
  <si>
    <t>garrafa de 500 ml</t>
  </si>
  <si>
    <t>Frasco 100 mL .</t>
  </si>
  <si>
    <t>Frasco 50ml</t>
  </si>
  <si>
    <t>frasco c/ 100ml</t>
  </si>
  <si>
    <t>SIM</t>
  </si>
  <si>
    <t>NÃO</t>
  </si>
  <si>
    <t>VALOR TOTAL</t>
  </si>
  <si>
    <t>unidade</t>
  </si>
  <si>
    <t>Discos de antibiograma de Ceftiofur - Fornecimento em Frasco c/ 50 unidades.</t>
  </si>
  <si>
    <t>Discos de antibiograma de optoquina -  Fornecimento em Frasco c/ 50 unidades.</t>
  </si>
  <si>
    <t>Discos de antibiograma de polimixina B -  Fornecimento em Frasco c/ 50 unidades.</t>
  </si>
  <si>
    <t>DULBECCO’S PHOSPHATE BUFFERED
SALINE -(BUFFER) - 1 L - CAIXA C/10
UNIDADES. MARCA DE REFERÊNCIA
SIGMA ALDRICH, CÓDIGO D5773 - FORNECIMENTO EM CAIXA C/10 TABLETES</t>
  </si>
  <si>
    <t>Tabletes</t>
  </si>
  <si>
    <t>Gerador de Anaerobiose para Jarra de cultivo bacteriano. Marca referência: Probac - Fornecimento em Caixa c/ 16 unidades .</t>
  </si>
  <si>
    <t>Meio 199 (EARLE) com Sais de Earle - pó p/ 1000ml, peso: 9.90g - Fornecimento em caixa c/10 sachês</t>
  </si>
  <si>
    <t>grama</t>
  </si>
  <si>
    <t>Soro equino estéril, filtrado e livre de mycoplasma - Fornecimento em Frasco c/ 500 ml.</t>
  </si>
  <si>
    <t>Soro suíno estéril, filtrado e livre de mycoplasma - Fornecimento em Frasco c/ 500 ml.</t>
  </si>
  <si>
    <t>frasco-ampola</t>
  </si>
  <si>
    <t>SUPLEMENTO PARA MEIO DE CULTURA, PLASMA DE COELHO, LIOFILIZADO, COM EDTA - Caixa c/ 5 frascos de 3ml</t>
  </si>
  <si>
    <t>Suplemento seletivo para PALCAM (Listeria) - Fornecimento em Caixa c/ 10 und 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</si>
</sst>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-&quot;R$&quot;\ * #,##0.00_-;\-&quot;R$&quot;\ * #,##0.00_-;_-&quot;R$&quot;\ * &quot;-&quot;??_-;_-@_-"/>
  </numFmts>
  <fonts count="10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  <font>
      <b/>
      <sz val="8"/>
      <color rgb="FF000000"/>
      <name val="Calibri"/>
      <family val="2"/>
      <scheme val="minor"/>
    </font>
    <font>
      <sz val="8"/>
      <color rgb="FFFF0000"/>
      <name val="Calibri"/>
      <family val="2"/>
      <scheme val="minor"/>
    </font>
    <font>
      <sz val="14"/>
      <color rgb="FF000000"/>
      <name val="Times New Roman"/>
      <family val="1"/>
    </font>
    <font>
      <sz val="14"/>
      <color rgb="FFFF0000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rgb="FF8DB3E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4" fontId="3" fillId="0" borderId="0" applyFont="0" applyFill="0" applyBorder="0" applyAlignment="0" applyProtection="0"/>
  </cellStyleXfs>
  <cellXfs count="17">
    <xf numFmtId="0" fontId="0" fillId="0" borderId="0" xfId="0"/>
    <xf numFmtId="0" fontId="1" fillId="0" borderId="0" xfId="0" applyFont="1" applyBorder="1"/>
    <xf numFmtId="0" fontId="1" fillId="0" borderId="0" xfId="0" applyFont="1" applyBorder="1" applyAlignment="1">
      <alignment wrapText="1"/>
    </xf>
    <xf numFmtId="0" fontId="1" fillId="0" borderId="0" xfId="0" applyFont="1" applyBorder="1" applyAlignment="1">
      <alignment vertical="center"/>
    </xf>
    <xf numFmtId="0" fontId="1" fillId="0" borderId="0" xfId="0" applyFont="1" applyBorder="1" applyAlignment="1">
      <alignment horizontal="center" vertical="center"/>
    </xf>
    <xf numFmtId="0" fontId="4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44" fontId="4" fillId="0" borderId="1" xfId="1" applyFont="1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44" fontId="6" fillId="2" borderId="1" xfId="1" applyFont="1" applyFill="1" applyBorder="1" applyAlignment="1">
      <alignment horizontal="center" vertical="center" wrapText="1"/>
    </xf>
    <xf numFmtId="0" fontId="8" fillId="0" borderId="0" xfId="0" applyFont="1"/>
    <xf numFmtId="0" fontId="9" fillId="0" borderId="0" xfId="0" applyFont="1" applyAlignment="1">
      <alignment horizontal="left" vertical="center" indent="1"/>
    </xf>
    <xf numFmtId="0" fontId="2" fillId="0" borderId="0" xfId="0" applyFont="1" applyBorder="1" applyAlignment="1">
      <alignment horizontal="center" wrapText="1"/>
    </xf>
  </cellXfs>
  <cellStyles count="2">
    <cellStyle name="Currency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54"/>
  <sheetViews>
    <sheetView tabSelected="1" view="pageLayout" topLeftCell="A44" zoomScaleNormal="100" zoomScaleSheetLayoutView="80" workbookViewId="0">
      <selection activeCell="F50" sqref="F50"/>
    </sheetView>
  </sheetViews>
  <sheetFormatPr defaultColWidth="9.140625" defaultRowHeight="12.75" x14ac:dyDescent="0.2"/>
  <cols>
    <col min="1" max="1" width="4.28515625" style="2" customWidth="1"/>
    <col min="2" max="2" width="35.7109375" style="2" customWidth="1"/>
    <col min="3" max="3" width="9.7109375" style="2" customWidth="1"/>
    <col min="4" max="4" width="8.28515625" style="3" bestFit="1" customWidth="1"/>
    <col min="5" max="5" width="11.42578125" style="4" bestFit="1" customWidth="1"/>
    <col min="6" max="6" width="9.5703125" style="4" bestFit="1" customWidth="1"/>
    <col min="7" max="7" width="13.5703125" style="4" bestFit="1" customWidth="1"/>
    <col min="8" max="8" width="10.5703125" style="4" bestFit="1" customWidth="1"/>
    <col min="9" max="9" width="11.5703125" style="4" bestFit="1" customWidth="1"/>
    <col min="10" max="10" width="8.7109375" style="10" bestFit="1" customWidth="1"/>
    <col min="11" max="11" width="15" style="4" bestFit="1" customWidth="1"/>
    <col min="12" max="12" width="9.140625" style="1"/>
    <col min="13" max="13" width="26.140625" style="1" customWidth="1"/>
    <col min="14" max="16384" width="9.140625" style="1"/>
  </cols>
  <sheetData>
    <row r="1" spans="1:11" x14ac:dyDescent="0.2">
      <c r="A1" s="16" t="s">
        <v>0</v>
      </c>
      <c r="B1" s="16"/>
      <c r="C1" s="16"/>
      <c r="D1" s="16"/>
      <c r="E1" s="16"/>
      <c r="F1" s="16"/>
      <c r="G1" s="16"/>
      <c r="H1" s="16"/>
      <c r="I1" s="16"/>
      <c r="J1" s="16"/>
      <c r="K1" s="16"/>
    </row>
    <row r="2" spans="1:11" x14ac:dyDescent="0.2">
      <c r="A2" s="16" t="s">
        <v>3</v>
      </c>
      <c r="B2" s="16"/>
      <c r="C2" s="16"/>
      <c r="D2" s="16"/>
      <c r="E2" s="16"/>
      <c r="F2" s="16"/>
      <c r="G2" s="16"/>
      <c r="H2" s="16"/>
      <c r="I2" s="16"/>
      <c r="J2" s="16"/>
      <c r="K2" s="16"/>
    </row>
    <row r="3" spans="1:11" x14ac:dyDescent="0.2">
      <c r="A3" s="16" t="s">
        <v>4</v>
      </c>
      <c r="B3" s="16"/>
      <c r="C3" s="16"/>
      <c r="D3" s="16"/>
      <c r="E3" s="16"/>
      <c r="F3" s="16"/>
      <c r="G3" s="16"/>
      <c r="H3" s="16"/>
      <c r="I3" s="16"/>
      <c r="J3" s="16"/>
      <c r="K3" s="16"/>
    </row>
    <row r="5" spans="1:11" ht="82.9" customHeight="1" x14ac:dyDescent="0.2">
      <c r="A5" s="7" t="s">
        <v>1</v>
      </c>
      <c r="B5" s="8" t="s">
        <v>5</v>
      </c>
      <c r="C5" s="8" t="s">
        <v>13</v>
      </c>
      <c r="D5" s="8" t="s">
        <v>2</v>
      </c>
      <c r="E5" s="8" t="s">
        <v>14</v>
      </c>
      <c r="F5" s="8" t="s">
        <v>7</v>
      </c>
      <c r="G5" s="8" t="s">
        <v>6</v>
      </c>
      <c r="H5" s="8" t="s">
        <v>8</v>
      </c>
      <c r="I5" s="8" t="s">
        <v>9</v>
      </c>
      <c r="J5" s="8" t="s">
        <v>10</v>
      </c>
      <c r="K5" s="8" t="s">
        <v>11</v>
      </c>
    </row>
    <row r="6" spans="1:11" ht="22.5" x14ac:dyDescent="0.2">
      <c r="A6" s="6">
        <v>1</v>
      </c>
      <c r="B6" s="5" t="s">
        <v>15</v>
      </c>
      <c r="C6" s="5">
        <v>397085</v>
      </c>
      <c r="D6" s="5" t="s">
        <v>53</v>
      </c>
      <c r="E6" s="5">
        <v>100</v>
      </c>
      <c r="F6" s="9">
        <v>1327.3</v>
      </c>
      <c r="G6" s="9">
        <f>F6*E6</f>
        <v>132730</v>
      </c>
      <c r="H6" s="9" t="s">
        <v>61</v>
      </c>
      <c r="I6" s="9" t="s">
        <v>61</v>
      </c>
      <c r="J6" s="11" t="s">
        <v>12</v>
      </c>
      <c r="K6" s="12">
        <f>IF(F6&lt;0.01,"",IF(AND(F6&gt;=0.01,F6&lt;=5),0.01,IF(F6&lt;=10,0.02,IF(F6&lt;=20,0.03,IF(F6&lt;=50,0.05,IF(F6&lt;=100,0.1,IF(F6&lt;=200,0.12,IF(F6&lt;=500,0.2,IF(F6&lt;=1000,0.4,IF(F6&lt;=2000,0.5,IF(F6&lt;=5000,0.8,IF(F6&lt;=10000,F6*0.005,"Avaliação Específica"))))))))))))</f>
        <v>0.5</v>
      </c>
    </row>
    <row r="7" spans="1:11" ht="22.5" x14ac:dyDescent="0.2">
      <c r="A7" s="6">
        <v>2</v>
      </c>
      <c r="B7" s="5" t="s">
        <v>16</v>
      </c>
      <c r="C7" s="5">
        <v>397085</v>
      </c>
      <c r="D7" s="5" t="s">
        <v>53</v>
      </c>
      <c r="E7" s="5">
        <v>3</v>
      </c>
      <c r="F7" s="9">
        <v>444.08</v>
      </c>
      <c r="G7" s="9">
        <f t="shared" ref="G7:G53" si="0">F7*E7</f>
        <v>1332.24</v>
      </c>
      <c r="H7" s="9" t="s">
        <v>60</v>
      </c>
      <c r="I7" s="9" t="s">
        <v>61</v>
      </c>
      <c r="J7" s="11" t="s">
        <v>12</v>
      </c>
      <c r="K7" s="12">
        <f t="shared" ref="K7:K53" si="1">IF(F7&lt;0.01,"",IF(AND(F7&gt;=0.01,F7&lt;=5),0.01,IF(F7&lt;=10,0.02,IF(F7&lt;=20,0.03,IF(F7&lt;=50,0.05,IF(F7&lt;=100,0.1,IF(F7&lt;=200,0.12,IF(F7&lt;=500,0.2,IF(F7&lt;=1000,0.4,IF(F7&lt;=2000,0.5,IF(F7&lt;=5000,0.8,IF(F7&lt;=10000,F7*0.005,"Avaliação Específica"))))))))))))</f>
        <v>0.2</v>
      </c>
    </row>
    <row r="8" spans="1:11" ht="45" x14ac:dyDescent="0.2">
      <c r="A8" s="6">
        <v>3</v>
      </c>
      <c r="B8" s="5" t="s">
        <v>17</v>
      </c>
      <c r="C8" s="5">
        <v>397085</v>
      </c>
      <c r="D8" s="5" t="s">
        <v>53</v>
      </c>
      <c r="E8" s="5">
        <v>2</v>
      </c>
      <c r="F8" s="9">
        <v>2179.1799999999998</v>
      </c>
      <c r="G8" s="9">
        <f t="shared" si="0"/>
        <v>4358.3599999999997</v>
      </c>
      <c r="H8" s="9" t="s">
        <v>60</v>
      </c>
      <c r="I8" s="9" t="s">
        <v>61</v>
      </c>
      <c r="J8" s="11" t="s">
        <v>12</v>
      </c>
      <c r="K8" s="12">
        <f t="shared" si="1"/>
        <v>0.8</v>
      </c>
    </row>
    <row r="9" spans="1:11" ht="45" x14ac:dyDescent="0.2">
      <c r="A9" s="6">
        <v>4</v>
      </c>
      <c r="B9" s="5" t="s">
        <v>18</v>
      </c>
      <c r="C9" s="5">
        <v>397085</v>
      </c>
      <c r="D9" s="5" t="s">
        <v>53</v>
      </c>
      <c r="E9" s="5">
        <v>2</v>
      </c>
      <c r="F9" s="9">
        <v>3675.08</v>
      </c>
      <c r="G9" s="9">
        <f t="shared" si="0"/>
        <v>7350.16</v>
      </c>
      <c r="H9" s="9" t="s">
        <v>60</v>
      </c>
      <c r="I9" s="9" t="s">
        <v>61</v>
      </c>
      <c r="J9" s="11" t="s">
        <v>12</v>
      </c>
      <c r="K9" s="12">
        <f t="shared" si="1"/>
        <v>0.8</v>
      </c>
    </row>
    <row r="10" spans="1:11" ht="45" x14ac:dyDescent="0.2">
      <c r="A10" s="6">
        <v>5</v>
      </c>
      <c r="B10" s="5" t="s">
        <v>19</v>
      </c>
      <c r="C10" s="5">
        <v>397085</v>
      </c>
      <c r="D10" s="5" t="s">
        <v>53</v>
      </c>
      <c r="E10" s="5">
        <v>2</v>
      </c>
      <c r="F10" s="9">
        <v>982.05</v>
      </c>
      <c r="G10" s="9">
        <f t="shared" si="0"/>
        <v>1964.1</v>
      </c>
      <c r="H10" s="9" t="s">
        <v>60</v>
      </c>
      <c r="I10" s="9" t="s">
        <v>61</v>
      </c>
      <c r="J10" s="11" t="s">
        <v>12</v>
      </c>
      <c r="K10" s="12">
        <f t="shared" si="1"/>
        <v>0.4</v>
      </c>
    </row>
    <row r="11" spans="1:11" ht="22.5" x14ac:dyDescent="0.2">
      <c r="A11" s="6">
        <v>6</v>
      </c>
      <c r="B11" s="5" t="s">
        <v>20</v>
      </c>
      <c r="C11" s="5">
        <v>352573</v>
      </c>
      <c r="D11" s="5" t="s">
        <v>53</v>
      </c>
      <c r="E11" s="5">
        <v>4</v>
      </c>
      <c r="F11" s="9">
        <v>924</v>
      </c>
      <c r="G11" s="9">
        <f t="shared" si="0"/>
        <v>3696</v>
      </c>
      <c r="H11" s="9" t="s">
        <v>60</v>
      </c>
      <c r="I11" s="9" t="s">
        <v>61</v>
      </c>
      <c r="J11" s="11" t="s">
        <v>12</v>
      </c>
      <c r="K11" s="12">
        <f t="shared" si="1"/>
        <v>0.4</v>
      </c>
    </row>
    <row r="12" spans="1:11" ht="22.5" x14ac:dyDescent="0.2">
      <c r="A12" s="6">
        <v>7</v>
      </c>
      <c r="B12" s="5" t="s">
        <v>21</v>
      </c>
      <c r="C12" s="5">
        <v>397085</v>
      </c>
      <c r="D12" s="5" t="s">
        <v>53</v>
      </c>
      <c r="E12" s="5">
        <v>75</v>
      </c>
      <c r="F12" s="9">
        <v>344.63</v>
      </c>
      <c r="G12" s="9">
        <f t="shared" si="0"/>
        <v>25847.25</v>
      </c>
      <c r="H12" s="9" t="s">
        <v>60</v>
      </c>
      <c r="I12" s="9" t="s">
        <v>61</v>
      </c>
      <c r="J12" s="11" t="s">
        <v>12</v>
      </c>
      <c r="K12" s="12">
        <f t="shared" si="1"/>
        <v>0.2</v>
      </c>
    </row>
    <row r="13" spans="1:11" ht="22.5" x14ac:dyDescent="0.2">
      <c r="A13" s="6">
        <v>8</v>
      </c>
      <c r="B13" s="5" t="s">
        <v>22</v>
      </c>
      <c r="C13" s="5">
        <v>397085</v>
      </c>
      <c r="D13" s="5" t="s">
        <v>53</v>
      </c>
      <c r="E13" s="5">
        <v>65</v>
      </c>
      <c r="F13" s="9">
        <v>1994.24</v>
      </c>
      <c r="G13" s="9">
        <f t="shared" si="0"/>
        <v>129625.60000000001</v>
      </c>
      <c r="H13" s="9" t="s">
        <v>61</v>
      </c>
      <c r="I13" s="9" t="s">
        <v>61</v>
      </c>
      <c r="J13" s="11" t="s">
        <v>12</v>
      </c>
      <c r="K13" s="12">
        <f t="shared" si="1"/>
        <v>0.5</v>
      </c>
    </row>
    <row r="14" spans="1:11" x14ac:dyDescent="0.2">
      <c r="A14" s="6">
        <v>9</v>
      </c>
      <c r="B14" s="5" t="s">
        <v>23</v>
      </c>
      <c r="C14" s="5">
        <v>463116</v>
      </c>
      <c r="D14" s="5" t="s">
        <v>63</v>
      </c>
      <c r="E14" s="5">
        <v>47</v>
      </c>
      <c r="F14" s="9">
        <v>56.95</v>
      </c>
      <c r="G14" s="9">
        <f t="shared" si="0"/>
        <v>2676.65</v>
      </c>
      <c r="H14" s="9" t="s">
        <v>60</v>
      </c>
      <c r="I14" s="9" t="s">
        <v>61</v>
      </c>
      <c r="J14" s="11" t="s">
        <v>12</v>
      </c>
      <c r="K14" s="12">
        <f t="shared" si="1"/>
        <v>0.1</v>
      </c>
    </row>
    <row r="15" spans="1:11" ht="22.5" x14ac:dyDescent="0.2">
      <c r="A15" s="6">
        <v>10</v>
      </c>
      <c r="B15" s="5" t="s">
        <v>24</v>
      </c>
      <c r="C15" s="5">
        <v>397085</v>
      </c>
      <c r="D15" s="5" t="s">
        <v>53</v>
      </c>
      <c r="E15" s="5">
        <v>3</v>
      </c>
      <c r="F15" s="9">
        <v>464.15</v>
      </c>
      <c r="G15" s="9">
        <f t="shared" si="0"/>
        <v>1392.4499999999998</v>
      </c>
      <c r="H15" s="9" t="s">
        <v>60</v>
      </c>
      <c r="I15" s="9" t="s">
        <v>61</v>
      </c>
      <c r="J15" s="11" t="s">
        <v>12</v>
      </c>
      <c r="K15" s="12">
        <f t="shared" si="1"/>
        <v>0.2</v>
      </c>
    </row>
    <row r="16" spans="1:11" ht="45" x14ac:dyDescent="0.2">
      <c r="A16" s="6">
        <v>11</v>
      </c>
      <c r="B16" s="5" t="s">
        <v>25</v>
      </c>
      <c r="C16" s="5">
        <v>397085</v>
      </c>
      <c r="D16" s="5" t="s">
        <v>53</v>
      </c>
      <c r="E16" s="5">
        <v>3</v>
      </c>
      <c r="F16" s="9">
        <v>2975.25</v>
      </c>
      <c r="G16" s="9">
        <f t="shared" si="0"/>
        <v>8925.75</v>
      </c>
      <c r="H16" s="9" t="s">
        <v>60</v>
      </c>
      <c r="I16" s="9" t="s">
        <v>61</v>
      </c>
      <c r="J16" s="11" t="s">
        <v>12</v>
      </c>
      <c r="K16" s="12">
        <f t="shared" si="1"/>
        <v>0.8</v>
      </c>
    </row>
    <row r="17" spans="1:14" ht="45" x14ac:dyDescent="0.2">
      <c r="A17" s="6">
        <v>12</v>
      </c>
      <c r="B17" s="5" t="s">
        <v>26</v>
      </c>
      <c r="C17" s="5">
        <v>397085</v>
      </c>
      <c r="D17" s="5" t="s">
        <v>53</v>
      </c>
      <c r="E17" s="5">
        <v>3</v>
      </c>
      <c r="F17" s="9">
        <v>3550.16</v>
      </c>
      <c r="G17" s="9">
        <f t="shared" si="0"/>
        <v>10650.48</v>
      </c>
      <c r="H17" s="9" t="s">
        <v>60</v>
      </c>
      <c r="I17" s="9" t="s">
        <v>61</v>
      </c>
      <c r="J17" s="11" t="s">
        <v>12</v>
      </c>
      <c r="K17" s="12">
        <f t="shared" si="1"/>
        <v>0.8</v>
      </c>
    </row>
    <row r="18" spans="1:14" ht="22.5" x14ac:dyDescent="0.2">
      <c r="A18" s="6">
        <v>13</v>
      </c>
      <c r="B18" s="5" t="s">
        <v>27</v>
      </c>
      <c r="C18" s="5">
        <v>397085</v>
      </c>
      <c r="D18" s="5" t="s">
        <v>53</v>
      </c>
      <c r="E18" s="5">
        <v>4</v>
      </c>
      <c r="F18" s="9">
        <v>1192.75</v>
      </c>
      <c r="G18" s="9">
        <f t="shared" si="0"/>
        <v>4771</v>
      </c>
      <c r="H18" s="9" t="s">
        <v>60</v>
      </c>
      <c r="I18" s="9" t="s">
        <v>61</v>
      </c>
      <c r="J18" s="11" t="s">
        <v>12</v>
      </c>
      <c r="K18" s="12">
        <f t="shared" si="1"/>
        <v>0.5</v>
      </c>
    </row>
    <row r="19" spans="1:14" ht="22.5" x14ac:dyDescent="0.2">
      <c r="A19" s="6">
        <v>14</v>
      </c>
      <c r="B19" s="5" t="s">
        <v>28</v>
      </c>
      <c r="C19" s="5">
        <v>408292</v>
      </c>
      <c r="D19" s="5" t="s">
        <v>53</v>
      </c>
      <c r="E19" s="5">
        <v>5</v>
      </c>
      <c r="F19" s="9">
        <v>696.26</v>
      </c>
      <c r="G19" s="9">
        <f t="shared" si="0"/>
        <v>3481.3</v>
      </c>
      <c r="H19" s="9" t="s">
        <v>60</v>
      </c>
      <c r="I19" s="9" t="s">
        <v>61</v>
      </c>
      <c r="J19" s="11" t="s">
        <v>12</v>
      </c>
      <c r="K19" s="12">
        <f t="shared" si="1"/>
        <v>0.4</v>
      </c>
    </row>
    <row r="20" spans="1:14" ht="22.5" x14ac:dyDescent="0.2">
      <c r="A20" s="6">
        <v>15</v>
      </c>
      <c r="B20" s="5" t="s">
        <v>29</v>
      </c>
      <c r="C20" s="5">
        <v>397085</v>
      </c>
      <c r="D20" s="5" t="s">
        <v>53</v>
      </c>
      <c r="E20" s="5">
        <v>8</v>
      </c>
      <c r="F20" s="9">
        <v>396.9</v>
      </c>
      <c r="G20" s="9">
        <f t="shared" si="0"/>
        <v>3175.2</v>
      </c>
      <c r="H20" s="9" t="s">
        <v>60</v>
      </c>
      <c r="I20" s="9" t="s">
        <v>61</v>
      </c>
      <c r="J20" s="11" t="s">
        <v>12</v>
      </c>
      <c r="K20" s="12">
        <f t="shared" si="1"/>
        <v>0.2</v>
      </c>
    </row>
    <row r="21" spans="1:14" ht="22.5" x14ac:dyDescent="0.2">
      <c r="A21" s="6">
        <v>16</v>
      </c>
      <c r="B21" s="5" t="s">
        <v>30</v>
      </c>
      <c r="C21" s="5">
        <v>397085</v>
      </c>
      <c r="D21" s="5" t="s">
        <v>53</v>
      </c>
      <c r="E21" s="5">
        <v>4</v>
      </c>
      <c r="F21" s="9">
        <v>792.71</v>
      </c>
      <c r="G21" s="9">
        <f t="shared" si="0"/>
        <v>3170.84</v>
      </c>
      <c r="H21" s="9" t="s">
        <v>60</v>
      </c>
      <c r="I21" s="9" t="s">
        <v>61</v>
      </c>
      <c r="J21" s="11" t="s">
        <v>12</v>
      </c>
      <c r="K21" s="12">
        <f t="shared" si="1"/>
        <v>0.4</v>
      </c>
    </row>
    <row r="22" spans="1:14" ht="22.5" x14ac:dyDescent="0.2">
      <c r="A22" s="6">
        <v>17</v>
      </c>
      <c r="B22" s="5" t="s">
        <v>31</v>
      </c>
      <c r="C22" s="5">
        <v>352574</v>
      </c>
      <c r="D22" s="5" t="s">
        <v>53</v>
      </c>
      <c r="E22" s="5">
        <v>35</v>
      </c>
      <c r="F22" s="9">
        <v>383.53</v>
      </c>
      <c r="G22" s="9">
        <f t="shared" si="0"/>
        <v>13423.55</v>
      </c>
      <c r="H22" s="9" t="s">
        <v>60</v>
      </c>
      <c r="I22" s="9" t="s">
        <v>61</v>
      </c>
      <c r="J22" s="11" t="s">
        <v>12</v>
      </c>
      <c r="K22" s="12">
        <f t="shared" si="1"/>
        <v>0.2</v>
      </c>
    </row>
    <row r="23" spans="1:14" ht="22.5" x14ac:dyDescent="0.2">
      <c r="A23" s="6">
        <v>18</v>
      </c>
      <c r="B23" s="5" t="s">
        <v>64</v>
      </c>
      <c r="C23" s="5">
        <v>430689</v>
      </c>
      <c r="D23" s="5" t="s">
        <v>63</v>
      </c>
      <c r="E23" s="5">
        <v>31</v>
      </c>
      <c r="F23" s="9">
        <v>51.83</v>
      </c>
      <c r="G23" s="9">
        <f t="shared" si="0"/>
        <v>1606.73</v>
      </c>
      <c r="H23" s="9" t="s">
        <v>60</v>
      </c>
      <c r="I23" s="9" t="s">
        <v>61</v>
      </c>
      <c r="J23" s="11" t="s">
        <v>12</v>
      </c>
      <c r="K23" s="12">
        <f t="shared" si="1"/>
        <v>0.1</v>
      </c>
    </row>
    <row r="24" spans="1:14" ht="22.5" x14ac:dyDescent="0.2">
      <c r="A24" s="6">
        <v>19</v>
      </c>
      <c r="B24" s="5" t="s">
        <v>32</v>
      </c>
      <c r="C24" s="5">
        <v>339141</v>
      </c>
      <c r="D24" s="5" t="s">
        <v>63</v>
      </c>
      <c r="E24" s="5">
        <v>9</v>
      </c>
      <c r="F24" s="9">
        <v>40</v>
      </c>
      <c r="G24" s="9">
        <f t="shared" si="0"/>
        <v>360</v>
      </c>
      <c r="H24" s="9" t="s">
        <v>60</v>
      </c>
      <c r="I24" s="9" t="s">
        <v>61</v>
      </c>
      <c r="J24" s="11" t="s">
        <v>12</v>
      </c>
      <c r="K24" s="12">
        <f t="shared" si="1"/>
        <v>0.05</v>
      </c>
    </row>
    <row r="25" spans="1:14" ht="22.5" x14ac:dyDescent="0.2">
      <c r="A25" s="6">
        <v>20</v>
      </c>
      <c r="B25" s="5" t="s">
        <v>65</v>
      </c>
      <c r="C25" s="5">
        <v>340898</v>
      </c>
      <c r="D25" s="5" t="s">
        <v>63</v>
      </c>
      <c r="E25" s="5">
        <v>5</v>
      </c>
      <c r="F25" s="9">
        <v>107.3</v>
      </c>
      <c r="G25" s="9">
        <f t="shared" si="0"/>
        <v>536.5</v>
      </c>
      <c r="H25" s="9" t="s">
        <v>60</v>
      </c>
      <c r="I25" s="9" t="s">
        <v>61</v>
      </c>
      <c r="J25" s="11" t="s">
        <v>12</v>
      </c>
      <c r="K25" s="12">
        <f t="shared" si="1"/>
        <v>0.12</v>
      </c>
    </row>
    <row r="26" spans="1:14" ht="22.5" x14ac:dyDescent="0.2">
      <c r="A26" s="6">
        <v>21</v>
      </c>
      <c r="B26" s="5" t="s">
        <v>66</v>
      </c>
      <c r="C26" s="5">
        <v>340895</v>
      </c>
      <c r="D26" s="5" t="s">
        <v>63</v>
      </c>
      <c r="E26" s="5">
        <v>12</v>
      </c>
      <c r="F26" s="9">
        <v>39.72</v>
      </c>
      <c r="G26" s="9">
        <f t="shared" si="0"/>
        <v>476.64</v>
      </c>
      <c r="H26" s="9" t="s">
        <v>60</v>
      </c>
      <c r="I26" s="9" t="s">
        <v>61</v>
      </c>
      <c r="J26" s="11" t="s">
        <v>12</v>
      </c>
      <c r="K26" s="12">
        <f t="shared" si="1"/>
        <v>0.05</v>
      </c>
    </row>
    <row r="27" spans="1:14" ht="56.25" x14ac:dyDescent="0.2">
      <c r="A27" s="6">
        <v>22</v>
      </c>
      <c r="B27" s="5" t="s">
        <v>67</v>
      </c>
      <c r="C27" s="5">
        <v>407702</v>
      </c>
      <c r="D27" s="5" t="s">
        <v>68</v>
      </c>
      <c r="E27" s="5">
        <v>130</v>
      </c>
      <c r="F27" s="9">
        <v>58.5</v>
      </c>
      <c r="G27" s="9">
        <f t="shared" si="0"/>
        <v>7605</v>
      </c>
      <c r="H27" s="9" t="s">
        <v>60</v>
      </c>
      <c r="I27" s="9" t="s">
        <v>61</v>
      </c>
      <c r="J27" s="11" t="s">
        <v>12</v>
      </c>
      <c r="K27" s="12">
        <f t="shared" si="1"/>
        <v>0.1</v>
      </c>
    </row>
    <row r="28" spans="1:14" ht="33.75" x14ac:dyDescent="0.3">
      <c r="A28" s="6">
        <v>23</v>
      </c>
      <c r="B28" s="5" t="s">
        <v>69</v>
      </c>
      <c r="C28" s="5">
        <v>362318</v>
      </c>
      <c r="D28" s="5" t="s">
        <v>63</v>
      </c>
      <c r="E28" s="5">
        <v>88</v>
      </c>
      <c r="F28" s="9">
        <v>278.72000000000003</v>
      </c>
      <c r="G28" s="9">
        <f t="shared" si="0"/>
        <v>24527.360000000001</v>
      </c>
      <c r="H28" s="9" t="s">
        <v>60</v>
      </c>
      <c r="I28" s="9" t="s">
        <v>61</v>
      </c>
      <c r="J28" s="11" t="s">
        <v>12</v>
      </c>
      <c r="K28" s="12">
        <f t="shared" si="1"/>
        <v>0.2</v>
      </c>
      <c r="M28" s="14"/>
      <c r="N28" s="15"/>
    </row>
    <row r="29" spans="1:14" ht="22.5" x14ac:dyDescent="0.2">
      <c r="A29" s="6">
        <v>24</v>
      </c>
      <c r="B29" s="5" t="s">
        <v>70</v>
      </c>
      <c r="C29" s="5">
        <v>381307</v>
      </c>
      <c r="D29" s="5" t="s">
        <v>71</v>
      </c>
      <c r="E29" s="5">
        <v>792</v>
      </c>
      <c r="F29" s="9">
        <v>4.18</v>
      </c>
      <c r="G29" s="9">
        <f t="shared" si="0"/>
        <v>3310.56</v>
      </c>
      <c r="H29" s="9" t="s">
        <v>60</v>
      </c>
      <c r="I29" s="9" t="s">
        <v>61</v>
      </c>
      <c r="J29" s="11" t="s">
        <v>12</v>
      </c>
      <c r="K29" s="12">
        <f t="shared" si="1"/>
        <v>0.01</v>
      </c>
    </row>
    <row r="30" spans="1:14" ht="45" x14ac:dyDescent="0.2">
      <c r="A30" s="6">
        <v>25</v>
      </c>
      <c r="B30" s="5" t="s">
        <v>33</v>
      </c>
      <c r="C30" s="5">
        <v>464186</v>
      </c>
      <c r="D30" s="5" t="s">
        <v>54</v>
      </c>
      <c r="E30" s="5">
        <v>7</v>
      </c>
      <c r="F30" s="9">
        <v>344.5</v>
      </c>
      <c r="G30" s="9">
        <f t="shared" si="0"/>
        <v>2411.5</v>
      </c>
      <c r="H30" s="9" t="s">
        <v>60</v>
      </c>
      <c r="I30" s="9" t="s">
        <v>61</v>
      </c>
      <c r="J30" s="11" t="s">
        <v>12</v>
      </c>
      <c r="K30" s="12">
        <f t="shared" si="1"/>
        <v>0.2</v>
      </c>
    </row>
    <row r="31" spans="1:14" ht="22.5" x14ac:dyDescent="0.2">
      <c r="A31" s="6">
        <v>26</v>
      </c>
      <c r="B31" s="5" t="s">
        <v>34</v>
      </c>
      <c r="C31" s="5">
        <v>412394</v>
      </c>
      <c r="D31" s="5" t="s">
        <v>53</v>
      </c>
      <c r="E31" s="5">
        <v>68</v>
      </c>
      <c r="F31" s="9">
        <v>439.2</v>
      </c>
      <c r="G31" s="9">
        <f t="shared" si="0"/>
        <v>29865.599999999999</v>
      </c>
      <c r="H31" s="9" t="s">
        <v>60</v>
      </c>
      <c r="I31" s="9" t="s">
        <v>61</v>
      </c>
      <c r="J31" s="11" t="s">
        <v>12</v>
      </c>
      <c r="K31" s="12">
        <f t="shared" si="1"/>
        <v>0.2</v>
      </c>
    </row>
    <row r="32" spans="1:14" ht="22.5" x14ac:dyDescent="0.2">
      <c r="A32" s="6">
        <v>27</v>
      </c>
      <c r="B32" s="5" t="s">
        <v>35</v>
      </c>
      <c r="C32" s="5">
        <v>412394</v>
      </c>
      <c r="D32" s="5" t="s">
        <v>53</v>
      </c>
      <c r="E32" s="5">
        <v>33</v>
      </c>
      <c r="F32" s="9">
        <v>296.20999999999998</v>
      </c>
      <c r="G32" s="9">
        <f t="shared" si="0"/>
        <v>9774.9299999999985</v>
      </c>
      <c r="H32" s="9" t="s">
        <v>60</v>
      </c>
      <c r="I32" s="9" t="s">
        <v>61</v>
      </c>
      <c r="J32" s="11" t="s">
        <v>12</v>
      </c>
      <c r="K32" s="12">
        <f t="shared" si="1"/>
        <v>0.2</v>
      </c>
    </row>
    <row r="33" spans="1:13" ht="22.5" x14ac:dyDescent="0.2">
      <c r="A33" s="6">
        <v>28</v>
      </c>
      <c r="B33" s="5" t="s">
        <v>36</v>
      </c>
      <c r="C33" s="5">
        <v>330810</v>
      </c>
      <c r="D33" s="5" t="s">
        <v>53</v>
      </c>
      <c r="E33" s="5">
        <v>36</v>
      </c>
      <c r="F33" s="9">
        <v>1234.3</v>
      </c>
      <c r="G33" s="9">
        <f t="shared" si="0"/>
        <v>44434.799999999996</v>
      </c>
      <c r="H33" s="9" t="s">
        <v>60</v>
      </c>
      <c r="I33" s="9" t="s">
        <v>61</v>
      </c>
      <c r="J33" s="11" t="s">
        <v>12</v>
      </c>
      <c r="K33" s="12">
        <f t="shared" si="1"/>
        <v>0.5</v>
      </c>
    </row>
    <row r="34" spans="1:13" ht="22.5" x14ac:dyDescent="0.2">
      <c r="A34" s="6">
        <v>29</v>
      </c>
      <c r="B34" s="5" t="s">
        <v>37</v>
      </c>
      <c r="C34" s="5">
        <v>412394</v>
      </c>
      <c r="D34" s="5" t="s">
        <v>53</v>
      </c>
      <c r="E34" s="5">
        <v>68</v>
      </c>
      <c r="F34" s="9">
        <v>471.42</v>
      </c>
      <c r="G34" s="9">
        <f t="shared" si="0"/>
        <v>32056.560000000001</v>
      </c>
      <c r="H34" s="9" t="s">
        <v>60</v>
      </c>
      <c r="I34" s="9" t="s">
        <v>61</v>
      </c>
      <c r="J34" s="11" t="s">
        <v>12</v>
      </c>
      <c r="K34" s="12">
        <f t="shared" si="1"/>
        <v>0.2</v>
      </c>
    </row>
    <row r="35" spans="1:13" ht="22.5" x14ac:dyDescent="0.2">
      <c r="A35" s="6">
        <v>30</v>
      </c>
      <c r="B35" s="5" t="s">
        <v>38</v>
      </c>
      <c r="C35" s="5">
        <v>412394</v>
      </c>
      <c r="D35" s="5" t="s">
        <v>53</v>
      </c>
      <c r="E35" s="5">
        <v>39</v>
      </c>
      <c r="F35" s="9">
        <v>425.96</v>
      </c>
      <c r="G35" s="9">
        <f t="shared" si="0"/>
        <v>16612.439999999999</v>
      </c>
      <c r="H35" s="9" t="s">
        <v>60</v>
      </c>
      <c r="I35" s="9" t="s">
        <v>61</v>
      </c>
      <c r="J35" s="11" t="s">
        <v>12</v>
      </c>
      <c r="K35" s="12">
        <f t="shared" si="1"/>
        <v>0.2</v>
      </c>
    </row>
    <row r="36" spans="1:13" ht="22.5" x14ac:dyDescent="0.2">
      <c r="A36" s="6">
        <v>31</v>
      </c>
      <c r="B36" s="5" t="s">
        <v>39</v>
      </c>
      <c r="C36" s="5">
        <v>431587</v>
      </c>
      <c r="D36" s="5" t="s">
        <v>53</v>
      </c>
      <c r="E36" s="5">
        <v>66</v>
      </c>
      <c r="F36" s="9">
        <v>759</v>
      </c>
      <c r="G36" s="9">
        <f t="shared" si="0"/>
        <v>50094</v>
      </c>
      <c r="H36" s="9" t="s">
        <v>60</v>
      </c>
      <c r="I36" s="9" t="s">
        <v>61</v>
      </c>
      <c r="J36" s="11" t="s">
        <v>12</v>
      </c>
      <c r="K36" s="12">
        <f t="shared" si="1"/>
        <v>0.4</v>
      </c>
    </row>
    <row r="37" spans="1:13" ht="22.5" x14ac:dyDescent="0.2">
      <c r="A37" s="6">
        <v>32</v>
      </c>
      <c r="B37" s="5" t="s">
        <v>40</v>
      </c>
      <c r="C37" s="5">
        <v>412394</v>
      </c>
      <c r="D37" s="5" t="s">
        <v>53</v>
      </c>
      <c r="E37" s="5">
        <v>7</v>
      </c>
      <c r="F37" s="9">
        <v>489.66</v>
      </c>
      <c r="G37" s="9">
        <f t="shared" si="0"/>
        <v>3427.6200000000003</v>
      </c>
      <c r="H37" s="9" t="s">
        <v>60</v>
      </c>
      <c r="I37" s="9" t="s">
        <v>61</v>
      </c>
      <c r="J37" s="11" t="s">
        <v>12</v>
      </c>
      <c r="K37" s="12">
        <f t="shared" si="1"/>
        <v>0.2</v>
      </c>
    </row>
    <row r="38" spans="1:13" ht="56.25" x14ac:dyDescent="0.2">
      <c r="A38" s="6">
        <v>33</v>
      </c>
      <c r="B38" s="5" t="s">
        <v>41</v>
      </c>
      <c r="C38" s="5">
        <v>412394</v>
      </c>
      <c r="D38" s="5" t="s">
        <v>53</v>
      </c>
      <c r="E38" s="5">
        <v>8</v>
      </c>
      <c r="F38" s="9">
        <v>953.97</v>
      </c>
      <c r="G38" s="9">
        <f t="shared" si="0"/>
        <v>7631.76</v>
      </c>
      <c r="H38" s="9" t="s">
        <v>60</v>
      </c>
      <c r="I38" s="9" t="s">
        <v>61</v>
      </c>
      <c r="J38" s="11" t="s">
        <v>12</v>
      </c>
      <c r="K38" s="12">
        <f t="shared" si="1"/>
        <v>0.4</v>
      </c>
    </row>
    <row r="39" spans="1:13" ht="22.5" x14ac:dyDescent="0.2">
      <c r="A39" s="6">
        <v>34</v>
      </c>
      <c r="B39" s="5" t="s">
        <v>42</v>
      </c>
      <c r="C39" s="5">
        <v>355733</v>
      </c>
      <c r="D39" s="5" t="s">
        <v>53</v>
      </c>
      <c r="E39" s="5">
        <v>3</v>
      </c>
      <c r="F39" s="9">
        <v>1200.72</v>
      </c>
      <c r="G39" s="9">
        <f t="shared" si="0"/>
        <v>3602.16</v>
      </c>
      <c r="H39" s="9" t="s">
        <v>60</v>
      </c>
      <c r="I39" s="9" t="s">
        <v>61</v>
      </c>
      <c r="J39" s="11" t="s">
        <v>12</v>
      </c>
      <c r="K39" s="12">
        <f t="shared" si="1"/>
        <v>0.5</v>
      </c>
    </row>
    <row r="40" spans="1:13" ht="22.5" x14ac:dyDescent="0.2">
      <c r="A40" s="6">
        <v>35</v>
      </c>
      <c r="B40" s="5" t="s">
        <v>43</v>
      </c>
      <c r="C40" s="5">
        <v>437340</v>
      </c>
      <c r="D40" s="5" t="s">
        <v>53</v>
      </c>
      <c r="E40" s="5">
        <v>34</v>
      </c>
      <c r="F40" s="9">
        <v>236.22</v>
      </c>
      <c r="G40" s="9">
        <f t="shared" si="0"/>
        <v>8031.48</v>
      </c>
      <c r="H40" s="9" t="s">
        <v>60</v>
      </c>
      <c r="I40" s="9" t="s">
        <v>61</v>
      </c>
      <c r="J40" s="11" t="s">
        <v>12</v>
      </c>
      <c r="K40" s="12">
        <f t="shared" si="1"/>
        <v>0.2</v>
      </c>
    </row>
    <row r="41" spans="1:13" x14ac:dyDescent="0.2">
      <c r="A41" s="6">
        <v>36</v>
      </c>
      <c r="B41" s="5" t="s">
        <v>44</v>
      </c>
      <c r="C41" s="5">
        <v>483423</v>
      </c>
      <c r="D41" s="5" t="s">
        <v>55</v>
      </c>
      <c r="E41" s="5">
        <v>11</v>
      </c>
      <c r="F41" s="9">
        <v>402.67</v>
      </c>
      <c r="G41" s="9">
        <f t="shared" si="0"/>
        <v>4429.37</v>
      </c>
      <c r="H41" s="9" t="s">
        <v>60</v>
      </c>
      <c r="I41" s="9" t="s">
        <v>61</v>
      </c>
      <c r="J41" s="11" t="s">
        <v>12</v>
      </c>
      <c r="K41" s="12">
        <f t="shared" si="1"/>
        <v>0.2</v>
      </c>
    </row>
    <row r="42" spans="1:13" ht="78.75" x14ac:dyDescent="0.2">
      <c r="A42" s="6">
        <v>37</v>
      </c>
      <c r="B42" s="5" t="s">
        <v>45</v>
      </c>
      <c r="C42" s="5">
        <v>483423</v>
      </c>
      <c r="D42" s="5" t="s">
        <v>56</v>
      </c>
      <c r="E42" s="5">
        <v>7</v>
      </c>
      <c r="F42" s="9">
        <v>180.55</v>
      </c>
      <c r="G42" s="9">
        <f t="shared" si="0"/>
        <v>1263.8500000000001</v>
      </c>
      <c r="H42" s="9" t="s">
        <v>60</v>
      </c>
      <c r="I42" s="9" t="s">
        <v>61</v>
      </c>
      <c r="J42" s="11" t="s">
        <v>12</v>
      </c>
      <c r="K42" s="12">
        <f t="shared" si="1"/>
        <v>0.12</v>
      </c>
    </row>
    <row r="43" spans="1:13" ht="22.5" x14ac:dyDescent="0.2">
      <c r="A43" s="6">
        <v>38</v>
      </c>
      <c r="B43" s="5" t="s">
        <v>46</v>
      </c>
      <c r="C43" s="5">
        <v>390194</v>
      </c>
      <c r="D43" s="5" t="s">
        <v>57</v>
      </c>
      <c r="E43" s="5">
        <v>2</v>
      </c>
      <c r="F43" s="9">
        <v>248.58</v>
      </c>
      <c r="G43" s="9">
        <f t="shared" si="0"/>
        <v>497.16</v>
      </c>
      <c r="H43" s="9" t="s">
        <v>60</v>
      </c>
      <c r="I43" s="9" t="s">
        <v>61</v>
      </c>
      <c r="J43" s="11" t="s">
        <v>12</v>
      </c>
      <c r="K43" s="12">
        <f t="shared" si="1"/>
        <v>0.2</v>
      </c>
    </row>
    <row r="44" spans="1:13" ht="45" x14ac:dyDescent="0.2">
      <c r="A44" s="6">
        <v>39</v>
      </c>
      <c r="B44" s="5" t="s">
        <v>47</v>
      </c>
      <c r="C44" s="5">
        <v>329500</v>
      </c>
      <c r="D44" s="5" t="s">
        <v>58</v>
      </c>
      <c r="E44" s="5">
        <v>12</v>
      </c>
      <c r="F44" s="9">
        <v>280</v>
      </c>
      <c r="G44" s="9">
        <f t="shared" si="0"/>
        <v>3360</v>
      </c>
      <c r="H44" s="9" t="s">
        <v>60</v>
      </c>
      <c r="I44" s="9" t="s">
        <v>61</v>
      </c>
      <c r="J44" s="11" t="s">
        <v>12</v>
      </c>
      <c r="K44" s="12">
        <f t="shared" si="1"/>
        <v>0.2</v>
      </c>
    </row>
    <row r="45" spans="1:13" ht="78.75" x14ac:dyDescent="0.2">
      <c r="A45" s="6">
        <v>40</v>
      </c>
      <c r="B45" s="5" t="s">
        <v>48</v>
      </c>
      <c r="C45" s="5">
        <v>345278</v>
      </c>
      <c r="D45" s="5" t="s">
        <v>63</v>
      </c>
      <c r="E45" s="5">
        <v>7</v>
      </c>
      <c r="F45" s="9">
        <v>483.4</v>
      </c>
      <c r="G45" s="9">
        <f t="shared" si="0"/>
        <v>3383.7999999999997</v>
      </c>
      <c r="H45" s="9" t="s">
        <v>60</v>
      </c>
      <c r="I45" s="9" t="s">
        <v>61</v>
      </c>
      <c r="J45" s="11" t="s">
        <v>12</v>
      </c>
      <c r="K45" s="12">
        <f t="shared" si="1"/>
        <v>0.2</v>
      </c>
    </row>
    <row r="46" spans="1:13" ht="22.5" x14ac:dyDescent="0.2">
      <c r="A46" s="6">
        <v>41</v>
      </c>
      <c r="B46" s="5" t="s">
        <v>72</v>
      </c>
      <c r="C46" s="5">
        <v>412101</v>
      </c>
      <c r="D46" s="5" t="s">
        <v>74</v>
      </c>
      <c r="E46" s="5">
        <v>25</v>
      </c>
      <c r="F46" s="9">
        <v>563.63</v>
      </c>
      <c r="G46" s="9">
        <f t="shared" si="0"/>
        <v>14090.75</v>
      </c>
      <c r="H46" s="9" t="s">
        <v>60</v>
      </c>
      <c r="I46" s="9" t="s">
        <v>61</v>
      </c>
      <c r="J46" s="11" t="s">
        <v>12</v>
      </c>
      <c r="K46" s="12">
        <f t="shared" si="1"/>
        <v>0.4</v>
      </c>
    </row>
    <row r="47" spans="1:13" ht="22.5" x14ac:dyDescent="0.3">
      <c r="A47" s="6">
        <v>42</v>
      </c>
      <c r="B47" s="5" t="s">
        <v>73</v>
      </c>
      <c r="C47" s="5">
        <v>412101</v>
      </c>
      <c r="D47" s="5" t="s">
        <v>74</v>
      </c>
      <c r="E47" s="5">
        <v>15</v>
      </c>
      <c r="F47" s="9">
        <v>763.55</v>
      </c>
      <c r="G47" s="9">
        <f t="shared" si="0"/>
        <v>11453.25</v>
      </c>
      <c r="H47" s="9" t="s">
        <v>60</v>
      </c>
      <c r="I47" s="9" t="s">
        <v>61</v>
      </c>
      <c r="J47" s="11" t="s">
        <v>12</v>
      </c>
      <c r="K47" s="12">
        <f t="shared" si="1"/>
        <v>0.4</v>
      </c>
      <c r="M47" s="14"/>
    </row>
    <row r="48" spans="1:13" ht="33.75" x14ac:dyDescent="0.2">
      <c r="A48" s="6">
        <v>43</v>
      </c>
      <c r="B48" s="5" t="s">
        <v>75</v>
      </c>
      <c r="C48" s="5">
        <v>361610</v>
      </c>
      <c r="D48" s="5" t="s">
        <v>63</v>
      </c>
      <c r="E48" s="5">
        <v>39</v>
      </c>
      <c r="F48" s="9">
        <v>128.02000000000001</v>
      </c>
      <c r="G48" s="9">
        <f t="shared" si="0"/>
        <v>4992.7800000000007</v>
      </c>
      <c r="H48" s="9" t="s">
        <v>60</v>
      </c>
      <c r="I48" s="9" t="s">
        <v>61</v>
      </c>
      <c r="J48" s="11" t="s">
        <v>12</v>
      </c>
      <c r="K48" s="12">
        <f t="shared" si="1"/>
        <v>0.12</v>
      </c>
    </row>
    <row r="49" spans="1:14" ht="22.5" x14ac:dyDescent="0.2">
      <c r="A49" s="6">
        <v>44</v>
      </c>
      <c r="B49" s="5" t="s">
        <v>49</v>
      </c>
      <c r="C49" s="5">
        <v>397085</v>
      </c>
      <c r="D49" s="5" t="s">
        <v>53</v>
      </c>
      <c r="E49" s="5">
        <v>18</v>
      </c>
      <c r="F49" s="9">
        <v>359.68</v>
      </c>
      <c r="G49" s="9">
        <f t="shared" si="0"/>
        <v>6474.24</v>
      </c>
      <c r="H49" s="9" t="s">
        <v>60</v>
      </c>
      <c r="I49" s="9" t="s">
        <v>61</v>
      </c>
      <c r="J49" s="11" t="s">
        <v>12</v>
      </c>
      <c r="K49" s="12">
        <f t="shared" si="1"/>
        <v>0.2</v>
      </c>
    </row>
    <row r="50" spans="1:14" ht="22.5" x14ac:dyDescent="0.2">
      <c r="A50" s="6">
        <v>45</v>
      </c>
      <c r="B50" s="5" t="s">
        <v>50</v>
      </c>
      <c r="C50" s="5">
        <v>397085</v>
      </c>
      <c r="D50" s="5" t="s">
        <v>53</v>
      </c>
      <c r="E50" s="5">
        <v>18</v>
      </c>
      <c r="F50" s="9">
        <v>562.70000000000005</v>
      </c>
      <c r="G50" s="9">
        <f t="shared" si="0"/>
        <v>10128.6</v>
      </c>
      <c r="H50" s="9" t="s">
        <v>60</v>
      </c>
      <c r="I50" s="9" t="s">
        <v>61</v>
      </c>
      <c r="J50" s="11" t="s">
        <v>12</v>
      </c>
      <c r="K50" s="12">
        <f t="shared" si="1"/>
        <v>0.4</v>
      </c>
    </row>
    <row r="51" spans="1:14" ht="33.75" x14ac:dyDescent="0.2">
      <c r="A51" s="6">
        <v>46</v>
      </c>
      <c r="B51" s="5" t="s">
        <v>51</v>
      </c>
      <c r="C51" s="5">
        <v>355102</v>
      </c>
      <c r="D51" s="5" t="s">
        <v>59</v>
      </c>
      <c r="E51" s="5">
        <v>7</v>
      </c>
      <c r="F51" s="9">
        <v>84.44</v>
      </c>
      <c r="G51" s="9">
        <f t="shared" si="0"/>
        <v>591.07999999999993</v>
      </c>
      <c r="H51" s="9" t="s">
        <v>60</v>
      </c>
      <c r="I51" s="9" t="s">
        <v>61</v>
      </c>
      <c r="J51" s="11" t="s">
        <v>12</v>
      </c>
      <c r="K51" s="12">
        <f t="shared" si="1"/>
        <v>0.1</v>
      </c>
    </row>
    <row r="52" spans="1:14" ht="22.5" x14ac:dyDescent="0.3">
      <c r="A52" s="6">
        <v>47</v>
      </c>
      <c r="B52" s="5" t="s">
        <v>76</v>
      </c>
      <c r="C52" s="5">
        <v>361623</v>
      </c>
      <c r="D52" s="5" t="s">
        <v>63</v>
      </c>
      <c r="E52" s="5">
        <v>3</v>
      </c>
      <c r="F52" s="9">
        <v>903</v>
      </c>
      <c r="G52" s="9">
        <f t="shared" si="0"/>
        <v>2709</v>
      </c>
      <c r="H52" s="9" t="s">
        <v>60</v>
      </c>
      <c r="I52" s="9" t="s">
        <v>61</v>
      </c>
      <c r="J52" s="11" t="s">
        <v>12</v>
      </c>
      <c r="K52" s="12">
        <f t="shared" si="1"/>
        <v>0.4</v>
      </c>
      <c r="M52" s="14"/>
      <c r="N52" s="15"/>
    </row>
    <row r="53" spans="1:14" ht="33.75" x14ac:dyDescent="0.2">
      <c r="A53" s="6">
        <v>48</v>
      </c>
      <c r="B53" s="5" t="s">
        <v>52</v>
      </c>
      <c r="C53" s="5">
        <v>413230</v>
      </c>
      <c r="D53" s="5" t="s">
        <v>57</v>
      </c>
      <c r="E53" s="5">
        <v>30</v>
      </c>
      <c r="F53" s="9">
        <v>1100</v>
      </c>
      <c r="G53" s="9">
        <f t="shared" si="0"/>
        <v>33000</v>
      </c>
      <c r="H53" s="9" t="s">
        <v>60</v>
      </c>
      <c r="I53" s="9" t="s">
        <v>61</v>
      </c>
      <c r="J53" s="11" t="s">
        <v>12</v>
      </c>
      <c r="K53" s="12">
        <f t="shared" si="1"/>
        <v>0.5</v>
      </c>
    </row>
    <row r="54" spans="1:14" ht="22.5" x14ac:dyDescent="0.2">
      <c r="F54" s="8" t="s">
        <v>62</v>
      </c>
      <c r="G54" s="13">
        <f>SUM(G6:G53)</f>
        <v>701310.45</v>
      </c>
    </row>
  </sheetData>
  <mergeCells count="3">
    <mergeCell ref="A1:K1"/>
    <mergeCell ref="A2:K2"/>
    <mergeCell ref="A3:K3"/>
  </mergeCells>
  <pageMargins left="0.23622047244094491" right="0.23622047244094491" top="0.74803149606299213" bottom="0.74803149606299213" header="0.31496062992125984" footer="0.31496062992125984"/>
  <pageSetup paperSize="9" fitToHeight="0" orientation="landscape" r:id="rId1"/>
  <headerFooter>
    <oddHeader>&amp;L&amp;G&amp;CPREGÃO ELETRÔNICO 62/2022  
&amp;R&amp;G</oddHeader>
    <oddFooter>&amp;L&amp;"-,Itálico"&amp;9ANEXO I-A- PLANILHA ESTIMATIVA DE QUANTIDADE E PREÇO&amp;R&amp;9&amp;P/&amp;N</oddFooter>
  </headerFooter>
  <legacyDrawingHF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Folha1</vt:lpstr>
      <vt:lpstr>Folha1!Print_Area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JoaoAranha</cp:lastModifiedBy>
  <cp:lastPrinted>2020-03-04T17:36:26Z</cp:lastPrinted>
  <dcterms:created xsi:type="dcterms:W3CDTF">2019-07-30T23:05:19Z</dcterms:created>
  <dcterms:modified xsi:type="dcterms:W3CDTF">2022-05-23T16:33:58Z</dcterms:modified>
</cp:coreProperties>
</file>