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OneDrive\Documentos\PAM DRUMMOND\UFF\PDU\CONTROLE DE STATUS DOS PDUs\DASHBOARD VERSÃO 2_julho21\"/>
    </mc:Choice>
  </mc:AlternateContent>
  <bookViews>
    <workbookView showHorizontalScroll="0" showVerticalScroll="0" xWindow="0" yWindow="0" windowWidth="20490" windowHeight="7155" tabRatio="588"/>
  </bookViews>
  <sheets>
    <sheet name="DASHBOARD" sheetId="7" r:id="rId1"/>
    <sheet name="Base_Unidades Administrativas" sheetId="4" r:id="rId2"/>
    <sheet name="Base_Unidades Academicas" sheetId="5" r:id="rId3"/>
  </sheets>
  <definedNames>
    <definedName name="_xlnm._FilterDatabase" localSheetId="2" hidden="1">'Base_Unidades Academicas'!$A$2:$I$44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7" l="1"/>
  <c r="D39" i="7"/>
  <c r="D40" i="7"/>
  <c r="D37" i="7"/>
  <c r="D28" i="7"/>
  <c r="D29" i="7"/>
  <c r="D30" i="7"/>
  <c r="D31" i="7"/>
  <c r="D17" i="7"/>
  <c r="D18" i="7"/>
  <c r="D19" i="7"/>
  <c r="D20" i="7"/>
  <c r="D21" i="7"/>
  <c r="D22" i="7"/>
  <c r="D16" i="7"/>
  <c r="D6" i="7"/>
  <c r="D7" i="7"/>
  <c r="D8" i="7"/>
  <c r="D9" i="7"/>
  <c r="D10" i="7"/>
  <c r="D11" i="7"/>
  <c r="D5" i="7"/>
  <c r="D41" i="7" l="1"/>
  <c r="E37" i="7" s="1"/>
  <c r="D32" i="7"/>
  <c r="E28" i="7" s="1"/>
  <c r="D23" i="7"/>
  <c r="E19" i="7" s="1"/>
  <c r="D12" i="7"/>
  <c r="E9" i="7" s="1"/>
  <c r="E38" i="7" l="1"/>
  <c r="E39" i="7"/>
  <c r="E40" i="7"/>
  <c r="E30" i="7"/>
  <c r="E7" i="7"/>
  <c r="E29" i="7"/>
  <c r="E8" i="7"/>
  <c r="E6" i="7"/>
  <c r="E31" i="7"/>
  <c r="E17" i="7"/>
  <c r="E21" i="7"/>
  <c r="E20" i="7"/>
  <c r="E18" i="7"/>
  <c r="E22" i="7"/>
  <c r="E16" i="7"/>
  <c r="E11" i="7"/>
  <c r="E5" i="7"/>
  <c r="E10" i="7"/>
</calcChain>
</file>

<file path=xl/comments1.xml><?xml version="1.0" encoding="utf-8"?>
<comments xmlns="http://schemas.openxmlformats.org/spreadsheetml/2006/main">
  <authors>
    <author>DELL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</rPr>
          <t>DELL:</t>
        </r>
        <r>
          <rPr>
            <sz val="9"/>
            <color indexed="81"/>
            <rFont val="Segoe UI"/>
            <family val="2"/>
          </rPr>
          <t xml:space="preserve">
DATA REFERENTE A RETORNO DA ANÁLISE FEITA PELA SERVIDORA PAMELLA PARA O PROF WALKIMAR.</t>
        </r>
      </text>
    </comment>
  </commentList>
</comments>
</file>

<file path=xl/sharedStrings.xml><?xml version="1.0" encoding="utf-8"?>
<sst xmlns="http://schemas.openxmlformats.org/spreadsheetml/2006/main" count="403" uniqueCount="186">
  <si>
    <t>Instituto de Educação de Angra dos Reis</t>
  </si>
  <si>
    <t>SIGLA</t>
  </si>
  <si>
    <t xml:space="preserve"> IEAR</t>
  </si>
  <si>
    <t>Instituto de Ciências da Sociedade e Desenvolvimento Regional</t>
  </si>
  <si>
    <t>ESR</t>
  </si>
  <si>
    <t>Instituto de Ciências da Sociedade</t>
  </si>
  <si>
    <t>ICM</t>
  </si>
  <si>
    <t>Colégio Universitário Geraldo Reis</t>
  </si>
  <si>
    <t>Coluni</t>
  </si>
  <si>
    <t>Escola de Arquitetura e Urbanismo</t>
  </si>
  <si>
    <t>TCA</t>
  </si>
  <si>
    <t>Escola de Enfermagem Aurora de Afonso Costa</t>
  </si>
  <si>
    <t>CME</t>
  </si>
  <si>
    <t>Escola de Engenharia</t>
  </si>
  <si>
    <t>TCE</t>
  </si>
  <si>
    <t>Escola de Serviço Social</t>
  </si>
  <si>
    <t>ESS</t>
  </si>
  <si>
    <t>Faculdade de Administração e Ciências Contábeis</t>
  </si>
  <si>
    <t>EST</t>
  </si>
  <si>
    <t>Faculdade de Direito</t>
  </si>
  <si>
    <t>ESD</t>
  </si>
  <si>
    <t>Faculdade de Economia</t>
  </si>
  <si>
    <t>ESC</t>
  </si>
  <si>
    <t>Faculdade de Educação</t>
  </si>
  <si>
    <t>ESE</t>
  </si>
  <si>
    <t>Faculdade de Farmácia</t>
  </si>
  <si>
    <t>CMF</t>
  </si>
  <si>
    <t>Faculdade de Medicina</t>
  </si>
  <si>
    <t>CMM</t>
  </si>
  <si>
    <t>Faculdade de Nutrição</t>
  </si>
  <si>
    <t>CMN</t>
  </si>
  <si>
    <t>Faculdade de Odontologia</t>
  </si>
  <si>
    <t>CMO</t>
  </si>
  <si>
    <t>Faculdade de Turismo e Hotelaria</t>
  </si>
  <si>
    <t>FTH</t>
  </si>
  <si>
    <t>Faculdade de Veterinária</t>
  </si>
  <si>
    <t>CMV</t>
  </si>
  <si>
    <t>Instituto Biomédico</t>
  </si>
  <si>
    <t>CMB</t>
  </si>
  <si>
    <t>Instituto de Arte e Comunicação Social</t>
  </si>
  <si>
    <t>EGA</t>
  </si>
  <si>
    <t>Instituto de Biologia</t>
  </si>
  <si>
    <t>EGB</t>
  </si>
  <si>
    <t>Instituto de Ciências Humanas e Filosofia</t>
  </si>
  <si>
    <t>ICHF</t>
  </si>
  <si>
    <t>Instituto de Computação</t>
  </si>
  <si>
    <t>TIC</t>
  </si>
  <si>
    <t>Instituto de Educação Física</t>
  </si>
  <si>
    <t>IEF</t>
  </si>
  <si>
    <t>IAC</t>
  </si>
  <si>
    <t>Instituto de Estudos Estratégicos</t>
  </si>
  <si>
    <t>IET</t>
  </si>
  <si>
    <t>Instituto de Física</t>
  </si>
  <si>
    <t>EGF</t>
  </si>
  <si>
    <t>Instituto de Geociências</t>
  </si>
  <si>
    <t>EGG</t>
  </si>
  <si>
    <t>Instituto de História</t>
  </si>
  <si>
    <t>IHT</t>
  </si>
  <si>
    <t>Instituto de Letras</t>
  </si>
  <si>
    <t>EGL</t>
  </si>
  <si>
    <t>Instituto de Matemática e Estatística</t>
  </si>
  <si>
    <t>IME- UFF</t>
  </si>
  <si>
    <t>Instituto de Psicologia</t>
  </si>
  <si>
    <t>IPSi</t>
  </si>
  <si>
    <t>Instituto de Química</t>
  </si>
  <si>
    <t>EGQ</t>
  </si>
  <si>
    <t>Instituto de Saúde Coletiva</t>
  </si>
  <si>
    <t>ISC</t>
  </si>
  <si>
    <t>Instituto de Saúde de Nova Friburgo</t>
  </si>
  <si>
    <t>ISNF</t>
  </si>
  <si>
    <t>Escola de Engenharia de Petrópolis</t>
  </si>
  <si>
    <t>PEP</t>
  </si>
  <si>
    <t>Instituto de Ciência e Tecnologia</t>
  </si>
  <si>
    <t>RIC</t>
  </si>
  <si>
    <t>Instituto de Humanidades e Saúde</t>
  </si>
  <si>
    <t>IHS</t>
  </si>
  <si>
    <t>Instituto do Noroeste Fluminense de Educação Superior</t>
  </si>
  <si>
    <t>INF</t>
  </si>
  <si>
    <t>Escola de Engenharia Industrial Metalúrgica de Volta Redonda</t>
  </si>
  <si>
    <t>VEI</t>
  </si>
  <si>
    <t>Instituto de Ciências Exatas</t>
  </si>
  <si>
    <t>Instituto de Ciências Humanas e Sociais</t>
  </si>
  <si>
    <t>VCH</t>
  </si>
  <si>
    <t>PROGRAD</t>
  </si>
  <si>
    <t>PROGEPE</t>
  </si>
  <si>
    <t>PROAES</t>
  </si>
  <si>
    <t>PROPLAN</t>
  </si>
  <si>
    <t>PROEX</t>
  </si>
  <si>
    <t>PROAD</t>
  </si>
  <si>
    <t>STI</t>
  </si>
  <si>
    <t>SRI</t>
  </si>
  <si>
    <t>SOMA</t>
  </si>
  <si>
    <t>SDC</t>
  </si>
  <si>
    <t>SCS</t>
  </si>
  <si>
    <t>KITA CHAVES DAMASIO MACARIO</t>
  </si>
  <si>
    <t>Bruno Felix Patrício (Presidente da Comissão do PDU RHS)</t>
  </si>
  <si>
    <t>José Augusto Oliveira Huguenin</t>
  </si>
  <si>
    <t>ICEx</t>
  </si>
  <si>
    <t>- Previsão de conclusão dez/19
- Comissão nomeada</t>
  </si>
  <si>
    <t xml:space="preserve">                                          </t>
  </si>
  <si>
    <t>Centro de Artes UFF</t>
  </si>
  <si>
    <t>Editora da UFF (Eduff)</t>
  </si>
  <si>
    <t>Pró-Reitoria de Administração</t>
  </si>
  <si>
    <t>Pró-Reitoria de Assuntos Estudantis</t>
  </si>
  <si>
    <t>Pró-Reitoria de Extensão</t>
  </si>
  <si>
    <t>Pró-Reitoria de Gestão de Pessoas</t>
  </si>
  <si>
    <t>Pró-Reitoria de Graduação</t>
  </si>
  <si>
    <t>Pró-Reitoria de Pesquisa, Pós-Graduação e Inovação</t>
  </si>
  <si>
    <t>Pró-Reitoria de Planejamento</t>
  </si>
  <si>
    <t>Superintendência de Arquitetura, Engenharia e Patrimônio</t>
  </si>
  <si>
    <t>Superintendência de Comunicação Social</t>
  </si>
  <si>
    <t>Superintendência de Documentação</t>
  </si>
  <si>
    <t>Superintendência de Operações e Manutenção</t>
  </si>
  <si>
    <t>Superintendência de Relações Internacionais</t>
  </si>
  <si>
    <t>Superintendência de Tecnologia da Informação</t>
  </si>
  <si>
    <t>CEART</t>
  </si>
  <si>
    <t>EDUFF</t>
  </si>
  <si>
    <t>PROPPI</t>
  </si>
  <si>
    <t>SAEP</t>
  </si>
  <si>
    <t>NOME UNIDADE</t>
  </si>
  <si>
    <t>STATUS</t>
  </si>
  <si>
    <t>OBS</t>
  </si>
  <si>
    <t>COMISSÃO DESIGNADA</t>
  </si>
  <si>
    <t>NÃO INICIADO</t>
  </si>
  <si>
    <t>INÍCIO PLANEJADO</t>
  </si>
  <si>
    <t>EM ELABORAÇÃO</t>
  </si>
  <si>
    <t>ELABORADO</t>
  </si>
  <si>
    <t>PUBLICADO EM BS</t>
  </si>
  <si>
    <t>NÃO</t>
  </si>
  <si>
    <t>DATA ENVIO À PLAD</t>
  </si>
  <si>
    <t>DATA DEVOLUTIVA PLAD</t>
  </si>
  <si>
    <t>NA</t>
  </si>
  <si>
    <t>QUEM ENTROU EM CONTATO COM PLAD</t>
  </si>
  <si>
    <t>PDTIC DA STI FOI ELABORADO ANTERIORMENTE Á ESTRUTURAÇÃO DA METODOLOGIA DO PDU</t>
  </si>
  <si>
    <t>PUBLICADO NO BS EM 09/10/2020</t>
  </si>
  <si>
    <t>PARTICIPAÇÃO DA SERVIDORA PAMELLA NA REUNIÃO DA COMISSÃO DE ELABORAÇÃO DO PDU SOMA EM 27/04/21</t>
  </si>
  <si>
    <t>SDC.RET@ID.UFF.BR</t>
  </si>
  <si>
    <t>ALINE_MARQUES@ID.UFF.BR</t>
  </si>
  <si>
    <t>CARLOSBELMONT@ID.UFF.BR</t>
  </si>
  <si>
    <t>VERACAJAZEIRAS@ID.UFF.BR</t>
  </si>
  <si>
    <t>Instituto de Estudos Comparados em Administração Institucional de Conflitos - INCT-Ineac</t>
  </si>
  <si>
    <t>CIDADE</t>
  </si>
  <si>
    <t>ANGRA DOS REIS</t>
  </si>
  <si>
    <t>CAMPOS DOS GOYTACAZES</t>
  </si>
  <si>
    <t>MACAÉ</t>
  </si>
  <si>
    <t>NITERÓI</t>
  </si>
  <si>
    <t>NOVA FRIBURGO</t>
  </si>
  <si>
    <t>PETRÓPOLIS</t>
  </si>
  <si>
    <t>RIO DAS OSTRAS</t>
  </si>
  <si>
    <t>STO ANTONIO DE PADUA</t>
  </si>
  <si>
    <t>VOLTA REDONDA</t>
  </si>
  <si>
    <t>DANIEL ARRUDA NASCIMENTO</t>
  </si>
  <si>
    <t>WANISE CRUZ</t>
  </si>
  <si>
    <t>LEILA GATTI SOBREIRO</t>
  </si>
  <si>
    <t>ISMAR MORAES</t>
  </si>
  <si>
    <t>ALESSANDRA BARRETO</t>
  </si>
  <si>
    <t>TIBERIO BORGES VALE</t>
  </si>
  <si>
    <t>MARCOS VERAS</t>
  </si>
  <si>
    <t>16/012/2020</t>
  </si>
  <si>
    <t>BRUNOSTEFONI@ID.UFF.BR</t>
  </si>
  <si>
    <t>STATUS NÃO REPORTADO</t>
  </si>
  <si>
    <t>CONSULTA À PLAD</t>
  </si>
  <si>
    <t>SIM, PARTICIPAÇÃO DA PLAD EM REUNIÕES</t>
  </si>
  <si>
    <t xml:space="preserve">SIM, SANAR DÚVIDAS </t>
  </si>
  <si>
    <t>SIM, ENVIO DO PDU À PLAD</t>
  </si>
  <si>
    <t>STATUS DOS PDUS X UNIDADES ADMINISTRATIVAS</t>
  </si>
  <si>
    <t>TOTAL</t>
  </si>
  <si>
    <t>STATUS DOS PDUS X UNIDADES ACADÊMICAS</t>
  </si>
  <si>
    <t>CONSULTA À PLAD - UNIDADES ADMINISTRATIVAS</t>
  </si>
  <si>
    <t>JOÃO EVANGELISTA DIAS MONTEIRO</t>
  </si>
  <si>
    <t>JOSÉ RODRIGUES DE FARIAS FILHO</t>
  </si>
  <si>
    <t>ENÉAS RANGEL TEIXEIRA</t>
  </si>
  <si>
    <t>ADAUTO DUTRA MORAES BARBOSA</t>
  </si>
  <si>
    <t>JULIO CESAR ANDRADE DE ABREU</t>
  </si>
  <si>
    <t>-</t>
  </si>
  <si>
    <t>STATUS VERIFICADO  ATRAVÉS DE PESQUISA DO PDI</t>
  </si>
  <si>
    <t>- Conclusão prevista para out/2020
- STATUS VERIFICADO ATRAVÉS DE PESQUISA DO PDI</t>
  </si>
  <si>
    <t>- Previsão de conclusão em Jun/2020
- STATUS VERIFICADO  ATRAVÉS de PESQUISA DO PDI</t>
  </si>
  <si>
    <t>- Previsão de conclusão em abril/2020
- STATUS VERIFICADO  ATRAVÉS de PESQUISA DO PDI</t>
  </si>
  <si>
    <t>- Previsão de conclusão 1º semestre 2020
- Comissão formada
- Apreciação em reunião de colegiado planejada para 11/12/2020
- STATUS VERIFICADO  ATRAVÉS DE PESQUISA DO PDI</t>
  </si>
  <si>
    <t>Previsão de implantação em 2020
STATUS VERIFICADO  ATRAVÉS DE PESQUISA DO PDI</t>
  </si>
  <si>
    <t>- Previsão de início em 2020
- STATUS VERIFICADO  ATRAVÉS DE PESQUISA DO PDI</t>
  </si>
  <si>
    <t>VERIFICADO STATUS PELO BOLETIM DE SERVIÇO DE 26/11/2020</t>
  </si>
  <si>
    <t>BS DE 23/06/2021</t>
  </si>
  <si>
    <t>BOLETIM DE SERVIÇO DE 03/11/2021</t>
  </si>
  <si>
    <t>BOLETIM DE SERVIÇO DE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</si>
</sst>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0" fillId="2" borderId="6" xfId="0" applyFill="1" applyBorder="1"/>
    <xf numFmtId="0" fontId="2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quotePrefix="1" applyFill="1" applyBorder="1" applyAlignment="1">
      <alignment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9" fillId="2" borderId="1" xfId="0" applyFont="1" applyFill="1" applyBorder="1"/>
    <xf numFmtId="0" fontId="9" fillId="2" borderId="4" xfId="0" applyFont="1" applyFill="1" applyBorder="1"/>
    <xf numFmtId="0" fontId="9" fillId="2" borderId="7" xfId="0" applyFont="1" applyFill="1" applyBorder="1"/>
    <xf numFmtId="0" fontId="0" fillId="2" borderId="3" xfId="0" applyFill="1" applyBorder="1" applyAlignment="1">
      <alignment horizontal="center"/>
    </xf>
    <xf numFmtId="0" fontId="8" fillId="6" borderId="0" xfId="0" applyFont="1" applyFill="1" applyAlignment="1">
      <alignment wrapText="1"/>
    </xf>
    <xf numFmtId="0" fontId="9" fillId="4" borderId="7" xfId="0" applyFont="1" applyFill="1" applyBorder="1"/>
    <xf numFmtId="0" fontId="0" fillId="4" borderId="0" xfId="0" applyFill="1" applyAlignment="1">
      <alignment horizontal="center"/>
    </xf>
    <xf numFmtId="0" fontId="9" fillId="7" borderId="7" xfId="0" applyFont="1" applyFill="1" applyBorder="1"/>
    <xf numFmtId="0" fontId="0" fillId="7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11" fillId="0" borderId="0" xfId="0" applyFont="1"/>
    <xf numFmtId="0" fontId="0" fillId="8" borderId="0" xfId="0" applyFill="1"/>
    <xf numFmtId="9" fontId="11" fillId="0" borderId="0" xfId="1" applyFont="1"/>
    <xf numFmtId="9" fontId="11" fillId="0" borderId="0" xfId="1" applyFont="1" applyAlignment="1">
      <alignment horizontal="center"/>
    </xf>
    <xf numFmtId="0" fontId="0" fillId="2" borderId="8" xfId="0" quotePrefix="1" applyFill="1" applyBorder="1" applyAlignment="1">
      <alignment horizontal="center" vertical="center"/>
    </xf>
    <xf numFmtId="14" fontId="0" fillId="2" borderId="9" xfId="0" quotePrefix="1" applyNumberFormat="1" applyFill="1" applyBorder="1" applyAlignment="1">
      <alignment horizontal="center" vertical="center"/>
    </xf>
    <xf numFmtId="0" fontId="0" fillId="2" borderId="6" xfId="0" quotePrefix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8"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5"/>
      </font>
      <fill>
        <patternFill>
          <bgColor theme="7" tint="0.39994506668294322"/>
        </patternFill>
      </fill>
    </dxf>
    <dxf>
      <font>
        <b/>
        <i val="0"/>
        <color theme="5"/>
      </font>
      <fill>
        <patternFill>
          <bgColor theme="7" tint="0.39994506668294322"/>
        </patternFill>
      </fill>
    </dxf>
    <dxf>
      <font>
        <b/>
        <i val="0"/>
        <color theme="5" tint="-0.24994659260841701"/>
      </font>
      <fill>
        <patternFill>
          <bgColor rgb="FFFFC000"/>
        </patternFill>
      </fill>
    </dxf>
    <dxf>
      <font>
        <b/>
        <i val="0"/>
        <color theme="9" tint="-0.2499465926084170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5"/>
      </font>
      <fill>
        <patternFill>
          <bgColor theme="7" tint="0.3999450666829432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theme="5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9" tint="-0.24994659260841701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rgbClr val="0070C0"/>
                </a:solidFill>
              </a:rPr>
              <a:t>STATUS DOS PDUS X UNIDADES ADMINISTRATIVAS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1186813256208776E-2"/>
          <c:y val="0.20781177003156154"/>
          <c:w val="0.31312325310248995"/>
          <c:h val="0.6876157135154321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F8-446F-85B7-539EEA48E2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F8-446F-85B7-539EEA48E2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F8-446F-85B7-539EEA48E2A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F8-446F-85B7-539EEA48E2AE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F8-446F-85B7-539EEA48E2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F8-446F-85B7-539EEA48E2AE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3F8-446F-85B7-539EEA48E2AE}"/>
              </c:ext>
            </c:extLst>
          </c:dPt>
          <c:dLbls>
            <c:dLbl>
              <c:idx val="0"/>
              <c:layout>
                <c:manualLayout>
                  <c:x val="6.7669159578244861E-2"/>
                  <c:y val="-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F8-446F-85B7-539EEA48E2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619038221727854E-2"/>
                  <c:y val="5.9391225905049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F8-446F-85B7-539EEA48E2A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07518203477547E-2"/>
                  <c:y val="7.720859367656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606507882598649E-2"/>
                  <c:y val="7.72085936765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F8-446F-85B7-539EEA48E2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3F8-446F-85B7-539EEA48E2A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631568560857163E-2"/>
                  <c:y val="-8.9086838857574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3F8-446F-85B7-539EEA48E2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DASHBOARD!$C$5:$C$11</c:f>
              <c:strCache>
                <c:ptCount val="7"/>
                <c:pt idx="0">
                  <c:v>STATUS NÃO REPORTADO</c:v>
                </c:pt>
                <c:pt idx="1">
                  <c:v>NÃO INICIADO</c:v>
                </c:pt>
                <c:pt idx="2">
                  <c:v>COMISSÃO DESIGNADA</c:v>
                </c:pt>
                <c:pt idx="3">
                  <c:v>INÍCIO PLANEJADO</c:v>
                </c:pt>
                <c:pt idx="4">
                  <c:v>EM ELABORAÇÃO</c:v>
                </c:pt>
                <c:pt idx="5">
                  <c:v>ELABORADO</c:v>
                </c:pt>
                <c:pt idx="6">
                  <c:v>PUBLICADO EM BS</c:v>
                </c:pt>
              </c:strCache>
            </c:strRef>
          </c:cat>
          <c:val>
            <c:numRef>
              <c:f>DASHBOARD!$E$5:$E$11</c:f>
              <c:numCache>
                <c:formatCode>0%</c:formatCode>
                <c:ptCount val="7"/>
                <c:pt idx="0">
                  <c:v>0.13333333333333333</c:v>
                </c:pt>
                <c:pt idx="1">
                  <c:v>0.13333333333333333</c:v>
                </c:pt>
                <c:pt idx="2">
                  <c:v>0.13333333333333333</c:v>
                </c:pt>
                <c:pt idx="3">
                  <c:v>6.6666666666666666E-2</c:v>
                </c:pt>
                <c:pt idx="4">
                  <c:v>0.26666666666666666</c:v>
                </c:pt>
                <c:pt idx="5">
                  <c:v>0</c:v>
                </c:pt>
                <c:pt idx="6">
                  <c:v>0.26666666666666666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3F8-446F-85B7-539EEA48E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60770471642363"/>
          <c:y val="0.24811443603981539"/>
          <c:w val="0.44754840736185869"/>
          <c:h val="0.66961596323916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accent6">
                    <a:lumMod val="75000"/>
                  </a:schemeClr>
                </a:solidFill>
              </a:rPr>
              <a:t>STATUS DOS PDUS X UNIDADES ACADÊMICAS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186154855643048"/>
          <c:y val="0.23363178849693303"/>
          <c:w val="0.32961023622047242"/>
          <c:h val="0.6746817823857579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D1-4F7C-8F64-904CC7F322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D1-4F7C-8F64-904CC7F322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D1-4F7C-8F64-904CC7F3224F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D1-4F7C-8F64-904CC7F3224F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2D1-4F7C-8F64-904CC7F322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2D1-4F7C-8F64-904CC7F3224F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2D1-4F7C-8F64-904CC7F3224F}"/>
              </c:ext>
            </c:extLst>
          </c:dPt>
          <c:dLbls>
            <c:dLbl>
              <c:idx val="0"/>
              <c:layout>
                <c:manualLayout>
                  <c:x val="8.3333333333333329E-2"/>
                  <c:y val="3.4115130955989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D1-4F7C-8F64-904CC7F3224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444444444444446E-2"/>
                  <c:y val="9.09736825493047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000000000000024E-2"/>
                  <c:y val="5.68585515933154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2D1-4F7C-8F64-904CC7F3224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111111111111109E-2"/>
                  <c:y val="-5.11726964339839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2D1-4F7C-8F64-904CC7F3224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102345392867967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2D1-4F7C-8F64-904CC7F322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DASHBOARD!$C$16:$C$22</c:f>
              <c:strCache>
                <c:ptCount val="7"/>
                <c:pt idx="0">
                  <c:v>STATUS NÃO REPORTADO</c:v>
                </c:pt>
                <c:pt idx="1">
                  <c:v>NÃO INICIADO</c:v>
                </c:pt>
                <c:pt idx="2">
                  <c:v>COMISSÃO DESIGNADA</c:v>
                </c:pt>
                <c:pt idx="3">
                  <c:v>INÍCIO PLANEJADO</c:v>
                </c:pt>
                <c:pt idx="4">
                  <c:v>EM ELABORAÇÃO</c:v>
                </c:pt>
                <c:pt idx="5">
                  <c:v>ELABORADO</c:v>
                </c:pt>
                <c:pt idx="6">
                  <c:v>PUBLICADO EM BS</c:v>
                </c:pt>
              </c:strCache>
            </c:strRef>
          </c:cat>
          <c:val>
            <c:numRef>
              <c:f>DASHBOARD!$E$16:$E$22</c:f>
              <c:numCache>
                <c:formatCode>0%</c:formatCode>
                <c:ptCount val="7"/>
                <c:pt idx="0">
                  <c:v>0.33333333333333331</c:v>
                </c:pt>
                <c:pt idx="1">
                  <c:v>0.16666666666666666</c:v>
                </c:pt>
                <c:pt idx="2">
                  <c:v>4.7619047619047616E-2</c:v>
                </c:pt>
                <c:pt idx="3">
                  <c:v>0</c:v>
                </c:pt>
                <c:pt idx="4">
                  <c:v>0.42857142857142855</c:v>
                </c:pt>
                <c:pt idx="5">
                  <c:v>2.3809523809523808E-2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2D1-4F7C-8F64-904CC7F32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377624671916003"/>
          <c:y val="0.2544402275595638"/>
          <c:w val="0.42355839895013125"/>
          <c:h val="0.6545860898911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rgbClr val="0070C0"/>
                </a:solidFill>
              </a:rPr>
              <a:t>CONSULTAS À PLAD - UNIDADES ADMINISTRATIVAS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DASHBOARD!$C$28:$C$31</c:f>
              <c:strCache>
                <c:ptCount val="4"/>
                <c:pt idx="0">
                  <c:v>SIM, SANAR DÚVIDAS </c:v>
                </c:pt>
                <c:pt idx="1">
                  <c:v>SIM, PARTICIPAÇÃO DA PLAD EM REUNIÕES</c:v>
                </c:pt>
                <c:pt idx="2">
                  <c:v>SIM, ENVIO DO PDU À PLAD</c:v>
                </c:pt>
                <c:pt idx="3">
                  <c:v>NÃO</c:v>
                </c:pt>
              </c:strCache>
            </c:strRef>
          </c:cat>
          <c:val>
            <c:numRef>
              <c:f>DASHBOARD!$E$28:$E$31</c:f>
              <c:numCache>
                <c:formatCode>0%</c:formatCode>
                <c:ptCount val="4"/>
                <c:pt idx="0">
                  <c:v>0</c:v>
                </c:pt>
                <c:pt idx="1">
                  <c:v>6.6666666666666666E-2</c:v>
                </c:pt>
                <c:pt idx="2">
                  <c:v>0.33333333333333331</c:v>
                </c:pt>
                <c:pt idx="3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3B-4B22-AE2A-36AC586E8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1985104"/>
        <c:axId val="241978576"/>
      </c:barChart>
      <c:catAx>
        <c:axId val="24198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1978576"/>
        <c:crosses val="autoZero"/>
        <c:auto val="1"/>
        <c:lblAlgn val="ctr"/>
        <c:lblOffset val="100"/>
        <c:noMultiLvlLbl val="0"/>
      </c:catAx>
      <c:valAx>
        <c:axId val="241978576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4198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accent6">
                    <a:lumMod val="75000"/>
                  </a:schemeClr>
                </a:solidFill>
              </a:rPr>
              <a:t>CONSULTAS À PLAD - UNIDADES ACADÊMICAS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DASHBOARD!$C$37:$C$40</c:f>
              <c:strCache>
                <c:ptCount val="4"/>
                <c:pt idx="0">
                  <c:v>SIM, SANAR DÚVIDAS </c:v>
                </c:pt>
                <c:pt idx="1">
                  <c:v>SIM, PARTICIPAÇÃO DA PLAD EM REUNIÕES</c:v>
                </c:pt>
                <c:pt idx="2">
                  <c:v>SIM, ENVIO DO PDU À PLAD</c:v>
                </c:pt>
                <c:pt idx="3">
                  <c:v>NÃO</c:v>
                </c:pt>
              </c:strCache>
            </c:strRef>
          </c:cat>
          <c:val>
            <c:numRef>
              <c:f>DASHBOARD!$E$37:$E$40</c:f>
              <c:numCache>
                <c:formatCode>0%</c:formatCode>
                <c:ptCount val="4"/>
                <c:pt idx="0">
                  <c:v>9.5238095238095233E-2</c:v>
                </c:pt>
                <c:pt idx="1">
                  <c:v>4.7619047619047616E-2</c:v>
                </c:pt>
                <c:pt idx="2">
                  <c:v>2.3809523809523808E-2</c:v>
                </c:pt>
                <c:pt idx="3">
                  <c:v>0.83333333333333337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4-4182-A177-E06DCB0B4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1977488"/>
        <c:axId val="241982928"/>
      </c:barChart>
      <c:catAx>
        <c:axId val="24197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1982928"/>
        <c:crosses val="autoZero"/>
        <c:auto val="1"/>
        <c:lblAlgn val="ctr"/>
        <c:lblOffset val="100"/>
        <c:noMultiLvlLbl val="0"/>
      </c:catAx>
      <c:valAx>
        <c:axId val="24198292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4197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Base_Unidades Academicas'!A1"/><Relationship Id="rId5" Type="http://schemas.openxmlformats.org/officeDocument/2006/relationships/hyperlink" Target="#'Base_Unidades Administrativas'!A1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DASHBOAR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2</xdr:row>
      <xdr:rowOff>80962</xdr:rowOff>
    </xdr:from>
    <xdr:to>
      <xdr:col>13</xdr:col>
      <xdr:colOff>542925</xdr:colOff>
      <xdr:row>12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13</xdr:row>
      <xdr:rowOff>4762</xdr:rowOff>
    </xdr:from>
    <xdr:to>
      <xdr:col>12</xdr:col>
      <xdr:colOff>561975</xdr:colOff>
      <xdr:row>22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57149</xdr:colOff>
      <xdr:row>23</xdr:row>
      <xdr:rowOff>147637</xdr:rowOff>
    </xdr:from>
    <xdr:to>
      <xdr:col>13</xdr:col>
      <xdr:colOff>0</xdr:colOff>
      <xdr:row>31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371474</xdr:colOff>
      <xdr:row>33</xdr:row>
      <xdr:rowOff>138112</xdr:rowOff>
    </xdr:from>
    <xdr:to>
      <xdr:col>14</xdr:col>
      <xdr:colOff>38099</xdr:colOff>
      <xdr:row>42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10</xdr:row>
      <xdr:rowOff>171450</xdr:rowOff>
    </xdr:from>
    <xdr:to>
      <xdr:col>12</xdr:col>
      <xdr:colOff>495300</xdr:colOff>
      <xdr:row>12</xdr:row>
      <xdr:rowOff>238125</xdr:rowOff>
    </xdr:to>
    <xdr:sp macro="" textlink="">
      <xdr:nvSpPr>
        <xdr:cNvPr id="6" name="Seta para a direita 5">
          <a:hlinkClick xmlns:r="http://schemas.openxmlformats.org/officeDocument/2006/relationships" r:id="rId5"/>
        </xdr:cNvPr>
        <xdr:cNvSpPr/>
      </xdr:nvSpPr>
      <xdr:spPr>
        <a:xfrm>
          <a:off x="7410450" y="2162175"/>
          <a:ext cx="1104900" cy="476250"/>
        </a:xfrm>
        <a:prstGeom prst="rightArrow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00" b="1"/>
            <a:t>Mais</a:t>
          </a:r>
          <a:r>
            <a:rPr lang="pt-BR" sz="1000" b="1" baseline="0"/>
            <a:t> detalhes</a:t>
          </a:r>
          <a:endParaRPr lang="pt-BR" sz="1000" b="1"/>
        </a:p>
      </xdr:txBody>
    </xdr:sp>
    <xdr:clientData/>
  </xdr:twoCellAnchor>
  <xdr:twoCellAnchor>
    <xdr:from>
      <xdr:col>11</xdr:col>
      <xdr:colOff>28575</xdr:colOff>
      <xdr:row>21</xdr:row>
      <xdr:rowOff>123825</xdr:rowOff>
    </xdr:from>
    <xdr:to>
      <xdr:col>12</xdr:col>
      <xdr:colOff>523875</xdr:colOff>
      <xdr:row>24</xdr:row>
      <xdr:rowOff>0</xdr:rowOff>
    </xdr:to>
    <xdr:sp macro="" textlink="">
      <xdr:nvSpPr>
        <xdr:cNvPr id="8" name="Seta para a direita 7">
          <a:hlinkClick xmlns:r="http://schemas.openxmlformats.org/officeDocument/2006/relationships" r:id="rId6"/>
        </xdr:cNvPr>
        <xdr:cNvSpPr/>
      </xdr:nvSpPr>
      <xdr:spPr>
        <a:xfrm>
          <a:off x="7439025" y="4772025"/>
          <a:ext cx="1104900" cy="476250"/>
        </a:xfrm>
        <a:prstGeom prst="right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00" b="1"/>
            <a:t>Mais</a:t>
          </a:r>
          <a:r>
            <a:rPr lang="pt-BR" sz="1000" b="1" baseline="0"/>
            <a:t> detalhes</a:t>
          </a:r>
          <a:endParaRPr lang="pt-BR" sz="1000" b="1"/>
        </a:p>
      </xdr:txBody>
    </xdr:sp>
    <xdr:clientData/>
  </xdr:twoCellAnchor>
  <xdr:twoCellAnchor>
    <xdr:from>
      <xdr:col>11</xdr:col>
      <xdr:colOff>209550</xdr:colOff>
      <xdr:row>41</xdr:row>
      <xdr:rowOff>104775</xdr:rowOff>
    </xdr:from>
    <xdr:to>
      <xdr:col>13</xdr:col>
      <xdr:colOff>95250</xdr:colOff>
      <xdr:row>44</xdr:row>
      <xdr:rowOff>9525</xdr:rowOff>
    </xdr:to>
    <xdr:sp macro="" textlink="">
      <xdr:nvSpPr>
        <xdr:cNvPr id="10" name="Seta para a direita 9">
          <a:hlinkClick xmlns:r="http://schemas.openxmlformats.org/officeDocument/2006/relationships" r:id="rId6"/>
        </xdr:cNvPr>
        <xdr:cNvSpPr/>
      </xdr:nvSpPr>
      <xdr:spPr>
        <a:xfrm>
          <a:off x="7143750" y="9296400"/>
          <a:ext cx="1104900" cy="476250"/>
        </a:xfrm>
        <a:prstGeom prst="right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00" b="1"/>
            <a:t>Mais</a:t>
          </a:r>
          <a:r>
            <a:rPr lang="pt-BR" sz="1000" b="1" baseline="0"/>
            <a:t> detalhes</a:t>
          </a:r>
          <a:endParaRPr lang="pt-BR" sz="1000" b="1"/>
        </a:p>
      </xdr:txBody>
    </xdr: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495300</xdr:colOff>
      <xdr:row>32</xdr:row>
      <xdr:rowOff>142875</xdr:rowOff>
    </xdr:to>
    <xdr:sp macro="" textlink="">
      <xdr:nvSpPr>
        <xdr:cNvPr id="11" name="Seta para a direita 10">
          <a:hlinkClick xmlns:r="http://schemas.openxmlformats.org/officeDocument/2006/relationships" r:id="rId5"/>
        </xdr:cNvPr>
        <xdr:cNvSpPr/>
      </xdr:nvSpPr>
      <xdr:spPr>
        <a:xfrm>
          <a:off x="6934200" y="6829425"/>
          <a:ext cx="1104900" cy="476250"/>
        </a:xfrm>
        <a:prstGeom prst="rightArrow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00" b="1"/>
            <a:t>Mais</a:t>
          </a:r>
          <a:r>
            <a:rPr lang="pt-BR" sz="1000" b="1" baseline="0"/>
            <a:t> detalhes</a:t>
          </a:r>
          <a:endParaRPr lang="pt-BR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35719</xdr:rowOff>
    </xdr:from>
    <xdr:to>
      <xdr:col>1</xdr:col>
      <xdr:colOff>1047750</xdr:colOff>
      <xdr:row>0</xdr:row>
      <xdr:rowOff>607219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107281" y="35719"/>
          <a:ext cx="952500" cy="5715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    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81643</xdr:rowOff>
    </xdr:from>
    <xdr:to>
      <xdr:col>1</xdr:col>
      <xdr:colOff>1047750</xdr:colOff>
      <xdr:row>0</xdr:row>
      <xdr:rowOff>653143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102179" y="81643"/>
          <a:ext cx="952500" cy="571500"/>
        </a:xfrm>
        <a:prstGeom prst="lef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    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63"/>
  <sheetViews>
    <sheetView showGridLines="0" showRowColHeaders="0" tabSelected="1" zoomScaleNormal="100" workbookViewId="0">
      <selection activeCell="A14" sqref="A14"/>
    </sheetView>
  </sheetViews>
  <sheetFormatPr defaultRowHeight="15" x14ac:dyDescent="0.25"/>
  <cols>
    <col min="1" max="1" width="2.5703125" style="43" customWidth="1"/>
    <col min="2" max="2" width="2" customWidth="1"/>
    <col min="3" max="3" width="25.7109375" customWidth="1"/>
    <col min="4" max="4" width="12.28515625" customWidth="1"/>
  </cols>
  <sheetData>
    <row r="1" spans="3:74" s="43" customFormat="1" x14ac:dyDescent="0.25"/>
    <row r="2" spans="3:74" x14ac:dyDescent="0.25"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</row>
    <row r="3" spans="3:74" ht="39" customHeight="1" x14ac:dyDescent="0.25">
      <c r="C3" s="53" t="s">
        <v>165</v>
      </c>
      <c r="D3" s="53"/>
      <c r="E3" s="34"/>
      <c r="F3" s="34"/>
      <c r="G3" s="34"/>
      <c r="H3" s="29"/>
      <c r="I3" s="29"/>
      <c r="J3" s="29"/>
      <c r="K3" s="29"/>
      <c r="L3" s="29"/>
      <c r="M3" s="29"/>
      <c r="N3" s="29"/>
      <c r="O3" s="29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</row>
    <row r="4" spans="3:74" ht="4.5" customHeight="1" x14ac:dyDescent="0.25"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3:74" ht="15.75" thickBot="1" x14ac:dyDescent="0.3">
      <c r="C5" s="30" t="s">
        <v>160</v>
      </c>
      <c r="D5" s="33">
        <f>COUNTIF('Base_Unidades Administrativas'!$C$3:$C$17,DASHBOARD!C5)</f>
        <v>2</v>
      </c>
      <c r="E5" s="44">
        <f>D5/$D$12</f>
        <v>0.13333333333333333</v>
      </c>
      <c r="F5" s="42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</row>
    <row r="6" spans="3:74" ht="16.5" thickTop="1" thickBot="1" x14ac:dyDescent="0.3">
      <c r="C6" s="31" t="s">
        <v>123</v>
      </c>
      <c r="D6" s="33">
        <f>COUNTIF('Base_Unidades Administrativas'!$C$3:$C$17,DASHBOARD!C6)</f>
        <v>2</v>
      </c>
      <c r="E6" s="44">
        <f t="shared" ref="E6:E11" si="0">D6/$D$12</f>
        <v>0.13333333333333333</v>
      </c>
      <c r="F6" s="4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</row>
    <row r="7" spans="3:74" ht="16.5" thickTop="1" thickBot="1" x14ac:dyDescent="0.3">
      <c r="C7" s="31" t="s">
        <v>122</v>
      </c>
      <c r="D7" s="33">
        <f>COUNTIF('Base_Unidades Administrativas'!$C$3:$C$17,DASHBOARD!C7)</f>
        <v>2</v>
      </c>
      <c r="E7" s="44">
        <f t="shared" si="0"/>
        <v>0.13333333333333333</v>
      </c>
      <c r="F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</row>
    <row r="8" spans="3:74" ht="16.5" thickTop="1" thickBot="1" x14ac:dyDescent="0.3">
      <c r="C8" s="31" t="s">
        <v>124</v>
      </c>
      <c r="D8" s="33">
        <f>COUNTIF('Base_Unidades Administrativas'!$C$3:$C$17,DASHBOARD!C8)</f>
        <v>1</v>
      </c>
      <c r="E8" s="44">
        <f t="shared" si="0"/>
        <v>6.6666666666666666E-2</v>
      </c>
      <c r="F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</row>
    <row r="9" spans="3:74" ht="16.5" thickTop="1" thickBot="1" x14ac:dyDescent="0.3">
      <c r="C9" s="31" t="s">
        <v>125</v>
      </c>
      <c r="D9" s="33">
        <f>COUNTIF('Base_Unidades Administrativas'!$C$3:$C$17,DASHBOARD!C9)</f>
        <v>4</v>
      </c>
      <c r="E9" s="44">
        <f t="shared" si="0"/>
        <v>0.26666666666666666</v>
      </c>
      <c r="F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</row>
    <row r="10" spans="3:74" ht="16.5" thickTop="1" thickBot="1" x14ac:dyDescent="0.3">
      <c r="C10" s="31" t="s">
        <v>126</v>
      </c>
      <c r="D10" s="33">
        <f>COUNTIF('Base_Unidades Administrativas'!$C$3:$C$17,DASHBOARD!C10)</f>
        <v>0</v>
      </c>
      <c r="E10" s="44">
        <f t="shared" si="0"/>
        <v>0</v>
      </c>
      <c r="F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3:74" ht="16.5" thickTop="1" thickBot="1" x14ac:dyDescent="0.3">
      <c r="C11" s="32" t="s">
        <v>127</v>
      </c>
      <c r="D11" s="33">
        <f>COUNTIF('Base_Unidades Administrativas'!$C$3:$C$17,DASHBOARD!C11)</f>
        <v>4</v>
      </c>
      <c r="E11" s="44">
        <f t="shared" si="0"/>
        <v>0.26666666666666666</v>
      </c>
      <c r="F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3:74" ht="15.75" thickTop="1" x14ac:dyDescent="0.25">
      <c r="C12" s="35" t="s">
        <v>166</v>
      </c>
      <c r="D12" s="36">
        <f>SUM(D5:D11)</f>
        <v>15</v>
      </c>
      <c r="E12" s="42"/>
      <c r="F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3:74" ht="32.25" customHeight="1" x14ac:dyDescent="0.25">
      <c r="E13" s="42"/>
      <c r="F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3:74" ht="40.5" customHeight="1" x14ac:dyDescent="0.25">
      <c r="C14" s="52" t="s">
        <v>167</v>
      </c>
      <c r="D14" s="52"/>
      <c r="E14" s="42"/>
      <c r="F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3:74" ht="6" customHeight="1" x14ac:dyDescent="0.25">
      <c r="E15" s="42"/>
      <c r="F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3:74" ht="15.75" thickBot="1" x14ac:dyDescent="0.3">
      <c r="C16" s="30" t="s">
        <v>160</v>
      </c>
      <c r="D16" s="33">
        <f>COUNTIF('Base_Unidades Academicas'!$D$3:$D$44,DASHBOARD!C16)</f>
        <v>14</v>
      </c>
      <c r="E16" s="44">
        <f>D16/$D$23</f>
        <v>0.33333333333333331</v>
      </c>
      <c r="F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3:74" ht="16.5" thickTop="1" thickBot="1" x14ac:dyDescent="0.3">
      <c r="C17" s="31" t="s">
        <v>123</v>
      </c>
      <c r="D17" s="33">
        <f>COUNTIF('Base_Unidades Academicas'!$D$3:$D$44,DASHBOARD!C17)</f>
        <v>7</v>
      </c>
      <c r="E17" s="44">
        <f t="shared" ref="E17:E22" si="1">D17/$D$23</f>
        <v>0.16666666666666666</v>
      </c>
      <c r="F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3:74" ht="16.5" thickTop="1" thickBot="1" x14ac:dyDescent="0.3">
      <c r="C18" s="31" t="s">
        <v>122</v>
      </c>
      <c r="D18" s="33">
        <f>COUNTIF('Base_Unidades Academicas'!$D$3:$D$44,DASHBOARD!C18)</f>
        <v>2</v>
      </c>
      <c r="E18" s="44">
        <f t="shared" si="1"/>
        <v>4.7619047619047616E-2</v>
      </c>
      <c r="F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3:74" ht="16.5" thickTop="1" thickBot="1" x14ac:dyDescent="0.3">
      <c r="C19" s="31" t="s">
        <v>124</v>
      </c>
      <c r="D19" s="33">
        <f>COUNTIF('Base_Unidades Academicas'!$D$3:$D$44,DASHBOARD!C19)</f>
        <v>0</v>
      </c>
      <c r="E19" s="44">
        <f t="shared" si="1"/>
        <v>0</v>
      </c>
      <c r="F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3:74" ht="16.5" thickTop="1" thickBot="1" x14ac:dyDescent="0.3">
      <c r="C20" s="31" t="s">
        <v>125</v>
      </c>
      <c r="D20" s="33">
        <f>COUNTIF('Base_Unidades Academicas'!$D$3:$D$44,DASHBOARD!C20)</f>
        <v>18</v>
      </c>
      <c r="E20" s="44">
        <f t="shared" si="1"/>
        <v>0.42857142857142855</v>
      </c>
      <c r="F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3:74" ht="16.5" thickTop="1" thickBot="1" x14ac:dyDescent="0.3">
      <c r="C21" s="31" t="s">
        <v>126</v>
      </c>
      <c r="D21" s="33">
        <f>COUNTIF('Base_Unidades Academicas'!$D$3:$D$44,DASHBOARD!C21)</f>
        <v>1</v>
      </c>
      <c r="E21" s="44">
        <f t="shared" si="1"/>
        <v>2.3809523809523808E-2</v>
      </c>
      <c r="F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3:74" ht="16.5" thickTop="1" thickBot="1" x14ac:dyDescent="0.3">
      <c r="C22" s="32" t="s">
        <v>127</v>
      </c>
      <c r="D22" s="33">
        <f>COUNTIF('Base_Unidades Academicas'!$D$3:$D$44,DASHBOARD!C22)</f>
        <v>0</v>
      </c>
      <c r="E22" s="44">
        <f t="shared" si="1"/>
        <v>0</v>
      </c>
      <c r="F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3:74" ht="15.75" thickTop="1" x14ac:dyDescent="0.25">
      <c r="C23" s="37" t="s">
        <v>166</v>
      </c>
      <c r="D23" s="38">
        <f>SUM(D16:D22)</f>
        <v>42</v>
      </c>
      <c r="E23" s="42"/>
      <c r="F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3:74" x14ac:dyDescent="0.25">
      <c r="E24" s="42"/>
      <c r="F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3:74" x14ac:dyDescent="0.25">
      <c r="E25" s="42"/>
      <c r="F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3:74" ht="37.5" customHeight="1" x14ac:dyDescent="0.25">
      <c r="C26" s="53" t="s">
        <v>168</v>
      </c>
      <c r="D26" s="53"/>
      <c r="E26" s="42"/>
      <c r="F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3:74" ht="6" customHeight="1" x14ac:dyDescent="0.25">
      <c r="E27" s="42"/>
      <c r="F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3:74" ht="15.75" thickBot="1" x14ac:dyDescent="0.3">
      <c r="C28" s="40" t="s">
        <v>163</v>
      </c>
      <c r="D28" s="41">
        <f>COUNTIF('Base_Unidades Administrativas'!D3:D17,C28)</f>
        <v>0</v>
      </c>
      <c r="E28" s="45">
        <f>D28/$D$32</f>
        <v>0</v>
      </c>
      <c r="F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3:74" ht="27.75" thickTop="1" thickBot="1" x14ac:dyDescent="0.3">
      <c r="C29" s="40" t="s">
        <v>162</v>
      </c>
      <c r="D29" s="41">
        <f>COUNTIF('Base_Unidades Administrativas'!$D$3:$D$17,DASHBOARD!C29)</f>
        <v>1</v>
      </c>
      <c r="E29" s="45">
        <f t="shared" ref="E29:E31" si="2">D29/$D$32</f>
        <v>6.6666666666666666E-2</v>
      </c>
      <c r="F29" s="4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3:74" ht="16.5" thickTop="1" thickBot="1" x14ac:dyDescent="0.3">
      <c r="C30" s="40" t="s">
        <v>164</v>
      </c>
      <c r="D30" s="41">
        <f>COUNTIF('Base_Unidades Administrativas'!$D$3:$D$17,DASHBOARD!C30)</f>
        <v>5</v>
      </c>
      <c r="E30" s="45">
        <f t="shared" si="2"/>
        <v>0.33333333333333331</v>
      </c>
      <c r="F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3:74" ht="16.5" thickTop="1" thickBot="1" x14ac:dyDescent="0.3">
      <c r="C31" s="40" t="s">
        <v>128</v>
      </c>
      <c r="D31" s="41">
        <f>COUNTIF('Base_Unidades Administrativas'!$D$3:$D$17,DASHBOARD!C31)</f>
        <v>9</v>
      </c>
      <c r="E31" s="45">
        <f t="shared" si="2"/>
        <v>0.6</v>
      </c>
      <c r="F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3:74" ht="15.75" thickTop="1" x14ac:dyDescent="0.25">
      <c r="C32" s="35" t="s">
        <v>166</v>
      </c>
      <c r="D32" s="36">
        <f>SUM(D28:D31)</f>
        <v>15</v>
      </c>
      <c r="E32" s="42"/>
      <c r="F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2:74" x14ac:dyDescent="0.25">
      <c r="E33" s="42"/>
      <c r="F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2:74" x14ac:dyDescent="0.25">
      <c r="E34" s="42"/>
      <c r="F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2:74" ht="32.25" customHeight="1" x14ac:dyDescent="0.25">
      <c r="C35" s="52" t="s">
        <v>167</v>
      </c>
      <c r="D35" s="52"/>
      <c r="E35" s="42"/>
      <c r="F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2:74" ht="5.25" customHeight="1" x14ac:dyDescent="0.25">
      <c r="E36" s="42"/>
      <c r="F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2:74" ht="15.75" thickBot="1" x14ac:dyDescent="0.3">
      <c r="C37" s="40" t="s">
        <v>163</v>
      </c>
      <c r="D37" s="33">
        <f>COUNTIF('Base_Unidades Academicas'!$E$3:$E$44,C37)</f>
        <v>4</v>
      </c>
      <c r="E37" s="45">
        <f>D37/$D$41</f>
        <v>9.5238095238095233E-2</v>
      </c>
      <c r="F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2:74" ht="27.75" thickTop="1" thickBot="1" x14ac:dyDescent="0.3">
      <c r="C38" s="40" t="s">
        <v>162</v>
      </c>
      <c r="D38" s="33">
        <f>COUNTIF('Base_Unidades Academicas'!$E$3:$E$44,C38)</f>
        <v>2</v>
      </c>
      <c r="E38" s="45">
        <f t="shared" ref="E38:E40" si="3">D38/$D$41</f>
        <v>4.7619047619047616E-2</v>
      </c>
      <c r="F38" s="4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2:74" ht="16.5" thickTop="1" thickBot="1" x14ac:dyDescent="0.3">
      <c r="C39" s="40" t="s">
        <v>164</v>
      </c>
      <c r="D39" s="33">
        <f>COUNTIF('Base_Unidades Academicas'!$E$3:$E$44,C39)</f>
        <v>1</v>
      </c>
      <c r="E39" s="45">
        <f t="shared" si="3"/>
        <v>2.3809523809523808E-2</v>
      </c>
      <c r="F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2:74" ht="16.5" thickTop="1" thickBot="1" x14ac:dyDescent="0.3">
      <c r="C40" s="40" t="s">
        <v>128</v>
      </c>
      <c r="D40" s="33">
        <f>COUNTIF('Base_Unidades Academicas'!$E$3:$E$44,C40)</f>
        <v>35</v>
      </c>
      <c r="E40" s="45">
        <f t="shared" si="3"/>
        <v>0.83333333333333337</v>
      </c>
      <c r="F40" s="4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2:74" ht="15.75" thickTop="1" x14ac:dyDescent="0.25">
      <c r="C41" s="37" t="s">
        <v>166</v>
      </c>
      <c r="D41" s="38">
        <f>SUM(D37:D40)</f>
        <v>42</v>
      </c>
      <c r="E41" s="42"/>
      <c r="F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2:74" x14ac:dyDescent="0.25"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2:74" x14ac:dyDescent="0.25"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2:74" x14ac:dyDescent="0.25"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2:74" x14ac:dyDescent="0.25"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2:74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2:74" x14ac:dyDescent="0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2:74" x14ac:dyDescent="0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2:74" x14ac:dyDescent="0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2:74" x14ac:dyDescent="0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2:74" x14ac:dyDescent="0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2:74" x14ac:dyDescent="0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2:74" x14ac:dyDescent="0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2:74" x14ac:dyDescent="0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2:74" x14ac:dyDescent="0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2:74" x14ac:dyDescent="0.2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2:74" x14ac:dyDescent="0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2:74" x14ac:dyDescent="0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2:74" x14ac:dyDescent="0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2:74" x14ac:dyDescent="0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2:74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</row>
    <row r="62" spans="2:74" x14ac:dyDescent="0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</row>
    <row r="63" spans="2:74" x14ac:dyDescent="0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</row>
    <row r="64" spans="2:74" x14ac:dyDescent="0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</row>
    <row r="65" spans="2:74" x14ac:dyDescent="0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</row>
    <row r="66" spans="2:74" x14ac:dyDescent="0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</row>
    <row r="67" spans="2:74" x14ac:dyDescent="0.2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</row>
    <row r="68" spans="2:74" x14ac:dyDescent="0.2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</row>
    <row r="69" spans="2:74" x14ac:dyDescent="0.2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</row>
    <row r="70" spans="2:74" x14ac:dyDescent="0.2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</row>
    <row r="71" spans="2:74" x14ac:dyDescent="0.2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</row>
    <row r="72" spans="2:74" x14ac:dyDescent="0.2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</row>
    <row r="73" spans="2:74" x14ac:dyDescent="0.2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</row>
    <row r="74" spans="2:74" x14ac:dyDescent="0.2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</row>
    <row r="75" spans="2:74" x14ac:dyDescent="0.2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</row>
    <row r="76" spans="2:74" x14ac:dyDescent="0.2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</row>
    <row r="77" spans="2:74" x14ac:dyDescent="0.2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</row>
    <row r="78" spans="2:74" x14ac:dyDescent="0.2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</row>
    <row r="79" spans="2:74" x14ac:dyDescent="0.2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</row>
    <row r="80" spans="2:74" x14ac:dyDescent="0.2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</row>
    <row r="81" spans="2:74" x14ac:dyDescent="0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</row>
    <row r="82" spans="2:74" x14ac:dyDescent="0.2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</row>
    <row r="83" spans="2:74" x14ac:dyDescent="0.2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</row>
    <row r="84" spans="2:74" x14ac:dyDescent="0.2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</row>
    <row r="85" spans="2:74" x14ac:dyDescent="0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</row>
    <row r="86" spans="2:74" x14ac:dyDescent="0.2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</row>
    <row r="87" spans="2:74" x14ac:dyDescent="0.2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</row>
    <row r="88" spans="2:74" x14ac:dyDescent="0.2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</row>
    <row r="89" spans="2:74" x14ac:dyDescent="0.2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</row>
    <row r="90" spans="2:74" x14ac:dyDescent="0.2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</row>
    <row r="91" spans="2:74" x14ac:dyDescent="0.2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</row>
    <row r="92" spans="2:74" x14ac:dyDescent="0.2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</row>
    <row r="93" spans="2:74" x14ac:dyDescent="0.2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</row>
    <row r="94" spans="2:74" x14ac:dyDescent="0.2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</row>
    <row r="95" spans="2:74" x14ac:dyDescent="0.2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</row>
    <row r="96" spans="2:74" x14ac:dyDescent="0.2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</row>
    <row r="97" spans="2:74" x14ac:dyDescent="0.2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</row>
    <row r="98" spans="2:74" x14ac:dyDescent="0.2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</row>
    <row r="99" spans="2:74" x14ac:dyDescent="0.2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</row>
    <row r="100" spans="2:74" x14ac:dyDescent="0.2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</row>
    <row r="101" spans="2:74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</row>
    <row r="102" spans="2:74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</row>
    <row r="103" spans="2:74" x14ac:dyDescent="0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</row>
    <row r="104" spans="2:74" x14ac:dyDescent="0.2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</row>
    <row r="105" spans="2:74" x14ac:dyDescent="0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</row>
    <row r="106" spans="2:74" x14ac:dyDescent="0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</row>
    <row r="107" spans="2:74" x14ac:dyDescent="0.2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</row>
    <row r="108" spans="2:74" x14ac:dyDescent="0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</row>
    <row r="109" spans="2:74" x14ac:dyDescent="0.2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</row>
    <row r="110" spans="2:74" x14ac:dyDescent="0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</row>
    <row r="111" spans="2:74" x14ac:dyDescent="0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</row>
    <row r="112" spans="2:74" x14ac:dyDescent="0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</row>
    <row r="113" spans="2:74" x14ac:dyDescent="0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</row>
    <row r="114" spans="2:74" x14ac:dyDescent="0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</row>
    <row r="115" spans="2:74" x14ac:dyDescent="0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</row>
    <row r="116" spans="2:74" x14ac:dyDescent="0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</row>
    <row r="117" spans="2:74" x14ac:dyDescent="0.2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</row>
    <row r="118" spans="2:74" x14ac:dyDescent="0.2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</row>
    <row r="119" spans="2:74" x14ac:dyDescent="0.2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</row>
    <row r="120" spans="2:74" x14ac:dyDescent="0.2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</row>
    <row r="121" spans="2:74" x14ac:dyDescent="0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</row>
    <row r="122" spans="2:74" x14ac:dyDescent="0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</row>
    <row r="123" spans="2:74" x14ac:dyDescent="0.2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</row>
    <row r="124" spans="2:74" x14ac:dyDescent="0.2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</row>
    <row r="125" spans="2:74" x14ac:dyDescent="0.2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</row>
    <row r="126" spans="2:74" x14ac:dyDescent="0.2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</row>
    <row r="127" spans="2:74" x14ac:dyDescent="0.2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</row>
    <row r="128" spans="2:74" x14ac:dyDescent="0.2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</row>
    <row r="129" spans="2:74" x14ac:dyDescent="0.2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</row>
    <row r="130" spans="2:74" x14ac:dyDescent="0.2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</row>
    <row r="131" spans="2:74" x14ac:dyDescent="0.2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</row>
    <row r="132" spans="2:74" x14ac:dyDescent="0.2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</row>
    <row r="133" spans="2:74" x14ac:dyDescent="0.2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</row>
    <row r="134" spans="2:74" x14ac:dyDescent="0.2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</row>
    <row r="135" spans="2:74" x14ac:dyDescent="0.2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</row>
    <row r="136" spans="2:74" x14ac:dyDescent="0.2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</row>
    <row r="137" spans="2:74" x14ac:dyDescent="0.2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</row>
    <row r="138" spans="2:74" x14ac:dyDescent="0.2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</row>
    <row r="139" spans="2:74" x14ac:dyDescent="0.2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</row>
    <row r="140" spans="2:74" x14ac:dyDescent="0.2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</row>
    <row r="141" spans="2:74" x14ac:dyDescent="0.2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</row>
    <row r="142" spans="2:74" x14ac:dyDescent="0.2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</row>
    <row r="143" spans="2:74" x14ac:dyDescent="0.2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</row>
    <row r="144" spans="2:74" x14ac:dyDescent="0.2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</row>
    <row r="145" spans="2:74" x14ac:dyDescent="0.2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</row>
    <row r="146" spans="2:74" x14ac:dyDescent="0.2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</row>
    <row r="147" spans="2:74" x14ac:dyDescent="0.2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</row>
    <row r="148" spans="2:74" x14ac:dyDescent="0.2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</row>
    <row r="149" spans="2:74" x14ac:dyDescent="0.2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</row>
    <row r="150" spans="2:74" x14ac:dyDescent="0.2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</row>
    <row r="151" spans="2:74" x14ac:dyDescent="0.2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</row>
    <row r="152" spans="2:74" x14ac:dyDescent="0.2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</row>
    <row r="153" spans="2:74" x14ac:dyDescent="0.2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</row>
    <row r="154" spans="2:74" x14ac:dyDescent="0.2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</row>
    <row r="155" spans="2:74" x14ac:dyDescent="0.2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</row>
    <row r="156" spans="2:74" x14ac:dyDescent="0.2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</row>
    <row r="157" spans="2:74" x14ac:dyDescent="0.2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</row>
    <row r="158" spans="2:74" x14ac:dyDescent="0.2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</row>
    <row r="159" spans="2:74" x14ac:dyDescent="0.2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</row>
    <row r="160" spans="2:74" x14ac:dyDescent="0.2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</row>
    <row r="161" spans="2:74" x14ac:dyDescent="0.2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</row>
    <row r="162" spans="2:74" x14ac:dyDescent="0.2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</row>
    <row r="163" spans="2:74" x14ac:dyDescent="0.2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</row>
    <row r="164" spans="2:74" x14ac:dyDescent="0.2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</row>
    <row r="165" spans="2:74" x14ac:dyDescent="0.2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</row>
    <row r="166" spans="2:74" x14ac:dyDescent="0.2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</row>
    <row r="167" spans="2:74" x14ac:dyDescent="0.2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</row>
    <row r="168" spans="2:74" x14ac:dyDescent="0.2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</row>
    <row r="169" spans="2:74" x14ac:dyDescent="0.2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</row>
    <row r="170" spans="2:74" x14ac:dyDescent="0.2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</row>
    <row r="171" spans="2:74" x14ac:dyDescent="0.2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</row>
    <row r="172" spans="2:74" x14ac:dyDescent="0.2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</row>
    <row r="173" spans="2:74" x14ac:dyDescent="0.2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</row>
    <row r="174" spans="2:74" x14ac:dyDescent="0.2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</row>
    <row r="175" spans="2:74" x14ac:dyDescent="0.2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</row>
    <row r="176" spans="2:74" x14ac:dyDescent="0.2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</row>
    <row r="177" spans="2:74" x14ac:dyDescent="0.2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</row>
    <row r="178" spans="2:74" x14ac:dyDescent="0.2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</row>
    <row r="179" spans="2:74" x14ac:dyDescent="0.2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</row>
    <row r="180" spans="2:74" x14ac:dyDescent="0.2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</row>
    <row r="181" spans="2:74" x14ac:dyDescent="0.2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</row>
    <row r="182" spans="2:74" x14ac:dyDescent="0.2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</row>
    <row r="183" spans="2:74" x14ac:dyDescent="0.2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</row>
    <row r="184" spans="2:74" x14ac:dyDescent="0.2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</row>
    <row r="185" spans="2:74" x14ac:dyDescent="0.2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</row>
    <row r="186" spans="2:74" x14ac:dyDescent="0.2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</row>
    <row r="187" spans="2:74" x14ac:dyDescent="0.2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</row>
    <row r="188" spans="2:74" x14ac:dyDescent="0.2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</row>
    <row r="189" spans="2:74" x14ac:dyDescent="0.2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</row>
    <row r="190" spans="2:74" x14ac:dyDescent="0.2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</row>
    <row r="191" spans="2:74" x14ac:dyDescent="0.2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</row>
    <row r="192" spans="2:74" x14ac:dyDescent="0.2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</row>
    <row r="193" spans="2:74" x14ac:dyDescent="0.2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</row>
    <row r="194" spans="2:74" x14ac:dyDescent="0.2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</row>
    <row r="195" spans="2:74" x14ac:dyDescent="0.2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</row>
    <row r="196" spans="2:74" x14ac:dyDescent="0.2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</row>
    <row r="197" spans="2:74" x14ac:dyDescent="0.2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</row>
    <row r="198" spans="2:74" x14ac:dyDescent="0.2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</row>
    <row r="199" spans="2:74" x14ac:dyDescent="0.2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</row>
    <row r="200" spans="2:74" x14ac:dyDescent="0.2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</row>
    <row r="201" spans="2:74" x14ac:dyDescent="0.2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</row>
    <row r="202" spans="2:74" x14ac:dyDescent="0.2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</row>
    <row r="203" spans="2:74" x14ac:dyDescent="0.2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</row>
    <row r="204" spans="2:74" x14ac:dyDescent="0.2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</row>
    <row r="205" spans="2:74" x14ac:dyDescent="0.2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</row>
    <row r="206" spans="2:74" x14ac:dyDescent="0.2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</row>
    <row r="207" spans="2:74" x14ac:dyDescent="0.2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</row>
    <row r="208" spans="2:74" x14ac:dyDescent="0.2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</row>
    <row r="209" spans="2:74" x14ac:dyDescent="0.2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</row>
    <row r="210" spans="2:74" x14ac:dyDescent="0.2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</row>
    <row r="211" spans="2:74" x14ac:dyDescent="0.2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</row>
    <row r="212" spans="2:74" x14ac:dyDescent="0.2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</row>
    <row r="213" spans="2:74" x14ac:dyDescent="0.2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</row>
    <row r="214" spans="2:74" x14ac:dyDescent="0.2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</row>
    <row r="215" spans="2:74" x14ac:dyDescent="0.2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</row>
    <row r="216" spans="2:74" x14ac:dyDescent="0.2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</row>
    <row r="217" spans="2:74" x14ac:dyDescent="0.2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</row>
    <row r="218" spans="2:74" x14ac:dyDescent="0.2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</row>
    <row r="219" spans="2:74" x14ac:dyDescent="0.2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</row>
    <row r="220" spans="2:74" x14ac:dyDescent="0.2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</row>
    <row r="221" spans="2:74" x14ac:dyDescent="0.2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</row>
    <row r="222" spans="2:74" x14ac:dyDescent="0.2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</row>
    <row r="223" spans="2:74" x14ac:dyDescent="0.2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</row>
    <row r="224" spans="2:74" x14ac:dyDescent="0.2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</row>
    <row r="225" spans="2:74" x14ac:dyDescent="0.2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</row>
    <row r="226" spans="2:74" x14ac:dyDescent="0.2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</row>
    <row r="227" spans="2:74" x14ac:dyDescent="0.2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</row>
    <row r="228" spans="2:74" x14ac:dyDescent="0.2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</row>
    <row r="229" spans="2:74" x14ac:dyDescent="0.2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</row>
    <row r="230" spans="2:74" x14ac:dyDescent="0.2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</row>
    <row r="231" spans="2:74" x14ac:dyDescent="0.2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</row>
    <row r="232" spans="2:74" x14ac:dyDescent="0.2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</row>
    <row r="233" spans="2:74" x14ac:dyDescent="0.2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</row>
    <row r="234" spans="2:74" x14ac:dyDescent="0.2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</row>
    <row r="235" spans="2:74" x14ac:dyDescent="0.2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</row>
    <row r="236" spans="2:74" x14ac:dyDescent="0.2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</row>
    <row r="237" spans="2:74" x14ac:dyDescent="0.2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</row>
    <row r="238" spans="2:74" x14ac:dyDescent="0.2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</row>
    <row r="239" spans="2:74" x14ac:dyDescent="0.2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</row>
    <row r="240" spans="2:74" x14ac:dyDescent="0.2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</row>
    <row r="241" spans="2:74" x14ac:dyDescent="0.2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</row>
    <row r="242" spans="2:74" x14ac:dyDescent="0.2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</row>
    <row r="243" spans="2:74" x14ac:dyDescent="0.2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</row>
    <row r="244" spans="2:74" x14ac:dyDescent="0.2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</row>
    <row r="245" spans="2:74" x14ac:dyDescent="0.2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</row>
    <row r="246" spans="2:74" x14ac:dyDescent="0.2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</row>
    <row r="247" spans="2:74" x14ac:dyDescent="0.2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</row>
    <row r="248" spans="2:74" x14ac:dyDescent="0.2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</row>
    <row r="249" spans="2:74" x14ac:dyDescent="0.2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</row>
    <row r="250" spans="2:74" x14ac:dyDescent="0.2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</row>
    <row r="251" spans="2:74" x14ac:dyDescent="0.2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</row>
    <row r="252" spans="2:74" x14ac:dyDescent="0.2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</row>
    <row r="253" spans="2:74" x14ac:dyDescent="0.2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</row>
    <row r="254" spans="2:74" x14ac:dyDescent="0.2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</row>
    <row r="255" spans="2:74" x14ac:dyDescent="0.2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</row>
    <row r="256" spans="2:74" x14ac:dyDescent="0.2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</row>
    <row r="257" spans="2:74" x14ac:dyDescent="0.2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</row>
    <row r="258" spans="2:74" x14ac:dyDescent="0.2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</row>
    <row r="259" spans="2:74" x14ac:dyDescent="0.2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</row>
    <row r="260" spans="2:74" x14ac:dyDescent="0.2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</row>
    <row r="261" spans="2:74" x14ac:dyDescent="0.2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</row>
    <row r="262" spans="2:74" x14ac:dyDescent="0.2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</row>
    <row r="263" spans="2:74" x14ac:dyDescent="0.25"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</row>
  </sheetData>
  <sheetProtection algorithmName="SHA-512" hashValue="cEEJe8KWyGnJ80M0W1LQg8olO4snjZFOWB4oEryAO4HmeMSsj+edbgxd83YoD/lm4rr0dpsf0NxKIYGCl1V8uw==" saltValue="1To4rIJDoeiRWlAEpSr3kA==" spinCount="100000" sheet="1" objects="1" scenarios="1" selectLockedCells="1" selectUnlockedCells="1"/>
  <mergeCells count="4">
    <mergeCell ref="C35:D35"/>
    <mergeCell ref="C3:D3"/>
    <mergeCell ref="C14:D14"/>
    <mergeCell ref="C26:D2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showGridLines="0" zoomScale="70" zoomScaleNormal="70" workbookViewId="0">
      <selection activeCell="L15" sqref="L15"/>
    </sheetView>
  </sheetViews>
  <sheetFormatPr defaultRowHeight="15" x14ac:dyDescent="0.25"/>
  <cols>
    <col min="1" max="1" width="15.140625" customWidth="1"/>
    <col min="2" max="2" width="59" customWidth="1"/>
    <col min="3" max="3" width="31.42578125" customWidth="1"/>
    <col min="4" max="4" width="33.42578125" customWidth="1"/>
    <col min="5" max="5" width="35.85546875" hidden="1" customWidth="1"/>
    <col min="6" max="6" width="17" hidden="1" customWidth="1"/>
    <col min="7" max="7" width="18.7109375" hidden="1" customWidth="1"/>
    <col min="8" max="8" width="54.5703125" hidden="1" customWidth="1"/>
    <col min="13" max="13" width="38" customWidth="1"/>
  </cols>
  <sheetData>
    <row r="1" spans="1:11" ht="54.75" customHeight="1" x14ac:dyDescent="0.25"/>
    <row r="2" spans="1:11" ht="50.25" customHeight="1" thickBot="1" x14ac:dyDescent="0.3">
      <c r="A2" s="3" t="s">
        <v>1</v>
      </c>
      <c r="B2" s="4" t="s">
        <v>119</v>
      </c>
      <c r="C2" s="4" t="s">
        <v>120</v>
      </c>
      <c r="D2" s="2" t="s">
        <v>161</v>
      </c>
      <c r="E2" s="6" t="s">
        <v>132</v>
      </c>
      <c r="F2" s="9" t="s">
        <v>129</v>
      </c>
      <c r="G2" s="9" t="s">
        <v>130</v>
      </c>
      <c r="H2" s="5" t="s">
        <v>121</v>
      </c>
    </row>
    <row r="3" spans="1:11" ht="21.75" customHeight="1" thickTop="1" thickBot="1" x14ac:dyDescent="0.3">
      <c r="A3" s="25" t="s">
        <v>115</v>
      </c>
      <c r="B3" s="14" t="s">
        <v>100</v>
      </c>
      <c r="C3" s="7" t="s">
        <v>122</v>
      </c>
      <c r="D3" s="24" t="s">
        <v>128</v>
      </c>
      <c r="E3" s="7"/>
      <c r="F3" s="12"/>
      <c r="G3" s="12"/>
      <c r="H3" s="11" t="s">
        <v>184</v>
      </c>
    </row>
    <row r="4" spans="1:11" ht="21.75" customHeight="1" thickTop="1" thickBot="1" x14ac:dyDescent="0.3">
      <c r="A4" s="25" t="s">
        <v>116</v>
      </c>
      <c r="B4" s="14" t="s">
        <v>101</v>
      </c>
      <c r="C4" s="7" t="s">
        <v>160</v>
      </c>
      <c r="D4" s="24" t="s">
        <v>128</v>
      </c>
      <c r="E4" s="7"/>
      <c r="F4" s="12"/>
      <c r="G4" s="12"/>
      <c r="H4" s="11"/>
    </row>
    <row r="5" spans="1:11" ht="21.75" customHeight="1" thickTop="1" thickBot="1" x14ac:dyDescent="0.3">
      <c r="A5" s="25" t="s">
        <v>88</v>
      </c>
      <c r="B5" s="14" t="s">
        <v>102</v>
      </c>
      <c r="C5" s="7" t="s">
        <v>127</v>
      </c>
      <c r="D5" s="24" t="s">
        <v>164</v>
      </c>
      <c r="E5" s="7" t="s">
        <v>139</v>
      </c>
      <c r="F5" s="12">
        <v>44432</v>
      </c>
      <c r="G5" s="12">
        <v>44461</v>
      </c>
      <c r="H5" s="11" t="s">
        <v>134</v>
      </c>
    </row>
    <row r="6" spans="1:11" ht="21.75" customHeight="1" thickTop="1" thickBot="1" x14ac:dyDescent="0.3">
      <c r="A6" s="25" t="s">
        <v>85</v>
      </c>
      <c r="B6" s="14" t="s">
        <v>103</v>
      </c>
      <c r="C6" s="7" t="s">
        <v>125</v>
      </c>
      <c r="D6" s="24" t="s">
        <v>128</v>
      </c>
      <c r="E6" s="7"/>
      <c r="F6" s="12"/>
      <c r="G6" s="12"/>
      <c r="H6" s="11" t="s">
        <v>175</v>
      </c>
    </row>
    <row r="7" spans="1:11" ht="21.75" customHeight="1" thickTop="1" thickBot="1" x14ac:dyDescent="0.3">
      <c r="A7" s="25" t="s">
        <v>87</v>
      </c>
      <c r="B7" s="14" t="s">
        <v>104</v>
      </c>
      <c r="C7" s="7" t="s">
        <v>123</v>
      </c>
      <c r="D7" s="24" t="s">
        <v>128</v>
      </c>
      <c r="E7" s="7"/>
      <c r="F7" s="12"/>
      <c r="G7" s="12"/>
      <c r="H7" s="11" t="s">
        <v>175</v>
      </c>
    </row>
    <row r="8" spans="1:11" ht="21.75" customHeight="1" thickTop="1" thickBot="1" x14ac:dyDescent="0.3">
      <c r="A8" s="25" t="s">
        <v>84</v>
      </c>
      <c r="B8" s="14" t="s">
        <v>105</v>
      </c>
      <c r="C8" s="7" t="s">
        <v>125</v>
      </c>
      <c r="D8" s="24" t="s">
        <v>164</v>
      </c>
      <c r="E8" s="7" t="s">
        <v>137</v>
      </c>
      <c r="F8" s="12">
        <v>44539</v>
      </c>
      <c r="G8" s="12"/>
      <c r="H8" s="11" t="s">
        <v>175</v>
      </c>
    </row>
    <row r="9" spans="1:11" ht="21.75" customHeight="1" thickTop="1" thickBot="1" x14ac:dyDescent="0.3">
      <c r="A9" s="25" t="s">
        <v>83</v>
      </c>
      <c r="B9" s="14" t="s">
        <v>106</v>
      </c>
      <c r="C9" s="7" t="s">
        <v>160</v>
      </c>
      <c r="D9" s="24" t="s">
        <v>128</v>
      </c>
      <c r="E9" s="7"/>
      <c r="F9" s="12"/>
      <c r="G9" s="12"/>
      <c r="H9" s="11"/>
    </row>
    <row r="10" spans="1:11" ht="36" customHeight="1" thickTop="1" thickBot="1" x14ac:dyDescent="0.3">
      <c r="A10" s="25" t="s">
        <v>117</v>
      </c>
      <c r="B10" s="14" t="s">
        <v>107</v>
      </c>
      <c r="C10" s="7" t="s">
        <v>122</v>
      </c>
      <c r="D10" s="24" t="s">
        <v>128</v>
      </c>
      <c r="E10" s="7"/>
      <c r="F10" s="12"/>
      <c r="G10" s="12"/>
      <c r="H10" s="51" t="s">
        <v>182</v>
      </c>
    </row>
    <row r="11" spans="1:11" ht="21.75" customHeight="1" thickTop="1" thickBot="1" x14ac:dyDescent="0.3">
      <c r="A11" s="25" t="s">
        <v>86</v>
      </c>
      <c r="B11" s="14" t="s">
        <v>108</v>
      </c>
      <c r="C11" s="7" t="s">
        <v>127</v>
      </c>
      <c r="D11" s="24" t="s">
        <v>164</v>
      </c>
      <c r="E11" s="7" t="s">
        <v>131</v>
      </c>
      <c r="F11" s="12" t="s">
        <v>131</v>
      </c>
      <c r="G11" s="12" t="s">
        <v>131</v>
      </c>
      <c r="H11" s="11"/>
    </row>
    <row r="12" spans="1:11" ht="21.75" customHeight="1" thickTop="1" thickBot="1" x14ac:dyDescent="0.3">
      <c r="A12" s="25" t="s">
        <v>118</v>
      </c>
      <c r="B12" s="14" t="s">
        <v>109</v>
      </c>
      <c r="C12" s="7" t="s">
        <v>123</v>
      </c>
      <c r="D12" s="24" t="s">
        <v>128</v>
      </c>
      <c r="E12" s="7"/>
      <c r="F12" s="12"/>
      <c r="G12" s="12"/>
      <c r="H12" s="11" t="s">
        <v>175</v>
      </c>
    </row>
    <row r="13" spans="1:11" ht="21.75" customHeight="1" thickTop="1" thickBot="1" x14ac:dyDescent="0.3">
      <c r="A13" s="25" t="s">
        <v>93</v>
      </c>
      <c r="B13" s="14" t="s">
        <v>110</v>
      </c>
      <c r="C13" s="7" t="s">
        <v>124</v>
      </c>
      <c r="D13" s="24" t="s">
        <v>128</v>
      </c>
      <c r="E13" s="7"/>
      <c r="F13" s="12"/>
      <c r="G13" s="12"/>
      <c r="H13" s="11" t="s">
        <v>175</v>
      </c>
    </row>
    <row r="14" spans="1:11" ht="21.75" customHeight="1" thickTop="1" thickBot="1" x14ac:dyDescent="0.3">
      <c r="A14" s="25" t="s">
        <v>92</v>
      </c>
      <c r="B14" s="14" t="s">
        <v>111</v>
      </c>
      <c r="C14" s="7" t="s">
        <v>127</v>
      </c>
      <c r="D14" s="24" t="s">
        <v>164</v>
      </c>
      <c r="E14" s="7" t="s">
        <v>136</v>
      </c>
      <c r="F14" s="16">
        <v>44341</v>
      </c>
      <c r="G14" s="12"/>
      <c r="H14" s="11" t="s">
        <v>183</v>
      </c>
      <c r="K14" t="s">
        <v>99</v>
      </c>
    </row>
    <row r="15" spans="1:11" ht="52.5" customHeight="1" thickTop="1" thickBot="1" x14ac:dyDescent="0.3">
      <c r="A15" s="25" t="s">
        <v>91</v>
      </c>
      <c r="B15" s="14" t="s">
        <v>112</v>
      </c>
      <c r="C15" s="7" t="s">
        <v>125</v>
      </c>
      <c r="D15" s="24" t="s">
        <v>162</v>
      </c>
      <c r="E15" s="7" t="s">
        <v>138</v>
      </c>
      <c r="F15" s="12"/>
      <c r="G15" s="12"/>
      <c r="H15" s="51" t="s">
        <v>135</v>
      </c>
    </row>
    <row r="16" spans="1:11" ht="21.75" customHeight="1" thickTop="1" thickBot="1" x14ac:dyDescent="0.3">
      <c r="A16" s="25" t="s">
        <v>90</v>
      </c>
      <c r="B16" s="14" t="s">
        <v>113</v>
      </c>
      <c r="C16" s="7" t="s">
        <v>125</v>
      </c>
      <c r="D16" s="24" t="s">
        <v>164</v>
      </c>
      <c r="E16" s="7" t="s">
        <v>159</v>
      </c>
      <c r="F16" s="12">
        <v>44165</v>
      </c>
      <c r="G16" s="12">
        <v>44183</v>
      </c>
      <c r="H16" s="11" t="s">
        <v>175</v>
      </c>
    </row>
    <row r="17" spans="1:8" ht="45" customHeight="1" thickTop="1" x14ac:dyDescent="0.25">
      <c r="A17" s="27" t="s">
        <v>89</v>
      </c>
      <c r="B17" s="15" t="s">
        <v>114</v>
      </c>
      <c r="C17" s="8" t="s">
        <v>127</v>
      </c>
      <c r="D17" s="39" t="s">
        <v>128</v>
      </c>
      <c r="E17" s="46" t="s">
        <v>174</v>
      </c>
      <c r="F17" s="47" t="s">
        <v>174</v>
      </c>
      <c r="G17" s="47" t="s">
        <v>174</v>
      </c>
      <c r="H17" s="50" t="s">
        <v>133</v>
      </c>
    </row>
    <row r="18" spans="1:8" x14ac:dyDescent="0.25">
      <c r="C18" s="42"/>
      <c r="D18" s="42"/>
      <c r="E18" s="42"/>
    </row>
    <row r="19" spans="1:8" x14ac:dyDescent="0.25">
      <c r="C19" s="42"/>
      <c r="D19" s="42" t="s">
        <v>163</v>
      </c>
      <c r="E19" s="42"/>
    </row>
    <row r="20" spans="1:8" x14ac:dyDescent="0.25">
      <c r="C20" s="42" t="s">
        <v>160</v>
      </c>
      <c r="D20" s="42" t="s">
        <v>162</v>
      </c>
      <c r="E20" s="42"/>
    </row>
    <row r="21" spans="1:8" x14ac:dyDescent="0.25">
      <c r="C21" s="42" t="s">
        <v>123</v>
      </c>
      <c r="D21" s="42" t="s">
        <v>164</v>
      </c>
      <c r="E21" s="42"/>
    </row>
    <row r="22" spans="1:8" x14ac:dyDescent="0.25">
      <c r="C22" s="42" t="s">
        <v>122</v>
      </c>
      <c r="D22" s="42" t="s">
        <v>128</v>
      </c>
      <c r="E22" s="42"/>
    </row>
    <row r="23" spans="1:8" x14ac:dyDescent="0.25">
      <c r="C23" s="42" t="s">
        <v>124</v>
      </c>
      <c r="D23" s="42"/>
      <c r="E23" s="42"/>
    </row>
    <row r="24" spans="1:8" x14ac:dyDescent="0.25">
      <c r="C24" s="42" t="s">
        <v>125</v>
      </c>
      <c r="D24" s="42"/>
      <c r="E24" s="42"/>
    </row>
    <row r="25" spans="1:8" x14ac:dyDescent="0.25">
      <c r="C25" s="42" t="s">
        <v>126</v>
      </c>
      <c r="D25" s="42"/>
      <c r="E25" s="42"/>
    </row>
    <row r="26" spans="1:8" x14ac:dyDescent="0.25">
      <c r="C26" s="42" t="s">
        <v>127</v>
      </c>
      <c r="D26" s="42"/>
      <c r="E26" s="42"/>
    </row>
    <row r="27" spans="1:8" x14ac:dyDescent="0.25">
      <c r="C27" s="42"/>
      <c r="D27" s="42"/>
      <c r="E27" s="42"/>
    </row>
    <row r="28" spans="1:8" x14ac:dyDescent="0.25">
      <c r="C28" s="42"/>
      <c r="D28" s="42"/>
      <c r="E28" s="42"/>
    </row>
    <row r="29" spans="1:8" x14ac:dyDescent="0.25">
      <c r="C29" s="42"/>
      <c r="D29" s="42"/>
      <c r="E29" s="42"/>
    </row>
    <row r="30" spans="1:8" x14ac:dyDescent="0.25">
      <c r="C30" s="42"/>
      <c r="D30" s="42"/>
      <c r="E30" s="42"/>
    </row>
  </sheetData>
  <sheetProtection algorithmName="SHA-512" hashValue="hajaAnl+0rW+tJlfirsUfoSMncULKzDmEpKLQGAv9iZIYOgaCdTT3NsEi2OxEIXlatfyhoZrx9V2w4DnGlXFiA==" saltValue="v3uG/wuTtnN8mWQD9Y7vXg==" spinCount="100000" sheet="1" objects="1" scenarios="1" selectLockedCells="1" selectUnlockedCells="1"/>
  <conditionalFormatting sqref="C3:C17">
    <cfRule type="cellIs" dxfId="17" priority="1" operator="equal">
      <formula>$C$26</formula>
    </cfRule>
    <cfRule type="cellIs" dxfId="16" priority="2" operator="equal">
      <formula>$C$25</formula>
    </cfRule>
    <cfRule type="cellIs" dxfId="15" priority="3" operator="equal">
      <formula>$C$24</formula>
    </cfRule>
    <cfRule type="cellIs" dxfId="14" priority="4" operator="equal">
      <formula>$C$23</formula>
    </cfRule>
    <cfRule type="cellIs" dxfId="13" priority="5" operator="equal">
      <formula>$C$22</formula>
    </cfRule>
    <cfRule type="cellIs" dxfId="12" priority="6" operator="equal">
      <formula>$C$21</formula>
    </cfRule>
    <cfRule type="cellIs" dxfId="11" priority="7" operator="equal">
      <formula>$C$20</formula>
    </cfRule>
  </conditionalFormatting>
  <dataValidations count="2">
    <dataValidation type="list" allowBlank="1" showInputMessage="1" showErrorMessage="1" sqref="C3:C17">
      <formula1>$C$20:$C$26</formula1>
    </dataValidation>
    <dataValidation type="list" allowBlank="1" showInputMessage="1" showErrorMessage="1" sqref="D3:D17">
      <formula1>$D$19:$D$22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zoomScale="60" zoomScaleNormal="60" workbookViewId="0">
      <selection activeCell="A17" sqref="A17"/>
    </sheetView>
  </sheetViews>
  <sheetFormatPr defaultRowHeight="15" x14ac:dyDescent="0.25"/>
  <cols>
    <col min="1" max="1" width="15.140625" style="28" customWidth="1"/>
    <col min="2" max="2" width="59" customWidth="1"/>
    <col min="3" max="3" width="24.42578125" customWidth="1"/>
    <col min="4" max="4" width="44.7109375" customWidth="1"/>
    <col min="5" max="5" width="68.5703125" customWidth="1"/>
    <col min="6" max="6" width="35.85546875" hidden="1" customWidth="1"/>
    <col min="7" max="7" width="17" hidden="1" customWidth="1"/>
    <col min="8" max="8" width="18.7109375" hidden="1" customWidth="1"/>
    <col min="9" max="9" width="66.42578125" hidden="1" customWidth="1"/>
    <col min="14" max="14" width="38" customWidth="1"/>
  </cols>
  <sheetData>
    <row r="1" spans="1:9" ht="58.5" customHeight="1" x14ac:dyDescent="0.25"/>
    <row r="2" spans="1:9" ht="39" customHeight="1" thickBot="1" x14ac:dyDescent="0.3">
      <c r="A2" s="3" t="s">
        <v>1</v>
      </c>
      <c r="B2" s="4" t="s">
        <v>119</v>
      </c>
      <c r="C2" s="4" t="s">
        <v>141</v>
      </c>
      <c r="D2" s="4" t="s">
        <v>120</v>
      </c>
      <c r="E2" s="2" t="s">
        <v>161</v>
      </c>
      <c r="F2" s="6" t="s">
        <v>132</v>
      </c>
      <c r="G2" s="9" t="s">
        <v>129</v>
      </c>
      <c r="H2" s="9" t="s">
        <v>130</v>
      </c>
      <c r="I2" s="5" t="s">
        <v>121</v>
      </c>
    </row>
    <row r="3" spans="1:9" ht="21.75" customHeight="1" thickTop="1" thickBot="1" x14ac:dyDescent="0.3">
      <c r="A3" s="25" t="s">
        <v>2</v>
      </c>
      <c r="B3" s="14" t="s">
        <v>0</v>
      </c>
      <c r="C3" s="19" t="s">
        <v>142</v>
      </c>
      <c r="D3" s="7" t="s">
        <v>125</v>
      </c>
      <c r="E3" s="24" t="s">
        <v>128</v>
      </c>
      <c r="F3" s="7"/>
      <c r="G3" s="12"/>
      <c r="H3" s="12"/>
      <c r="I3" s="1" t="s">
        <v>175</v>
      </c>
    </row>
    <row r="4" spans="1:9" ht="38.25" customHeight="1" thickTop="1" thickBot="1" x14ac:dyDescent="0.3">
      <c r="A4" s="25" t="s">
        <v>4</v>
      </c>
      <c r="B4" s="18" t="s">
        <v>3</v>
      </c>
      <c r="C4" s="20" t="s">
        <v>143</v>
      </c>
      <c r="D4" s="7" t="s">
        <v>160</v>
      </c>
      <c r="E4" s="24" t="s">
        <v>128</v>
      </c>
      <c r="F4" s="7"/>
      <c r="G4" s="12"/>
      <c r="H4" s="12"/>
      <c r="I4" s="1"/>
    </row>
    <row r="5" spans="1:9" ht="36.75" customHeight="1" thickTop="1" thickBot="1" x14ac:dyDescent="0.3">
      <c r="A5" s="25" t="s">
        <v>6</v>
      </c>
      <c r="B5" s="14" t="s">
        <v>5</v>
      </c>
      <c r="C5" s="19" t="s">
        <v>144</v>
      </c>
      <c r="D5" s="7" t="s">
        <v>125</v>
      </c>
      <c r="E5" s="24" t="s">
        <v>163</v>
      </c>
      <c r="F5" s="7" t="s">
        <v>151</v>
      </c>
      <c r="G5" s="12"/>
      <c r="H5" s="12"/>
      <c r="I5" s="21" t="s">
        <v>176</v>
      </c>
    </row>
    <row r="6" spans="1:9" ht="21.75" customHeight="1" thickTop="1" thickBot="1" x14ac:dyDescent="0.3">
      <c r="A6" s="25" t="s">
        <v>8</v>
      </c>
      <c r="B6" s="14" t="s">
        <v>7</v>
      </c>
      <c r="C6" s="19" t="s">
        <v>145</v>
      </c>
      <c r="D6" s="7" t="s">
        <v>160</v>
      </c>
      <c r="E6" s="24" t="s">
        <v>128</v>
      </c>
      <c r="F6" s="7"/>
      <c r="G6" s="12"/>
      <c r="H6" s="12"/>
      <c r="I6" s="1"/>
    </row>
    <row r="7" spans="1:9" ht="21.75" customHeight="1" thickTop="1" thickBot="1" x14ac:dyDescent="0.3">
      <c r="A7" s="25" t="s">
        <v>10</v>
      </c>
      <c r="B7" s="14" t="s">
        <v>9</v>
      </c>
      <c r="C7" s="19" t="s">
        <v>145</v>
      </c>
      <c r="D7" s="7" t="s">
        <v>123</v>
      </c>
      <c r="E7" s="24" t="s">
        <v>128</v>
      </c>
      <c r="F7" s="7"/>
      <c r="G7" s="12"/>
      <c r="H7" s="12"/>
      <c r="I7" s="1" t="s">
        <v>175</v>
      </c>
    </row>
    <row r="8" spans="1:9" ht="21.75" customHeight="1" thickTop="1" thickBot="1" x14ac:dyDescent="0.3">
      <c r="A8" s="25" t="s">
        <v>12</v>
      </c>
      <c r="B8" s="14" t="s">
        <v>11</v>
      </c>
      <c r="C8" s="19" t="s">
        <v>145</v>
      </c>
      <c r="D8" s="7" t="s">
        <v>125</v>
      </c>
      <c r="E8" s="24" t="s">
        <v>162</v>
      </c>
      <c r="F8" s="7" t="s">
        <v>171</v>
      </c>
      <c r="G8" s="12"/>
      <c r="H8" s="12"/>
      <c r="I8" s="1" t="s">
        <v>175</v>
      </c>
    </row>
    <row r="9" spans="1:9" ht="21.75" customHeight="1" thickTop="1" thickBot="1" x14ac:dyDescent="0.3">
      <c r="A9" s="25" t="s">
        <v>14</v>
      </c>
      <c r="B9" s="14" t="s">
        <v>13</v>
      </c>
      <c r="C9" s="19" t="s">
        <v>145</v>
      </c>
      <c r="D9" s="7" t="s">
        <v>125</v>
      </c>
      <c r="E9" s="24" t="s">
        <v>162</v>
      </c>
      <c r="F9" s="7" t="s">
        <v>170</v>
      </c>
      <c r="G9" s="12"/>
      <c r="H9" s="12"/>
      <c r="I9" s="1"/>
    </row>
    <row r="10" spans="1:9" ht="21.75" customHeight="1" thickTop="1" thickBot="1" x14ac:dyDescent="0.3">
      <c r="A10" s="25" t="s">
        <v>16</v>
      </c>
      <c r="B10" s="14" t="s">
        <v>15</v>
      </c>
      <c r="C10" s="19" t="s">
        <v>145</v>
      </c>
      <c r="D10" s="7" t="s">
        <v>160</v>
      </c>
      <c r="E10" s="24" t="s">
        <v>128</v>
      </c>
      <c r="F10" s="7"/>
      <c r="G10" s="12"/>
      <c r="H10" s="12"/>
      <c r="I10" s="1"/>
    </row>
    <row r="11" spans="1:9" ht="21.75" customHeight="1" thickTop="1" thickBot="1" x14ac:dyDescent="0.3">
      <c r="A11" s="25" t="s">
        <v>18</v>
      </c>
      <c r="B11" s="14" t="s">
        <v>17</v>
      </c>
      <c r="C11" s="19" t="s">
        <v>145</v>
      </c>
      <c r="D11" s="7" t="s">
        <v>123</v>
      </c>
      <c r="E11" s="24" t="s">
        <v>128</v>
      </c>
      <c r="F11" s="7"/>
      <c r="G11" s="12"/>
      <c r="H11" s="12"/>
      <c r="I11" s="1" t="s">
        <v>175</v>
      </c>
    </row>
    <row r="12" spans="1:9" ht="21.75" customHeight="1" thickTop="1" thickBot="1" x14ac:dyDescent="0.3">
      <c r="A12" s="25" t="s">
        <v>20</v>
      </c>
      <c r="B12" s="14" t="s">
        <v>19</v>
      </c>
      <c r="C12" s="19" t="s">
        <v>145</v>
      </c>
      <c r="D12" s="7" t="s">
        <v>125</v>
      </c>
      <c r="E12" s="24" t="s">
        <v>128</v>
      </c>
      <c r="F12" s="7"/>
      <c r="G12" s="12"/>
      <c r="H12" s="12"/>
      <c r="I12" s="1" t="s">
        <v>175</v>
      </c>
    </row>
    <row r="13" spans="1:9" ht="21.75" customHeight="1" thickTop="1" thickBot="1" x14ac:dyDescent="0.3">
      <c r="A13" s="25" t="s">
        <v>22</v>
      </c>
      <c r="B13" s="14" t="s">
        <v>21</v>
      </c>
      <c r="C13" s="19" t="s">
        <v>145</v>
      </c>
      <c r="D13" s="7" t="s">
        <v>123</v>
      </c>
      <c r="E13" s="24" t="s">
        <v>128</v>
      </c>
      <c r="F13" s="7"/>
      <c r="G13" s="12"/>
      <c r="H13" s="12"/>
      <c r="I13" s="1" t="s">
        <v>175</v>
      </c>
    </row>
    <row r="14" spans="1:9" ht="21.75" customHeight="1" thickTop="1" thickBot="1" x14ac:dyDescent="0.3">
      <c r="A14" s="25" t="s">
        <v>24</v>
      </c>
      <c r="B14" s="14" t="s">
        <v>23</v>
      </c>
      <c r="C14" s="19" t="s">
        <v>145</v>
      </c>
      <c r="D14" s="7" t="s">
        <v>160</v>
      </c>
      <c r="E14" s="24" t="s">
        <v>128</v>
      </c>
      <c r="F14" s="7"/>
      <c r="G14" s="12"/>
      <c r="H14" s="12"/>
      <c r="I14" s="1"/>
    </row>
    <row r="15" spans="1:9" ht="21.75" customHeight="1" thickTop="1" thickBot="1" x14ac:dyDescent="0.3">
      <c r="A15" s="25" t="s">
        <v>26</v>
      </c>
      <c r="B15" s="14" t="s">
        <v>25</v>
      </c>
      <c r="C15" s="19" t="s">
        <v>145</v>
      </c>
      <c r="D15" s="7" t="s">
        <v>160</v>
      </c>
      <c r="E15" s="24" t="s">
        <v>128</v>
      </c>
      <c r="F15" s="7"/>
      <c r="G15" s="12"/>
      <c r="H15" s="12"/>
      <c r="I15" s="1"/>
    </row>
    <row r="16" spans="1:9" ht="21.75" customHeight="1" thickTop="1" thickBot="1" x14ac:dyDescent="0.3">
      <c r="A16" s="25" t="s">
        <v>28</v>
      </c>
      <c r="B16" s="14" t="s">
        <v>27</v>
      </c>
      <c r="C16" s="19" t="s">
        <v>145</v>
      </c>
      <c r="D16" s="7" t="s">
        <v>125</v>
      </c>
      <c r="E16" s="24" t="s">
        <v>163</v>
      </c>
      <c r="F16" s="7" t="s">
        <v>172</v>
      </c>
      <c r="G16" s="12"/>
      <c r="H16" s="12"/>
      <c r="I16" s="1" t="s">
        <v>175</v>
      </c>
    </row>
    <row r="17" spans="1:9" ht="42" customHeight="1" thickTop="1" thickBot="1" x14ac:dyDescent="0.3">
      <c r="A17" s="25" t="s">
        <v>30</v>
      </c>
      <c r="B17" s="14" t="s">
        <v>29</v>
      </c>
      <c r="C17" s="19" t="s">
        <v>145</v>
      </c>
      <c r="D17" s="7" t="s">
        <v>125</v>
      </c>
      <c r="E17" s="24" t="s">
        <v>128</v>
      </c>
      <c r="F17" s="7" t="s">
        <v>152</v>
      </c>
      <c r="G17" s="12"/>
      <c r="H17" s="12"/>
      <c r="I17" s="23" t="s">
        <v>180</v>
      </c>
    </row>
    <row r="18" spans="1:9" ht="21.75" customHeight="1" thickTop="1" thickBot="1" x14ac:dyDescent="0.3">
      <c r="A18" s="25" t="s">
        <v>32</v>
      </c>
      <c r="B18" s="14" t="s">
        <v>31</v>
      </c>
      <c r="C18" s="19" t="s">
        <v>145</v>
      </c>
      <c r="D18" s="7" t="s">
        <v>123</v>
      </c>
      <c r="E18" s="24" t="s">
        <v>128</v>
      </c>
      <c r="F18" s="7"/>
      <c r="G18" s="12"/>
      <c r="H18" s="12"/>
      <c r="I18" s="1" t="s">
        <v>175</v>
      </c>
    </row>
    <row r="19" spans="1:9" ht="21.75" customHeight="1" thickTop="1" thickBot="1" x14ac:dyDescent="0.3">
      <c r="A19" s="25" t="s">
        <v>34</v>
      </c>
      <c r="B19" s="14" t="s">
        <v>33</v>
      </c>
      <c r="C19" s="19" t="s">
        <v>145</v>
      </c>
      <c r="D19" s="7" t="s">
        <v>125</v>
      </c>
      <c r="E19" s="24" t="s">
        <v>163</v>
      </c>
      <c r="F19" s="7" t="s">
        <v>169</v>
      </c>
      <c r="G19" s="12"/>
      <c r="H19" s="12"/>
      <c r="I19" s="1"/>
    </row>
    <row r="20" spans="1:9" ht="39.75" customHeight="1" thickTop="1" thickBot="1" x14ac:dyDescent="0.3">
      <c r="A20" s="25" t="s">
        <v>36</v>
      </c>
      <c r="B20" s="14" t="s">
        <v>35</v>
      </c>
      <c r="C20" s="19" t="s">
        <v>145</v>
      </c>
      <c r="D20" s="7" t="s">
        <v>123</v>
      </c>
      <c r="E20" s="24" t="s">
        <v>128</v>
      </c>
      <c r="F20" s="7" t="s">
        <v>153</v>
      </c>
      <c r="G20" s="12"/>
      <c r="H20" s="12"/>
      <c r="I20" s="48" t="s">
        <v>181</v>
      </c>
    </row>
    <row r="21" spans="1:9" ht="21.75" customHeight="1" thickTop="1" thickBot="1" x14ac:dyDescent="0.3">
      <c r="A21" s="25" t="s">
        <v>38</v>
      </c>
      <c r="B21" s="14" t="s">
        <v>37</v>
      </c>
      <c r="C21" s="19" t="s">
        <v>145</v>
      </c>
      <c r="D21" s="7" t="s">
        <v>125</v>
      </c>
      <c r="E21" s="24" t="s">
        <v>128</v>
      </c>
      <c r="F21" s="7" t="s">
        <v>154</v>
      </c>
      <c r="G21" s="12"/>
      <c r="H21" s="12"/>
      <c r="I21" s="1" t="s">
        <v>175</v>
      </c>
    </row>
    <row r="22" spans="1:9" ht="21.75" customHeight="1" thickTop="1" thickBot="1" x14ac:dyDescent="0.3">
      <c r="A22" s="25" t="s">
        <v>40</v>
      </c>
      <c r="B22" s="14" t="s">
        <v>39</v>
      </c>
      <c r="C22" s="19" t="s">
        <v>145</v>
      </c>
      <c r="D22" s="7" t="s">
        <v>125</v>
      </c>
      <c r="E22" s="24" t="s">
        <v>128</v>
      </c>
      <c r="F22" s="7"/>
      <c r="G22" s="12"/>
      <c r="H22" s="12"/>
      <c r="I22" s="1" t="s">
        <v>175</v>
      </c>
    </row>
    <row r="23" spans="1:9" ht="21.75" customHeight="1" thickTop="1" thickBot="1" x14ac:dyDescent="0.3">
      <c r="A23" s="25" t="s">
        <v>42</v>
      </c>
      <c r="B23" s="14" t="s">
        <v>41</v>
      </c>
      <c r="C23" s="19" t="s">
        <v>145</v>
      </c>
      <c r="D23" s="7" t="s">
        <v>123</v>
      </c>
      <c r="E23" s="24" t="s">
        <v>128</v>
      </c>
      <c r="F23" s="7"/>
      <c r="G23" s="12"/>
      <c r="H23" s="12"/>
      <c r="I23" s="1" t="s">
        <v>175</v>
      </c>
    </row>
    <row r="24" spans="1:9" ht="36" customHeight="1" thickTop="1" thickBot="1" x14ac:dyDescent="0.3">
      <c r="A24" s="25" t="s">
        <v>44</v>
      </c>
      <c r="B24" s="14" t="s">
        <v>43</v>
      </c>
      <c r="C24" s="19" t="s">
        <v>145</v>
      </c>
      <c r="D24" s="7" t="s">
        <v>125</v>
      </c>
      <c r="E24" s="24" t="s">
        <v>128</v>
      </c>
      <c r="F24" s="7" t="s">
        <v>155</v>
      </c>
      <c r="G24" s="12"/>
      <c r="H24" s="12"/>
      <c r="I24" s="48" t="s">
        <v>177</v>
      </c>
    </row>
    <row r="25" spans="1:9" ht="30.75" customHeight="1" thickTop="1" thickBot="1" x14ac:dyDescent="0.3">
      <c r="A25" s="25" t="s">
        <v>46</v>
      </c>
      <c r="B25" s="14" t="s">
        <v>45</v>
      </c>
      <c r="C25" s="19" t="s">
        <v>145</v>
      </c>
      <c r="D25" s="7" t="s">
        <v>160</v>
      </c>
      <c r="E25" s="24" t="s">
        <v>128</v>
      </c>
      <c r="F25" s="7"/>
      <c r="G25" s="12"/>
      <c r="H25" s="12"/>
      <c r="I25" s="23"/>
    </row>
    <row r="26" spans="1:9" ht="21.75" customHeight="1" thickTop="1" thickBot="1" x14ac:dyDescent="0.3">
      <c r="A26" s="26" t="s">
        <v>48</v>
      </c>
      <c r="B26" s="14" t="s">
        <v>47</v>
      </c>
      <c r="C26" s="19" t="s">
        <v>145</v>
      </c>
      <c r="D26" s="7" t="s">
        <v>125</v>
      </c>
      <c r="E26" s="24" t="s">
        <v>163</v>
      </c>
      <c r="F26" s="7" t="s">
        <v>157</v>
      </c>
      <c r="G26" s="12">
        <v>44169</v>
      </c>
      <c r="H26" s="12" t="s">
        <v>158</v>
      </c>
      <c r="I26" s="1"/>
    </row>
    <row r="27" spans="1:9" ht="44.25" customHeight="1" thickTop="1" thickBot="1" x14ac:dyDescent="0.3">
      <c r="A27" s="25" t="s">
        <v>49</v>
      </c>
      <c r="B27" s="18" t="s">
        <v>140</v>
      </c>
      <c r="C27" s="19" t="s">
        <v>145</v>
      </c>
      <c r="D27" s="7" t="s">
        <v>160</v>
      </c>
      <c r="E27" s="24" t="s">
        <v>128</v>
      </c>
      <c r="F27" s="7"/>
      <c r="G27" s="12"/>
      <c r="H27" s="12"/>
      <c r="I27" s="1"/>
    </row>
    <row r="28" spans="1:9" ht="21.75" customHeight="1" thickTop="1" thickBot="1" x14ac:dyDescent="0.3">
      <c r="A28" s="25" t="s">
        <v>51</v>
      </c>
      <c r="B28" s="14" t="s">
        <v>50</v>
      </c>
      <c r="C28" s="19" t="s">
        <v>145</v>
      </c>
      <c r="D28" s="7" t="s">
        <v>160</v>
      </c>
      <c r="E28" s="24" t="s">
        <v>128</v>
      </c>
      <c r="F28" s="7"/>
      <c r="G28" s="12"/>
      <c r="H28" s="12"/>
      <c r="I28" s="1"/>
    </row>
    <row r="29" spans="1:9" ht="43.5" customHeight="1" thickTop="1" thickBot="1" x14ac:dyDescent="0.3">
      <c r="A29" s="25" t="s">
        <v>53</v>
      </c>
      <c r="B29" s="14" t="s">
        <v>52</v>
      </c>
      <c r="C29" s="19" t="s">
        <v>145</v>
      </c>
      <c r="D29" s="7" t="s">
        <v>125</v>
      </c>
      <c r="E29" s="24" t="s">
        <v>128</v>
      </c>
      <c r="F29" s="7" t="s">
        <v>94</v>
      </c>
      <c r="G29" s="12"/>
      <c r="H29" s="12"/>
      <c r="I29" s="48" t="s">
        <v>178</v>
      </c>
    </row>
    <row r="30" spans="1:9" ht="21.75" customHeight="1" thickTop="1" thickBot="1" x14ac:dyDescent="0.3">
      <c r="A30" s="25" t="s">
        <v>55</v>
      </c>
      <c r="B30" s="14" t="s">
        <v>54</v>
      </c>
      <c r="C30" s="19" t="s">
        <v>145</v>
      </c>
      <c r="D30" s="7" t="s">
        <v>125</v>
      </c>
      <c r="E30" s="24" t="s">
        <v>128</v>
      </c>
      <c r="F30" s="7"/>
      <c r="G30" s="12"/>
      <c r="H30" s="12"/>
      <c r="I30" s="1" t="s">
        <v>175</v>
      </c>
    </row>
    <row r="31" spans="1:9" ht="21.75" customHeight="1" thickTop="1" thickBot="1" x14ac:dyDescent="0.3">
      <c r="A31" s="25" t="s">
        <v>57</v>
      </c>
      <c r="B31" s="14" t="s">
        <v>56</v>
      </c>
      <c r="C31" s="19" t="s">
        <v>145</v>
      </c>
      <c r="D31" s="7" t="s">
        <v>123</v>
      </c>
      <c r="E31" s="24" t="s">
        <v>128</v>
      </c>
      <c r="F31" s="7"/>
      <c r="G31" s="12"/>
      <c r="H31" s="12"/>
      <c r="I31" s="1"/>
    </row>
    <row r="32" spans="1:9" ht="21.75" customHeight="1" thickTop="1" thickBot="1" x14ac:dyDescent="0.3">
      <c r="A32" s="25" t="s">
        <v>59</v>
      </c>
      <c r="B32" s="14" t="s">
        <v>58</v>
      </c>
      <c r="C32" s="19" t="s">
        <v>145</v>
      </c>
      <c r="D32" s="7" t="s">
        <v>160</v>
      </c>
      <c r="E32" s="24" t="s">
        <v>128</v>
      </c>
      <c r="F32" s="7"/>
      <c r="G32" s="12"/>
      <c r="H32" s="12"/>
      <c r="I32" s="1"/>
    </row>
    <row r="33" spans="1:9" ht="21.75" customHeight="1" thickTop="1" thickBot="1" x14ac:dyDescent="0.3">
      <c r="A33" s="25" t="s">
        <v>61</v>
      </c>
      <c r="B33" s="14" t="s">
        <v>60</v>
      </c>
      <c r="C33" s="19" t="s">
        <v>145</v>
      </c>
      <c r="D33" s="7" t="s">
        <v>160</v>
      </c>
      <c r="E33" s="24" t="s">
        <v>128</v>
      </c>
      <c r="F33" s="7"/>
      <c r="G33" s="12"/>
      <c r="H33" s="12"/>
      <c r="I33" s="1"/>
    </row>
    <row r="34" spans="1:9" ht="21.75" customHeight="1" thickTop="1" thickBot="1" x14ac:dyDescent="0.3">
      <c r="A34" s="25" t="s">
        <v>63</v>
      </c>
      <c r="B34" s="14" t="s">
        <v>62</v>
      </c>
      <c r="C34" s="19" t="s">
        <v>145</v>
      </c>
      <c r="D34" s="7" t="s">
        <v>125</v>
      </c>
      <c r="E34" s="24" t="s">
        <v>128</v>
      </c>
      <c r="F34" s="7"/>
      <c r="G34" s="12"/>
      <c r="H34" s="12"/>
      <c r="I34" s="49" t="s">
        <v>175</v>
      </c>
    </row>
    <row r="35" spans="1:9" ht="21.75" customHeight="1" thickTop="1" thickBot="1" x14ac:dyDescent="0.3">
      <c r="A35" s="25" t="s">
        <v>65</v>
      </c>
      <c r="B35" s="14" t="s">
        <v>64</v>
      </c>
      <c r="C35" s="19" t="s">
        <v>145</v>
      </c>
      <c r="D35" s="7" t="s">
        <v>122</v>
      </c>
      <c r="E35" s="24" t="s">
        <v>128</v>
      </c>
      <c r="F35" s="7"/>
      <c r="G35" s="12"/>
      <c r="H35" s="12"/>
      <c r="I35" s="12" t="s">
        <v>185</v>
      </c>
    </row>
    <row r="36" spans="1:9" ht="21.75" customHeight="1" thickTop="1" thickBot="1" x14ac:dyDescent="0.3">
      <c r="A36" s="25" t="s">
        <v>67</v>
      </c>
      <c r="B36" s="14" t="s">
        <v>66</v>
      </c>
      <c r="C36" s="19" t="s">
        <v>145</v>
      </c>
      <c r="D36" s="7" t="s">
        <v>160</v>
      </c>
      <c r="E36" s="24" t="s">
        <v>128</v>
      </c>
      <c r="F36" s="7"/>
      <c r="G36" s="12"/>
      <c r="H36" s="12"/>
      <c r="I36" s="1"/>
    </row>
    <row r="37" spans="1:9" ht="21.75" customHeight="1" thickTop="1" thickBot="1" x14ac:dyDescent="0.3">
      <c r="A37" s="25" t="s">
        <v>69</v>
      </c>
      <c r="B37" s="14" t="s">
        <v>68</v>
      </c>
      <c r="C37" s="19" t="s">
        <v>146</v>
      </c>
      <c r="D37" s="7" t="s">
        <v>160</v>
      </c>
      <c r="E37" s="24" t="s">
        <v>128</v>
      </c>
      <c r="F37" s="7"/>
      <c r="G37" s="12"/>
      <c r="H37" s="12"/>
      <c r="I37" s="1"/>
    </row>
    <row r="38" spans="1:9" ht="21.75" customHeight="1" thickTop="1" thickBot="1" x14ac:dyDescent="0.3">
      <c r="A38" s="25" t="s">
        <v>71</v>
      </c>
      <c r="B38" s="14" t="s">
        <v>70</v>
      </c>
      <c r="C38" s="19" t="s">
        <v>147</v>
      </c>
      <c r="D38" s="7" t="s">
        <v>160</v>
      </c>
      <c r="E38" s="24" t="s">
        <v>128</v>
      </c>
      <c r="F38" s="7"/>
      <c r="G38" s="12"/>
      <c r="H38" s="12"/>
      <c r="I38" s="1"/>
    </row>
    <row r="39" spans="1:9" ht="21.75" customHeight="1" thickTop="1" thickBot="1" x14ac:dyDescent="0.3">
      <c r="A39" s="25" t="s">
        <v>73</v>
      </c>
      <c r="B39" s="14" t="s">
        <v>72</v>
      </c>
      <c r="C39" s="19" t="s">
        <v>148</v>
      </c>
      <c r="D39" s="7" t="s">
        <v>160</v>
      </c>
      <c r="E39" s="24" t="s">
        <v>128</v>
      </c>
      <c r="F39" s="7"/>
      <c r="G39" s="12"/>
      <c r="H39" s="12"/>
      <c r="I39" s="1"/>
    </row>
    <row r="40" spans="1:9" ht="31.5" customHeight="1" thickTop="1" thickBot="1" x14ac:dyDescent="0.3">
      <c r="A40" s="25" t="s">
        <v>75</v>
      </c>
      <c r="B40" s="14" t="s">
        <v>74</v>
      </c>
      <c r="C40" s="19" t="s">
        <v>148</v>
      </c>
      <c r="D40" s="7" t="s">
        <v>125</v>
      </c>
      <c r="E40" s="24" t="s">
        <v>128</v>
      </c>
      <c r="F40" s="24" t="s">
        <v>95</v>
      </c>
      <c r="G40" s="12"/>
      <c r="H40" s="12"/>
      <c r="I40" s="1"/>
    </row>
    <row r="41" spans="1:9" ht="61.5" thickTop="1" thickBot="1" x14ac:dyDescent="0.3">
      <c r="A41" s="25" t="s">
        <v>77</v>
      </c>
      <c r="B41" s="14" t="s">
        <v>76</v>
      </c>
      <c r="C41" s="19" t="s">
        <v>149</v>
      </c>
      <c r="D41" s="7" t="s">
        <v>126</v>
      </c>
      <c r="E41" s="24" t="s">
        <v>164</v>
      </c>
      <c r="F41" s="7" t="s">
        <v>156</v>
      </c>
      <c r="G41" s="12"/>
      <c r="H41" s="12"/>
      <c r="I41" s="21" t="s">
        <v>179</v>
      </c>
    </row>
    <row r="42" spans="1:9" ht="31.5" customHeight="1" thickTop="1" thickBot="1" x14ac:dyDescent="0.3">
      <c r="A42" s="25" t="s">
        <v>79</v>
      </c>
      <c r="B42" s="14" t="s">
        <v>78</v>
      </c>
      <c r="C42" s="19" t="s">
        <v>150</v>
      </c>
      <c r="D42" s="7" t="s">
        <v>125</v>
      </c>
      <c r="E42" s="24" t="s">
        <v>128</v>
      </c>
      <c r="F42" s="7"/>
      <c r="G42" s="12"/>
      <c r="H42" s="12"/>
      <c r="I42" s="22" t="s">
        <v>175</v>
      </c>
    </row>
    <row r="43" spans="1:9" ht="31.5" customHeight="1" thickTop="1" thickBot="1" x14ac:dyDescent="0.3">
      <c r="A43" s="25" t="s">
        <v>97</v>
      </c>
      <c r="B43" s="14" t="s">
        <v>80</v>
      </c>
      <c r="C43" s="19" t="s">
        <v>150</v>
      </c>
      <c r="D43" s="7" t="s">
        <v>122</v>
      </c>
      <c r="E43" s="24" t="s">
        <v>128</v>
      </c>
      <c r="F43" s="7" t="s">
        <v>96</v>
      </c>
      <c r="G43" s="12"/>
      <c r="H43" s="12"/>
      <c r="I43" s="22" t="s">
        <v>98</v>
      </c>
    </row>
    <row r="44" spans="1:9" ht="31.5" customHeight="1" thickTop="1" thickBot="1" x14ac:dyDescent="0.3">
      <c r="A44" s="25" t="s">
        <v>82</v>
      </c>
      <c r="B44" s="14" t="s">
        <v>81</v>
      </c>
      <c r="C44" s="19" t="s">
        <v>150</v>
      </c>
      <c r="D44" s="7" t="s">
        <v>125</v>
      </c>
      <c r="E44" s="24" t="s">
        <v>128</v>
      </c>
      <c r="F44" s="7" t="s">
        <v>173</v>
      </c>
      <c r="G44" s="12"/>
      <c r="H44" s="12"/>
      <c r="I44" s="49" t="s">
        <v>175</v>
      </c>
    </row>
    <row r="45" spans="1:9" ht="21.75" hidden="1" customHeight="1" thickTop="1" thickBot="1" x14ac:dyDescent="0.3">
      <c r="A45" s="25"/>
      <c r="B45" s="14"/>
      <c r="C45" s="14"/>
      <c r="D45" s="7"/>
      <c r="E45" s="7"/>
      <c r="F45" s="7"/>
      <c r="G45" s="12"/>
      <c r="H45" s="12"/>
      <c r="I45" s="1"/>
    </row>
    <row r="46" spans="1:9" ht="21.75" hidden="1" customHeight="1" thickTop="1" thickBot="1" x14ac:dyDescent="0.3">
      <c r="A46" s="25"/>
      <c r="B46" s="14"/>
      <c r="C46" s="14"/>
      <c r="D46" s="7"/>
      <c r="E46" s="7"/>
      <c r="F46" s="7"/>
      <c r="G46" s="12"/>
      <c r="H46" s="12"/>
      <c r="I46" s="1"/>
    </row>
    <row r="47" spans="1:9" ht="21.75" hidden="1" customHeight="1" thickTop="1" thickBot="1" x14ac:dyDescent="0.3">
      <c r="A47" s="25"/>
      <c r="B47" s="14"/>
      <c r="C47" s="14"/>
      <c r="D47" s="7"/>
      <c r="E47" s="7"/>
      <c r="F47" s="7"/>
      <c r="G47" s="12"/>
      <c r="H47" s="12"/>
      <c r="I47" s="11"/>
    </row>
    <row r="48" spans="1:9" ht="21.75" hidden="1" customHeight="1" thickTop="1" thickBot="1" x14ac:dyDescent="0.3">
      <c r="A48" s="25"/>
      <c r="B48" s="14"/>
      <c r="C48" s="14"/>
      <c r="D48" s="7"/>
      <c r="E48" s="7"/>
      <c r="F48" s="7"/>
      <c r="G48" s="12"/>
      <c r="H48" s="12"/>
      <c r="I48" s="1"/>
    </row>
    <row r="49" spans="1:12" ht="21.75" hidden="1" customHeight="1" thickTop="1" thickBot="1" x14ac:dyDescent="0.3">
      <c r="A49" s="25"/>
      <c r="B49" s="14"/>
      <c r="C49" s="14"/>
      <c r="D49" s="7"/>
      <c r="E49" s="7"/>
      <c r="F49" s="7"/>
      <c r="G49" s="12"/>
      <c r="H49" s="12"/>
      <c r="I49" s="1"/>
    </row>
    <row r="50" spans="1:12" ht="21.75" hidden="1" customHeight="1" thickTop="1" thickBot="1" x14ac:dyDescent="0.3">
      <c r="A50" s="25"/>
      <c r="B50" s="14"/>
      <c r="C50" s="14"/>
      <c r="D50" s="7"/>
      <c r="E50" s="7"/>
      <c r="F50" s="7"/>
      <c r="G50" s="12"/>
      <c r="H50" s="12"/>
      <c r="I50" s="1"/>
    </row>
    <row r="51" spans="1:12" ht="21.75" hidden="1" customHeight="1" thickTop="1" thickBot="1" x14ac:dyDescent="0.3">
      <c r="A51" s="25"/>
      <c r="B51" s="14"/>
      <c r="C51" s="14"/>
      <c r="D51" s="7"/>
      <c r="E51" s="7"/>
      <c r="F51" s="7"/>
      <c r="G51" s="12"/>
      <c r="H51" s="12"/>
      <c r="I51" s="1"/>
    </row>
    <row r="52" spans="1:12" ht="21.75" hidden="1" customHeight="1" thickTop="1" thickBot="1" x14ac:dyDescent="0.3">
      <c r="A52" s="25"/>
      <c r="B52" s="14"/>
      <c r="C52" s="14"/>
      <c r="D52" s="7"/>
      <c r="E52" s="7"/>
      <c r="F52" s="7"/>
      <c r="G52" s="12"/>
      <c r="H52" s="12"/>
      <c r="I52" s="1"/>
    </row>
    <row r="53" spans="1:12" ht="21.75" hidden="1" customHeight="1" thickTop="1" thickBot="1" x14ac:dyDescent="0.3">
      <c r="A53" s="25"/>
      <c r="B53" s="14"/>
      <c r="C53" s="14"/>
      <c r="D53" s="7"/>
      <c r="E53" s="7"/>
      <c r="F53" s="7"/>
      <c r="G53" s="12"/>
      <c r="H53" s="12"/>
      <c r="I53" s="1"/>
    </row>
    <row r="54" spans="1:12" ht="21.75" hidden="1" customHeight="1" thickTop="1" thickBot="1" x14ac:dyDescent="0.3">
      <c r="A54" s="25"/>
      <c r="B54" s="14"/>
      <c r="C54" s="14"/>
      <c r="D54" s="7"/>
      <c r="E54" s="7"/>
      <c r="F54" s="7"/>
      <c r="G54" s="12"/>
      <c r="H54" s="12"/>
      <c r="I54" s="1"/>
    </row>
    <row r="55" spans="1:12" ht="21.75" hidden="1" customHeight="1" thickTop="1" thickBot="1" x14ac:dyDescent="0.3">
      <c r="A55" s="25"/>
      <c r="B55" s="14"/>
      <c r="C55" s="14"/>
      <c r="D55" s="7"/>
      <c r="E55" s="7"/>
      <c r="F55" s="7"/>
      <c r="G55" s="12"/>
      <c r="H55" s="12"/>
      <c r="I55" s="1"/>
    </row>
    <row r="56" spans="1:12" ht="21.75" hidden="1" customHeight="1" thickTop="1" thickBot="1" x14ac:dyDescent="0.3">
      <c r="A56" s="25"/>
      <c r="B56" s="14"/>
      <c r="C56" s="14"/>
      <c r="D56" s="7"/>
      <c r="E56" s="7"/>
      <c r="F56" s="7"/>
      <c r="G56" s="16"/>
      <c r="H56" s="12"/>
      <c r="I56" s="1"/>
      <c r="L56" t="s">
        <v>99</v>
      </c>
    </row>
    <row r="57" spans="1:12" ht="23.25" hidden="1" customHeight="1" thickTop="1" thickBot="1" x14ac:dyDescent="0.3">
      <c r="A57" s="25"/>
      <c r="B57" s="14"/>
      <c r="C57" s="14"/>
      <c r="D57" s="7"/>
      <c r="E57" s="7"/>
      <c r="F57" s="7"/>
      <c r="G57" s="12"/>
      <c r="H57" s="12"/>
      <c r="I57" s="10"/>
    </row>
    <row r="58" spans="1:12" ht="21.75" hidden="1" customHeight="1" thickTop="1" thickBot="1" x14ac:dyDescent="0.3">
      <c r="A58" s="25"/>
      <c r="B58" s="14"/>
      <c r="C58" s="14"/>
      <c r="D58" s="7"/>
      <c r="E58" s="7"/>
      <c r="F58" s="7"/>
      <c r="G58" s="12"/>
      <c r="H58" s="12"/>
      <c r="I58" s="1"/>
    </row>
    <row r="59" spans="1:12" ht="21" hidden="1" customHeight="1" thickTop="1" x14ac:dyDescent="0.25">
      <c r="A59" s="27"/>
      <c r="B59" s="15"/>
      <c r="C59" s="15"/>
      <c r="D59" s="8"/>
      <c r="E59" s="8"/>
      <c r="F59" s="8"/>
      <c r="G59" s="13"/>
      <c r="H59" s="13"/>
      <c r="I59" s="17"/>
    </row>
    <row r="60" spans="1:12" ht="15.75" thickTop="1" x14ac:dyDescent="0.25">
      <c r="D60" s="42"/>
      <c r="E60" s="42"/>
      <c r="F60" s="42"/>
    </row>
    <row r="61" spans="1:12" x14ac:dyDescent="0.25">
      <c r="D61" s="42"/>
      <c r="E61" s="42"/>
      <c r="F61" s="42"/>
    </row>
    <row r="62" spans="1:12" x14ac:dyDescent="0.25">
      <c r="D62" s="42" t="s">
        <v>160</v>
      </c>
      <c r="E62" s="42"/>
      <c r="F62" s="42"/>
    </row>
    <row r="63" spans="1:12" x14ac:dyDescent="0.25">
      <c r="D63" s="42" t="s">
        <v>123</v>
      </c>
      <c r="E63" s="42" t="s">
        <v>163</v>
      </c>
      <c r="F63" s="42"/>
    </row>
    <row r="64" spans="1:12" x14ac:dyDescent="0.25">
      <c r="D64" s="42" t="s">
        <v>122</v>
      </c>
      <c r="E64" s="42" t="s">
        <v>162</v>
      </c>
      <c r="F64" s="42"/>
    </row>
    <row r="65" spans="4:6" x14ac:dyDescent="0.25">
      <c r="D65" s="42" t="s">
        <v>124</v>
      </c>
      <c r="E65" s="42" t="s">
        <v>164</v>
      </c>
      <c r="F65" s="42"/>
    </row>
    <row r="66" spans="4:6" x14ac:dyDescent="0.25">
      <c r="D66" s="42" t="s">
        <v>125</v>
      </c>
      <c r="E66" s="42" t="s">
        <v>128</v>
      </c>
      <c r="F66" s="42"/>
    </row>
    <row r="67" spans="4:6" x14ac:dyDescent="0.25">
      <c r="D67" s="42" t="s">
        <v>126</v>
      </c>
      <c r="E67" s="42"/>
      <c r="F67" s="42"/>
    </row>
    <row r="68" spans="4:6" x14ac:dyDescent="0.25">
      <c r="D68" s="42" t="s">
        <v>127</v>
      </c>
      <c r="E68" s="42"/>
      <c r="F68" s="42"/>
    </row>
    <row r="69" spans="4:6" x14ac:dyDescent="0.25">
      <c r="D69" s="42"/>
      <c r="E69" s="42"/>
      <c r="F69" s="42"/>
    </row>
    <row r="70" spans="4:6" x14ac:dyDescent="0.25">
      <c r="D70" s="42"/>
      <c r="E70" s="42"/>
      <c r="F70" s="42"/>
    </row>
    <row r="71" spans="4:6" x14ac:dyDescent="0.25">
      <c r="D71" s="42"/>
      <c r="E71" s="42"/>
      <c r="F71" s="42"/>
    </row>
    <row r="72" spans="4:6" x14ac:dyDescent="0.25">
      <c r="D72" s="42"/>
      <c r="E72" s="42"/>
      <c r="F72" s="42"/>
    </row>
    <row r="73" spans="4:6" x14ac:dyDescent="0.25">
      <c r="D73" s="42"/>
      <c r="E73" s="42"/>
      <c r="F73" s="42"/>
    </row>
    <row r="74" spans="4:6" x14ac:dyDescent="0.25">
      <c r="D74" s="42"/>
      <c r="E74" s="42"/>
      <c r="F74" s="42"/>
    </row>
  </sheetData>
  <sheetProtection algorithmName="SHA-512" hashValue="bU9bSVzd3N5FjiMcxJCLZLhQmGtJCEzFc406hUEQvn3GnF4VM52WzMCP00tAQn5o0jiKHt+YWJNcBwaaSJgjoQ==" saltValue="uMO/6AphH2Y8LSVT7HecFg==" spinCount="100000" sheet="1" objects="1" scenarios="1" selectLockedCells="1" selectUnlockedCells="1"/>
  <autoFilter ref="A2:I44"/>
  <conditionalFormatting sqref="D3:D44">
    <cfRule type="cellIs" dxfId="10" priority="12" operator="equal">
      <formula>$D$62</formula>
    </cfRule>
    <cfRule type="cellIs" dxfId="9" priority="13" operator="equal">
      <formula>$D$64</formula>
    </cfRule>
    <cfRule type="cellIs" dxfId="8" priority="14" operator="equal">
      <formula>$D$65</formula>
    </cfRule>
    <cfRule type="cellIs" dxfId="7" priority="15" operator="equal">
      <formula>$D$66</formula>
    </cfRule>
    <cfRule type="cellIs" dxfId="6" priority="16" operator="equal">
      <formula>$D$68</formula>
    </cfRule>
    <cfRule type="cellIs" dxfId="5" priority="17" operator="equal">
      <formula>$D$67</formula>
    </cfRule>
    <cfRule type="cellIs" dxfId="4" priority="18" operator="equal">
      <formula>$D$66</formula>
    </cfRule>
    <cfRule type="cellIs" dxfId="3" priority="19" operator="equal">
      <formula>$D$65</formula>
    </cfRule>
    <cfRule type="cellIs" dxfId="2" priority="20" operator="equal">
      <formula>$D$64</formula>
    </cfRule>
    <cfRule type="cellIs" dxfId="1" priority="21" operator="equal">
      <formula>$D$63</formula>
    </cfRule>
    <cfRule type="cellIs" dxfId="0" priority="22" operator="equal">
      <formula>$D$62</formula>
    </cfRule>
  </conditionalFormatting>
  <dataValidations count="3">
    <dataValidation type="list" allowBlank="1" showInputMessage="1" showErrorMessage="1" sqref="E45:E59">
      <formula1>$E$63:$E$64</formula1>
    </dataValidation>
    <dataValidation type="list" allowBlank="1" showInputMessage="1" showErrorMessage="1" sqref="D3:D59">
      <formula1>$D$62:$D$68</formula1>
    </dataValidation>
    <dataValidation type="list" allowBlank="1" showInputMessage="1" showErrorMessage="1" sqref="E3:E44">
      <formula1>$E$63:$E$66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DASHBOARD</vt:lpstr>
      <vt:lpstr>Base_Unidades Administrativas</vt:lpstr>
      <vt:lpstr>Base_Unidades Academicas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2019-12-05T16:27:54Z</cp:lastPrinted>
  <dcterms:created xsi:type="dcterms:W3CDTF">2019-12-03T19:56:46Z</dcterms:created>
  <dcterms:modified xsi:type="dcterms:W3CDTF">2021-07-23T15:59:12Z</dcterms:modified>
</cp:coreProperties>
</file>