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550" windowWidth="11970" windowHeight="3030" activeTab="0"/>
  </bookViews>
  <sheets>
    <sheet name="Planilha Orçamento" sheetId="1" r:id="rId1"/>
  </sheets>
  <definedNames>
    <definedName name="_xlnm.Print_Area" localSheetId="0">'Planilha Orçamento'!$A$1:$N$33</definedName>
    <definedName name="_xlnm.Print_Titles" localSheetId="0">'Planilha Orçamento'!$5:$10</definedName>
  </definedNames>
  <calcPr fullCalcOnLoad="1"/>
</workbook>
</file>

<file path=xl/sharedStrings.xml><?xml version="1.0" encoding="utf-8"?>
<sst xmlns="http://schemas.openxmlformats.org/spreadsheetml/2006/main" count="62" uniqueCount="42">
  <si>
    <t>UNID.</t>
  </si>
  <si>
    <t>ITEM</t>
  </si>
  <si>
    <t>DESCRIÇÃO</t>
  </si>
  <si>
    <t>SISTEMA  DE REGISTRO DE PREÇOS</t>
  </si>
  <si>
    <t>QUANT.</t>
  </si>
  <si>
    <t>UNIVERSIDADE FEDERAL FLUMINENSE</t>
  </si>
  <si>
    <t>PRÓ-REITORIA DE ADMINISTRAÇÃO</t>
  </si>
  <si>
    <t>COORDENAÇÃO DE LICITAÇÃO</t>
  </si>
  <si>
    <t>ÓRGÃO GERENCIADOR</t>
  </si>
  <si>
    <t>VALOR UNITÁRIO</t>
  </si>
  <si>
    <t>SOMATÓRIO DOS ITENS</t>
  </si>
  <si>
    <t>TOTAL GLOBAL ESTIMADO DA LICITAÇÃO</t>
  </si>
  <si>
    <t>ÓRGÃOS PARTICIPANTES</t>
  </si>
  <si>
    <t>PLANILHA ESTIMATIVA DE QUANTIDADE E PREÇO</t>
  </si>
  <si>
    <t>TOTAL (R$)</t>
  </si>
  <si>
    <t>QUANTIDADE À LICITAR</t>
  </si>
  <si>
    <t>QUANT. PROPPI</t>
  </si>
  <si>
    <t>QUANT. PROAES</t>
  </si>
  <si>
    <t>QUANT. PROAD</t>
  </si>
  <si>
    <t>QUANT. PROGRAD</t>
  </si>
  <si>
    <t>QUANT. TOTAL</t>
  </si>
  <si>
    <t>ARMÁRIO DE AÇO 02 PORTAS: altura 1500mm X largura 760mm X profundidade 330mm. Chapas de aço SAE 1010/1020: Corpo e portas em chapa 24, 04 Prateleiras e reforço das portas em chapa 20 (0,90 mm) Base em chapa 18 (1,25 mm) Dobradiças em chapa 14 (1,9 mm) As quatro prateleiras removíveis e ajustáveis. Dobradiças internas de 75 mm de altura e três unidades por porta. Puxadores inteiramente metálicos, de liga não-ferrosa. Fechadura de tambor cilíndrico com uma duplicata da chave. Prateleiras são reguláveis e permitir o ajuste em distâncias de até 100 mm.</t>
  </si>
  <si>
    <t xml:space="preserve">ARMÁRIO DE AÇO 02 PORTAS: Dimensões: altura 1980mm X largura 900mm X profundidade 450mm Chapas de aço SAE 1010/1020: Corpo e portas em chapa 24, 04 Prateleiras e reforço das portas em chapa 20 (0,90 mm) Base em chapa 18 (1,25 mm) Dobradiças em chapa 14 (1,9 mm) As quatro prateleiras removíveis e ajustáveis. Dobradiças internas de 75 mm de altura e três unidades por porta. Puxadores inteiramente metálicos, de liga não-ferrosa. Fechadura de tambor cilíndrico com uma duplicata da chave. Prateleiras são reguláveis e permitir o ajuste em distâncias de até 100 mm.
</t>
  </si>
  <si>
    <t xml:space="preserve">Armário de aço para devolução de livros: com janela de devolução, plataforma de depósito e bloqueio de segurança. Possibilidade de fixação no solo. Parte interna da caixa deve ter sistema que evite a danificação dos livros ao serem depositados, e separação destes com o fundo, para evitar possíveis vandalismos, como líquidos e outros resíduos. Dimensões da caixa 760x760x1250 mm, com janela de devolução 350x100 mm.
</t>
  </si>
  <si>
    <t>Armário de aço tipo roupeiro 16 portas. Roupeiro de aço chapa 24 com 16 vãos pequenos nas dimensões 197x122x42cm.</t>
  </si>
  <si>
    <t xml:space="preserve">ARMÁRIO DE AÇO TIPO ROUPEIRO CHAPA 22 - CINZA 08 (oito) portas - Medidas (AxLxP): 1,980x1,25x0,40m.
</t>
  </si>
  <si>
    <t>Armário de aço tipo roupeiro com 12 portas médias - Porta pitão de série (dispositivo para cadeado) ou opcional de travamento por fechaduras tipo yale (chave + fechadura) - Tratamento anti-ferruginoso.</t>
  </si>
  <si>
    <t>Armário para arquivo de 80.000 lâminas. Armário arquivo de aço com 10 gavetas para lâminas 8.000 lâminas cada (Somente lâminas) com pintura em esmalte sintético. Armário para arquivo de lâminas em aço com pintura em esmalte sintético texturizado (epóxi). Composto por: 10 gavetas, 30 suporte removível de lâminas, 1 aparador de lâminas, 1 sacador de suporte removível, 2 chaves para travamento do arquivo, Manual de uso e conservação, Certificado de garantia. Características: Cada gaveta possui um espaço para etiqueta para identificação das lâminas. Capacidade para 80.000 lâminas, Tamanho 123x71x50cm.</t>
  </si>
  <si>
    <t>ARQUIVO FRONTAL DE AÇO PARA PASTA SUSPENSA, 04 GAVETAS SOBRE TRILHOS TELESCÓPICOS QUE PERMITE ABERTURA TOTAL . Dimensões: 1335 mm (altura) x 470 mm (largura) x 710 mm (profundidade). Chapa de aço SAE 1010/1020: Corpo e estrutura interna em chapa 22 (0,75 mm); Gavetas em chapa 24 (0,60 mm); Trilhos telescópicos e guias em chapa 16 (1,5 mm); Haste de travamento de gavetas em chapa 16 (1,5 mm); Fechamento inferior (junto ao piso) em chapa 24 (0,60 mm). Puxadores inteiramente metálicos, de liga não-ferrosa. Fechadura de tambor cilíndrico com sistema de travamento simultâneo das gavetas. Chaves com 01 duplicata. Porta-etiquetas estampado ou sobreposto, sendo este último exclusivamente de liga metálica não ferrosa . Gavetas com corrediças metálicas.</t>
  </si>
  <si>
    <t>Carrinho Biblioteca para transporte do acervo. Tratamento anti-corrosivo &amp; fosfatizante. Pintura eletrostática a pó. Painel Lateral Baixo. Materiais: Aço. Dimensões: 53 X 105 X 53 cm (Largura x Altura x Profundidade)</t>
  </si>
  <si>
    <t>Carrinho Biblioteca. Carrinho anatômico (ergonômico) para transporte de livros. Especificações Técnicas: 04 Rodízios giratórios. Braços laterais em aço. Prateleiras em aço. Laterais em madeira MDF. Dimensões: Largura 58 cm; Altura: 126 cm; Profundidade: 75 cm.</t>
  </si>
  <si>
    <t>Carrinho de biblioteca. Especificações: Tratamento anti-corrosivo &amp; fosfatizante. Pintura eletrostática a pó. Materiais: Aço. Dimensões: 70 X 102 X 50 cm (Largura x Altura x Profundidade).</t>
  </si>
  <si>
    <t>Estante baixa em aço. Especificação: 4 colunas. 90cm de altura. 3 prateleiras (92cm de largura e 30cm de profundidade) LPA: 92cmX30 cmX90cm.</t>
  </si>
  <si>
    <t xml:space="preserve">ESTANTE BIBLIOTECA DUPLA FACE, medindo 2000 mm alt. X 1000 mm larg. X 580 prof. Painel de acabamento com 580 mm na cor a definir. Estrutura em Aço carbono - SAE 1006 a 1012, Tampo, Base, Prateleiras, Painel de acabamento e Painel sinalizador com 0,90 mm de espessura, Anteparos de fechamento da base e tampo, fixador da base e do tampo com 1,50 mm de espessura e Painel interno de sustentação 1,2 mm de espessura.
</t>
  </si>
  <si>
    <t>ESTANTE BIBLIOTECA FACE SIMPLES, medindo 2000 mm alt. X 1000 mm larg. X 315 prof. Painel de acabamento com 315 mm na cor a definir. Estrutura em Aço carbono - SAE 1006 a 1012, Tampo, Base, Prateleiras, Painel de acabamento e Painel sinalizador com 0,90 mm de espessura, Anteparos de fechamento da base e tampo, fixador da base e do tampo com 1,50 mm de espessura e Painel interno de sustentação 1,2 mm de espessura</t>
  </si>
  <si>
    <t xml:space="preserve">ESTANTE DESMONTÁVEL DE AÇO, MEDIDAS: 1980 H X 925 L 600 P. Com 01 reforço de fundo e 02 em cada lateral, Colunas em aço SAE 1010/1020, perfil L , com espessura mínima de 1,9 mm. Com SEIS prateleiras removíveis e ajustáveis, com espessura de 0,90 mm, com dobras triplas em todo o perímetro, fixadas com parafusos e porcas.
</t>
  </si>
  <si>
    <t xml:space="preserve">ESTANTE DESMONTÁVEL DE AÇO, MEDIDAS: 2430 H X 925 L 600 P. Com 01 reforço de fundo e 02 em cada lateral, Colunas em aço SAE 1010/1020, perfil L , com espessura mínima de 1,9 mm. Com SEIS prateleiras removíveis e ajustáveis, com espessura de 0,90 mm, com dobras triplas em todo o perímetro, fixadas com parafusos e porcas.
</t>
  </si>
  <si>
    <t>Gaveteiro de aço com 4 gavetas fechadas na lateral, com corrediças metálicas e telescópicas. Especificações: LPA 47cmx62cmx133cm. Para guarda de materiais diversos.</t>
  </si>
  <si>
    <t>Mesa Auxiliar com Rodízios. 
Mesa auxiliar medindo 40 x 60cm e 80cm de altura. Estrutura em tubos de aço redondo, tampo e prateleira em chapa de aço. Pés com rodízios de 2. Pintura eletrostática a pó.</t>
  </si>
  <si>
    <t xml:space="preserve">Móvel expositor para revistas. Descrição: expositor escamoteável em aço face simples base aberta. Especificações Técnicas: Estante e prateleiras em aço. 04 Prateleiras Inclinadas Reguláveis. 01 Base inclinada. Pés Niveladores. Pintura Epóxi. Dimensões: Largura 104 cm; Altura: 200 cm; Profundidade: 31 cm.  </t>
  </si>
  <si>
    <t>ANEXO II DO EDITAL DO PREGÃO ELETRÔNICO N.º 12/2019/AD</t>
  </si>
  <si>
    <t>QUANT. PROEX</t>
  </si>
</sst>
</file>

<file path=xl/styles.xml><?xml version="1.0" encoding="utf-8"?>
<styleSheet xmlns="http://schemas.openxmlformats.org/spreadsheetml/2006/main">
  <numFmts count="2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quot;R$&quot;* #,##0.00_);_(&quot;R$&quot;* \(#,##0.00\);_(&quot;R$&quot;* &quot;-&quot;??_);_(@_)"/>
    <numFmt numFmtId="178" formatCode="_(* #,##0.0_);_(* \(#,##0.0\);_(* &quot;-&quot;??_);_(@_)"/>
    <numFmt numFmtId="179" formatCode="_(* #,##0_);_(* \(#,##0\);_(* &quot;-&quot;??_);_(@_)"/>
    <numFmt numFmtId="180" formatCode="_(* #,##0.000_);_(* \(#,##0.000\);_(* &quot;-&quot;??_);_(@_)"/>
    <numFmt numFmtId="181" formatCode="_(* #,##0.0000_);_(* \(#,##0.0000\);_(* &quot;-&quot;??_);_(@_)"/>
    <numFmt numFmtId="182" formatCode="#,##0.0"/>
    <numFmt numFmtId="183" formatCode="&quot;R$ &quot;#,##0.00"/>
  </numFmts>
  <fonts count="45">
    <font>
      <sz val="10"/>
      <name val="Times New Roman"/>
      <family val="0"/>
    </font>
    <font>
      <u val="single"/>
      <sz val="10"/>
      <color indexed="12"/>
      <name val="Times New Roman"/>
      <family val="0"/>
    </font>
    <font>
      <u val="single"/>
      <sz val="10"/>
      <color indexed="36"/>
      <name val="Times New Roman"/>
      <family val="0"/>
    </font>
    <font>
      <b/>
      <sz val="9"/>
      <name val="Verdana"/>
      <family val="2"/>
    </font>
    <font>
      <sz val="9"/>
      <name val="Verdana"/>
      <family val="2"/>
    </font>
    <font>
      <sz val="8"/>
      <name val="Times New Roman"/>
      <family val="0"/>
    </font>
    <font>
      <b/>
      <sz val="12"/>
      <name val="Verdana"/>
      <family val="2"/>
    </font>
    <font>
      <b/>
      <sz val="12"/>
      <name val="Times New Roman"/>
      <family val="1"/>
    </font>
    <font>
      <b/>
      <sz val="7"/>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color indexed="8"/>
      <name val="Verdan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theme="1"/>
      <name val="Verdan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color indexed="63"/>
      </left>
      <right style="hair"/>
      <top style="hair"/>
      <bottom style="hair"/>
    </border>
    <border>
      <left style="hair"/>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
      <left style="thin"/>
      <right style="thin"/>
      <top style="thin"/>
      <bottom style="thin"/>
    </border>
    <border>
      <left style="hair"/>
      <right style="hair"/>
      <top style="hair"/>
      <bottom>
        <color indexed="63"/>
      </bottom>
    </border>
    <border>
      <left style="hair"/>
      <right style="hair"/>
      <top>
        <color indexed="63"/>
      </top>
      <bottom style="hair"/>
    </border>
    <border>
      <left style="hair"/>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3"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6" fillId="20" borderId="5" applyNumberFormat="0" applyAlignment="0" applyProtection="0"/>
    <xf numFmtId="16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171" fontId="0" fillId="0" borderId="0" applyFont="0" applyFill="0" applyBorder="0" applyAlignment="0" applyProtection="0"/>
  </cellStyleXfs>
  <cellXfs count="33">
    <xf numFmtId="0" fontId="0" fillId="0" borderId="0" xfId="0" applyAlignment="1">
      <alignment/>
    </xf>
    <xf numFmtId="0" fontId="4" fillId="0" borderId="0" xfId="0" applyFont="1" applyAlignment="1">
      <alignment/>
    </xf>
    <xf numFmtId="0" fontId="5"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xf>
    <xf numFmtId="0" fontId="4" fillId="0" borderId="10" xfId="0" applyFont="1" applyBorder="1" applyAlignment="1">
      <alignment/>
    </xf>
    <xf numFmtId="171" fontId="4" fillId="0" borderId="10" xfId="62" applyFont="1" applyBorder="1" applyAlignment="1">
      <alignment/>
    </xf>
    <xf numFmtId="0" fontId="3" fillId="0" borderId="11" xfId="0" applyFont="1" applyBorder="1" applyAlignment="1">
      <alignment/>
    </xf>
    <xf numFmtId="39" fontId="4" fillId="4" borderId="10" xfId="62" applyNumberFormat="1" applyFont="1" applyFill="1" applyBorder="1" applyAlignment="1">
      <alignment/>
    </xf>
    <xf numFmtId="0" fontId="3" fillId="0" borderId="12" xfId="0" applyFont="1" applyFill="1" applyBorder="1" applyAlignment="1">
      <alignment/>
    </xf>
    <xf numFmtId="0" fontId="0" fillId="0" borderId="13" xfId="0" applyFill="1" applyBorder="1" applyAlignment="1">
      <alignment/>
    </xf>
    <xf numFmtId="0" fontId="3" fillId="0" borderId="14" xfId="0" applyFont="1" applyBorder="1" applyAlignment="1">
      <alignment horizontal="center"/>
    </xf>
    <xf numFmtId="0" fontId="3" fillId="0" borderId="10" xfId="0" applyFont="1" applyBorder="1" applyAlignment="1">
      <alignment horizontal="center" vertical="center"/>
    </xf>
    <xf numFmtId="0" fontId="0" fillId="0" borderId="15" xfId="0" applyBorder="1" applyAlignment="1">
      <alignment vertical="justify"/>
    </xf>
    <xf numFmtId="0" fontId="4" fillId="0" borderId="10" xfId="0" applyFont="1" applyBorder="1" applyAlignment="1">
      <alignment vertical="center"/>
    </xf>
    <xf numFmtId="0" fontId="4" fillId="0" borderId="10" xfId="0" applyFont="1" applyBorder="1" applyAlignment="1">
      <alignment horizontal="center" vertical="center"/>
    </xf>
    <xf numFmtId="177" fontId="4" fillId="0" borderId="10" xfId="47" applyFont="1" applyBorder="1" applyAlignment="1">
      <alignment horizontal="right" vertical="center"/>
    </xf>
    <xf numFmtId="39" fontId="4" fillId="0" borderId="10" xfId="62" applyNumberFormat="1" applyFont="1" applyBorder="1" applyAlignment="1">
      <alignment vertical="center"/>
    </xf>
    <xf numFmtId="0" fontId="4" fillId="0" borderId="10" xfId="0" applyFont="1" applyBorder="1" applyAlignment="1">
      <alignment horizontal="right" vertical="center"/>
    </xf>
    <xf numFmtId="0" fontId="44" fillId="32" borderId="10" xfId="0" applyFont="1" applyFill="1" applyBorder="1" applyAlignment="1">
      <alignment horizontal="right" vertical="center"/>
    </xf>
    <xf numFmtId="0" fontId="4" fillId="0" borderId="10" xfId="0" applyFont="1" applyFill="1" applyBorder="1" applyAlignment="1">
      <alignment horizontal="righ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8" fillId="32" borderId="16" xfId="0" applyFont="1" applyFill="1" applyBorder="1" applyAlignment="1">
      <alignment horizontal="center" vertical="center" wrapText="1"/>
    </xf>
    <xf numFmtId="0" fontId="8" fillId="32" borderId="17" xfId="0" applyFont="1" applyFill="1" applyBorder="1" applyAlignment="1">
      <alignment horizontal="center" vertical="center" wrapText="1"/>
    </xf>
    <xf numFmtId="0" fontId="3" fillId="0" borderId="18" xfId="0" applyFont="1" applyBorder="1" applyAlignment="1">
      <alignment horizontal="center"/>
    </xf>
    <xf numFmtId="0" fontId="3" fillId="0" borderId="14" xfId="0" applyFont="1" applyBorder="1" applyAlignment="1">
      <alignment horizontal="center"/>
    </xf>
    <xf numFmtId="0" fontId="3" fillId="0" borderId="11" xfId="0" applyFont="1" applyBorder="1" applyAlignment="1">
      <alignment horizontal="center"/>
    </xf>
    <xf numFmtId="0" fontId="7" fillId="0" borderId="0" xfId="0" applyFont="1" applyAlignment="1">
      <alignment horizontal="center"/>
    </xf>
    <xf numFmtId="0" fontId="6" fillId="0" borderId="0" xfId="0" applyFont="1" applyAlignment="1">
      <alignment horizontal="center"/>
    </xf>
    <xf numFmtId="0" fontId="3" fillId="0" borderId="0" xfId="0" applyFont="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showGridLines="0" tabSelected="1" workbookViewId="0" topLeftCell="A1">
      <selection activeCell="I36" sqref="I36"/>
    </sheetView>
  </sheetViews>
  <sheetFormatPr defaultColWidth="9.33203125" defaultRowHeight="12.75"/>
  <cols>
    <col min="1" max="1" width="7" style="0" bestFit="1" customWidth="1"/>
    <col min="2" max="2" width="53.5" style="0" bestFit="1" customWidth="1"/>
    <col min="3" max="3" width="8.16015625" style="0" bestFit="1" customWidth="1"/>
    <col min="4" max="4" width="14.83203125" style="0" customWidth="1"/>
    <col min="5" max="5" width="9.83203125" style="0" customWidth="1"/>
    <col min="6" max="7" width="8.83203125" style="0" customWidth="1"/>
    <col min="8" max="8" width="10.66015625" style="0" customWidth="1"/>
    <col min="9" max="9" width="8.83203125" style="0" customWidth="1"/>
    <col min="10" max="10" width="10.16015625" style="0" bestFit="1" customWidth="1"/>
    <col min="11" max="11" width="17" style="0" bestFit="1" customWidth="1"/>
    <col min="12" max="12" width="15" style="0" customWidth="1"/>
    <col min="13" max="13" width="17.33203125" style="0" customWidth="1"/>
    <col min="14" max="14" width="17.16015625" style="0" customWidth="1"/>
    <col min="15" max="15" width="22.33203125" style="0" customWidth="1"/>
    <col min="16" max="16" width="25.83203125" style="0" customWidth="1"/>
    <col min="17" max="17" width="20.16015625" style="0" customWidth="1"/>
  </cols>
  <sheetData>
    <row r="1" spans="1:14" ht="15.75">
      <c r="A1" s="30" t="s">
        <v>5</v>
      </c>
      <c r="B1" s="30"/>
      <c r="C1" s="30"/>
      <c r="D1" s="30"/>
      <c r="E1" s="30"/>
      <c r="F1" s="30"/>
      <c r="G1" s="30"/>
      <c r="H1" s="30"/>
      <c r="I1" s="30"/>
      <c r="J1" s="30"/>
      <c r="K1" s="30"/>
      <c r="L1" s="30"/>
      <c r="M1" s="30"/>
      <c r="N1" s="30"/>
    </row>
    <row r="2" spans="1:14" ht="15.75">
      <c r="A2" s="30" t="s">
        <v>6</v>
      </c>
      <c r="B2" s="30"/>
      <c r="C2" s="30"/>
      <c r="D2" s="30"/>
      <c r="E2" s="30"/>
      <c r="F2" s="30"/>
      <c r="G2" s="30"/>
      <c r="H2" s="30"/>
      <c r="I2" s="30"/>
      <c r="J2" s="30"/>
      <c r="K2" s="30"/>
      <c r="L2" s="30"/>
      <c r="M2" s="30"/>
      <c r="N2" s="30"/>
    </row>
    <row r="3" spans="1:14" ht="15.75">
      <c r="A3" s="30" t="s">
        <v>7</v>
      </c>
      <c r="B3" s="30"/>
      <c r="C3" s="30"/>
      <c r="D3" s="30"/>
      <c r="E3" s="30"/>
      <c r="F3" s="30"/>
      <c r="G3" s="30"/>
      <c r="H3" s="30"/>
      <c r="I3" s="30"/>
      <c r="J3" s="30"/>
      <c r="K3" s="30"/>
      <c r="L3" s="30"/>
      <c r="M3" s="30"/>
      <c r="N3" s="30"/>
    </row>
    <row r="5" spans="1:14" ht="15">
      <c r="A5" s="31" t="s">
        <v>40</v>
      </c>
      <c r="B5" s="31"/>
      <c r="C5" s="31"/>
      <c r="D5" s="31"/>
      <c r="E5" s="31"/>
      <c r="F5" s="31"/>
      <c r="G5" s="31"/>
      <c r="H5" s="31"/>
      <c r="I5" s="31"/>
      <c r="J5" s="31"/>
      <c r="K5" s="31"/>
      <c r="L5" s="31"/>
      <c r="M5" s="31"/>
      <c r="N5" s="31"/>
    </row>
    <row r="6" spans="1:14" ht="15">
      <c r="A6" s="31" t="s">
        <v>3</v>
      </c>
      <c r="B6" s="31"/>
      <c r="C6" s="31"/>
      <c r="D6" s="31"/>
      <c r="E6" s="31"/>
      <c r="F6" s="31"/>
      <c r="G6" s="31"/>
      <c r="H6" s="31"/>
      <c r="I6" s="31"/>
      <c r="J6" s="31"/>
      <c r="K6" s="31"/>
      <c r="L6" s="31"/>
      <c r="M6" s="31"/>
      <c r="N6" s="31"/>
    </row>
    <row r="7" spans="1:14" ht="12.75">
      <c r="A7" s="32" t="s">
        <v>13</v>
      </c>
      <c r="B7" s="32"/>
      <c r="C7" s="32"/>
      <c r="D7" s="32"/>
      <c r="E7" s="32"/>
      <c r="F7" s="32"/>
      <c r="G7" s="32"/>
      <c r="H7" s="32"/>
      <c r="I7" s="32"/>
      <c r="J7" s="32"/>
      <c r="K7" s="32"/>
      <c r="L7" s="32"/>
      <c r="M7" s="32"/>
      <c r="N7" s="32"/>
    </row>
    <row r="8" spans="1:11" ht="12.75">
      <c r="A8" s="1"/>
      <c r="B8" s="1"/>
      <c r="C8" s="1"/>
      <c r="D8" s="1"/>
      <c r="E8" s="1"/>
      <c r="F8" s="1"/>
      <c r="G8" s="1"/>
      <c r="H8" s="1"/>
      <c r="I8" s="1"/>
      <c r="J8" s="1"/>
      <c r="K8" s="1"/>
    </row>
    <row r="9" spans="1:14" ht="15.75" customHeight="1">
      <c r="A9" s="24" t="s">
        <v>1</v>
      </c>
      <c r="B9" s="23" t="s">
        <v>2</v>
      </c>
      <c r="C9" s="23" t="s">
        <v>0</v>
      </c>
      <c r="D9" s="24" t="s">
        <v>9</v>
      </c>
      <c r="E9" s="25" t="s">
        <v>16</v>
      </c>
      <c r="F9" s="25" t="s">
        <v>17</v>
      </c>
      <c r="G9" s="25" t="s">
        <v>18</v>
      </c>
      <c r="H9" s="25" t="s">
        <v>19</v>
      </c>
      <c r="I9" s="25" t="s">
        <v>41</v>
      </c>
      <c r="J9" s="23" t="s">
        <v>8</v>
      </c>
      <c r="K9" s="23"/>
      <c r="L9" s="23" t="s">
        <v>12</v>
      </c>
      <c r="M9" s="23"/>
      <c r="N9" s="21" t="s">
        <v>15</v>
      </c>
    </row>
    <row r="10" spans="1:14" ht="21.75" customHeight="1">
      <c r="A10" s="24"/>
      <c r="B10" s="23"/>
      <c r="C10" s="23"/>
      <c r="D10" s="24"/>
      <c r="E10" s="26"/>
      <c r="F10" s="26"/>
      <c r="G10" s="26"/>
      <c r="H10" s="26"/>
      <c r="I10" s="26"/>
      <c r="J10" s="3" t="s">
        <v>20</v>
      </c>
      <c r="K10" s="3" t="s">
        <v>14</v>
      </c>
      <c r="L10" s="3" t="s">
        <v>4</v>
      </c>
      <c r="M10" s="3" t="s">
        <v>14</v>
      </c>
      <c r="N10" s="22"/>
    </row>
    <row r="11" spans="1:14" ht="6" customHeight="1">
      <c r="A11" s="4"/>
      <c r="B11" s="5"/>
      <c r="C11" s="5"/>
      <c r="D11" s="5"/>
      <c r="E11" s="5"/>
      <c r="F11" s="5"/>
      <c r="G11" s="5"/>
      <c r="H11" s="5"/>
      <c r="I11" s="5"/>
      <c r="J11" s="5"/>
      <c r="K11" s="5"/>
      <c r="L11" s="5"/>
      <c r="M11" s="5"/>
      <c r="N11" s="5"/>
    </row>
    <row r="12" spans="1:14" ht="140.25">
      <c r="A12" s="12">
        <v>1</v>
      </c>
      <c r="B12" s="13" t="s">
        <v>21</v>
      </c>
      <c r="C12" s="15" t="s">
        <v>0</v>
      </c>
      <c r="D12" s="16">
        <v>652.54</v>
      </c>
      <c r="E12" s="19">
        <v>0</v>
      </c>
      <c r="F12" s="19">
        <v>0</v>
      </c>
      <c r="G12" s="19">
        <v>40</v>
      </c>
      <c r="H12" s="19">
        <v>0</v>
      </c>
      <c r="I12" s="19">
        <v>0</v>
      </c>
      <c r="J12" s="14">
        <f>E12+F12+G12+H12+I12</f>
        <v>40</v>
      </c>
      <c r="K12" s="17">
        <f>D12*J12</f>
        <v>26101.6</v>
      </c>
      <c r="L12" s="18">
        <v>0</v>
      </c>
      <c r="M12" s="17">
        <f>D12*L12</f>
        <v>0</v>
      </c>
      <c r="N12" s="14">
        <f>J12+L12</f>
        <v>40</v>
      </c>
    </row>
    <row r="13" spans="1:14" ht="153">
      <c r="A13" s="12">
        <f>A12+1</f>
        <v>2</v>
      </c>
      <c r="B13" s="13" t="s">
        <v>22</v>
      </c>
      <c r="C13" s="15" t="s">
        <v>0</v>
      </c>
      <c r="D13" s="16">
        <v>585.35</v>
      </c>
      <c r="E13" s="19">
        <v>9</v>
      </c>
      <c r="F13" s="19">
        <v>3</v>
      </c>
      <c r="G13" s="19">
        <v>42</v>
      </c>
      <c r="H13" s="19">
        <v>5</v>
      </c>
      <c r="I13" s="19">
        <v>0</v>
      </c>
      <c r="J13" s="14">
        <f aca="true" t="shared" si="0" ref="J13:J30">E13+F13+G13+H13+I13</f>
        <v>59</v>
      </c>
      <c r="K13" s="17">
        <f aca="true" t="shared" si="1" ref="K13:K18">D13*J13</f>
        <v>34535.65</v>
      </c>
      <c r="L13" s="18">
        <v>0</v>
      </c>
      <c r="M13" s="17">
        <f aca="true" t="shared" si="2" ref="M13:M18">D13*L13</f>
        <v>0</v>
      </c>
      <c r="N13" s="14">
        <f aca="true" t="shared" si="3" ref="N13:N18">J13+L13</f>
        <v>59</v>
      </c>
    </row>
    <row r="14" spans="1:14" ht="114.75">
      <c r="A14" s="12">
        <f aca="true" t="shared" si="4" ref="A14:A30">A13+1</f>
        <v>3</v>
      </c>
      <c r="B14" s="13" t="s">
        <v>23</v>
      </c>
      <c r="C14" s="15" t="s">
        <v>0</v>
      </c>
      <c r="D14" s="16">
        <v>587.07</v>
      </c>
      <c r="E14" s="19">
        <v>0</v>
      </c>
      <c r="F14" s="19">
        <v>0</v>
      </c>
      <c r="G14" s="19">
        <v>3</v>
      </c>
      <c r="H14" s="19">
        <v>2</v>
      </c>
      <c r="I14" s="19">
        <v>0</v>
      </c>
      <c r="J14" s="14">
        <f t="shared" si="0"/>
        <v>5</v>
      </c>
      <c r="K14" s="17">
        <f t="shared" si="1"/>
        <v>2935.3500000000004</v>
      </c>
      <c r="L14" s="20">
        <v>0</v>
      </c>
      <c r="M14" s="17">
        <f t="shared" si="2"/>
        <v>0</v>
      </c>
      <c r="N14" s="14">
        <f t="shared" si="3"/>
        <v>5</v>
      </c>
    </row>
    <row r="15" spans="1:14" ht="38.25">
      <c r="A15" s="12">
        <f t="shared" si="4"/>
        <v>4</v>
      </c>
      <c r="B15" s="13" t="s">
        <v>24</v>
      </c>
      <c r="C15" s="15" t="s">
        <v>0</v>
      </c>
      <c r="D15" s="16">
        <v>1097.13</v>
      </c>
      <c r="E15" s="19">
        <v>0</v>
      </c>
      <c r="F15" s="19">
        <v>0</v>
      </c>
      <c r="G15" s="19">
        <v>2</v>
      </c>
      <c r="H15" s="19">
        <v>5</v>
      </c>
      <c r="I15" s="19">
        <v>0</v>
      </c>
      <c r="J15" s="14">
        <f t="shared" si="0"/>
        <v>7</v>
      </c>
      <c r="K15" s="17">
        <f t="shared" si="1"/>
        <v>7679.910000000001</v>
      </c>
      <c r="L15" s="20">
        <v>0</v>
      </c>
      <c r="M15" s="17">
        <f t="shared" si="2"/>
        <v>0</v>
      </c>
      <c r="N15" s="14">
        <f t="shared" si="3"/>
        <v>7</v>
      </c>
    </row>
    <row r="16" spans="1:14" ht="51">
      <c r="A16" s="12">
        <f t="shared" si="4"/>
        <v>5</v>
      </c>
      <c r="B16" s="13" t="s">
        <v>25</v>
      </c>
      <c r="C16" s="15" t="s">
        <v>0</v>
      </c>
      <c r="D16" s="16">
        <v>1548.33</v>
      </c>
      <c r="E16" s="19">
        <v>9</v>
      </c>
      <c r="F16" s="19">
        <v>0</v>
      </c>
      <c r="G16" s="19">
        <v>40</v>
      </c>
      <c r="H16" s="19">
        <v>1</v>
      </c>
      <c r="I16" s="19">
        <v>0</v>
      </c>
      <c r="J16" s="14">
        <f t="shared" si="0"/>
        <v>50</v>
      </c>
      <c r="K16" s="17">
        <f t="shared" si="1"/>
        <v>77416.5</v>
      </c>
      <c r="L16" s="20">
        <v>0</v>
      </c>
      <c r="M16" s="17">
        <f t="shared" si="2"/>
        <v>0</v>
      </c>
      <c r="N16" s="14">
        <f t="shared" si="3"/>
        <v>50</v>
      </c>
    </row>
    <row r="17" spans="1:14" ht="51">
      <c r="A17" s="12">
        <f t="shared" si="4"/>
        <v>6</v>
      </c>
      <c r="B17" s="13" t="s">
        <v>26</v>
      </c>
      <c r="C17" s="15" t="s">
        <v>0</v>
      </c>
      <c r="D17" s="16">
        <v>2489.27</v>
      </c>
      <c r="E17" s="19">
        <v>0</v>
      </c>
      <c r="F17" s="19">
        <v>0</v>
      </c>
      <c r="G17" s="19">
        <v>15</v>
      </c>
      <c r="H17" s="19">
        <v>4</v>
      </c>
      <c r="I17" s="19">
        <v>0</v>
      </c>
      <c r="J17" s="14">
        <f t="shared" si="0"/>
        <v>19</v>
      </c>
      <c r="K17" s="17">
        <f t="shared" si="1"/>
        <v>47296.13</v>
      </c>
      <c r="L17" s="20">
        <v>0</v>
      </c>
      <c r="M17" s="17">
        <f t="shared" si="2"/>
        <v>0</v>
      </c>
      <c r="N17" s="14">
        <f t="shared" si="3"/>
        <v>19</v>
      </c>
    </row>
    <row r="18" spans="1:14" ht="153">
      <c r="A18" s="12">
        <f t="shared" si="4"/>
        <v>7</v>
      </c>
      <c r="B18" s="13" t="s">
        <v>27</v>
      </c>
      <c r="C18" s="15" t="s">
        <v>0</v>
      </c>
      <c r="D18" s="16">
        <v>6006.67</v>
      </c>
      <c r="E18" s="19">
        <v>0</v>
      </c>
      <c r="F18" s="19">
        <v>0</v>
      </c>
      <c r="G18" s="19">
        <v>14</v>
      </c>
      <c r="H18" s="19">
        <v>1</v>
      </c>
      <c r="I18" s="19">
        <v>0</v>
      </c>
      <c r="J18" s="14">
        <f t="shared" si="0"/>
        <v>15</v>
      </c>
      <c r="K18" s="17">
        <f t="shared" si="1"/>
        <v>90100.05</v>
      </c>
      <c r="L18" s="20">
        <v>0</v>
      </c>
      <c r="M18" s="17">
        <f t="shared" si="2"/>
        <v>0</v>
      </c>
      <c r="N18" s="14">
        <f t="shared" si="3"/>
        <v>15</v>
      </c>
    </row>
    <row r="19" spans="1:14" ht="191.25">
      <c r="A19" s="12">
        <f t="shared" si="4"/>
        <v>8</v>
      </c>
      <c r="B19" s="13" t="s">
        <v>28</v>
      </c>
      <c r="C19" s="15" t="s">
        <v>0</v>
      </c>
      <c r="D19" s="16">
        <v>999.94</v>
      </c>
      <c r="E19" s="19">
        <v>4</v>
      </c>
      <c r="F19" s="19">
        <v>0</v>
      </c>
      <c r="G19" s="19">
        <v>36</v>
      </c>
      <c r="H19" s="19">
        <v>6</v>
      </c>
      <c r="I19" s="19">
        <v>4</v>
      </c>
      <c r="J19" s="14">
        <f t="shared" si="0"/>
        <v>50</v>
      </c>
      <c r="K19" s="17">
        <f aca="true" t="shared" si="5" ref="K19:K30">D19*J19</f>
        <v>49997</v>
      </c>
      <c r="L19" s="18">
        <v>0</v>
      </c>
      <c r="M19" s="17">
        <f aca="true" t="shared" si="6" ref="M19:M30">D19*L19</f>
        <v>0</v>
      </c>
      <c r="N19" s="14">
        <f aca="true" t="shared" si="7" ref="N19:N30">J19+L19</f>
        <v>50</v>
      </c>
    </row>
    <row r="20" spans="1:14" ht="63.75">
      <c r="A20" s="12">
        <f t="shared" si="4"/>
        <v>9</v>
      </c>
      <c r="B20" s="13" t="s">
        <v>29</v>
      </c>
      <c r="C20" s="15" t="s">
        <v>0</v>
      </c>
      <c r="D20" s="16">
        <v>1088.13</v>
      </c>
      <c r="E20" s="19">
        <v>0</v>
      </c>
      <c r="F20" s="19">
        <v>0</v>
      </c>
      <c r="G20" s="19">
        <v>2</v>
      </c>
      <c r="H20" s="19">
        <v>2</v>
      </c>
      <c r="I20" s="19">
        <v>0</v>
      </c>
      <c r="J20" s="14">
        <f t="shared" si="0"/>
        <v>4</v>
      </c>
      <c r="K20" s="17">
        <f t="shared" si="5"/>
        <v>4352.52</v>
      </c>
      <c r="L20" s="20">
        <v>0</v>
      </c>
      <c r="M20" s="17">
        <f t="shared" si="6"/>
        <v>0</v>
      </c>
      <c r="N20" s="14">
        <f t="shared" si="7"/>
        <v>4</v>
      </c>
    </row>
    <row r="21" spans="1:14" ht="63.75">
      <c r="A21" s="12">
        <f t="shared" si="4"/>
        <v>10</v>
      </c>
      <c r="B21" s="13" t="s">
        <v>30</v>
      </c>
      <c r="C21" s="15" t="s">
        <v>0</v>
      </c>
      <c r="D21" s="16">
        <v>1039.27</v>
      </c>
      <c r="E21" s="19">
        <v>0</v>
      </c>
      <c r="F21" s="19">
        <v>0</v>
      </c>
      <c r="G21" s="19">
        <v>1</v>
      </c>
      <c r="H21" s="19">
        <v>4</v>
      </c>
      <c r="I21" s="19">
        <v>0</v>
      </c>
      <c r="J21" s="14">
        <f t="shared" si="0"/>
        <v>5</v>
      </c>
      <c r="K21" s="17">
        <f t="shared" si="5"/>
        <v>5196.35</v>
      </c>
      <c r="L21" s="20">
        <v>0</v>
      </c>
      <c r="M21" s="17">
        <f t="shared" si="6"/>
        <v>0</v>
      </c>
      <c r="N21" s="14">
        <f t="shared" si="7"/>
        <v>5</v>
      </c>
    </row>
    <row r="22" spans="1:14" ht="51">
      <c r="A22" s="12">
        <f t="shared" si="4"/>
        <v>11</v>
      </c>
      <c r="B22" s="13" t="s">
        <v>31</v>
      </c>
      <c r="C22" s="15" t="s">
        <v>0</v>
      </c>
      <c r="D22" s="16">
        <v>992.39</v>
      </c>
      <c r="E22" s="19">
        <v>0</v>
      </c>
      <c r="F22" s="19">
        <v>0</v>
      </c>
      <c r="G22" s="19">
        <v>1</v>
      </c>
      <c r="H22" s="19">
        <v>1</v>
      </c>
      <c r="I22" s="19">
        <v>0</v>
      </c>
      <c r="J22" s="14">
        <f t="shared" si="0"/>
        <v>2</v>
      </c>
      <c r="K22" s="17">
        <f t="shared" si="5"/>
        <v>1984.78</v>
      </c>
      <c r="L22" s="20">
        <v>0</v>
      </c>
      <c r="M22" s="17">
        <f t="shared" si="6"/>
        <v>0</v>
      </c>
      <c r="N22" s="14">
        <f t="shared" si="7"/>
        <v>2</v>
      </c>
    </row>
    <row r="23" spans="1:14" ht="38.25">
      <c r="A23" s="12">
        <f t="shared" si="4"/>
        <v>12</v>
      </c>
      <c r="B23" s="13" t="s">
        <v>32</v>
      </c>
      <c r="C23" s="15" t="s">
        <v>0</v>
      </c>
      <c r="D23" s="16">
        <v>824.19</v>
      </c>
      <c r="E23" s="19">
        <v>0</v>
      </c>
      <c r="F23" s="19">
        <v>0</v>
      </c>
      <c r="G23" s="19">
        <v>4</v>
      </c>
      <c r="H23" s="19">
        <v>7</v>
      </c>
      <c r="I23" s="19">
        <v>0</v>
      </c>
      <c r="J23" s="14">
        <f t="shared" si="0"/>
        <v>11</v>
      </c>
      <c r="K23" s="17">
        <f t="shared" si="5"/>
        <v>9066.09</v>
      </c>
      <c r="L23" s="20">
        <v>0</v>
      </c>
      <c r="M23" s="17">
        <f t="shared" si="6"/>
        <v>0</v>
      </c>
      <c r="N23" s="14">
        <f t="shared" si="7"/>
        <v>11</v>
      </c>
    </row>
    <row r="24" spans="1:14" ht="114.75">
      <c r="A24" s="12">
        <f t="shared" si="4"/>
        <v>13</v>
      </c>
      <c r="B24" s="13" t="s">
        <v>33</v>
      </c>
      <c r="C24" s="15" t="s">
        <v>0</v>
      </c>
      <c r="D24" s="16">
        <v>3007.64</v>
      </c>
      <c r="E24" s="19">
        <v>0</v>
      </c>
      <c r="F24" s="19">
        <v>0</v>
      </c>
      <c r="G24" s="19">
        <v>60</v>
      </c>
      <c r="H24" s="19">
        <v>40</v>
      </c>
      <c r="I24" s="19">
        <v>0</v>
      </c>
      <c r="J24" s="14">
        <f t="shared" si="0"/>
        <v>100</v>
      </c>
      <c r="K24" s="17">
        <f t="shared" si="5"/>
        <v>300764</v>
      </c>
      <c r="L24" s="20">
        <v>0</v>
      </c>
      <c r="M24" s="17">
        <f t="shared" si="6"/>
        <v>0</v>
      </c>
      <c r="N24" s="14">
        <f t="shared" si="7"/>
        <v>100</v>
      </c>
    </row>
    <row r="25" spans="1:14" ht="102">
      <c r="A25" s="12">
        <f t="shared" si="4"/>
        <v>14</v>
      </c>
      <c r="B25" s="13" t="s">
        <v>34</v>
      </c>
      <c r="C25" s="15" t="s">
        <v>0</v>
      </c>
      <c r="D25" s="16">
        <v>2833.1</v>
      </c>
      <c r="E25" s="19">
        <v>0</v>
      </c>
      <c r="F25" s="19">
        <v>0</v>
      </c>
      <c r="G25" s="19">
        <v>40</v>
      </c>
      <c r="H25" s="19">
        <v>30</v>
      </c>
      <c r="I25" s="19">
        <v>0</v>
      </c>
      <c r="J25" s="14">
        <f t="shared" si="0"/>
        <v>70</v>
      </c>
      <c r="K25" s="17">
        <f t="shared" si="5"/>
        <v>198317</v>
      </c>
      <c r="L25" s="20">
        <v>0</v>
      </c>
      <c r="M25" s="17">
        <f t="shared" si="6"/>
        <v>0</v>
      </c>
      <c r="N25" s="14">
        <f t="shared" si="7"/>
        <v>70</v>
      </c>
    </row>
    <row r="26" spans="1:14" ht="102">
      <c r="A26" s="12">
        <f t="shared" si="4"/>
        <v>15</v>
      </c>
      <c r="B26" s="13" t="s">
        <v>35</v>
      </c>
      <c r="C26" s="15" t="s">
        <v>0</v>
      </c>
      <c r="D26" s="16">
        <v>385.01</v>
      </c>
      <c r="E26" s="19">
        <v>1</v>
      </c>
      <c r="F26" s="19">
        <v>4</v>
      </c>
      <c r="G26" s="19">
        <v>35</v>
      </c>
      <c r="H26" s="19">
        <v>0</v>
      </c>
      <c r="I26" s="19">
        <v>0</v>
      </c>
      <c r="J26" s="14">
        <f t="shared" si="0"/>
        <v>40</v>
      </c>
      <c r="K26" s="17">
        <f>D26*J26</f>
        <v>15400.4</v>
      </c>
      <c r="L26" s="18">
        <v>0</v>
      </c>
      <c r="M26" s="17">
        <f>D26*L26</f>
        <v>0</v>
      </c>
      <c r="N26" s="14">
        <f>J26+L26</f>
        <v>40</v>
      </c>
    </row>
    <row r="27" spans="1:14" ht="102">
      <c r="A27" s="12">
        <f t="shared" si="4"/>
        <v>16</v>
      </c>
      <c r="B27" s="13" t="s">
        <v>36</v>
      </c>
      <c r="C27" s="15" t="s">
        <v>0</v>
      </c>
      <c r="D27" s="16">
        <v>1155.21</v>
      </c>
      <c r="E27" s="19">
        <v>0</v>
      </c>
      <c r="F27" s="19">
        <v>0</v>
      </c>
      <c r="G27" s="19">
        <v>30</v>
      </c>
      <c r="H27" s="19">
        <v>0</v>
      </c>
      <c r="I27" s="19">
        <v>0</v>
      </c>
      <c r="J27" s="14">
        <f t="shared" si="0"/>
        <v>30</v>
      </c>
      <c r="K27" s="17">
        <f>D27*J27</f>
        <v>34656.3</v>
      </c>
      <c r="L27" s="20">
        <v>0</v>
      </c>
      <c r="M27" s="17">
        <f>D27*L27</f>
        <v>0</v>
      </c>
      <c r="N27" s="14">
        <f>J27+L27</f>
        <v>30</v>
      </c>
    </row>
    <row r="28" spans="1:14" ht="38.25">
      <c r="A28" s="12">
        <f t="shared" si="4"/>
        <v>17</v>
      </c>
      <c r="B28" s="13" t="s">
        <v>37</v>
      </c>
      <c r="C28" s="15" t="s">
        <v>0</v>
      </c>
      <c r="D28" s="16">
        <v>428.67</v>
      </c>
      <c r="E28" s="19">
        <v>0</v>
      </c>
      <c r="F28" s="19">
        <v>0</v>
      </c>
      <c r="G28" s="19">
        <v>1</v>
      </c>
      <c r="H28" s="19">
        <v>3</v>
      </c>
      <c r="I28" s="19">
        <v>0</v>
      </c>
      <c r="J28" s="14">
        <f t="shared" si="0"/>
        <v>4</v>
      </c>
      <c r="K28" s="17">
        <f>D28*J28</f>
        <v>1714.68</v>
      </c>
      <c r="L28" s="20">
        <v>0</v>
      </c>
      <c r="M28" s="17">
        <f>D28*L28</f>
        <v>0</v>
      </c>
      <c r="N28" s="14">
        <f>J28+L28</f>
        <v>4</v>
      </c>
    </row>
    <row r="29" spans="1:14" ht="63.75">
      <c r="A29" s="12">
        <f t="shared" si="4"/>
        <v>18</v>
      </c>
      <c r="B29" s="13" t="s">
        <v>38</v>
      </c>
      <c r="C29" s="15" t="s">
        <v>0</v>
      </c>
      <c r="D29" s="16">
        <v>989.05</v>
      </c>
      <c r="E29" s="19">
        <v>0</v>
      </c>
      <c r="F29" s="19">
        <v>0</v>
      </c>
      <c r="G29" s="19">
        <v>3</v>
      </c>
      <c r="H29" s="19">
        <v>0</v>
      </c>
      <c r="I29" s="19">
        <v>0</v>
      </c>
      <c r="J29" s="14">
        <f t="shared" si="0"/>
        <v>3</v>
      </c>
      <c r="K29" s="17">
        <f>D29*J29</f>
        <v>2967.1499999999996</v>
      </c>
      <c r="L29" s="20">
        <v>0</v>
      </c>
      <c r="M29" s="17">
        <f>D29*L29</f>
        <v>0</v>
      </c>
      <c r="N29" s="14">
        <f>J29+L29</f>
        <v>3</v>
      </c>
    </row>
    <row r="30" spans="1:14" ht="76.5">
      <c r="A30" s="12">
        <f t="shared" si="4"/>
        <v>19</v>
      </c>
      <c r="B30" s="13" t="s">
        <v>39</v>
      </c>
      <c r="C30" s="15" t="s">
        <v>0</v>
      </c>
      <c r="D30" s="16">
        <v>1196.86</v>
      </c>
      <c r="E30" s="19">
        <v>0</v>
      </c>
      <c r="F30" s="19">
        <v>0</v>
      </c>
      <c r="G30" s="19">
        <v>1</v>
      </c>
      <c r="H30" s="19">
        <v>4</v>
      </c>
      <c r="I30" s="19">
        <v>0</v>
      </c>
      <c r="J30" s="14">
        <f t="shared" si="0"/>
        <v>5</v>
      </c>
      <c r="K30" s="17">
        <f t="shared" si="5"/>
        <v>5984.299999999999</v>
      </c>
      <c r="L30" s="20">
        <v>0</v>
      </c>
      <c r="M30" s="17">
        <f t="shared" si="6"/>
        <v>0</v>
      </c>
      <c r="N30" s="14">
        <f t="shared" si="7"/>
        <v>5</v>
      </c>
    </row>
    <row r="31" spans="1:14" ht="6" customHeight="1">
      <c r="A31" s="4"/>
      <c r="B31" s="5"/>
      <c r="C31" s="5"/>
      <c r="D31" s="5"/>
      <c r="E31" s="5"/>
      <c r="F31" s="5"/>
      <c r="G31" s="5"/>
      <c r="H31" s="5"/>
      <c r="I31" s="5"/>
      <c r="J31" s="5"/>
      <c r="K31" s="6"/>
      <c r="L31" s="5"/>
      <c r="M31" s="6"/>
      <c r="N31" s="5"/>
    </row>
    <row r="32" spans="1:14" ht="12" customHeight="1">
      <c r="A32" s="4"/>
      <c r="B32" s="27" t="s">
        <v>10</v>
      </c>
      <c r="C32" s="28"/>
      <c r="D32" s="28"/>
      <c r="E32" s="11"/>
      <c r="F32" s="11"/>
      <c r="G32" s="11"/>
      <c r="H32" s="11"/>
      <c r="I32" s="11"/>
      <c r="J32" s="7"/>
      <c r="K32" s="8">
        <f>SUM(K12:K31)</f>
        <v>916465.7600000002</v>
      </c>
      <c r="L32" s="7"/>
      <c r="M32" s="8">
        <f>SUM(M12:M31)</f>
        <v>0</v>
      </c>
      <c r="N32" s="9"/>
    </row>
    <row r="33" spans="1:14" ht="12.75">
      <c r="A33" s="4"/>
      <c r="B33" s="27" t="s">
        <v>11</v>
      </c>
      <c r="C33" s="28"/>
      <c r="D33" s="28"/>
      <c r="E33" s="28"/>
      <c r="F33" s="28"/>
      <c r="G33" s="28"/>
      <c r="H33" s="28"/>
      <c r="I33" s="28"/>
      <c r="J33" s="28"/>
      <c r="K33" s="29"/>
      <c r="L33" s="7"/>
      <c r="M33" s="8">
        <f>K32+M32</f>
        <v>916465.7600000002</v>
      </c>
      <c r="N33" s="10"/>
    </row>
    <row r="34" spans="1:11" ht="12.75">
      <c r="A34" s="2"/>
      <c r="B34" s="2"/>
      <c r="C34" s="2"/>
      <c r="D34" s="2"/>
      <c r="E34" s="2"/>
      <c r="F34" s="2"/>
      <c r="G34" s="2"/>
      <c r="H34" s="2"/>
      <c r="I34" s="2"/>
      <c r="J34" s="2"/>
      <c r="K34" s="2"/>
    </row>
    <row r="35" spans="1:11" ht="12.75">
      <c r="A35" s="2"/>
      <c r="B35" s="2"/>
      <c r="C35" s="2"/>
      <c r="D35" s="2"/>
      <c r="E35" s="2"/>
      <c r="F35" s="2"/>
      <c r="G35" s="2"/>
      <c r="H35" s="2"/>
      <c r="I35" s="2"/>
      <c r="J35" s="2"/>
      <c r="K35" s="2"/>
    </row>
    <row r="36" spans="1:11" ht="12.75">
      <c r="A36" s="2"/>
      <c r="B36" s="2"/>
      <c r="C36" s="2"/>
      <c r="D36" s="2"/>
      <c r="E36" s="2"/>
      <c r="F36" s="2"/>
      <c r="G36" s="2"/>
      <c r="H36" s="2"/>
      <c r="I36" s="2"/>
      <c r="J36" s="2"/>
      <c r="K36" s="2"/>
    </row>
  </sheetData>
  <sheetProtection/>
  <mergeCells count="20">
    <mergeCell ref="I9:I10"/>
    <mergeCell ref="B32:D32"/>
    <mergeCell ref="L9:M9"/>
    <mergeCell ref="B33:K33"/>
    <mergeCell ref="D9:D10"/>
    <mergeCell ref="A1:N1"/>
    <mergeCell ref="A2:N2"/>
    <mergeCell ref="A3:N3"/>
    <mergeCell ref="A5:N5"/>
    <mergeCell ref="A6:N6"/>
    <mergeCell ref="A7:N7"/>
    <mergeCell ref="N9:N10"/>
    <mergeCell ref="B9:B10"/>
    <mergeCell ref="A9:A10"/>
    <mergeCell ref="C9:C10"/>
    <mergeCell ref="J9:K9"/>
    <mergeCell ref="E9:E10"/>
    <mergeCell ref="F9:F10"/>
    <mergeCell ref="G9:G10"/>
    <mergeCell ref="H9:H10"/>
  </mergeCells>
  <printOptions horizontalCentered="1"/>
  <pageMargins left="0" right="0" top="0.52" bottom="0.41" header="0.2" footer="0.18"/>
  <pageSetup fitToHeight="0" fitToWidth="1" horizontalDpi="600" verticalDpi="600" orientation="landscape" paperSize="9" scale="78" r:id="rId1"/>
  <headerFooter alignWithMargins="0">
    <oddHeader>&amp;R&amp;"Verdana,Normal"&amp;8Fls.:______
Processo n.º 23069.001084/2019-28</oddHeader>
    <oddFooter>&amp;R&amp;"Verdana,Normal"&amp;8Pág.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dc:title>
  <dc:subject>edital SRP</dc:subject>
  <dc:creator/>
  <cp:keywords/>
  <dc:description/>
  <cp:lastModifiedBy/>
  <cp:lastPrinted>2013-03-20T16:04:10Z</cp:lastPrinted>
  <dcterms:created xsi:type="dcterms:W3CDTF">2009-05-11T20:28:13Z</dcterms:created>
  <dcterms:modified xsi:type="dcterms:W3CDTF">2019-05-03T13:23:31Z</dcterms:modified>
  <cp:category/>
  <cp:version/>
  <cp:contentType/>
  <cp:contentStatus/>
</cp:coreProperties>
</file>