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6020" windowHeight="9345"/>
  </bookViews>
  <sheets>
    <sheet name="ENCARGOS SOCIAIS -SINAPI" sheetId="4" r:id="rId1"/>
    <sheet name="ENCARGOS SOCIAIS - SCO-RJ" sheetId="5" r:id="rId2"/>
  </sheets>
  <definedNames>
    <definedName name="_xlnm.Print_Area" localSheetId="1">'ENCARGOS SOCIAIS - SCO-RJ'!$A$1:$C$60</definedName>
    <definedName name="_xlnm.Print_Area" localSheetId="0">'ENCARGOS SOCIAIS -SINAPI'!$A$1:$D$54</definedName>
    <definedName name="Excel_BuiltIn_Print_Titles_1_1" localSheetId="1">#REF!</definedName>
    <definedName name="Excel_BuiltIn_Print_Titles_1_1">#REF!</definedName>
  </definedNames>
  <calcPr calcId="145621"/>
</workbook>
</file>

<file path=xl/calcChain.xml><?xml version="1.0" encoding="utf-8"?>
<calcChain xmlns="http://schemas.openxmlformats.org/spreadsheetml/2006/main">
  <c r="C50" i="5" l="1"/>
  <c r="C42" i="5"/>
  <c r="D40" i="4"/>
  <c r="D32" i="4"/>
  <c r="D19" i="4"/>
  <c r="D47" i="4" s="1"/>
  <c r="D48" i="4" s="1"/>
  <c r="D43" i="4" l="1"/>
  <c r="D44" i="4" s="1"/>
  <c r="D50" i="4" s="1"/>
  <c r="C34" i="5" l="1"/>
  <c r="C29" i="5"/>
  <c r="C18" i="5"/>
  <c r="C40" i="4"/>
  <c r="C32" i="4"/>
  <c r="C19" i="4"/>
  <c r="C47" i="4" s="1"/>
  <c r="C54" i="5" l="1"/>
  <c r="C56" i="5" s="1"/>
  <c r="C48" i="4"/>
  <c r="C43" i="4"/>
  <c r="C44" i="4" s="1"/>
  <c r="C50" i="4" l="1"/>
</calcChain>
</file>

<file path=xl/sharedStrings.xml><?xml version="1.0" encoding="utf-8"?>
<sst xmlns="http://schemas.openxmlformats.org/spreadsheetml/2006/main" count="161" uniqueCount="80">
  <si>
    <t>GRUPO A</t>
  </si>
  <si>
    <t>%</t>
  </si>
  <si>
    <t>01</t>
  </si>
  <si>
    <t>INSS</t>
  </si>
  <si>
    <t>02</t>
  </si>
  <si>
    <t>SESI ou SESC</t>
  </si>
  <si>
    <t>03</t>
  </si>
  <si>
    <t>SENAI ou SENAC</t>
  </si>
  <si>
    <t>04</t>
  </si>
  <si>
    <t>INCRA</t>
  </si>
  <si>
    <t>05</t>
  </si>
  <si>
    <t>Salário Educação</t>
  </si>
  <si>
    <t>06</t>
  </si>
  <si>
    <t>FGTS</t>
  </si>
  <si>
    <t>07</t>
  </si>
  <si>
    <t>Seguro de Acidente do Trabalho/SAT</t>
  </si>
  <si>
    <t>08</t>
  </si>
  <si>
    <t>SEBRAE</t>
  </si>
  <si>
    <t>09</t>
  </si>
  <si>
    <t>SECONCI</t>
  </si>
  <si>
    <t>GRUPO B</t>
  </si>
  <si>
    <t>10</t>
  </si>
  <si>
    <t>Férias</t>
  </si>
  <si>
    <t>Abono Constitucional de Férias</t>
  </si>
  <si>
    <t>Auxílio Doença</t>
  </si>
  <si>
    <t>Licença Paternidade</t>
  </si>
  <si>
    <t>Faltas Legais</t>
  </si>
  <si>
    <t>Acidentes de Trabalho</t>
  </si>
  <si>
    <t>Aviso Prévio Trabalhado</t>
  </si>
  <si>
    <t>13º Salário</t>
  </si>
  <si>
    <t>Descanso Semanal Remunerado</t>
  </si>
  <si>
    <t>Subtotal</t>
  </si>
  <si>
    <t>GRUPO C</t>
  </si>
  <si>
    <t>Aviso Prévio Indenizado</t>
  </si>
  <si>
    <t>Indenização Adicional</t>
  </si>
  <si>
    <t>GRUPO D</t>
  </si>
  <si>
    <t>Incidência do Grupo A sobre os Itens do Grupo B</t>
  </si>
  <si>
    <t>GRUPO E</t>
  </si>
  <si>
    <t>TOTAL GERAL ENCARGOS SOCIAIS</t>
  </si>
  <si>
    <t>(razão social da empresa licitante)</t>
  </si>
  <si>
    <t xml:space="preserve">(n.º do CNPJ) </t>
  </si>
  <si>
    <t>Local e data:</t>
  </si>
  <si>
    <t>Responsável legal pela empresa:</t>
  </si>
  <si>
    <t>Responsável Técnico pelo Orçamento:</t>
  </si>
  <si>
    <t>CREA:</t>
  </si>
  <si>
    <t>MODELO DE COMPOSIÇÃO DE ENCARGOS SOCIAIS E OBRIGAÇÕES TRABALHISTAS</t>
  </si>
  <si>
    <t>SESI</t>
  </si>
  <si>
    <t>SENAI</t>
  </si>
  <si>
    <t>Auxílio Enfermidade</t>
  </si>
  <si>
    <t>Salário Maternidade</t>
  </si>
  <si>
    <t>MENSALISTA</t>
  </si>
  <si>
    <t>Repouso semanal remunerado</t>
  </si>
  <si>
    <t>Feriados</t>
  </si>
  <si>
    <t>Dias de Chuva</t>
  </si>
  <si>
    <t>Férias Indenizadas</t>
  </si>
  <si>
    <t>Depósito Rescisão sem justa causa</t>
  </si>
  <si>
    <t>Incidência do Grupo A sobre o Item 02 e do FGTS sobre o item 01 do Grupo C.</t>
  </si>
  <si>
    <t>GRUPO I</t>
  </si>
  <si>
    <t>GRUPO II</t>
  </si>
  <si>
    <t>GRUPO III</t>
  </si>
  <si>
    <t>GRUPO IV</t>
  </si>
  <si>
    <t>Indenização (rescisão sem justa causa)</t>
  </si>
  <si>
    <t>Contribuição social (art. 1º da Lei Complementar n.º 110/01)</t>
  </si>
  <si>
    <t>Aviso prévio indenizado</t>
  </si>
  <si>
    <t>Incidência do aviso prévio indenizado sobre férias e 13º salário</t>
  </si>
  <si>
    <t>Indenização adicional</t>
  </si>
  <si>
    <t>GRUPO V</t>
  </si>
  <si>
    <t>Indices incidentes sobre os itens de composição do SCO/RJ (Folha desonerada)</t>
  </si>
  <si>
    <t>Indíces incidentes sobe as composições do SINAPI e  SBC (Folha desonerada)</t>
  </si>
  <si>
    <t>Incidência do Grupo A sobre a Licença Maternidade</t>
  </si>
  <si>
    <t>Incidência do FGTS sobre Acidente do Trabalho</t>
  </si>
  <si>
    <t>Incidência do FGTS sobre aviso prévio indenizado</t>
  </si>
  <si>
    <t>Incidência do FGTS sobre reflexo do aviso prévio indenizado 13º salario</t>
  </si>
  <si>
    <t>Abono pecuniário</t>
  </si>
  <si>
    <t>GRUPO VI</t>
  </si>
  <si>
    <t>Incidência cumulativa do Grupo I x (Grupo II + Grupo III)</t>
  </si>
  <si>
    <t>OBRA: Serviços para adequação de layout, objetivando a ocupação de salas no térreo e no 2º pavimento do edifício Bloco D da Cidade Universitária de Macaé.</t>
  </si>
  <si>
    <t>LOCAL: Avenida Aluizio da Silva Gomes nº 50, Novo Cavaleiro, Macaé/RJ</t>
  </si>
  <si>
    <t>ANEXO VI-E DO EDITAL DE LICITAÇÃO POR PREGÃO N.º 31/2020/AD</t>
  </si>
  <si>
    <t>ANEXO V-D e E DO EDITAL DE LICITAÇÃO POR PREGÃO N.º 31/2020/AD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</si>
</sst>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R$&quot;\ #,##0;\-&quot;R$&quot;\ #,##0"/>
  </numFmts>
  <fonts count="39" x14ac:knownFonts="1">
    <font>
      <sz val="9"/>
      <name val="Verdan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sz val="9"/>
      <name val="Verdana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0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10" fillId="22" borderId="0" applyNumberFormat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23" borderId="4" applyNumberFormat="0" applyFont="0" applyAlignment="0" applyProtection="0"/>
    <xf numFmtId="9" fontId="12" fillId="0" borderId="0" applyFont="0" applyFill="0" applyBorder="0" applyAlignment="0" applyProtection="0"/>
    <xf numFmtId="9" fontId="9" fillId="0" borderId="0" applyFill="0" applyBorder="0" applyAlignment="0" applyProtection="0"/>
    <xf numFmtId="0" fontId="13" fillId="16" borderId="5" applyNumberFormat="0" applyAlignment="0" applyProtection="0"/>
    <xf numFmtId="5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9" fontId="35" fillId="0" borderId="0" applyFont="0" applyFill="0" applyBorder="0" applyAlignment="0" applyProtection="0"/>
  </cellStyleXfs>
  <cellXfs count="118">
    <xf numFmtId="0" fontId="0" fillId="0" borderId="0" xfId="0"/>
    <xf numFmtId="0" fontId="11" fillId="0" borderId="0" xfId="34"/>
    <xf numFmtId="0" fontId="25" fillId="0" borderId="0" xfId="34" applyFont="1"/>
    <xf numFmtId="0" fontId="23" fillId="0" borderId="0" xfId="34" applyFont="1" applyAlignment="1">
      <alignment horizontal="center"/>
    </xf>
    <xf numFmtId="0" fontId="11" fillId="0" borderId="0" xfId="34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/>
    <xf numFmtId="0" fontId="27" fillId="0" borderId="0" xfId="0" applyFont="1" applyBorder="1" applyAlignment="1"/>
    <xf numFmtId="0" fontId="28" fillId="0" borderId="0" xfId="0" applyFont="1" applyBorder="1" applyAlignment="1"/>
    <xf numFmtId="0" fontId="29" fillId="0" borderId="0" xfId="0" applyFont="1" applyAlignment="1"/>
    <xf numFmtId="0" fontId="30" fillId="0" borderId="0" xfId="0" applyFont="1" applyBorder="1" applyAlignment="1"/>
    <xf numFmtId="0" fontId="33" fillId="0" borderId="0" xfId="0" applyFont="1" applyBorder="1" applyAlignment="1">
      <alignment horizontal="center" vertical="top" wrapText="1"/>
    </xf>
    <xf numFmtId="0" fontId="31" fillId="0" borderId="0" xfId="0" applyFont="1" applyFill="1" applyBorder="1" applyAlignment="1">
      <alignment vertical="top" wrapText="1"/>
    </xf>
    <xf numFmtId="0" fontId="11" fillId="0" borderId="0" xfId="34" applyBorder="1"/>
    <xf numFmtId="0" fontId="32" fillId="0" borderId="0" xfId="0" applyFont="1" applyBorder="1" applyAlignment="1">
      <alignment vertical="top" wrapText="1"/>
    </xf>
    <xf numFmtId="0" fontId="34" fillId="0" borderId="0" xfId="0" applyFont="1" applyBorder="1" applyAlignment="1">
      <alignment vertical="distributed" wrapText="1"/>
    </xf>
    <xf numFmtId="10" fontId="11" fillId="0" borderId="0" xfId="34" applyNumberFormat="1"/>
    <xf numFmtId="0" fontId="32" fillId="0" borderId="10" xfId="0" applyFont="1" applyBorder="1" applyAlignment="1">
      <alignment horizontal="center" vertical="top" wrapText="1"/>
    </xf>
    <xf numFmtId="0" fontId="36" fillId="0" borderId="0" xfId="0" applyFont="1" applyAlignment="1">
      <alignment vertical="center" wrapText="1"/>
    </xf>
    <xf numFmtId="0" fontId="38" fillId="0" borderId="0" xfId="34" applyFont="1"/>
    <xf numFmtId="0" fontId="38" fillId="0" borderId="0" xfId="34" applyFont="1" applyAlignment="1">
      <alignment horizontal="center"/>
    </xf>
    <xf numFmtId="0" fontId="29" fillId="0" borderId="23" xfId="34" applyFont="1" applyBorder="1" applyAlignment="1">
      <alignment horizontal="justify" vertical="center" wrapText="1"/>
    </xf>
    <xf numFmtId="10" fontId="29" fillId="0" borderId="23" xfId="37" applyNumberFormat="1" applyFont="1" applyBorder="1" applyAlignment="1">
      <alignment horizontal="center" vertical="center" wrapText="1"/>
    </xf>
    <xf numFmtId="0" fontId="30" fillId="0" borderId="23" xfId="34" applyFont="1" applyBorder="1" applyAlignment="1">
      <alignment horizontal="justify" vertical="center" wrapText="1"/>
    </xf>
    <xf numFmtId="10" fontId="30" fillId="0" borderId="23" xfId="37" applyNumberFormat="1" applyFont="1" applyBorder="1" applyAlignment="1">
      <alignment horizontal="center" vertical="center" wrapText="1"/>
    </xf>
    <xf numFmtId="0" fontId="29" fillId="0" borderId="24" xfId="34" applyFont="1" applyBorder="1" applyAlignment="1">
      <alignment horizontal="center" vertical="center" wrapText="1"/>
    </xf>
    <xf numFmtId="49" fontId="38" fillId="0" borderId="28" xfId="34" applyNumberFormat="1" applyFont="1" applyBorder="1" applyAlignment="1">
      <alignment horizontal="center" vertical="center"/>
    </xf>
    <xf numFmtId="49" fontId="38" fillId="0" borderId="29" xfId="34" applyNumberFormat="1" applyFont="1" applyBorder="1" applyAlignment="1">
      <alignment horizontal="center" vertical="center"/>
    </xf>
    <xf numFmtId="49" fontId="38" fillId="0" borderId="30" xfId="34" applyNumberFormat="1" applyFont="1" applyBorder="1" applyAlignment="1">
      <alignment horizontal="center" vertical="center"/>
    </xf>
    <xf numFmtId="10" fontId="30" fillId="0" borderId="31" xfId="37" applyNumberFormat="1" applyFont="1" applyBorder="1" applyAlignment="1">
      <alignment horizontal="center" vertical="center" wrapText="1"/>
    </xf>
    <xf numFmtId="49" fontId="28" fillId="0" borderId="32" xfId="34" applyNumberFormat="1" applyFont="1" applyBorder="1" applyAlignment="1">
      <alignment horizontal="center" vertical="center"/>
    </xf>
    <xf numFmtId="49" fontId="28" fillId="0" borderId="34" xfId="34" applyNumberFormat="1" applyFont="1" applyBorder="1" applyAlignment="1">
      <alignment horizontal="center" vertical="center"/>
    </xf>
    <xf numFmtId="0" fontId="38" fillId="0" borderId="35" xfId="34" applyFont="1" applyBorder="1"/>
    <xf numFmtId="49" fontId="28" fillId="0" borderId="32" xfId="34" applyNumberFormat="1" applyFont="1" applyBorder="1" applyAlignment="1">
      <alignment vertical="center"/>
    </xf>
    <xf numFmtId="49" fontId="28" fillId="0" borderId="34" xfId="34" applyNumberFormat="1" applyFont="1" applyBorder="1" applyAlignment="1">
      <alignment vertical="center"/>
    </xf>
    <xf numFmtId="10" fontId="38" fillId="0" borderId="35" xfId="48" applyNumberFormat="1" applyFont="1" applyBorder="1" applyAlignment="1">
      <alignment horizontal="center"/>
    </xf>
    <xf numFmtId="49" fontId="38" fillId="0" borderId="34" xfId="34" applyNumberFormat="1" applyFont="1" applyBorder="1" applyAlignment="1">
      <alignment horizontal="center" vertical="center"/>
    </xf>
    <xf numFmtId="49" fontId="28" fillId="0" borderId="36" xfId="34" applyNumberFormat="1" applyFont="1" applyBorder="1" applyAlignment="1">
      <alignment vertical="center"/>
    </xf>
    <xf numFmtId="10" fontId="29" fillId="0" borderId="19" xfId="37" applyNumberFormat="1" applyFont="1" applyBorder="1" applyAlignment="1">
      <alignment horizontal="center" vertical="center" wrapText="1"/>
    </xf>
    <xf numFmtId="10" fontId="29" fillId="0" borderId="35" xfId="37" applyNumberFormat="1" applyFont="1" applyBorder="1" applyAlignment="1">
      <alignment horizontal="center" vertical="center" wrapText="1"/>
    </xf>
    <xf numFmtId="49" fontId="28" fillId="0" borderId="37" xfId="34" applyNumberFormat="1" applyFont="1" applyBorder="1" applyAlignment="1">
      <alignment vertical="center"/>
    </xf>
    <xf numFmtId="0" fontId="29" fillId="0" borderId="38" xfId="34" applyFont="1" applyBorder="1" applyAlignment="1">
      <alignment horizontal="center" vertical="center" wrapText="1"/>
    </xf>
    <xf numFmtId="10" fontId="29" fillId="0" borderId="39" xfId="37" applyNumberFormat="1" applyFont="1" applyBorder="1" applyAlignment="1">
      <alignment horizontal="center" vertical="center" wrapText="1"/>
    </xf>
    <xf numFmtId="0" fontId="30" fillId="0" borderId="42" xfId="34" applyFont="1" applyBorder="1" applyAlignment="1">
      <alignment horizontal="justify" vertical="center" wrapText="1"/>
    </xf>
    <xf numFmtId="0" fontId="30" fillId="0" borderId="25" xfId="34" applyFont="1" applyBorder="1" applyAlignment="1">
      <alignment horizontal="justify" vertical="center" wrapText="1"/>
    </xf>
    <xf numFmtId="0" fontId="30" fillId="0" borderId="41" xfId="34" applyFont="1" applyFill="1" applyBorder="1" applyAlignment="1">
      <alignment horizontal="justify" vertical="center" wrapText="1"/>
    </xf>
    <xf numFmtId="0" fontId="29" fillId="0" borderId="45" xfId="34" applyFont="1" applyBorder="1" applyAlignment="1">
      <alignment horizontal="center" vertical="center" wrapText="1"/>
    </xf>
    <xf numFmtId="0" fontId="29" fillId="0" borderId="27" xfId="34" applyFont="1" applyBorder="1" applyAlignment="1">
      <alignment horizontal="center" vertical="center" wrapText="1"/>
    </xf>
    <xf numFmtId="10" fontId="30" fillId="0" borderId="46" xfId="37" applyNumberFormat="1" applyFont="1" applyBorder="1" applyAlignment="1">
      <alignment horizontal="center" vertical="center" wrapText="1"/>
    </xf>
    <xf numFmtId="10" fontId="30" fillId="0" borderId="47" xfId="37" applyNumberFormat="1" applyFont="1" applyBorder="1" applyAlignment="1">
      <alignment horizontal="center" vertical="center" wrapText="1"/>
    </xf>
    <xf numFmtId="10" fontId="30" fillId="0" borderId="48" xfId="37" applyNumberFormat="1" applyFont="1" applyBorder="1" applyAlignment="1">
      <alignment horizontal="center" vertical="center" wrapText="1"/>
    </xf>
    <xf numFmtId="0" fontId="29" fillId="0" borderId="43" xfId="34" applyFont="1" applyBorder="1" applyAlignment="1">
      <alignment horizontal="center" vertical="center" wrapText="1"/>
    </xf>
    <xf numFmtId="10" fontId="30" fillId="0" borderId="49" xfId="37" applyNumberFormat="1" applyFont="1" applyBorder="1" applyAlignment="1">
      <alignment horizontal="center" vertical="center" wrapText="1"/>
    </xf>
    <xf numFmtId="10" fontId="30" fillId="0" borderId="50" xfId="37" applyNumberFormat="1" applyFont="1" applyBorder="1" applyAlignment="1">
      <alignment horizontal="center" vertical="center" wrapText="1"/>
    </xf>
    <xf numFmtId="10" fontId="30" fillId="0" borderId="51" xfId="37" applyNumberFormat="1" applyFont="1" applyBorder="1" applyAlignment="1">
      <alignment horizontal="center" vertical="center" wrapText="1"/>
    </xf>
    <xf numFmtId="10" fontId="29" fillId="0" borderId="18" xfId="37" applyNumberFormat="1" applyFont="1" applyBorder="1" applyAlignment="1">
      <alignment horizontal="center" vertical="center" wrapText="1"/>
    </xf>
    <xf numFmtId="0" fontId="30" fillId="0" borderId="41" xfId="34" applyFont="1" applyBorder="1" applyAlignment="1">
      <alignment horizontal="justify" vertical="center" wrapText="1"/>
    </xf>
    <xf numFmtId="10" fontId="38" fillId="0" borderId="46" xfId="48" applyNumberFormat="1" applyFont="1" applyBorder="1" applyAlignment="1">
      <alignment horizontal="center"/>
    </xf>
    <xf numFmtId="10" fontId="38" fillId="0" borderId="47" xfId="48" applyNumberFormat="1" applyFont="1" applyBorder="1" applyAlignment="1">
      <alignment horizontal="center"/>
    </xf>
    <xf numFmtId="10" fontId="38" fillId="0" borderId="48" xfId="48" applyNumberFormat="1" applyFont="1" applyBorder="1" applyAlignment="1">
      <alignment horizontal="center"/>
    </xf>
    <xf numFmtId="10" fontId="28" fillId="0" borderId="19" xfId="48" applyNumberFormat="1" applyFont="1" applyBorder="1" applyAlignment="1">
      <alignment horizontal="center"/>
    </xf>
    <xf numFmtId="10" fontId="30" fillId="0" borderId="53" xfId="37" applyNumberFormat="1" applyFont="1" applyBorder="1" applyAlignment="1">
      <alignment horizontal="center" vertical="center" wrapText="1"/>
    </xf>
    <xf numFmtId="0" fontId="30" fillId="0" borderId="40" xfId="34" applyFont="1" applyBorder="1" applyAlignment="1">
      <alignment horizontal="justify" vertical="center" wrapText="1"/>
    </xf>
    <xf numFmtId="10" fontId="30" fillId="0" borderId="55" xfId="37" applyNumberFormat="1" applyFont="1" applyBorder="1" applyAlignment="1">
      <alignment horizontal="center" vertical="center" wrapText="1"/>
    </xf>
    <xf numFmtId="10" fontId="30" fillId="0" borderId="56" xfId="37" applyNumberFormat="1" applyFont="1" applyBorder="1" applyAlignment="1">
      <alignment horizontal="center" vertical="center" wrapText="1"/>
    </xf>
    <xf numFmtId="10" fontId="29" fillId="0" borderId="57" xfId="37" applyNumberFormat="1" applyFont="1" applyBorder="1" applyAlignment="1">
      <alignment horizontal="center" vertical="center" wrapText="1"/>
    </xf>
    <xf numFmtId="0" fontId="28" fillId="0" borderId="0" xfId="34" applyFont="1" applyAlignment="1">
      <alignment horizontal="center"/>
    </xf>
    <xf numFmtId="0" fontId="29" fillId="0" borderId="59" xfId="34" applyFont="1" applyBorder="1" applyAlignment="1">
      <alignment horizontal="center" vertical="center" wrapText="1"/>
    </xf>
    <xf numFmtId="10" fontId="29" fillId="0" borderId="31" xfId="37" applyNumberFormat="1" applyFont="1" applyBorder="1" applyAlignment="1">
      <alignment horizontal="center" vertical="center" wrapText="1"/>
    </xf>
    <xf numFmtId="10" fontId="30" fillId="0" borderId="60" xfId="37" applyNumberFormat="1" applyFont="1" applyBorder="1" applyAlignment="1">
      <alignment horizontal="center" vertical="center" wrapText="1"/>
    </xf>
    <xf numFmtId="10" fontId="29" fillId="0" borderId="60" xfId="37" applyNumberFormat="1" applyFont="1" applyBorder="1" applyAlignment="1">
      <alignment horizontal="center" vertical="center" wrapText="1"/>
    </xf>
    <xf numFmtId="49" fontId="28" fillId="0" borderId="61" xfId="34" applyNumberFormat="1" applyFont="1" applyBorder="1" applyAlignment="1">
      <alignment vertical="center"/>
    </xf>
    <xf numFmtId="0" fontId="29" fillId="0" borderId="57" xfId="34" applyFont="1" applyBorder="1" applyAlignment="1">
      <alignment horizontal="center" vertical="center" wrapText="1"/>
    </xf>
    <xf numFmtId="10" fontId="29" fillId="0" borderId="62" xfId="37" applyNumberFormat="1" applyFont="1" applyBorder="1" applyAlignment="1">
      <alignment horizontal="center" vertical="center" wrapText="1"/>
    </xf>
    <xf numFmtId="49" fontId="38" fillId="0" borderId="15" xfId="34" applyNumberFormat="1" applyFont="1" applyBorder="1" applyAlignment="1">
      <alignment horizontal="center" vertical="center"/>
    </xf>
    <xf numFmtId="49" fontId="38" fillId="0" borderId="14" xfId="34" applyNumberFormat="1" applyFont="1" applyBorder="1" applyAlignment="1">
      <alignment horizontal="center" vertical="center"/>
    </xf>
    <xf numFmtId="0" fontId="30" fillId="0" borderId="63" xfId="34" applyFont="1" applyBorder="1" applyAlignment="1">
      <alignment horizontal="justify" vertical="center" wrapText="1"/>
    </xf>
    <xf numFmtId="0" fontId="30" fillId="0" borderId="50" xfId="34" applyFont="1" applyBorder="1" applyAlignment="1">
      <alignment horizontal="justify" vertical="center" wrapText="1"/>
    </xf>
    <xf numFmtId="10" fontId="29" fillId="0" borderId="47" xfId="37" applyNumberFormat="1" applyFont="1" applyBorder="1" applyAlignment="1">
      <alignment horizontal="center" vertical="center" wrapText="1"/>
    </xf>
    <xf numFmtId="49" fontId="38" fillId="0" borderId="16" xfId="34" applyNumberFormat="1" applyFont="1" applyBorder="1" applyAlignment="1">
      <alignment horizontal="center" vertical="center"/>
    </xf>
    <xf numFmtId="0" fontId="30" fillId="0" borderId="51" xfId="34" applyFont="1" applyFill="1" applyBorder="1" applyAlignment="1">
      <alignment horizontal="justify" vertical="center" wrapText="1"/>
    </xf>
    <xf numFmtId="49" fontId="38" fillId="0" borderId="32" xfId="34" applyNumberFormat="1" applyFont="1" applyBorder="1" applyAlignment="1">
      <alignment horizontal="center" vertical="center"/>
    </xf>
    <xf numFmtId="0" fontId="29" fillId="0" borderId="22" xfId="34" applyFont="1" applyBorder="1" applyAlignment="1">
      <alignment horizontal="center" vertical="center" wrapText="1"/>
    </xf>
    <xf numFmtId="0" fontId="30" fillId="0" borderId="51" xfId="34" applyFont="1" applyBorder="1" applyAlignment="1">
      <alignment horizontal="justify" vertical="center" wrapText="1"/>
    </xf>
    <xf numFmtId="49" fontId="38" fillId="0" borderId="32" xfId="34" applyNumberFormat="1" applyFont="1" applyBorder="1" applyAlignment="1">
      <alignment vertical="center"/>
    </xf>
    <xf numFmtId="10" fontId="28" fillId="0" borderId="47" xfId="48" applyNumberFormat="1" applyFont="1" applyBorder="1" applyAlignment="1">
      <alignment horizontal="center" vertical="center"/>
    </xf>
    <xf numFmtId="49" fontId="38" fillId="0" borderId="13" xfId="34" applyNumberFormat="1" applyFont="1" applyBorder="1" applyAlignment="1">
      <alignment horizontal="center" vertical="center"/>
    </xf>
    <xf numFmtId="0" fontId="30" fillId="0" borderId="64" xfId="34" applyFont="1" applyBorder="1" applyAlignment="1">
      <alignment horizontal="justify" vertical="center" wrapText="1"/>
    </xf>
    <xf numFmtId="0" fontId="37" fillId="25" borderId="0" xfId="0" applyFont="1" applyFill="1" applyBorder="1" applyAlignment="1"/>
    <xf numFmtId="0" fontId="34" fillId="0" borderId="0" xfId="0" applyFont="1" applyBorder="1" applyAlignment="1">
      <alignment horizontal="center" vertical="distributed" wrapText="1"/>
    </xf>
    <xf numFmtId="0" fontId="32" fillId="0" borderId="10" xfId="0" applyFont="1" applyBorder="1" applyAlignment="1">
      <alignment horizontal="center" vertical="top" wrapText="1"/>
    </xf>
    <xf numFmtId="0" fontId="29" fillId="0" borderId="26" xfId="34" applyFont="1" applyBorder="1" applyAlignment="1">
      <alignment horizontal="center" vertical="center" wrapText="1"/>
    </xf>
    <xf numFmtId="0" fontId="29" fillId="0" borderId="44" xfId="34" applyFont="1" applyBorder="1" applyAlignment="1">
      <alignment horizontal="center" vertical="center" wrapText="1"/>
    </xf>
    <xf numFmtId="0" fontId="29" fillId="0" borderId="32" xfId="34" applyFont="1" applyBorder="1" applyAlignment="1">
      <alignment horizontal="center" vertical="center" wrapText="1"/>
    </xf>
    <xf numFmtId="0" fontId="29" fillId="0" borderId="21" xfId="34" applyFont="1" applyBorder="1" applyAlignment="1">
      <alignment horizontal="center" vertical="center" wrapText="1"/>
    </xf>
    <xf numFmtId="0" fontId="29" fillId="0" borderId="52" xfId="34" applyFont="1" applyBorder="1" applyAlignment="1">
      <alignment horizontal="center" vertical="center" wrapText="1"/>
    </xf>
    <xf numFmtId="0" fontId="29" fillId="0" borderId="33" xfId="34" applyFont="1" applyBorder="1" applyAlignment="1">
      <alignment horizontal="center" vertical="center" wrapText="1"/>
    </xf>
    <xf numFmtId="0" fontId="29" fillId="0" borderId="36" xfId="34" applyFont="1" applyBorder="1" applyAlignment="1">
      <alignment horizontal="center" vertical="center" wrapText="1"/>
    </xf>
    <xf numFmtId="0" fontId="29" fillId="0" borderId="24" xfId="34" applyFont="1" applyBorder="1" applyAlignment="1">
      <alignment horizontal="center" vertical="center" wrapText="1"/>
    </xf>
    <xf numFmtId="0" fontId="29" fillId="0" borderId="54" xfId="34" applyFont="1" applyBorder="1" applyAlignment="1">
      <alignment horizontal="center" vertical="center" wrapText="1"/>
    </xf>
    <xf numFmtId="0" fontId="29" fillId="0" borderId="19" xfId="34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top" wrapText="1"/>
    </xf>
    <xf numFmtId="0" fontId="31" fillId="0" borderId="17" xfId="0" applyFont="1" applyFill="1" applyBorder="1" applyAlignment="1">
      <alignment horizontal="center" vertical="top" wrapText="1"/>
    </xf>
    <xf numFmtId="0" fontId="37" fillId="25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36" fillId="24" borderId="0" xfId="33" applyFont="1" applyFill="1" applyAlignment="1">
      <alignment horizontal="center" vertical="center" wrapText="1"/>
    </xf>
    <xf numFmtId="0" fontId="29" fillId="24" borderId="0" xfId="33" applyFont="1" applyFill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25" borderId="65" xfId="0" applyFont="1" applyFill="1" applyBorder="1" applyAlignment="1">
      <alignment horizontal="center" vertical="center"/>
    </xf>
    <xf numFmtId="0" fontId="24" fillId="24" borderId="0" xfId="33" applyFont="1" applyFill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2" fillId="24" borderId="0" xfId="33" applyFont="1" applyFill="1" applyAlignment="1">
      <alignment horizontal="center" vertical="center" wrapText="1"/>
    </xf>
    <xf numFmtId="0" fontId="34" fillId="0" borderId="11" xfId="0" applyFont="1" applyBorder="1" applyAlignment="1">
      <alignment horizontal="center" vertical="distributed" wrapText="1"/>
    </xf>
    <xf numFmtId="0" fontId="29" fillId="0" borderId="58" xfId="34" applyFont="1" applyBorder="1" applyAlignment="1">
      <alignment horizontal="center" vertical="center" wrapText="1"/>
    </xf>
    <xf numFmtId="0" fontId="29" fillId="0" borderId="43" xfId="34" applyFont="1" applyBorder="1" applyAlignment="1">
      <alignment horizontal="center" vertical="center" wrapText="1"/>
    </xf>
    <xf numFmtId="0" fontId="29" fillId="0" borderId="20" xfId="34" applyFont="1" applyBorder="1" applyAlignment="1">
      <alignment horizontal="center" vertical="center" wrapText="1"/>
    </xf>
    <xf numFmtId="0" fontId="29" fillId="0" borderId="18" xfId="34" applyFont="1" applyBorder="1" applyAlignment="1">
      <alignment horizontal="center" vertical="center" wrapText="1"/>
    </xf>
  </cellXfs>
  <cellStyles count="49">
    <cellStyle name="20% - Cor1" xfId="1" builtinId="30" customBuiltin="1"/>
    <cellStyle name="20% - Cor2" xfId="2" builtinId="34" customBuiltin="1"/>
    <cellStyle name="20% - Cor3" xfId="3" builtinId="38" customBuiltin="1"/>
    <cellStyle name="20% - Cor4" xfId="4" builtinId="42" customBuiltin="1"/>
    <cellStyle name="20% - Cor5" xfId="5" builtinId="46" customBuiltin="1"/>
    <cellStyle name="20% - Cor6" xfId="6" builtinId="50" customBuiltin="1"/>
    <cellStyle name="40% - Cor1" xfId="7" builtinId="31" customBuiltin="1"/>
    <cellStyle name="40% - Cor2" xfId="8" builtinId="35" customBuiltin="1"/>
    <cellStyle name="40% - Cor3" xfId="9" builtinId="39" customBuiltin="1"/>
    <cellStyle name="40% - Cor4" xfId="10" builtinId="43" customBuiltin="1"/>
    <cellStyle name="40% - Cor5" xfId="11" builtinId="47" customBuiltin="1"/>
    <cellStyle name="40% - Cor6" xfId="12" builtinId="51" customBuiltin="1"/>
    <cellStyle name="60% - Cor1" xfId="13" builtinId="32" customBuiltin="1"/>
    <cellStyle name="60% - Cor2" xfId="14" builtinId="36" customBuiltin="1"/>
    <cellStyle name="60% - Cor3" xfId="15" builtinId="40" customBuiltin="1"/>
    <cellStyle name="60% - Cor4" xfId="16" builtinId="44" customBuiltin="1"/>
    <cellStyle name="60% - Cor5" xfId="17" builtinId="48" customBuiltin="1"/>
    <cellStyle name="60% - Cor6" xfId="18" builtinId="52" customBuiltin="1"/>
    <cellStyle name="Cabeçalho 1" xfId="43" builtinId="16" customBuiltin="1"/>
    <cellStyle name="Cabeçalho 2" xfId="44" builtinId="17" customBuiltin="1"/>
    <cellStyle name="Cabeçalho 3" xfId="45" builtinId="18" customBuiltin="1"/>
    <cellStyle name="Cabeçalho 4" xfId="46" builtinId="19" customBuiltin="1"/>
    <cellStyle name="Cálculo" xfId="20" builtinId="22" customBuiltin="1"/>
    <cellStyle name="Célula Ligada" xfId="22" builtinId="24" customBuiltin="1"/>
    <cellStyle name="Cor1" xfId="23" builtinId="29" customBuiltin="1"/>
    <cellStyle name="Cor2" xfId="24" builtinId="33" customBuiltin="1"/>
    <cellStyle name="Cor3" xfId="25" builtinId="37" customBuiltin="1"/>
    <cellStyle name="Cor4" xfId="26" builtinId="41" customBuiltin="1"/>
    <cellStyle name="Cor5" xfId="27" builtinId="45" customBuiltin="1"/>
    <cellStyle name="Cor6" xfId="28" builtinId="49" customBuiltin="1"/>
    <cellStyle name="Correcto" xfId="19" builtinId="26" customBuiltin="1"/>
    <cellStyle name="Entrada" xfId="29" builtinId="20" customBuiltin="1"/>
    <cellStyle name="Incorrecto" xfId="30" builtinId="27" customBuiltin="1"/>
    <cellStyle name="Neutro" xfId="31" builtinId="28" customBuiltin="1"/>
    <cellStyle name="Normal" xfId="0" builtinId="0"/>
    <cellStyle name="Normal 2" xfId="32"/>
    <cellStyle name="Normal_BDI´s Obras-Projetos-Equipamentos" xfId="33"/>
    <cellStyle name="Normal_Requalificação Valonguinho (1)" xfId="34"/>
    <cellStyle name="Nota" xfId="35" builtinId="10" customBuiltin="1"/>
    <cellStyle name="Percentagem" xfId="48" builtinId="5"/>
    <cellStyle name="Porcentagem 2" xfId="36"/>
    <cellStyle name="Porcentagem_Requalificação Valonguinho (1)" xfId="37"/>
    <cellStyle name="Saída" xfId="38" builtinId="21" customBuiltin="1"/>
    <cellStyle name="Separador de milhares 2" xfId="39"/>
    <cellStyle name="Texto de Aviso" xfId="40" builtinId="11" customBuiltin="1"/>
    <cellStyle name="Texto Explicativo" xfId="41" builtinId="53" customBuiltin="1"/>
    <cellStyle name="Título" xfId="42" builtinId="15" customBuiltin="1"/>
    <cellStyle name="Total" xfId="47" builtinId="25" customBuiltin="1"/>
    <cellStyle name="Verificar Célula" xfId="2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view="pageLayout" zoomScaleNormal="100" zoomScaleSheetLayoutView="100" workbookViewId="0">
      <selection activeCell="F7" sqref="F7"/>
    </sheetView>
  </sheetViews>
  <sheetFormatPr defaultColWidth="8" defaultRowHeight="12.75" x14ac:dyDescent="0.2"/>
  <cols>
    <col min="1" max="1" width="8.375" style="1" customWidth="1"/>
    <col min="2" max="2" width="40.875" style="1" customWidth="1"/>
    <col min="3" max="3" width="13.125" style="1" customWidth="1"/>
    <col min="4" max="4" width="12.875" style="1" customWidth="1"/>
    <col min="5" max="5" width="8.625" style="1" customWidth="1"/>
    <col min="6" max="8" width="8" style="1" customWidth="1"/>
    <col min="9" max="9" width="9.25" style="1" customWidth="1"/>
    <col min="10" max="16384" width="8" style="1"/>
  </cols>
  <sheetData>
    <row r="1" spans="1:7" ht="32.25" customHeight="1" x14ac:dyDescent="0.2">
      <c r="A1" s="104" t="s">
        <v>79</v>
      </c>
      <c r="B1" s="104"/>
      <c r="C1" s="104"/>
      <c r="D1" s="104"/>
      <c r="E1" s="6"/>
      <c r="F1" s="6"/>
      <c r="G1" s="6"/>
    </row>
    <row r="2" spans="1:7" ht="15" x14ac:dyDescent="0.2">
      <c r="A2" s="105" t="s">
        <v>39</v>
      </c>
      <c r="B2" s="105"/>
      <c r="C2" s="105"/>
      <c r="D2" s="105"/>
      <c r="E2" s="7"/>
      <c r="F2" s="7"/>
      <c r="G2" s="7"/>
    </row>
    <row r="3" spans="1:7" ht="15" x14ac:dyDescent="0.2">
      <c r="A3" s="105" t="s">
        <v>40</v>
      </c>
      <c r="B3" s="105"/>
      <c r="C3" s="105"/>
      <c r="D3" s="105"/>
      <c r="E3" s="7"/>
      <c r="F3" s="7"/>
      <c r="G3" s="7"/>
    </row>
    <row r="4" spans="1:7" ht="7.5" customHeight="1" x14ac:dyDescent="0.2">
      <c r="A4" s="5"/>
      <c r="B4" s="5"/>
      <c r="C4" s="5"/>
      <c r="D4" s="7"/>
      <c r="E4" s="7"/>
      <c r="F4" s="7"/>
      <c r="G4" s="7"/>
    </row>
    <row r="5" spans="1:7" ht="14.25" x14ac:dyDescent="0.2">
      <c r="A5" s="106" t="s">
        <v>45</v>
      </c>
      <c r="B5" s="106"/>
      <c r="C5" s="106"/>
      <c r="D5" s="106"/>
      <c r="E5" s="8"/>
      <c r="F5" s="8"/>
      <c r="G5" s="8"/>
    </row>
    <row r="6" spans="1:7" ht="19.5" customHeight="1" x14ac:dyDescent="0.2">
      <c r="A6" s="107" t="s">
        <v>68</v>
      </c>
      <c r="B6" s="107"/>
      <c r="C6" s="107"/>
      <c r="D6" s="107"/>
      <c r="E6" s="8"/>
      <c r="F6" s="8"/>
      <c r="G6" s="8"/>
    </row>
    <row r="7" spans="1:7" ht="22.5" customHeight="1" x14ac:dyDescent="0.2">
      <c r="A7" s="108" t="s">
        <v>76</v>
      </c>
      <c r="B7" s="108"/>
      <c r="C7" s="108"/>
      <c r="D7" s="108"/>
      <c r="E7" s="9"/>
      <c r="F7" s="9"/>
      <c r="G7" s="9"/>
    </row>
    <row r="8" spans="1:7" ht="15" thickBot="1" x14ac:dyDescent="0.25">
      <c r="A8" s="103" t="s">
        <v>77</v>
      </c>
      <c r="B8" s="103"/>
      <c r="C8" s="103"/>
      <c r="D8" s="103"/>
      <c r="E8" s="10"/>
      <c r="F8" s="10"/>
      <c r="G8" s="10"/>
    </row>
    <row r="9" spans="1:7" ht="13.5" thickTop="1" x14ac:dyDescent="0.2">
      <c r="A9" s="91" t="s">
        <v>0</v>
      </c>
      <c r="B9" s="92"/>
      <c r="C9" s="51" t="s">
        <v>50</v>
      </c>
      <c r="D9" s="47" t="s">
        <v>50</v>
      </c>
    </row>
    <row r="10" spans="1:7" x14ac:dyDescent="0.2">
      <c r="A10" s="26" t="s">
        <v>2</v>
      </c>
      <c r="B10" s="43" t="s">
        <v>3</v>
      </c>
      <c r="C10" s="52"/>
      <c r="D10" s="48"/>
      <c r="F10" s="2"/>
    </row>
    <row r="11" spans="1:7" x14ac:dyDescent="0.2">
      <c r="A11" s="27" t="s">
        <v>4</v>
      </c>
      <c r="B11" s="44" t="s">
        <v>46</v>
      </c>
      <c r="C11" s="53">
        <v>1.4999999999999999E-2</v>
      </c>
      <c r="D11" s="49">
        <v>1.4999999999999999E-2</v>
      </c>
    </row>
    <row r="12" spans="1:7" x14ac:dyDescent="0.2">
      <c r="A12" s="27" t="s">
        <v>6</v>
      </c>
      <c r="B12" s="44" t="s">
        <v>47</v>
      </c>
      <c r="C12" s="53">
        <v>0.01</v>
      </c>
      <c r="D12" s="49">
        <v>0.01</v>
      </c>
    </row>
    <row r="13" spans="1:7" x14ac:dyDescent="0.2">
      <c r="A13" s="27" t="s">
        <v>8</v>
      </c>
      <c r="B13" s="44" t="s">
        <v>9</v>
      </c>
      <c r="C13" s="53">
        <v>2E-3</v>
      </c>
      <c r="D13" s="49">
        <v>2E-3</v>
      </c>
    </row>
    <row r="14" spans="1:7" x14ac:dyDescent="0.2">
      <c r="A14" s="27" t="s">
        <v>10</v>
      </c>
      <c r="B14" s="44" t="s">
        <v>11</v>
      </c>
      <c r="C14" s="53">
        <v>2.5000000000000001E-2</v>
      </c>
      <c r="D14" s="49">
        <v>2.5000000000000001E-2</v>
      </c>
    </row>
    <row r="15" spans="1:7" x14ac:dyDescent="0.2">
      <c r="A15" s="27" t="s">
        <v>12</v>
      </c>
      <c r="B15" s="44" t="s">
        <v>13</v>
      </c>
      <c r="C15" s="53">
        <v>0.08</v>
      </c>
      <c r="D15" s="49">
        <v>0.08</v>
      </c>
    </row>
    <row r="16" spans="1:7" x14ac:dyDescent="0.2">
      <c r="A16" s="27" t="s">
        <v>14</v>
      </c>
      <c r="B16" s="44" t="s">
        <v>15</v>
      </c>
      <c r="C16" s="53">
        <v>0.03</v>
      </c>
      <c r="D16" s="49">
        <v>0.03</v>
      </c>
    </row>
    <row r="17" spans="1:4" x14ac:dyDescent="0.2">
      <c r="A17" s="27" t="s">
        <v>16</v>
      </c>
      <c r="B17" s="44" t="s">
        <v>17</v>
      </c>
      <c r="C17" s="53">
        <v>6.0000000000000001E-3</v>
      </c>
      <c r="D17" s="49">
        <v>6.0000000000000001E-3</v>
      </c>
    </row>
    <row r="18" spans="1:4" x14ac:dyDescent="0.2">
      <c r="A18" s="28" t="s">
        <v>18</v>
      </c>
      <c r="B18" s="45" t="s">
        <v>19</v>
      </c>
      <c r="C18" s="54">
        <v>0.01</v>
      </c>
      <c r="D18" s="50">
        <v>0.01</v>
      </c>
    </row>
    <row r="19" spans="1:4" x14ac:dyDescent="0.2">
      <c r="A19" s="30"/>
      <c r="B19" s="46" t="s">
        <v>31</v>
      </c>
      <c r="C19" s="55">
        <f>SUM(C10:C18)</f>
        <v>0.17800000000000002</v>
      </c>
      <c r="D19" s="38">
        <f>SUM(D10:D18)</f>
        <v>0.17800000000000002</v>
      </c>
    </row>
    <row r="20" spans="1:4" ht="6" customHeight="1" x14ac:dyDescent="0.2">
      <c r="A20" s="31"/>
      <c r="B20" s="21"/>
      <c r="C20" s="22"/>
      <c r="D20" s="32"/>
    </row>
    <row r="21" spans="1:4" ht="14.25" customHeight="1" thickBot="1" x14ac:dyDescent="0.25">
      <c r="A21" s="93" t="s">
        <v>20</v>
      </c>
      <c r="B21" s="94"/>
      <c r="C21" s="95"/>
      <c r="D21" s="96"/>
    </row>
    <row r="22" spans="1:4" ht="13.5" thickTop="1" x14ac:dyDescent="0.2">
      <c r="A22" s="26" t="s">
        <v>2</v>
      </c>
      <c r="B22" s="43" t="s">
        <v>22</v>
      </c>
      <c r="C22" s="61">
        <v>5.9200000000000003E-2</v>
      </c>
      <c r="D22" s="57">
        <v>7.6899999999999996E-2</v>
      </c>
    </row>
    <row r="23" spans="1:4" x14ac:dyDescent="0.2">
      <c r="A23" s="27" t="s">
        <v>4</v>
      </c>
      <c r="B23" s="44" t="s">
        <v>48</v>
      </c>
      <c r="C23" s="53">
        <v>7.1000000000000004E-3</v>
      </c>
      <c r="D23" s="58">
        <v>9.1999999999999998E-3</v>
      </c>
    </row>
    <row r="24" spans="1:4" x14ac:dyDescent="0.2">
      <c r="A24" s="27" t="s">
        <v>6</v>
      </c>
      <c r="B24" s="44" t="s">
        <v>25</v>
      </c>
      <c r="C24" s="53">
        <v>5.9999999999999995E-4</v>
      </c>
      <c r="D24" s="58">
        <v>6.9999999999999999E-4</v>
      </c>
    </row>
    <row r="25" spans="1:4" x14ac:dyDescent="0.2">
      <c r="A25" s="27" t="s">
        <v>8</v>
      </c>
      <c r="B25" s="44" t="s">
        <v>26</v>
      </c>
      <c r="C25" s="53">
        <v>5.5999999999999999E-3</v>
      </c>
      <c r="D25" s="58">
        <v>7.1999999999999998E-3</v>
      </c>
    </row>
    <row r="26" spans="1:4" x14ac:dyDescent="0.2">
      <c r="A26" s="27" t="s">
        <v>10</v>
      </c>
      <c r="B26" s="44" t="s">
        <v>27</v>
      </c>
      <c r="C26" s="53">
        <v>8.9999999999999998E-4</v>
      </c>
      <c r="D26" s="58">
        <v>1.1000000000000001E-3</v>
      </c>
    </row>
    <row r="27" spans="1:4" x14ac:dyDescent="0.2">
      <c r="A27" s="27" t="s">
        <v>12</v>
      </c>
      <c r="B27" s="44" t="s">
        <v>52</v>
      </c>
      <c r="C27" s="53"/>
      <c r="D27" s="58">
        <v>4.87E-2</v>
      </c>
    </row>
    <row r="28" spans="1:4" x14ac:dyDescent="0.2">
      <c r="A28" s="27" t="s">
        <v>14</v>
      </c>
      <c r="B28" s="44" t="s">
        <v>51</v>
      </c>
      <c r="C28" s="53"/>
      <c r="D28" s="58">
        <v>0.1799</v>
      </c>
    </row>
    <row r="29" spans="1:4" x14ac:dyDescent="0.2">
      <c r="A29" s="27" t="s">
        <v>16</v>
      </c>
      <c r="B29" s="44" t="s">
        <v>53</v>
      </c>
      <c r="C29" s="53"/>
      <c r="D29" s="58">
        <v>1.23E-2</v>
      </c>
    </row>
    <row r="30" spans="1:4" x14ac:dyDescent="0.2">
      <c r="A30" s="27" t="s">
        <v>18</v>
      </c>
      <c r="B30" s="44" t="s">
        <v>29</v>
      </c>
      <c r="C30" s="53">
        <v>8.3299999999999999E-2</v>
      </c>
      <c r="D30" s="58">
        <v>0.1082</v>
      </c>
    </row>
    <row r="31" spans="1:4" x14ac:dyDescent="0.2">
      <c r="A31" s="28" t="s">
        <v>21</v>
      </c>
      <c r="B31" s="56" t="s">
        <v>49</v>
      </c>
      <c r="C31" s="54">
        <v>2.0000000000000001E-4</v>
      </c>
      <c r="D31" s="59">
        <v>2.9999999999999997E-4</v>
      </c>
    </row>
    <row r="32" spans="1:4" x14ac:dyDescent="0.2">
      <c r="A32" s="33"/>
      <c r="B32" s="46" t="s">
        <v>31</v>
      </c>
      <c r="C32" s="55">
        <f>SUM(C22:C31)</f>
        <v>0.15690000000000001</v>
      </c>
      <c r="D32" s="60">
        <f>SUM(D22:D31)</f>
        <v>0.44450000000000001</v>
      </c>
    </row>
    <row r="33" spans="1:5" ht="6" customHeight="1" x14ac:dyDescent="0.2">
      <c r="A33" s="34"/>
      <c r="B33" s="21"/>
      <c r="C33" s="22"/>
      <c r="D33" s="35"/>
    </row>
    <row r="34" spans="1:5" ht="12.75" customHeight="1" thickBot="1" x14ac:dyDescent="0.25">
      <c r="A34" s="97" t="s">
        <v>32</v>
      </c>
      <c r="B34" s="98"/>
      <c r="C34" s="99"/>
      <c r="D34" s="100"/>
    </row>
    <row r="35" spans="1:5" ht="13.5" thickTop="1" x14ac:dyDescent="0.2">
      <c r="A35" s="26" t="s">
        <v>2</v>
      </c>
      <c r="B35" s="43" t="s">
        <v>33</v>
      </c>
      <c r="C35" s="61">
        <v>3.7999999999999999E-2</v>
      </c>
      <c r="D35" s="57">
        <v>4.9299999999999997E-2</v>
      </c>
    </row>
    <row r="36" spans="1:5" x14ac:dyDescent="0.2">
      <c r="A36" s="27" t="s">
        <v>4</v>
      </c>
      <c r="B36" s="44" t="s">
        <v>28</v>
      </c>
      <c r="C36" s="53">
        <v>8.9999999999999998E-4</v>
      </c>
      <c r="D36" s="58">
        <v>1.1999999999999999E-3</v>
      </c>
    </row>
    <row r="37" spans="1:5" x14ac:dyDescent="0.2">
      <c r="A37" s="27" t="s">
        <v>6</v>
      </c>
      <c r="B37" s="44" t="s">
        <v>54</v>
      </c>
      <c r="C37" s="53">
        <v>4.6899999999999997E-2</v>
      </c>
      <c r="D37" s="58">
        <v>6.0900000000000003E-2</v>
      </c>
    </row>
    <row r="38" spans="1:5" x14ac:dyDescent="0.2">
      <c r="A38" s="27" t="s">
        <v>8</v>
      </c>
      <c r="B38" s="44" t="s">
        <v>34</v>
      </c>
      <c r="C38" s="53">
        <v>3.2000000000000002E-3</v>
      </c>
      <c r="D38" s="58">
        <v>4.1000000000000003E-3</v>
      </c>
    </row>
    <row r="39" spans="1:5" x14ac:dyDescent="0.2">
      <c r="A39" s="28" t="s">
        <v>10</v>
      </c>
      <c r="B39" s="56" t="s">
        <v>55</v>
      </c>
      <c r="C39" s="54">
        <v>3.8899999999999997E-2</v>
      </c>
      <c r="D39" s="59">
        <v>5.0500000000000003E-2</v>
      </c>
    </row>
    <row r="40" spans="1:5" x14ac:dyDescent="0.2">
      <c r="A40" s="33"/>
      <c r="B40" s="46" t="s">
        <v>31</v>
      </c>
      <c r="C40" s="55">
        <f>SUM(C35:C39)</f>
        <v>0.12789999999999999</v>
      </c>
      <c r="D40" s="38">
        <f>SUM(D35:D39)</f>
        <v>0.16600000000000001</v>
      </c>
    </row>
    <row r="41" spans="1:5" ht="6" customHeight="1" x14ac:dyDescent="0.2">
      <c r="A41" s="34"/>
      <c r="B41" s="23"/>
      <c r="C41" s="24"/>
      <c r="D41" s="35"/>
    </row>
    <row r="42" spans="1:5" ht="12.75" customHeight="1" thickBot="1" x14ac:dyDescent="0.25">
      <c r="A42" s="97" t="s">
        <v>35</v>
      </c>
      <c r="B42" s="98"/>
      <c r="C42" s="99"/>
      <c r="D42" s="100"/>
    </row>
    <row r="43" spans="1:5" ht="13.5" thickTop="1" x14ac:dyDescent="0.2">
      <c r="A43" s="36" t="s">
        <v>2</v>
      </c>
      <c r="B43" s="62" t="s">
        <v>36</v>
      </c>
      <c r="C43" s="64">
        <f>C19*C32</f>
        <v>2.7928200000000004E-2</v>
      </c>
      <c r="D43" s="63">
        <f>D19*D32</f>
        <v>7.9121000000000011E-2</v>
      </c>
    </row>
    <row r="44" spans="1:5" x14ac:dyDescent="0.2">
      <c r="A44" s="37"/>
      <c r="B44" s="25" t="s">
        <v>31</v>
      </c>
      <c r="C44" s="55">
        <f>C43</f>
        <v>2.7928200000000004E-2</v>
      </c>
      <c r="D44" s="38">
        <f>D43</f>
        <v>7.9121000000000011E-2</v>
      </c>
    </row>
    <row r="45" spans="1:5" ht="6" customHeight="1" x14ac:dyDescent="0.2">
      <c r="A45" s="34"/>
      <c r="B45" s="21"/>
      <c r="C45" s="22"/>
      <c r="D45" s="35"/>
    </row>
    <row r="46" spans="1:5" ht="12.75" customHeight="1" thickBot="1" x14ac:dyDescent="0.25">
      <c r="A46" s="97" t="s">
        <v>37</v>
      </c>
      <c r="B46" s="98"/>
      <c r="C46" s="99"/>
      <c r="D46" s="100"/>
    </row>
    <row r="47" spans="1:5" ht="23.25" thickTop="1" x14ac:dyDescent="0.2">
      <c r="A47" s="36" t="s">
        <v>2</v>
      </c>
      <c r="B47" s="62" t="s">
        <v>56</v>
      </c>
      <c r="C47" s="64">
        <f>C19*C36+0.08*C35</f>
        <v>3.2002000000000003E-3</v>
      </c>
      <c r="D47" s="63">
        <f>D19*D36+0.08*D35</f>
        <v>4.1576E-3</v>
      </c>
      <c r="E47" s="16"/>
    </row>
    <row r="48" spans="1:5" x14ac:dyDescent="0.2">
      <c r="A48" s="37"/>
      <c r="B48" s="25" t="s">
        <v>31</v>
      </c>
      <c r="C48" s="55">
        <f>C47</f>
        <v>3.2002000000000003E-3</v>
      </c>
      <c r="D48" s="38">
        <f>D47</f>
        <v>4.1576E-3</v>
      </c>
    </row>
    <row r="49" spans="1:7" ht="6" customHeight="1" x14ac:dyDescent="0.2">
      <c r="A49" s="34"/>
      <c r="B49" s="21"/>
      <c r="C49" s="22"/>
      <c r="D49" s="39"/>
    </row>
    <row r="50" spans="1:7" ht="13.5" thickBot="1" x14ac:dyDescent="0.25">
      <c r="A50" s="40"/>
      <c r="B50" s="41" t="s">
        <v>38</v>
      </c>
      <c r="C50" s="65">
        <f>C19+C32+C40+C44+C48</f>
        <v>0.49392839999999999</v>
      </c>
      <c r="D50" s="42">
        <f>D19+D32+D40+D44+D48</f>
        <v>0.87177860000000007</v>
      </c>
      <c r="E50" s="16"/>
    </row>
    <row r="51" spans="1:7" ht="16.5" customHeight="1" thickTop="1" x14ac:dyDescent="0.2">
      <c r="A51" s="101" t="s">
        <v>41</v>
      </c>
      <c r="B51" s="101"/>
      <c r="C51" s="102"/>
      <c r="D51" s="101"/>
      <c r="E51" s="13"/>
    </row>
    <row r="52" spans="1:7" ht="18.75" customHeight="1" x14ac:dyDescent="0.2">
      <c r="A52" s="90" t="s">
        <v>43</v>
      </c>
      <c r="B52" s="90"/>
      <c r="C52" s="90" t="s">
        <v>44</v>
      </c>
      <c r="D52" s="90"/>
      <c r="E52" s="13"/>
    </row>
    <row r="53" spans="1:7" ht="12.75" customHeight="1" x14ac:dyDescent="0.2">
      <c r="A53" s="90" t="s">
        <v>42</v>
      </c>
      <c r="B53" s="90"/>
      <c r="C53" s="90"/>
      <c r="D53" s="90"/>
      <c r="E53" s="11"/>
      <c r="F53" s="11"/>
      <c r="G53" s="11"/>
    </row>
    <row r="54" spans="1:7" ht="15.75" customHeight="1" x14ac:dyDescent="0.2">
      <c r="A54" s="90"/>
      <c r="B54" s="90"/>
      <c r="C54" s="90"/>
      <c r="D54" s="90"/>
      <c r="E54" s="11"/>
      <c r="F54" s="11"/>
      <c r="G54" s="11"/>
    </row>
    <row r="55" spans="1:7" ht="36" customHeight="1" x14ac:dyDescent="0.2">
      <c r="A55" s="89"/>
      <c r="B55" s="89"/>
      <c r="C55" s="89"/>
      <c r="D55" s="15"/>
      <c r="E55" s="15"/>
      <c r="F55" s="15"/>
      <c r="G55" s="15"/>
    </row>
    <row r="56" spans="1:7" x14ac:dyDescent="0.2">
      <c r="B56" s="4"/>
    </row>
    <row r="57" spans="1:7" ht="16.5" customHeight="1" x14ac:dyDescent="0.2">
      <c r="B57" s="3"/>
    </row>
    <row r="58" spans="1:7" x14ac:dyDescent="0.2">
      <c r="B58" s="3"/>
    </row>
    <row r="60" spans="1:7" ht="9" customHeight="1" x14ac:dyDescent="0.2"/>
  </sheetData>
  <mergeCells count="17">
    <mergeCell ref="A8:D8"/>
    <mergeCell ref="A1:D1"/>
    <mergeCell ref="A2:D2"/>
    <mergeCell ref="A3:D3"/>
    <mergeCell ref="A5:D5"/>
    <mergeCell ref="A6:D6"/>
    <mergeCell ref="A7:D7"/>
    <mergeCell ref="A55:C55"/>
    <mergeCell ref="A52:B52"/>
    <mergeCell ref="C52:D52"/>
    <mergeCell ref="A53:D54"/>
    <mergeCell ref="A9:B9"/>
    <mergeCell ref="A21:D21"/>
    <mergeCell ref="A34:D34"/>
    <mergeCell ref="A42:D42"/>
    <mergeCell ref="A46:D46"/>
    <mergeCell ref="A51:D51"/>
  </mergeCells>
  <phoneticPr fontId="21" type="noConversion"/>
  <printOptions horizontalCentered="1"/>
  <pageMargins left="0" right="0" top="0.62992125984251968" bottom="0.31496062992125984" header="0.27559055118110237" footer="0.31496062992125984"/>
  <pageSetup paperSize="9" scale="95" orientation="portrait" horizontalDpi="300" verticalDpi="300" r:id="rId1"/>
  <headerFooter alignWithMargins="0">
    <oddHeader xml:space="preserve">&amp;RFl.______
Processo n.º 23069.153788/2020-19
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zoomScaleNormal="100" zoomScaleSheetLayoutView="100" workbookViewId="0">
      <selection activeCell="B9" sqref="B9"/>
    </sheetView>
  </sheetViews>
  <sheetFormatPr defaultColWidth="8" defaultRowHeight="12.75" x14ac:dyDescent="0.2"/>
  <cols>
    <col min="1" max="1" width="8.375" style="1" customWidth="1"/>
    <col min="2" max="2" width="60.125" style="1" customWidth="1"/>
    <col min="3" max="3" width="11.5" style="1" customWidth="1"/>
    <col min="4" max="4" width="9.25" style="1" customWidth="1"/>
    <col min="5" max="5" width="8.625" style="1" customWidth="1"/>
    <col min="6" max="8" width="8" style="1" customWidth="1"/>
    <col min="9" max="9" width="9.25" style="1" customWidth="1"/>
    <col min="10" max="16384" width="8" style="1"/>
  </cols>
  <sheetData>
    <row r="1" spans="1:7" ht="15" x14ac:dyDescent="0.2">
      <c r="A1" s="111" t="s">
        <v>78</v>
      </c>
      <c r="B1" s="111"/>
      <c r="C1" s="111"/>
      <c r="D1" s="6"/>
      <c r="E1" s="6"/>
      <c r="F1" s="6"/>
      <c r="G1" s="6"/>
    </row>
    <row r="2" spans="1:7" ht="15" x14ac:dyDescent="0.2">
      <c r="A2" s="105" t="s">
        <v>39</v>
      </c>
      <c r="B2" s="105"/>
      <c r="C2" s="105"/>
      <c r="D2" s="7"/>
      <c r="E2" s="7"/>
      <c r="F2" s="7"/>
      <c r="G2" s="7"/>
    </row>
    <row r="3" spans="1:7" ht="15" x14ac:dyDescent="0.2">
      <c r="A3" s="105" t="s">
        <v>40</v>
      </c>
      <c r="B3" s="105"/>
      <c r="C3" s="105"/>
      <c r="D3" s="7"/>
      <c r="E3" s="7"/>
      <c r="F3" s="7"/>
      <c r="G3" s="7"/>
    </row>
    <row r="4" spans="1:7" ht="15" x14ac:dyDescent="0.2">
      <c r="A4" s="112" t="s">
        <v>45</v>
      </c>
      <c r="B4" s="112"/>
      <c r="C4" s="112"/>
      <c r="D4" s="8"/>
      <c r="E4" s="8"/>
      <c r="F4" s="8"/>
      <c r="G4" s="8"/>
    </row>
    <row r="5" spans="1:7" ht="16.5" customHeight="1" x14ac:dyDescent="0.2">
      <c r="A5" s="110" t="s">
        <v>67</v>
      </c>
      <c r="B5" s="110"/>
      <c r="C5" s="110"/>
      <c r="D5" s="8"/>
      <c r="E5" s="8"/>
      <c r="F5" s="8"/>
      <c r="G5" s="8"/>
    </row>
    <row r="6" spans="1:7" ht="30.75" customHeight="1" x14ac:dyDescent="0.2">
      <c r="A6" s="108" t="s">
        <v>76</v>
      </c>
      <c r="B6" s="108"/>
      <c r="C6" s="108"/>
      <c r="D6" s="18"/>
      <c r="E6" s="9"/>
      <c r="F6" s="9"/>
      <c r="G6" s="9"/>
    </row>
    <row r="7" spans="1:7" ht="22.5" customHeight="1" thickBot="1" x14ac:dyDescent="0.25">
      <c r="A7" s="109" t="s">
        <v>77</v>
      </c>
      <c r="B7" s="109"/>
      <c r="C7" s="109"/>
      <c r="D7" s="88"/>
      <c r="E7" s="10"/>
      <c r="F7" s="10"/>
      <c r="G7" s="10"/>
    </row>
    <row r="8" spans="1:7" ht="13.5" thickTop="1" x14ac:dyDescent="0.2">
      <c r="A8" s="114" t="s">
        <v>57</v>
      </c>
      <c r="B8" s="115"/>
      <c r="C8" s="67" t="s">
        <v>1</v>
      </c>
    </row>
    <row r="9" spans="1:7" x14ac:dyDescent="0.2">
      <c r="A9" s="74" t="s">
        <v>2</v>
      </c>
      <c r="B9" s="76" t="s">
        <v>3</v>
      </c>
      <c r="C9" s="48">
        <v>0</v>
      </c>
      <c r="F9" s="2"/>
    </row>
    <row r="10" spans="1:7" x14ac:dyDescent="0.2">
      <c r="A10" s="75" t="s">
        <v>4</v>
      </c>
      <c r="B10" s="77" t="s">
        <v>5</v>
      </c>
      <c r="C10" s="49">
        <v>1.4999999999999999E-2</v>
      </c>
    </row>
    <row r="11" spans="1:7" x14ac:dyDescent="0.2">
      <c r="A11" s="75" t="s">
        <v>6</v>
      </c>
      <c r="B11" s="77" t="s">
        <v>7</v>
      </c>
      <c r="C11" s="49">
        <v>0.01</v>
      </c>
    </row>
    <row r="12" spans="1:7" x14ac:dyDescent="0.2">
      <c r="A12" s="75" t="s">
        <v>8</v>
      </c>
      <c r="B12" s="77" t="s">
        <v>9</v>
      </c>
      <c r="C12" s="49">
        <v>2E-3</v>
      </c>
    </row>
    <row r="13" spans="1:7" x14ac:dyDescent="0.2">
      <c r="A13" s="75" t="s">
        <v>10</v>
      </c>
      <c r="B13" s="77" t="s">
        <v>11</v>
      </c>
      <c r="C13" s="49">
        <v>2.5000000000000001E-2</v>
      </c>
    </row>
    <row r="14" spans="1:7" x14ac:dyDescent="0.2">
      <c r="A14" s="75" t="s">
        <v>12</v>
      </c>
      <c r="B14" s="77" t="s">
        <v>13</v>
      </c>
      <c r="C14" s="49">
        <v>0.08</v>
      </c>
    </row>
    <row r="15" spans="1:7" x14ac:dyDescent="0.2">
      <c r="A15" s="75" t="s">
        <v>14</v>
      </c>
      <c r="B15" s="77" t="s">
        <v>15</v>
      </c>
      <c r="C15" s="49">
        <v>0.03</v>
      </c>
    </row>
    <row r="16" spans="1:7" x14ac:dyDescent="0.2">
      <c r="A16" s="75" t="s">
        <v>16</v>
      </c>
      <c r="B16" s="77" t="s">
        <v>17</v>
      </c>
      <c r="C16" s="49">
        <v>6.0000000000000001E-3</v>
      </c>
    </row>
    <row r="17" spans="1:3" x14ac:dyDescent="0.2">
      <c r="A17" s="79" t="s">
        <v>18</v>
      </c>
      <c r="B17" s="80" t="s">
        <v>19</v>
      </c>
      <c r="C17" s="49">
        <v>0.01</v>
      </c>
    </row>
    <row r="18" spans="1:3" x14ac:dyDescent="0.2">
      <c r="A18" s="81"/>
      <c r="B18" s="82" t="s">
        <v>31</v>
      </c>
      <c r="C18" s="78">
        <f>SUM(C9:C17)</f>
        <v>0.17800000000000002</v>
      </c>
    </row>
    <row r="19" spans="1:3" ht="3.95" customHeight="1" x14ac:dyDescent="0.2">
      <c r="A19" s="31"/>
      <c r="B19" s="21"/>
      <c r="C19" s="68"/>
    </row>
    <row r="20" spans="1:3" x14ac:dyDescent="0.2">
      <c r="A20" s="116" t="s">
        <v>58</v>
      </c>
      <c r="B20" s="117"/>
      <c r="C20" s="69"/>
    </row>
    <row r="21" spans="1:3" x14ac:dyDescent="0.2">
      <c r="A21" s="74" t="s">
        <v>2</v>
      </c>
      <c r="B21" s="76" t="s">
        <v>22</v>
      </c>
      <c r="C21" s="48">
        <v>8.7900000000000006E-2</v>
      </c>
    </row>
    <row r="22" spans="1:3" x14ac:dyDescent="0.2">
      <c r="A22" s="75" t="s">
        <v>4</v>
      </c>
      <c r="B22" s="77" t="s">
        <v>24</v>
      </c>
      <c r="C22" s="49">
        <v>1.2200000000000001E-2</v>
      </c>
    </row>
    <row r="23" spans="1:3" x14ac:dyDescent="0.2">
      <c r="A23" s="75" t="s">
        <v>6</v>
      </c>
      <c r="B23" s="77" t="s">
        <v>25</v>
      </c>
      <c r="C23" s="49">
        <v>6.9999999999999999E-4</v>
      </c>
    </row>
    <row r="24" spans="1:3" x14ac:dyDescent="0.2">
      <c r="A24" s="75" t="s">
        <v>8</v>
      </c>
      <c r="B24" s="77" t="s">
        <v>26</v>
      </c>
      <c r="C24" s="49">
        <v>6.4999999999999997E-3</v>
      </c>
    </row>
    <row r="25" spans="1:3" x14ac:dyDescent="0.2">
      <c r="A25" s="75" t="s">
        <v>10</v>
      </c>
      <c r="B25" s="77" t="s">
        <v>27</v>
      </c>
      <c r="C25" s="49">
        <v>2.2000000000000001E-3</v>
      </c>
    </row>
    <row r="26" spans="1:3" x14ac:dyDescent="0.2">
      <c r="A26" s="75" t="s">
        <v>12</v>
      </c>
      <c r="B26" s="77" t="s">
        <v>28</v>
      </c>
      <c r="C26" s="49">
        <v>5.1000000000000004E-3</v>
      </c>
    </row>
    <row r="27" spans="1:3" x14ac:dyDescent="0.2">
      <c r="A27" s="75" t="s">
        <v>14</v>
      </c>
      <c r="B27" s="77" t="s">
        <v>52</v>
      </c>
      <c r="C27" s="49">
        <v>4.4600000000000001E-2</v>
      </c>
    </row>
    <row r="28" spans="1:3" x14ac:dyDescent="0.2">
      <c r="A28" s="79" t="s">
        <v>16</v>
      </c>
      <c r="B28" s="83" t="s">
        <v>30</v>
      </c>
      <c r="C28" s="49">
        <v>0.19370000000000001</v>
      </c>
    </row>
    <row r="29" spans="1:3" x14ac:dyDescent="0.2">
      <c r="A29" s="33"/>
      <c r="B29" s="82" t="s">
        <v>31</v>
      </c>
      <c r="C29" s="78">
        <f>SUM(C21:C28)</f>
        <v>0.35289999999999999</v>
      </c>
    </row>
    <row r="30" spans="1:3" ht="3.95" customHeight="1" x14ac:dyDescent="0.2">
      <c r="A30" s="34"/>
      <c r="B30" s="21"/>
      <c r="C30" s="68"/>
    </row>
    <row r="31" spans="1:3" x14ac:dyDescent="0.2">
      <c r="A31" s="116" t="s">
        <v>59</v>
      </c>
      <c r="B31" s="117"/>
      <c r="C31" s="69"/>
    </row>
    <row r="32" spans="1:3" x14ac:dyDescent="0.2">
      <c r="A32" s="74" t="s">
        <v>2</v>
      </c>
      <c r="B32" s="76" t="s">
        <v>23</v>
      </c>
      <c r="C32" s="48">
        <v>2.93E-2</v>
      </c>
    </row>
    <row r="33" spans="1:6" x14ac:dyDescent="0.2">
      <c r="A33" s="79" t="s">
        <v>4</v>
      </c>
      <c r="B33" s="83" t="s">
        <v>29</v>
      </c>
      <c r="C33" s="49">
        <v>9.2799999999999994E-2</v>
      </c>
    </row>
    <row r="34" spans="1:6" x14ac:dyDescent="0.2">
      <c r="A34" s="33"/>
      <c r="B34" s="82" t="s">
        <v>31</v>
      </c>
      <c r="C34" s="78">
        <f>SUM(C32:C33)</f>
        <v>0.12209999999999999</v>
      </c>
    </row>
    <row r="35" spans="1:6" ht="3.95" customHeight="1" x14ac:dyDescent="0.2">
      <c r="A35" s="34"/>
      <c r="B35" s="23"/>
      <c r="C35" s="29"/>
    </row>
    <row r="36" spans="1:6" x14ac:dyDescent="0.2">
      <c r="A36" s="116" t="s">
        <v>60</v>
      </c>
      <c r="B36" s="117"/>
      <c r="C36" s="69"/>
    </row>
    <row r="37" spans="1:6" x14ac:dyDescent="0.2">
      <c r="A37" s="74" t="s">
        <v>2</v>
      </c>
      <c r="B37" s="76" t="s">
        <v>61</v>
      </c>
      <c r="C37" s="48">
        <v>4.9599999999999998E-2</v>
      </c>
    </row>
    <row r="38" spans="1:6" x14ac:dyDescent="0.2">
      <c r="A38" s="75" t="s">
        <v>4</v>
      </c>
      <c r="B38" s="77" t="s">
        <v>62</v>
      </c>
      <c r="C38" s="49">
        <v>1.24E-2</v>
      </c>
    </row>
    <row r="39" spans="1:6" x14ac:dyDescent="0.2">
      <c r="A39" s="75" t="s">
        <v>6</v>
      </c>
      <c r="B39" s="77" t="s">
        <v>63</v>
      </c>
      <c r="C39" s="49">
        <v>8.5199999999999998E-2</v>
      </c>
    </row>
    <row r="40" spans="1:6" x14ac:dyDescent="0.2">
      <c r="A40" s="75" t="s">
        <v>8</v>
      </c>
      <c r="B40" s="77" t="s">
        <v>64</v>
      </c>
      <c r="C40" s="49">
        <v>1.66E-2</v>
      </c>
    </row>
    <row r="41" spans="1:6" x14ac:dyDescent="0.2">
      <c r="A41" s="79" t="s">
        <v>10</v>
      </c>
      <c r="B41" s="83" t="s">
        <v>65</v>
      </c>
      <c r="C41" s="49">
        <v>8.2000000000000007E-3</v>
      </c>
      <c r="F41" s="16"/>
    </row>
    <row r="42" spans="1:6" x14ac:dyDescent="0.2">
      <c r="A42" s="84"/>
      <c r="B42" s="82" t="s">
        <v>31</v>
      </c>
      <c r="C42" s="78">
        <f>SUM(C37:C41)</f>
        <v>0.17200000000000001</v>
      </c>
    </row>
    <row r="43" spans="1:6" ht="3.95" customHeight="1" x14ac:dyDescent="0.2">
      <c r="A43" s="34"/>
      <c r="B43" s="21"/>
      <c r="C43" s="68"/>
    </row>
    <row r="44" spans="1:6" x14ac:dyDescent="0.2">
      <c r="A44" s="116" t="s">
        <v>66</v>
      </c>
      <c r="B44" s="117"/>
      <c r="C44" s="70"/>
    </row>
    <row r="45" spans="1:6" x14ac:dyDescent="0.2">
      <c r="A45" s="74" t="s">
        <v>2</v>
      </c>
      <c r="B45" s="76" t="s">
        <v>69</v>
      </c>
      <c r="C45" s="48">
        <v>2.9999999999999997E-4</v>
      </c>
      <c r="E45" s="16"/>
    </row>
    <row r="46" spans="1:6" x14ac:dyDescent="0.2">
      <c r="A46" s="75" t="s">
        <v>4</v>
      </c>
      <c r="B46" s="77" t="s">
        <v>70</v>
      </c>
      <c r="C46" s="49">
        <v>1E-4</v>
      </c>
      <c r="E46" s="16"/>
    </row>
    <row r="47" spans="1:6" x14ac:dyDescent="0.2">
      <c r="A47" s="75" t="s">
        <v>6</v>
      </c>
      <c r="B47" s="77" t="s">
        <v>71</v>
      </c>
      <c r="C47" s="49">
        <v>6.7999999999999996E-3</v>
      </c>
      <c r="E47" s="16"/>
    </row>
    <row r="48" spans="1:6" x14ac:dyDescent="0.2">
      <c r="A48" s="75" t="s">
        <v>8</v>
      </c>
      <c r="B48" s="77" t="s">
        <v>72</v>
      </c>
      <c r="C48" s="49">
        <v>5.9999999999999995E-4</v>
      </c>
      <c r="E48" s="16"/>
    </row>
    <row r="49" spans="1:7" x14ac:dyDescent="0.2">
      <c r="A49" s="79" t="s">
        <v>10</v>
      </c>
      <c r="B49" s="83" t="s">
        <v>73</v>
      </c>
      <c r="C49" s="49">
        <v>5.1999999999999998E-3</v>
      </c>
      <c r="E49" s="16"/>
    </row>
    <row r="50" spans="1:7" x14ac:dyDescent="0.2">
      <c r="A50" s="33"/>
      <c r="B50" s="82" t="s">
        <v>31</v>
      </c>
      <c r="C50" s="78">
        <f>SUM(C45:C49)</f>
        <v>1.2999999999999999E-2</v>
      </c>
    </row>
    <row r="51" spans="1:7" ht="3.95" customHeight="1" x14ac:dyDescent="0.2">
      <c r="A51" s="34"/>
      <c r="B51" s="21"/>
      <c r="C51" s="68"/>
    </row>
    <row r="52" spans="1:7" x14ac:dyDescent="0.2">
      <c r="A52" s="116" t="s">
        <v>74</v>
      </c>
      <c r="B52" s="117"/>
      <c r="C52" s="70"/>
    </row>
    <row r="53" spans="1:7" x14ac:dyDescent="0.2">
      <c r="A53" s="86" t="s">
        <v>2</v>
      </c>
      <c r="B53" s="87" t="s">
        <v>75</v>
      </c>
      <c r="C53" s="48">
        <v>2.9999999999999997E-4</v>
      </c>
    </row>
    <row r="54" spans="1:7" x14ac:dyDescent="0.2">
      <c r="A54" s="33"/>
      <c r="B54" s="82" t="s">
        <v>31</v>
      </c>
      <c r="C54" s="85">
        <f>((+C18)*(C29+C34))</f>
        <v>8.455E-2</v>
      </c>
    </row>
    <row r="55" spans="1:7" ht="3.95" customHeight="1" x14ac:dyDescent="0.2">
      <c r="A55" s="34"/>
      <c r="B55" s="21"/>
      <c r="C55" s="68"/>
    </row>
    <row r="56" spans="1:7" ht="13.5" thickBot="1" x14ac:dyDescent="0.25">
      <c r="A56" s="71"/>
      <c r="B56" s="72" t="s">
        <v>38</v>
      </c>
      <c r="C56" s="73">
        <f>C18+C29+C34+C42+C50+C54</f>
        <v>0.92255000000000009</v>
      </c>
      <c r="E56" s="16"/>
    </row>
    <row r="57" spans="1:7" ht="16.5" customHeight="1" thickTop="1" x14ac:dyDescent="0.2">
      <c r="A57" s="102" t="s">
        <v>41</v>
      </c>
      <c r="B57" s="102"/>
      <c r="C57" s="102"/>
      <c r="D57" s="12"/>
      <c r="E57" s="13"/>
    </row>
    <row r="58" spans="1:7" ht="22.5" customHeight="1" x14ac:dyDescent="0.2">
      <c r="A58" s="90" t="s">
        <v>43</v>
      </c>
      <c r="B58" s="90"/>
      <c r="C58" s="17" t="s">
        <v>44</v>
      </c>
      <c r="D58" s="14"/>
      <c r="E58" s="13"/>
    </row>
    <row r="59" spans="1:7" x14ac:dyDescent="0.2">
      <c r="A59" s="90" t="s">
        <v>42</v>
      </c>
      <c r="B59" s="90"/>
      <c r="C59" s="90"/>
      <c r="D59" s="11"/>
      <c r="E59" s="11"/>
      <c r="F59" s="11"/>
      <c r="G59" s="11"/>
    </row>
    <row r="60" spans="1:7" ht="9" customHeight="1" x14ac:dyDescent="0.2">
      <c r="A60" s="90"/>
      <c r="B60" s="90"/>
      <c r="C60" s="90"/>
      <c r="D60" s="11"/>
      <c r="E60" s="11"/>
      <c r="F60" s="11"/>
      <c r="G60" s="11"/>
    </row>
    <row r="61" spans="1:7" ht="36" customHeight="1" x14ac:dyDescent="0.2">
      <c r="A61" s="113"/>
      <c r="B61" s="113"/>
      <c r="C61" s="113"/>
      <c r="D61" s="15"/>
      <c r="E61" s="15"/>
      <c r="F61" s="15"/>
      <c r="G61" s="15"/>
    </row>
    <row r="62" spans="1:7" x14ac:dyDescent="0.2">
      <c r="A62" s="19"/>
      <c r="B62" s="20"/>
      <c r="C62" s="19"/>
    </row>
    <row r="63" spans="1:7" x14ac:dyDescent="0.2">
      <c r="A63" s="19"/>
      <c r="B63" s="66"/>
      <c r="C63" s="19"/>
    </row>
    <row r="64" spans="1:7" x14ac:dyDescent="0.2">
      <c r="A64" s="19"/>
      <c r="B64" s="66"/>
      <c r="C64" s="19"/>
    </row>
    <row r="65" spans="1:3" x14ac:dyDescent="0.2">
      <c r="A65" s="19"/>
      <c r="B65" s="19"/>
      <c r="C65" s="19"/>
    </row>
    <row r="66" spans="1:3" x14ac:dyDescent="0.2">
      <c r="A66" s="19"/>
      <c r="B66" s="19"/>
      <c r="C66" s="19"/>
    </row>
    <row r="67" spans="1:3" x14ac:dyDescent="0.2">
      <c r="A67" s="19"/>
      <c r="B67" s="19"/>
      <c r="C67" s="19"/>
    </row>
    <row r="68" spans="1:3" x14ac:dyDescent="0.2">
      <c r="A68" s="19"/>
      <c r="B68" s="19"/>
      <c r="C68" s="19"/>
    </row>
    <row r="69" spans="1:3" x14ac:dyDescent="0.2">
      <c r="A69" s="19"/>
      <c r="B69" s="19"/>
      <c r="C69" s="19"/>
    </row>
    <row r="70" spans="1:3" x14ac:dyDescent="0.2">
      <c r="A70" s="19"/>
      <c r="B70" s="19"/>
      <c r="C70" s="19"/>
    </row>
    <row r="71" spans="1:3" x14ac:dyDescent="0.2">
      <c r="A71" s="19"/>
      <c r="B71" s="19"/>
      <c r="C71" s="19"/>
    </row>
    <row r="72" spans="1:3" x14ac:dyDescent="0.2">
      <c r="A72" s="19"/>
      <c r="B72" s="19"/>
      <c r="C72" s="19"/>
    </row>
    <row r="73" spans="1:3" x14ac:dyDescent="0.2">
      <c r="A73" s="19"/>
      <c r="B73" s="19"/>
      <c r="C73" s="19"/>
    </row>
    <row r="74" spans="1:3" x14ac:dyDescent="0.2">
      <c r="A74" s="19"/>
      <c r="B74" s="19"/>
      <c r="C74" s="19"/>
    </row>
    <row r="75" spans="1:3" x14ac:dyDescent="0.2">
      <c r="A75" s="19"/>
      <c r="B75" s="19"/>
      <c r="C75" s="19"/>
    </row>
    <row r="76" spans="1:3" x14ac:dyDescent="0.2">
      <c r="A76" s="19"/>
      <c r="B76" s="19"/>
      <c r="C76" s="19"/>
    </row>
    <row r="77" spans="1:3" x14ac:dyDescent="0.2">
      <c r="A77" s="19"/>
      <c r="B77" s="19"/>
      <c r="C77" s="19"/>
    </row>
  </sheetData>
  <mergeCells count="17">
    <mergeCell ref="A58:B58"/>
    <mergeCell ref="A59:C60"/>
    <mergeCell ref="A61:C61"/>
    <mergeCell ref="A8:B8"/>
    <mergeCell ref="A20:B20"/>
    <mergeCell ref="A31:B31"/>
    <mergeCell ref="A36:B36"/>
    <mergeCell ref="A44:B44"/>
    <mergeCell ref="A57:C57"/>
    <mergeCell ref="A52:B52"/>
    <mergeCell ref="A7:C7"/>
    <mergeCell ref="A5:C5"/>
    <mergeCell ref="A1:C1"/>
    <mergeCell ref="A2:C2"/>
    <mergeCell ref="A3:C3"/>
    <mergeCell ref="A4:C4"/>
    <mergeCell ref="A6:C6"/>
  </mergeCells>
  <printOptions horizontalCentered="1"/>
  <pageMargins left="0" right="0" top="0.62992125984251968" bottom="0.31496062992125984" header="0.27559055118110237" footer="0.31496062992125984"/>
  <pageSetup paperSize="9" scale="95" orientation="portrait" horizontalDpi="300" verticalDpi="300" r:id="rId1"/>
  <headerFooter alignWithMargins="0">
    <oddHeader>&amp;RFl.______
Processo n.º 23069.090077/2019-92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ENCARGOS SOCIAIS -SINAPI</vt:lpstr>
      <vt:lpstr>ENCARGOS SOCIAIS - SCO-RJ</vt:lpstr>
      <vt:lpstr>'ENCARGOS SOCIAIS - SCO-RJ'!Área_de_Impressão</vt:lpstr>
      <vt:lpstr>'ENCARGOS SOCIAIS -SINAPI'!Área_de_Impressão</vt:lpstr>
    </vt:vector>
  </TitlesOfParts>
  <Company>Universidade Federal Fluminense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 3</dc:creator>
  <cp:lastModifiedBy>Proad</cp:lastModifiedBy>
  <cp:lastPrinted>2020-05-09T00:23:14Z</cp:lastPrinted>
  <dcterms:created xsi:type="dcterms:W3CDTF">2013-12-09T15:32:24Z</dcterms:created>
  <dcterms:modified xsi:type="dcterms:W3CDTF">2020-05-09T00:26:29Z</dcterms:modified>
</cp:coreProperties>
</file>