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95"/>
  </bookViews>
  <sheets>
    <sheet name="BDI- desonerada" sheetId="2" r:id="rId1"/>
  </sheets>
  <externalReferences>
    <externalReference r:id="rId2"/>
    <externalReference r:id="rId3"/>
    <externalReference r:id="rId4"/>
  </externalReferences>
  <definedNames>
    <definedName name="AJUDANTE_DE_BOMBEIRO_OU_ENCANADOR" localSheetId="0">'[1]planilha de custos'!#REF!</definedName>
    <definedName name="AJUDANTE_DE_BOMBEIRO_OU_ENCANADOR">'[1]planilha de custos'!#REF!</definedName>
    <definedName name="AJUDANTE_DE_CARPINTEIRO" localSheetId="0">'[1]planilha de custos'!#REF!</definedName>
    <definedName name="AJUDANTE_DE_CARPINTEIRO">'[1]planilha de custos'!#REF!</definedName>
    <definedName name="ALUGUEL_CONTAINER_ALMOXARIFADO_6_0x2_4m_MODELO_6000" localSheetId="0">'[1]planilha de custos'!#REF!</definedName>
    <definedName name="ALUGUEL_CONTAINER_ALMOXARIFADO_6_0x2_4m_MODELO_6000">'[1]planilha de custos'!#REF!</definedName>
    <definedName name="ALUGUEL_MENSAL_CONTAINER_ALMOXARIFADO_6_0x2_4m_M6000" localSheetId="0">'[1]planilha de custos'!#REF!</definedName>
    <definedName name="ALUGUEL_MENSAL_CONTAINER_ALMOXARIFADO_6_0x2_4m_M6000">'[1]planilha de custos'!#REF!</definedName>
    <definedName name="ALUGUEL_MENSAL_CONTAINER_ESCRITORIO_DE_OBRAS_4_0x2_4m_C_WC" localSheetId="0">'[1]planilha de custos'!#REF!</definedName>
    <definedName name="ALUGUEL_MENSAL_CONTAINER_ESCRITORIO_DE_OBRAS_4_0x2_4m_C_WC">'[1]planilha de custos'!#REF!</definedName>
    <definedName name="AMORTECEDOR_VEICULO_MEDIO___1000" localSheetId="0">'[1]planilha de custos'!#REF!</definedName>
    <definedName name="AMORTECEDOR_VEICULO_MEDIO___1000">'[1]planilha de custos'!#REF!</definedName>
    <definedName name="ANDAIME_INTERNO_PARA_REVESTIMENTO___CAVALETE___COMPENSADO_17mm" localSheetId="0">'[1]planilha de custos'!#REF!</definedName>
    <definedName name="ANDAIME_INTERNO_PARA_REVESTIMENTO___CAVALETE___COMPENSADO_17mm">'[1]planilha de custos'!#REF!</definedName>
    <definedName name="ANDAIME_SUSPENSO_JAHU__FACHADA_1_35x8_8m_MAQ.PESADA" localSheetId="0">'[1]planilha de custos'!#REF!</definedName>
    <definedName name="ANDAIME_SUSPENSO_JAHU__FACHADA_1_35x8_8m_MAQ.PESADA">'[1]planilha de custos'!#REF!</definedName>
    <definedName name="ANDAIME_SUSPENSO_TIPO_JAHU_1_35m_x_8_8Om" localSheetId="0">'[1]planilha de custos'!#REF!</definedName>
    <definedName name="ANDAIME_SUSPENSO_TIPO_JAHU_1_35m_x_8_8Om">'[1]planilha de custos'!#REF!</definedName>
    <definedName name="_xlnm.Print_Area" localSheetId="0">'BDI- desonerada'!$A$1:$D$47</definedName>
    <definedName name="BOMBEIRO_OU_ENCANADOR" localSheetId="0">'[1]planilha de custos'!#REF!</definedName>
    <definedName name="BOMBEIRO_OU_ENCANADOR">'[1]planilha de custos'!#REF!</definedName>
    <definedName name="CAVALETE_ACO_ZINCADO_PARA_BASE_DE_ANDAIME_INTERNO" localSheetId="0">'[1]planilha de custos'!#REF!</definedName>
    <definedName name="CAVALETE_ACO_ZINCADO_PARA_BASE_DE_ANDAIME_INTERNO">'[1]planilha de custos'!#REF!</definedName>
    <definedName name="Chapisco_em_superfície_de_alvenaria_com_argamassa_de_cimento_e_areia_no_traço_de_1_3__sbc120009" localSheetId="0">'[1]planilha de custos'!#REF!</definedName>
    <definedName name="Chapisco_em_superfície_de_alvenaria_com_argamassa_de_cimento_e_areia_no_traço_de_1_3__sbc120009">'[1]planilha de custos'!#REF!</definedName>
    <definedName name="colocada_entre_o_telhado_e_o_forro" localSheetId="0">'[1]planilha de custos'!#REF!</definedName>
    <definedName name="colocada_entre_o_telhado_e_o_forro">'[1]planilha de custos'!#REF!</definedName>
    <definedName name="COMBUSTIVEIS_OLEO_DIESEL" localSheetId="0">'[1]planilha de custos'!#REF!</definedName>
    <definedName name="COMBUSTIVEIS_OLEO_DIESEL">'[1]planilha de custos'!#REF!</definedName>
    <definedName name="COMPENSADO_RESINADO_FENOLICO_18mm_2_20x1_10m_2_42m" localSheetId="0">'[1]planilha de custos'!#REF!</definedName>
    <definedName name="COMPENSADO_RESINADO_FENOLICO_18mm_2_20x1_10m_2_42m">'[1]planilha de custos'!#REF!</definedName>
    <definedName name="Composição_SBC_com_Preços_de_Insumos_do_Sistema_SINAPI" localSheetId="0">'[1]planilha de custos'!#REF!</definedName>
    <definedName name="Composição_SBC_com_Preços_de_Insumos_do_Sistema_SINAPI">'[1]planilha de custos'!#REF!</definedName>
    <definedName name="consulta">[2]Insumos!$A$5:$D$3841</definedName>
    <definedName name="CONSUMOS" localSheetId="0">'[1]planilha de custos'!#REF!</definedName>
    <definedName name="CONSUMOS">'[1]planilha de custos'!#REF!</definedName>
    <definedName name="CONTAINER_4000_4_0x2_3m_ESCRITORIO_INST.ELETR._LOC.MES" localSheetId="0">'[1]planilha de custos'!#REF!</definedName>
    <definedName name="CONTAINER_4000_4_0x2_3m_ESCRITORIO_INST.ELETR._LOC.MES">'[1]planilha de custos'!#REF!</definedName>
    <definedName name="CONTAINER_4101_ESCRITORIO_4_0x2_4m_WC_ELET.9_20m2_LOC." localSheetId="0">'[1]planilha de custos'!#REF!</definedName>
    <definedName name="CONTAINER_4101_ESCRITORIO_4_0x2_4m_WC_ELET.9_20m2_LOC.">'[1]planilha de custos'!#REF!</definedName>
    <definedName name="CONTAINER_ESCRITORIO_DE_OBRAS_MODELO_4101_C_WC" localSheetId="0">'[1]planilha de custos'!#REF!</definedName>
    <definedName name="CONTAINER_ESCRITORIO_DE_OBRAS_MODELO_4101_C_WC">'[1]planilha de custos'!#REF!</definedName>
    <definedName name="CUSTO_QUILOMETRO_UTILITARIO_BESTA_GS_2.7_12_DIESEL_FOBSPASS." localSheetId="0">'[1]planilha de custos'!#REF!</definedName>
    <definedName name="CUSTO_QUILOMETRO_UTILITARIO_BESTA_GS_2.7_12_DIESEL_FOBSPASS.">'[1]planilha de custos'!#REF!</definedName>
    <definedName name="DESCRIÇÃO" localSheetId="0">'[1]planilha de custos'!#REF!</definedName>
    <definedName name="DESCRIÇÃO">'[1]planilha de custos'!#REF!</definedName>
    <definedName name="DESGASTE_PNEUS_CARRO_SONDA_PERFURACAO_SP3000T" localSheetId="0">'[1]planilha de custos'!#REF!</definedName>
    <definedName name="DESGASTE_PNEUS_CARRO_SONDA_PERFURACAO_SP3000T">'[1]planilha de custos'!#REF!</definedName>
    <definedName name="Emassamento_de_paredes_internas_com_massa_PVA_de_1__qualidade__2_demãos__sbc180007" localSheetId="0">'[1]planilha de custos'!#REF!</definedName>
    <definedName name="Emassamento_de_paredes_internas_com_massa_PVA_de_1__qualidade__2_demãos__sbc180007">'[1]planilha de custos'!#REF!</definedName>
    <definedName name="Emboço_interno_com_argamassa_de_cimento_e_areia_e_cal_hidratado_traço_de_1_1_8_e_espessura_de_2_5mm_com_correção_aplicado_sobre_chapisco._sbc120015" localSheetId="0">'[1]planilha de custos'!#REF!</definedName>
    <definedName name="Emboço_interno_com_argamassa_de_cimento_e_areia_e_cal_hidratado_traço_de_1_1_8_e_espessura_de_2_5mm_com_correção_aplicado_sobre_chapisco._sbc120015">'[1]planilha de custos'!#REF!</definedName>
    <definedName name="ESTUCADOR" localSheetId="0">'[1]planilha de custos'!#REF!</definedName>
    <definedName name="ESTUCADOR">'[1]planilha de custos'!#REF!</definedName>
    <definedName name="Excel_BuiltIn__FilterDatabase_1" localSheetId="0">#REF!</definedName>
    <definedName name="Excel_BuiltIn__FilterDatabase_1">#REF!</definedName>
    <definedName name="Excel_BuiltIn__FilterDatabase_2" localSheetId="0">'[1]planilha de custos'!#REF!</definedName>
    <definedName name="Excel_BuiltIn__FilterDatabase_2">'[1]planilha de custos'!#REF!</definedName>
    <definedName name="INSTALACOES_PROVISORIAS" localSheetId="0">'[1]planilha de custos'!#REF!</definedName>
    <definedName name="INSTALACOES_PROVISORIAS">'[1]planilha de custos'!#REF!</definedName>
    <definedName name="IPVA_UTILITARIO_BESTA_GS_2.0_12_PASS.DIESEL" localSheetId="0">'[1]planilha de custos'!#REF!</definedName>
    <definedName name="IPVA_UTILITARIO_BESTA_GS_2.0_12_PASS.DIESEL">'[1]planilha de custos'!#REF!</definedName>
    <definedName name="Janela_em_alumínio_anodizado_natural_2_00_x_1_30_com_vidro_liso_transparente_de_4mm_mesmo_padrão_da_sala_de_jornalismo__112180" localSheetId="0">'[1]planilha de custos'!#REF!</definedName>
    <definedName name="Janela_em_alumínio_anodizado_natural_2_00_x_1_30_com_vidro_liso_transparente_de_4mm_mesmo_padrão_da_sala_de_jornalismo__112180">'[1]planilha de custos'!#REF!</definedName>
    <definedName name="LAVAGEM_E_LUBRIFICACAO_VEICULO_PEQUENO___1000" localSheetId="0">'[1]planilha de custos'!#REF!</definedName>
    <definedName name="LAVAGEM_E_LUBRIFICACAO_VEICULO_PEQUENO___1000">'[1]planilha de custos'!#REF!</definedName>
    <definedName name="LEIS_SOCIAIS__123" localSheetId="0">'[1]planilha de custos'!#REF!</definedName>
    <definedName name="LEIS_SOCIAIS__123">'[1]planilha de custos'!#REF!</definedName>
    <definedName name="MANUTENCAO_SISTEMA_IGNICAO_P.__1000" localSheetId="0">'[1]planilha de custos'!#REF!</definedName>
    <definedName name="MANUTENCAO_SISTEMA_IGNICAO_P.__1000">'[1]planilha de custos'!#REF!</definedName>
    <definedName name="OLEO_LUBRIFICANTE_TRANSMISSAO___1000" localSheetId="0">'[1]planilha de custos'!#REF!</definedName>
    <definedName name="OLEO_LUBRIFICANTE_TRANSMISSAO___1000">'[1]planilha de custos'!#REF!</definedName>
    <definedName name="PEDREIRO_SERVICO_EMPREITADO_FIXACAO_DE_LAVATORIO_TANQUE" localSheetId="0">'[1]planilha de custos'!#REF!</definedName>
    <definedName name="PEDREIRO_SERVICO_EMPREITADO_FIXACAO_DE_LAVATORIO_TANQUE">'[1]planilha de custos'!#REF!</definedName>
    <definedName name="PNEU_195x65_SR_14___1000" localSheetId="0">'[1]planilha de custos'!#REF!</definedName>
    <definedName name="PNEU_195x65_SR_14___1000">'[1]planilha de custos'!#REF!</definedName>
    <definedName name="Projeto_de_Adequação_da_Sala__da_Secretaria_do_NAL___Núcleo_de_Animais_de_Laboratório" localSheetId="0">'[1]planilha de custos'!#REF!</definedName>
    <definedName name="Projeto_de_Adequação_da_Sala__da_Secretaria_do_NAL___Núcleo_de_Animais_de_Laboratório">'[1]planilha de custos'!#REF!</definedName>
    <definedName name="Recolocação_com_reposição_de_telhas" localSheetId="0">'[1]planilha de custos'!#REF!</definedName>
    <definedName name="Recolocação_com_reposição_de_telhas">'[1]planilha de custos'!#REF!</definedName>
    <definedName name="REPOSICAO_CAPITAL_UTILITARIO_BESTA_GS_2.0_12_PASS._1000" localSheetId="0">'[1]planilha de custos'!#REF!</definedName>
    <definedName name="REPOSICAO_CAPITAL_UTILITARIO_BESTA_GS_2.0_12_PASS._1000">'[1]planilha de custos'!#REF!</definedName>
    <definedName name="SEGURO_UTILIARIO_BESTA_GS_2.0_12_PASS_1000" localSheetId="0">'[1]planilha de custos'!#REF!</definedName>
    <definedName name="SEGURO_UTILIARIO_BESTA_GS_2.0_12_PASS_1000">'[1]planilha de custos'!#REF!</definedName>
    <definedName name="SERVENTE" localSheetId="0">'[1]planilha de custos'!#REF!</definedName>
    <definedName name="SERVENTE">'[1]planilha de custos'!#REF!</definedName>
    <definedName name="SERVIÇO_PÚBLICO_FEDERAL" localSheetId="0">'[1]planilha de custos'!#REF!</definedName>
    <definedName name="SERVIÇO_PÚBLICO_FEDERAL">'[1]planilha de custos'!#REF!</definedName>
    <definedName name="SERVICOS_ADMINISTRATIVOS" localSheetId="0">'[1]planilha de custos'!#REF!</definedName>
    <definedName name="SERVICOS_ADMINISTRATIVOS">'[1]planilha de custos'!#REF!</definedName>
    <definedName name="sinapi" localSheetId="0">'[1]planilha de custos'!#REF!</definedName>
    <definedName name="sinapi">'[1]planilha de custos'!#REF!</definedName>
    <definedName name="TOTAL" localSheetId="0">'[1]planilha de custos'!#REF!</definedName>
    <definedName name="TOTAL">'[1]planilha de custos'!#REF!</definedName>
    <definedName name="UTILITARIO_BESTA_GS_2.0_12_PASS_1000" localSheetId="0">'[1]planilha de custos'!#REF!</definedName>
    <definedName name="UTILITARIO_BESTA_GS_2.0_12_PASS_1000">'[1]planilha de custos'!#REF!</definedName>
  </definedNames>
  <calcPr calcId="144525"/>
</workbook>
</file>

<file path=xl/sharedStrings.xml><?xml version="1.0" encoding="utf-8"?>
<sst xmlns="http://schemas.openxmlformats.org/spreadsheetml/2006/main" count="46" uniqueCount="45">
  <si>
    <t>(razão social da empresa licitante)</t>
  </si>
  <si>
    <t xml:space="preserve">(n.º do CNPJ) </t>
  </si>
  <si>
    <t>ANEXO III DO EDITAL DE RDC ELETRÔNICO N.º 04/2022</t>
  </si>
  <si>
    <t>COMPOSIÇÃO DE BDI - Benefícios e Despesas Indiretas (MODELO)</t>
  </si>
  <si>
    <t>(Folha desonerada)</t>
  </si>
  <si>
    <t>ITEM</t>
  </si>
  <si>
    <t>DESCRIÇÃO</t>
  </si>
  <si>
    <t>TAXA</t>
  </si>
  <si>
    <t>Administração Central (AC)</t>
  </si>
  <si>
    <t>Seguro + Garantia (S + G)</t>
  </si>
  <si>
    <t>Risco ®</t>
  </si>
  <si>
    <t>Outros (especificar) (O)</t>
  </si>
  <si>
    <t>Subtotal [(AC + S + G + R + O)]</t>
  </si>
  <si>
    <t>Despesas Financeiras (DF)</t>
  </si>
  <si>
    <t>Lucro (L)</t>
  </si>
  <si>
    <t>Subtotal [(1+DF)x(1+L)x(1+O)]</t>
  </si>
  <si>
    <r>
      <rPr>
        <b/>
        <sz val="10"/>
        <rFont val="Verdana"/>
        <charset val="134"/>
      </rPr>
      <t xml:space="preserve">Total de Benefícios e Despesas - TBD </t>
    </r>
    <r>
      <rPr>
        <sz val="10"/>
        <rFont val="Verdana"/>
        <charset val="134"/>
      </rPr>
      <t>(incidência de subtotal 9 sobre subtotal 5)</t>
    </r>
  </si>
  <si>
    <t>Impostos e Taxas</t>
  </si>
  <si>
    <t>COFINS</t>
  </si>
  <si>
    <t>PIS</t>
  </si>
  <si>
    <t>ISS</t>
  </si>
  <si>
    <r>
      <rPr>
        <b/>
        <sz val="10"/>
        <rFont val="Verdana"/>
        <charset val="134"/>
      </rPr>
      <t>Subtotal de Impostos</t>
    </r>
    <r>
      <rPr>
        <sz val="10"/>
        <rFont val="Verdana"/>
        <charset val="134"/>
      </rPr>
      <t xml:space="preserve"> (COFINS+PIS+ISS)</t>
    </r>
  </si>
  <si>
    <t>Contribuição Previdenciária sobre receita bruta (CPRB)</t>
  </si>
  <si>
    <r>
      <rPr>
        <b/>
        <sz val="10"/>
        <rFont val="Verdana"/>
        <charset val="134"/>
      </rPr>
      <t xml:space="preserve">Total de Tributos </t>
    </r>
    <r>
      <rPr>
        <sz val="10"/>
        <rFont val="Verdana"/>
        <charset val="134"/>
      </rPr>
      <t>(COFINS+PIS+ISS+CPRB)</t>
    </r>
    <r>
      <rPr>
        <b/>
        <sz val="10"/>
        <rFont val="Verdana"/>
        <charset val="134"/>
      </rPr>
      <t xml:space="preserve"> = TT</t>
    </r>
  </si>
  <si>
    <t>VALOR DO BDI = [(1+TBD) / (1-TT)]-1</t>
  </si>
  <si>
    <t>Local e data:</t>
  </si>
  <si>
    <t>Assinatura do Responsável Técnico pelo Orçamento:</t>
  </si>
  <si>
    <t>CREA/CAU/CRT</t>
  </si>
  <si>
    <t>Assinatura do Responsável legal pela empresa e carimbo doi CNPJ:</t>
  </si>
  <si>
    <t>OBS: A planilha deve ser assinada pelo responsável técnico pela sua confecção (Art. 14 Lei 5.194/66), identificado através de carimbo com número do CREA e pelo representante legal da empresa, com carimbo do CNPJ.</t>
  </si>
  <si>
    <t>Fórmula utilizada:</t>
  </si>
  <si>
    <t>PV = CD x (1 + BDI%/100)  &lt; &gt;</t>
  </si>
  <si>
    <r>
      <rPr>
        <sz val="9"/>
        <rFont val="Verdana"/>
        <charset val="134"/>
      </rPr>
      <t xml:space="preserve">BDI  =  [ </t>
    </r>
    <r>
      <rPr>
        <u/>
        <sz val="9"/>
        <rFont val="Verdana"/>
        <charset val="134"/>
      </rPr>
      <t>(1 +(AC + S + R + G)) x (1 +DF) x (1 + L)</t>
    </r>
    <r>
      <rPr>
        <sz val="9"/>
        <rFont val="Verdana"/>
        <charset val="134"/>
      </rPr>
      <t xml:space="preserve"> ]  -1</t>
    </r>
  </si>
  <si>
    <t>sendo:</t>
  </si>
  <si>
    <t>(1 -TT)</t>
  </si>
  <si>
    <t>PV - preço de venda</t>
  </si>
  <si>
    <t>CD - custo direto</t>
  </si>
  <si>
    <t>BDI - benefícios e despesas indiretas</t>
  </si>
  <si>
    <t>AC - Taxa de despesa de Administração Central</t>
  </si>
  <si>
    <t>S - Taxa de seguros</t>
  </si>
  <si>
    <t>R - Taxa de risco</t>
  </si>
  <si>
    <t>G - Taxa de garantias</t>
  </si>
  <si>
    <t>DF - Taxa de despesas financeiras</t>
  </si>
  <si>
    <t>L - Taxa de lucro</t>
  </si>
  <si>
    <t>I - Taxa de impostos</t>
  </si>
</sst>
</file>

<file path=xl/styles.xml><?xml version="1.0" encoding="utf-8"?>
<styleSheet xmlns="http://schemas.openxmlformats.org/spreadsheetml/2006/main">
  <numFmts count="4">
    <numFmt numFmtId="176" formatCode="_-* #,##0.00_-;\-* #,##0.00_-;_-* &quot;-&quot;??_-;_-@_-"/>
    <numFmt numFmtId="177" formatCode="_-* #,##0_-;\-* #,##0_-;_-* &quot;-&quot;_-;_-@_-"/>
    <numFmt numFmtId="178" formatCode="_-&quot;R$&quot;\ * #,##0_-;\-&quot;R$&quot;\ * #,##0_-;_-&quot;R$&quot;\ * &quot;-&quot;_-;_-@_-"/>
    <numFmt numFmtId="179" formatCode="_-&quot;R$&quot;\ * #,##0.00_-;\-&quot;R$&quot;\ * #,##0.00_-;_-&quot;R$&quot;\ * &quot;-&quot;??_-;_-@_-"/>
  </numFmts>
  <fonts count="35">
    <font>
      <sz val="11"/>
      <color theme="1"/>
      <name val="Calibri"/>
      <charset val="134"/>
      <scheme val="minor"/>
    </font>
    <font>
      <sz val="9"/>
      <name val="Verdana"/>
      <charset val="134"/>
    </font>
    <font>
      <b/>
      <sz val="12"/>
      <color indexed="10"/>
      <name val="Verdana"/>
      <charset val="134"/>
    </font>
    <font>
      <sz val="12"/>
      <color indexed="10"/>
      <name val="Verdana"/>
      <charset val="134"/>
    </font>
    <font>
      <b/>
      <sz val="12"/>
      <name val="Verdana"/>
      <charset val="134"/>
    </font>
    <font>
      <b/>
      <sz val="10"/>
      <name val="Verdana"/>
      <charset val="134"/>
    </font>
    <font>
      <b/>
      <sz val="9"/>
      <name val="Verdana"/>
      <charset val="134"/>
    </font>
    <font>
      <b/>
      <sz val="10"/>
      <color theme="1"/>
      <name val="Verdana"/>
      <charset val="134"/>
    </font>
    <font>
      <sz val="10"/>
      <name val="Verdana"/>
      <charset val="134"/>
    </font>
    <font>
      <i/>
      <sz val="8"/>
      <name val="Verdana"/>
      <charset val="134"/>
    </font>
    <font>
      <i/>
      <sz val="8"/>
      <color indexed="8"/>
      <name val="Verdana"/>
      <charset val="134"/>
    </font>
    <font>
      <b/>
      <i/>
      <sz val="8"/>
      <color indexed="8"/>
      <name val="Verdana"/>
      <charset val="134"/>
    </font>
    <font>
      <b/>
      <sz val="8"/>
      <color indexed="10"/>
      <name val="Verdana"/>
      <charset val="134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0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indexed="8"/>
      <name val="Calibri"/>
      <charset val="134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9"/>
      <name val="Verdan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7">
    <xf numFmtId="0" fontId="0" fillId="0" borderId="0"/>
    <xf numFmtId="176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23" fillId="0" borderId="27" applyNumberFormat="0" applyFill="0" applyAlignment="0" applyProtection="0">
      <alignment vertical="center"/>
    </xf>
    <xf numFmtId="0" fontId="21" fillId="7" borderId="26" applyNumberFormat="0" applyAlignment="0" applyProtection="0">
      <alignment vertical="center"/>
    </xf>
    <xf numFmtId="178" fontId="16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179" fontId="16" fillId="0" borderId="0" applyFont="0" applyFill="0" applyBorder="0" applyAlignment="0" applyProtection="0">
      <alignment vertical="center"/>
    </xf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6" borderId="24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" fillId="0" borderId="0"/>
    <xf numFmtId="0" fontId="17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30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0" fillId="0" borderId="30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2" fillId="28" borderId="29" applyNumberFormat="0" applyAlignment="0" applyProtection="0">
      <alignment vertical="center"/>
    </xf>
    <xf numFmtId="179" fontId="26" fillId="0" borderId="0" applyFont="0" applyFill="0" applyBorder="0" applyAlignment="0" applyProtection="0"/>
    <xf numFmtId="0" fontId="24" fillId="12" borderId="28" applyNumberFormat="0" applyAlignment="0" applyProtection="0">
      <alignment vertical="center"/>
    </xf>
    <xf numFmtId="0" fontId="28" fillId="12" borderId="29" applyNumberFormat="0" applyAlignment="0" applyProtection="0">
      <alignment vertical="center"/>
    </xf>
    <xf numFmtId="179" fontId="26" fillId="0" borderId="0" applyFont="0" applyFill="0" applyBorder="0" applyAlignment="0" applyProtection="0"/>
    <xf numFmtId="0" fontId="19" fillId="0" borderId="25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17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" fillId="0" borderId="0"/>
    <xf numFmtId="0" fontId="17" fillId="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76" fontId="26" fillId="0" borderId="0" applyFont="0" applyFill="0" applyBorder="0" applyAlignment="0" applyProtection="0"/>
    <xf numFmtId="0" fontId="15" fillId="14" borderId="0" applyNumberFormat="0" applyBorder="0" applyAlignment="0" applyProtection="0">
      <alignment vertical="center"/>
    </xf>
    <xf numFmtId="179" fontId="26" fillId="0" borderId="0" applyFont="0" applyFill="0" applyBorder="0" applyAlignment="0" applyProtection="0"/>
    <xf numFmtId="0" fontId="17" fillId="3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44"/>
    <xf numFmtId="0" fontId="2" fillId="0" borderId="0" xfId="44" applyFont="1" applyBorder="1" applyAlignment="1">
      <alignment horizontal="center"/>
    </xf>
    <xf numFmtId="0" fontId="3" fillId="0" borderId="0" xfId="44" applyFont="1" applyBorder="1" applyAlignment="1"/>
    <xf numFmtId="0" fontId="4" fillId="0" borderId="0" xfId="44" applyFont="1" applyBorder="1" applyAlignment="1">
      <alignment horizontal="center"/>
    </xf>
    <xf numFmtId="0" fontId="5" fillId="0" borderId="0" xfId="44" applyFont="1" applyBorder="1" applyAlignment="1">
      <alignment horizontal="center"/>
    </xf>
    <xf numFmtId="0" fontId="5" fillId="0" borderId="0" xfId="44" applyFont="1" applyBorder="1" applyAlignment="1"/>
    <xf numFmtId="0" fontId="5" fillId="0" borderId="0" xfId="44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0" xfId="44" applyFont="1"/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10" fontId="8" fillId="0" borderId="7" xfId="4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10" fontId="1" fillId="0" borderId="0" xfId="4" applyNumberFormat="1" applyFont="1"/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0" fontId="5" fillId="0" borderId="7" xfId="64" applyNumberFormat="1" applyFont="1" applyBorder="1" applyAlignment="1">
      <alignment horizontal="center" vertical="center"/>
    </xf>
    <xf numFmtId="10" fontId="8" fillId="0" borderId="0" xfId="44" applyNumberFormat="1" applyFont="1"/>
    <xf numFmtId="0" fontId="8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10" fontId="1" fillId="0" borderId="0" xfId="44" applyNumberFormat="1"/>
    <xf numFmtId="0" fontId="5" fillId="0" borderId="8" xfId="0" applyFont="1" applyBorder="1" applyAlignment="1">
      <alignment vertical="center"/>
    </xf>
    <xf numFmtId="10" fontId="5" fillId="0" borderId="1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0" fontId="5" fillId="0" borderId="21" xfId="4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top" wrapText="1"/>
    </xf>
    <xf numFmtId="0" fontId="9" fillId="0" borderId="22" xfId="44" applyFont="1" applyFill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22" xfId="44" applyFont="1" applyBorder="1" applyAlignment="1">
      <alignment vertical="top" wrapText="1"/>
    </xf>
    <xf numFmtId="0" fontId="11" fillId="0" borderId="22" xfId="44" applyFont="1" applyBorder="1" applyAlignment="1">
      <alignment vertical="top" wrapText="1"/>
    </xf>
    <xf numFmtId="0" fontId="11" fillId="0" borderId="0" xfId="44" applyFont="1" applyBorder="1" applyAlignment="1">
      <alignment vertical="top" wrapText="1"/>
    </xf>
    <xf numFmtId="0" fontId="1" fillId="0" borderId="22" xfId="44" applyBorder="1"/>
    <xf numFmtId="0" fontId="8" fillId="0" borderId="22" xfId="44" applyFont="1" applyBorder="1"/>
    <xf numFmtId="0" fontId="12" fillId="0" borderId="23" xfId="0" applyFont="1" applyBorder="1" applyAlignment="1">
      <alignment horizontal="center" vertical="distributed" wrapText="1"/>
    </xf>
    <xf numFmtId="0" fontId="12" fillId="0" borderId="0" xfId="44" applyFont="1" applyBorder="1" applyAlignment="1">
      <alignment vertical="distributed" wrapText="1"/>
    </xf>
    <xf numFmtId="0" fontId="12" fillId="0" borderId="0" xfId="0" applyFont="1" applyBorder="1" applyAlignment="1">
      <alignment horizontal="center" vertical="distributed" wrapText="1"/>
    </xf>
    <xf numFmtId="0" fontId="8" fillId="0" borderId="0" xfId="17" applyFont="1"/>
    <xf numFmtId="0" fontId="8" fillId="0" borderId="0" xfId="0" applyFont="1"/>
    <xf numFmtId="0" fontId="1" fillId="0" borderId="0" xfId="17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17" applyFont="1" applyFill="1" applyBorder="1" applyAlignment="1">
      <alignment horizontal="left" vertical="center"/>
    </xf>
    <xf numFmtId="0" fontId="1" fillId="0" borderId="0" xfId="17"/>
    <xf numFmtId="0" fontId="1" fillId="0" borderId="0" xfId="17" applyFont="1" applyAlignment="1">
      <alignment horizontal="center"/>
    </xf>
    <xf numFmtId="4" fontId="1" fillId="0" borderId="0" xfId="0" applyNumberFormat="1" applyFont="1" applyFill="1" applyBorder="1" applyAlignment="1">
      <alignment horizontal="left" vertical="center" wrapText="1"/>
    </xf>
    <xf numFmtId="0" fontId="1" fillId="0" borderId="0" xfId="17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17" applyFont="1" applyFill="1" applyBorder="1" applyAlignment="1"/>
    <xf numFmtId="4" fontId="1" fillId="0" borderId="0" xfId="17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/>
  </cellXfs>
  <cellStyles count="67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Moeda 9 2" xfId="5"/>
    <cellStyle name="Célula Vinculada" xfId="6" builtinId="24"/>
    <cellStyle name="Célula de Verificação" xfId="7" builtinId="23"/>
    <cellStyle name="Moeda [0]" xfId="8" builtinId="7"/>
    <cellStyle name="20% - Ênfase 3" xfId="9" builtinId="38"/>
    <cellStyle name="Moeda" xfId="10" builtinId="4"/>
    <cellStyle name="Moeda 2 2" xfId="11"/>
    <cellStyle name="Moeda 15 2" xfId="12"/>
    <cellStyle name="Hyperlink seguido" xfId="13" builtinId="9"/>
    <cellStyle name="Hyperlink" xfId="14" builtinId="8"/>
    <cellStyle name="Observação" xfId="15" builtinId="10"/>
    <cellStyle name="40% - Ênfase 2" xfId="16" builtinId="35"/>
    <cellStyle name="Normal 2" xfId="17"/>
    <cellStyle name="40% - Ênfase 6" xfId="18" builtinId="51"/>
    <cellStyle name="Texto de Aviso" xfId="19" builtinId="11"/>
    <cellStyle name="Título" xfId="20" builtinId="15"/>
    <cellStyle name="Texto Explicativo" xfId="21" builtinId="53"/>
    <cellStyle name="Título 1" xfId="22" builtinId="16"/>
    <cellStyle name="Ênfase 3" xfId="23" builtinId="37"/>
    <cellStyle name="Título 2" xfId="24" builtinId="17"/>
    <cellStyle name="Ênfase 4" xfId="25" builtinId="41"/>
    <cellStyle name="Título 3" xfId="26" builtinId="18"/>
    <cellStyle name="Ênfase 5" xfId="27" builtinId="45"/>
    <cellStyle name="Título 4" xfId="28" builtinId="19"/>
    <cellStyle name="Ênfase 6" xfId="29" builtinId="49"/>
    <cellStyle name="Entrada" xfId="30" builtinId="20"/>
    <cellStyle name="Moeda 6 2" xfId="31"/>
    <cellStyle name="Saída" xfId="32" builtinId="21"/>
    <cellStyle name="Cálculo" xfId="33" builtinId="22"/>
    <cellStyle name="Moeda 8 2" xfId="34"/>
    <cellStyle name="Total" xfId="35" builtinId="25"/>
    <cellStyle name="40% - Ênfase 1" xfId="36" builtinId="31"/>
    <cellStyle name="Bom" xfId="37" builtinId="26"/>
    <cellStyle name="Ruim" xfId="38" builtinId="27"/>
    <cellStyle name="Neutro" xfId="39" builtinId="28"/>
    <cellStyle name="Moeda 10 2" xfId="40"/>
    <cellStyle name="Moeda 13 2" xfId="41"/>
    <cellStyle name="20% - Ênfase 5" xfId="42" builtinId="46"/>
    <cellStyle name="Ênfase 1" xfId="43" builtinId="29"/>
    <cellStyle name="Normal_Anexo VII-C TP -201 Composição do BDI" xfId="44"/>
    <cellStyle name="20% - Ênfase 1" xfId="45" builtinId="30"/>
    <cellStyle name="60% - Ênfase 1" xfId="46" builtinId="32"/>
    <cellStyle name="20% - Ênfase 6" xfId="47" builtinId="50"/>
    <cellStyle name="Separador de milhares 13 2" xfId="48"/>
    <cellStyle name="Ênfase 2" xfId="49" builtinId="33"/>
    <cellStyle name="Moeda 5 2" xfId="50"/>
    <cellStyle name="20% - Ênfase 2" xfId="51" builtinId="34"/>
    <cellStyle name="60% - Ênfase 2" xfId="52" builtinId="36"/>
    <cellStyle name="40% - Ênfase 3" xfId="53" builtinId="39"/>
    <cellStyle name="60% - Ênfase 3" xfId="54" builtinId="40"/>
    <cellStyle name="20% - Ênfase 4" xfId="55" builtinId="42"/>
    <cellStyle name="60% - Ênfase 4" xfId="56" builtinId="44"/>
    <cellStyle name="40% - Ênfase 5" xfId="57" builtinId="47"/>
    <cellStyle name="60% - Ênfase 5" xfId="58" builtinId="48"/>
    <cellStyle name="60% - Ênfase 6" xfId="59" builtinId="52"/>
    <cellStyle name="Moeda 14 2" xfId="60"/>
    <cellStyle name="Moeda 3 2" xfId="61"/>
    <cellStyle name="Moeda 4 2" xfId="62"/>
    <cellStyle name="Moeda 7 2" xfId="63"/>
    <cellStyle name="Porcentagem 2" xfId="64"/>
    <cellStyle name="Separador de milhares 10 2" xfId="65"/>
    <cellStyle name="Separador de milhares 15 2" xfId="6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CPL%203\Dados%20de%20aplicativos\Microsoft\Excel\Planilha.cabeamento.01e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ristocles\AppData\Local\Temp\Temp1_RDC%2001-2016%20Infra%20Dados%20Telef%20Praia%20Vermelha.zip\RDC%2001-2016%20Infra%20Dados%20Telef%20Praia%20Vermelha\Planilha.cabeamento.01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FF\Arquivos para o PC novo3\HOME OFFICE\D.RDC 2022\RDC-e 04.2022 - Rampa Administra&#231;&#227;o\Edital RDC 04-2022 Rampa Fac Admin\3- Anexo III PE -202 Resumo&amp;Or&#231;amento&amp;Cronogram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Orçamento"/>
      <sheetName val="Cronograma"/>
    </sheetNames>
    <sheetDataSet>
      <sheetData sheetId="0"/>
      <sheetData sheetId="1"/>
      <sheetData sheetId="2">
        <row r="5">
          <cell r="A5" t="str">
            <v>OBRA: execução da rampa de acessibilidade ao prédio da Faculdade de Administração no Campus do Valonguinho- Niterói/RJ</v>
          </cell>
        </row>
        <row r="7">
          <cell r="A7" t="str">
            <v>Local: Campus do Valonguinho - Avenida Visconde do Rio Branco s/n.º, bairro Centro - Niterói - RJ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7"/>
  <sheetViews>
    <sheetView tabSelected="1" workbookViewId="0">
      <selection activeCell="A4" sqref="A4:D4"/>
    </sheetView>
  </sheetViews>
  <sheetFormatPr defaultColWidth="10.2857142857143" defaultRowHeight="11.25"/>
  <cols>
    <col min="1" max="1" width="13.2857142857143" style="1" customWidth="1"/>
    <col min="2" max="2" width="16" style="1" customWidth="1"/>
    <col min="3" max="3" width="52.7142857142857" style="1" customWidth="1"/>
    <col min="4" max="4" width="17.4285714285714" style="1" customWidth="1"/>
    <col min="5" max="16384" width="10.2857142857143" style="1"/>
  </cols>
  <sheetData>
    <row r="1" ht="15" spans="1:8">
      <c r="A1" s="2" t="s">
        <v>0</v>
      </c>
      <c r="B1" s="2"/>
      <c r="C1" s="2"/>
      <c r="D1" s="2"/>
      <c r="E1" s="3"/>
      <c r="F1" s="3"/>
      <c r="G1" s="3"/>
      <c r="H1" s="3"/>
    </row>
    <row r="2" ht="15" spans="1:8">
      <c r="A2" s="2" t="s">
        <v>1</v>
      </c>
      <c r="B2" s="2"/>
      <c r="C2" s="2"/>
      <c r="D2" s="2"/>
      <c r="E2" s="3"/>
      <c r="F2" s="3"/>
      <c r="G2" s="3"/>
      <c r="H2" s="3"/>
    </row>
    <row r="3" ht="15" spans="1:8">
      <c r="A3" s="4" t="s">
        <v>2</v>
      </c>
      <c r="B3" s="4"/>
      <c r="C3" s="4"/>
      <c r="D3" s="4"/>
      <c r="E3" s="3"/>
      <c r="F3" s="3"/>
      <c r="G3" s="3"/>
      <c r="H3" s="3"/>
    </row>
    <row r="4" ht="12.75" spans="1:8">
      <c r="A4" s="5" t="s">
        <v>3</v>
      </c>
      <c r="B4" s="5"/>
      <c r="C4" s="5"/>
      <c r="D4" s="5"/>
      <c r="E4" s="6"/>
      <c r="F4" s="6"/>
      <c r="G4" s="6"/>
      <c r="H4" s="6"/>
    </row>
    <row r="5" ht="10.5" customHeight="1" spans="1:8">
      <c r="A5" s="7" t="s">
        <v>4</v>
      </c>
      <c r="B5" s="7"/>
      <c r="C5" s="7"/>
      <c r="D5" s="7"/>
      <c r="E5" s="6"/>
      <c r="F5" s="6"/>
      <c r="G5" s="6"/>
      <c r="H5" s="6"/>
    </row>
    <row r="6" ht="12.75" hidden="1" spans="1:8">
      <c r="A6" s="7"/>
      <c r="B6" s="7"/>
      <c r="C6" s="7"/>
      <c r="D6" s="7"/>
      <c r="E6" s="6"/>
      <c r="F6" s="6"/>
      <c r="G6" s="6"/>
      <c r="H6" s="6"/>
    </row>
    <row r="7" ht="33" customHeight="1" spans="1:11">
      <c r="A7" s="8" t="str">
        <f>[3]Cronograma!$A$5</f>
        <v>OBRA: execução da rampa de acessibilidade ao prédio da Faculdade de Administração no Campus do Valonguinho- Niterói/RJ</v>
      </c>
      <c r="B7" s="8"/>
      <c r="C7" s="8"/>
      <c r="D7" s="8"/>
      <c r="E7" s="9"/>
      <c r="F7" s="9"/>
      <c r="G7" s="9"/>
      <c r="H7" s="9"/>
      <c r="I7" s="9"/>
      <c r="J7" s="9"/>
      <c r="K7" s="9"/>
    </row>
    <row r="8" ht="28.5" customHeight="1" spans="1:11">
      <c r="A8" s="10" t="str">
        <f>[3]Cronograma!$A$7</f>
        <v>Local: Campus do Valonguinho - Avenida Visconde do Rio Branco s/n.º, bairro Centro - Niterói - RJ</v>
      </c>
      <c r="B8" s="10"/>
      <c r="C8" s="10"/>
      <c r="D8" s="10"/>
      <c r="E8" s="11"/>
      <c r="F8" s="11"/>
      <c r="G8" s="11"/>
      <c r="H8" s="11"/>
      <c r="I8" s="11"/>
      <c r="J8" s="8"/>
      <c r="K8" s="8"/>
    </row>
    <row r="9" ht="20.1" customHeight="1" spans="1:6">
      <c r="A9" s="12" t="s">
        <v>5</v>
      </c>
      <c r="B9" s="13" t="s">
        <v>6</v>
      </c>
      <c r="C9" s="13"/>
      <c r="D9" s="14" t="s">
        <v>7</v>
      </c>
      <c r="E9" s="15"/>
      <c r="F9" s="15"/>
    </row>
    <row r="10" ht="20.1" customHeight="1" spans="1:6">
      <c r="A10" s="16">
        <v>1</v>
      </c>
      <c r="B10" s="17" t="s">
        <v>8</v>
      </c>
      <c r="C10" s="17"/>
      <c r="D10" s="18">
        <v>0.04</v>
      </c>
      <c r="E10" s="15"/>
      <c r="F10" s="15"/>
    </row>
    <row r="11" ht="20.1" customHeight="1" spans="1:6">
      <c r="A11" s="16">
        <v>2</v>
      </c>
      <c r="B11" s="19" t="s">
        <v>9</v>
      </c>
      <c r="C11" s="20"/>
      <c r="D11" s="18">
        <v>0.008</v>
      </c>
      <c r="E11" s="15"/>
      <c r="F11" s="15"/>
    </row>
    <row r="12" ht="20.1" customHeight="1" spans="1:6">
      <c r="A12" s="16">
        <v>3</v>
      </c>
      <c r="B12" s="17" t="s">
        <v>10</v>
      </c>
      <c r="C12" s="17"/>
      <c r="D12" s="18">
        <v>0.0127</v>
      </c>
      <c r="E12" s="15"/>
      <c r="F12" s="15"/>
    </row>
    <row r="13" ht="20.1" customHeight="1" spans="1:6">
      <c r="A13" s="16">
        <v>4</v>
      </c>
      <c r="B13" s="17" t="s">
        <v>11</v>
      </c>
      <c r="C13" s="17"/>
      <c r="D13" s="18">
        <v>0</v>
      </c>
      <c r="E13" s="15"/>
      <c r="F13" s="15"/>
    </row>
    <row r="14" ht="20.1" customHeight="1" spans="1:6">
      <c r="A14" s="16">
        <v>5</v>
      </c>
      <c r="B14" s="21" t="s">
        <v>12</v>
      </c>
      <c r="C14" s="22"/>
      <c r="D14" s="18">
        <f>SUM(D10:D13)</f>
        <v>0.0607</v>
      </c>
      <c r="E14" s="15"/>
      <c r="F14" s="15"/>
    </row>
    <row r="15" ht="20.1" customHeight="1" spans="1:6">
      <c r="A15" s="16">
        <v>6</v>
      </c>
      <c r="B15" s="17" t="s">
        <v>13</v>
      </c>
      <c r="C15" s="17"/>
      <c r="D15" s="18">
        <v>0.0059</v>
      </c>
      <c r="E15" s="15"/>
      <c r="F15" s="15"/>
    </row>
    <row r="16" ht="20.1" customHeight="1" spans="1:6">
      <c r="A16" s="16">
        <v>7</v>
      </c>
      <c r="B16" s="23" t="s">
        <v>14</v>
      </c>
      <c r="C16" s="23"/>
      <c r="D16" s="18">
        <v>0.074</v>
      </c>
      <c r="E16" s="15"/>
      <c r="F16" s="15"/>
    </row>
    <row r="17" ht="20.1" customHeight="1" spans="1:6">
      <c r="A17" s="16">
        <v>8</v>
      </c>
      <c r="B17" s="17" t="s">
        <v>11</v>
      </c>
      <c r="C17" s="17"/>
      <c r="D17" s="18">
        <v>0</v>
      </c>
      <c r="E17" s="15"/>
      <c r="F17" s="15"/>
    </row>
    <row r="18" ht="20.1" customHeight="1" spans="1:7">
      <c r="A18" s="24">
        <v>9</v>
      </c>
      <c r="B18" s="21" t="s">
        <v>15</v>
      </c>
      <c r="C18" s="22"/>
      <c r="D18" s="18">
        <f>(D15+1)*(1+D16)*(1+D17)-1</f>
        <v>0.0803366000000001</v>
      </c>
      <c r="E18" s="15"/>
      <c r="F18" s="15"/>
      <c r="G18" s="25"/>
    </row>
    <row r="19" ht="20.1" customHeight="1" spans="1:6">
      <c r="A19" s="26" t="s">
        <v>16</v>
      </c>
      <c r="B19" s="27"/>
      <c r="C19" s="28"/>
      <c r="D19" s="29">
        <f>((1+D$18)*(1+D$14))-1</f>
        <v>0.14591303162</v>
      </c>
      <c r="E19" s="15"/>
      <c r="F19" s="30"/>
    </row>
    <row r="20" ht="20.1" customHeight="1" spans="1:6">
      <c r="A20" s="31">
        <v>10</v>
      </c>
      <c r="B20" s="32" t="s">
        <v>17</v>
      </c>
      <c r="C20" s="17" t="s">
        <v>18</v>
      </c>
      <c r="D20" s="18">
        <v>0.03</v>
      </c>
      <c r="E20" s="15"/>
      <c r="F20" s="15"/>
    </row>
    <row r="21" ht="20.1" customHeight="1" spans="1:6">
      <c r="A21" s="33"/>
      <c r="B21" s="34"/>
      <c r="C21" s="17" t="s">
        <v>19</v>
      </c>
      <c r="D21" s="18">
        <v>0.0065</v>
      </c>
      <c r="E21" s="15"/>
      <c r="F21" s="15"/>
    </row>
    <row r="22" ht="20.1" customHeight="1" spans="1:7">
      <c r="A22" s="33"/>
      <c r="B22" s="34"/>
      <c r="C22" s="35" t="s">
        <v>20</v>
      </c>
      <c r="D22" s="18">
        <v>0.03</v>
      </c>
      <c r="E22" s="15"/>
      <c r="F22" s="15"/>
      <c r="G22" s="36"/>
    </row>
    <row r="23" ht="20.1" customHeight="1" spans="1:7">
      <c r="A23" s="33"/>
      <c r="B23" s="34"/>
      <c r="C23" s="37" t="s">
        <v>21</v>
      </c>
      <c r="D23" s="38">
        <f>SUM(D20:D22)</f>
        <v>0.0665</v>
      </c>
      <c r="E23" s="15"/>
      <c r="F23" s="15"/>
      <c r="G23" s="36"/>
    </row>
    <row r="24" ht="20.1" customHeight="1" spans="1:6">
      <c r="A24" s="33"/>
      <c r="B24" s="34"/>
      <c r="C24" s="39" t="s">
        <v>22</v>
      </c>
      <c r="D24" s="18">
        <v>0.045</v>
      </c>
      <c r="E24" s="15"/>
      <c r="F24" s="15"/>
    </row>
    <row r="25" ht="20.1" customHeight="1" spans="1:6">
      <c r="A25" s="40"/>
      <c r="B25" s="41"/>
      <c r="C25" s="37" t="s">
        <v>23</v>
      </c>
      <c r="D25" s="38">
        <f>D23+D24</f>
        <v>0.1115</v>
      </c>
      <c r="E25" s="15"/>
      <c r="F25" s="15"/>
    </row>
    <row r="26" ht="20.1" customHeight="1" spans="1:6">
      <c r="A26" s="42" t="s">
        <v>24</v>
      </c>
      <c r="B26" s="43"/>
      <c r="C26" s="43"/>
      <c r="D26" s="44">
        <f>((D$19+1)/(1-D25))-1</f>
        <v>0.289716411502533</v>
      </c>
      <c r="E26" s="15"/>
      <c r="F26" s="15"/>
    </row>
    <row r="27" ht="23.25" customHeight="1" spans="1:5">
      <c r="A27" s="45" t="s">
        <v>25</v>
      </c>
      <c r="B27" s="45"/>
      <c r="C27" s="45"/>
      <c r="D27" s="45"/>
      <c r="E27" s="46"/>
    </row>
    <row r="28" customHeight="1" spans="1:5">
      <c r="A28" s="47" t="s">
        <v>26</v>
      </c>
      <c r="B28" s="47"/>
      <c r="C28" s="47"/>
      <c r="D28" s="47" t="s">
        <v>27</v>
      </c>
      <c r="E28" s="48"/>
    </row>
    <row r="29" ht="14.25" customHeight="1" spans="1:8">
      <c r="A29" s="47"/>
      <c r="B29" s="47"/>
      <c r="C29" s="47"/>
      <c r="D29" s="47"/>
      <c r="E29" s="49"/>
      <c r="F29" s="50"/>
      <c r="G29" s="50"/>
      <c r="H29" s="50"/>
    </row>
    <row r="30" customHeight="1" spans="1:5">
      <c r="A30" s="47" t="s">
        <v>28</v>
      </c>
      <c r="B30" s="47"/>
      <c r="C30" s="47"/>
      <c r="D30" s="47"/>
      <c r="E30" s="51"/>
    </row>
    <row r="31" ht="12.75" customHeight="1" spans="1:6">
      <c r="A31" s="47"/>
      <c r="B31" s="47"/>
      <c r="C31" s="47"/>
      <c r="D31" s="47"/>
      <c r="E31" s="52"/>
      <c r="F31" s="15"/>
    </row>
    <row r="32" customHeight="1" spans="1:8">
      <c r="A32" s="53" t="s">
        <v>29</v>
      </c>
      <c r="B32" s="53"/>
      <c r="C32" s="53"/>
      <c r="D32" s="53"/>
      <c r="E32" s="54"/>
      <c r="F32" s="54"/>
      <c r="G32" s="54"/>
      <c r="H32" s="54"/>
    </row>
    <row r="33" ht="12.75" spans="1:6">
      <c r="A33" s="55"/>
      <c r="B33" s="55"/>
      <c r="C33" s="55"/>
      <c r="D33" s="55"/>
      <c r="E33" s="15"/>
      <c r="F33" s="15"/>
    </row>
    <row r="34" ht="12.75" spans="1:6">
      <c r="A34" s="55"/>
      <c r="B34" s="55"/>
      <c r="C34" s="55"/>
      <c r="D34" s="55"/>
      <c r="E34" s="15"/>
      <c r="F34" s="15"/>
    </row>
    <row r="35" ht="12.75" spans="1:6">
      <c r="A35" s="56" t="s">
        <v>30</v>
      </c>
      <c r="B35" s="56"/>
      <c r="C35" s="56"/>
      <c r="D35" s="57"/>
      <c r="E35" s="15"/>
      <c r="F35" s="15"/>
    </row>
    <row r="36" ht="12.75" spans="1:6">
      <c r="A36" s="58" t="s">
        <v>31</v>
      </c>
      <c r="B36" s="58"/>
      <c r="C36" s="58" t="s">
        <v>32</v>
      </c>
      <c r="D36" s="59"/>
      <c r="E36" s="15"/>
      <c r="F36" s="15"/>
    </row>
    <row r="37" ht="12.75" customHeight="1" spans="1:6">
      <c r="A37" s="60" t="s">
        <v>33</v>
      </c>
      <c r="B37" s="61"/>
      <c r="C37" s="62" t="s">
        <v>34</v>
      </c>
      <c r="D37" s="63"/>
      <c r="E37" s="15"/>
      <c r="F37" s="15"/>
    </row>
    <row r="38" ht="12.75" customHeight="1" spans="1:6">
      <c r="A38" s="64" t="s">
        <v>35</v>
      </c>
      <c r="B38" s="64"/>
      <c r="C38" s="64"/>
      <c r="D38" s="65"/>
      <c r="E38" s="15"/>
      <c r="F38" s="15"/>
    </row>
    <row r="39" ht="12.75" spans="1:6">
      <c r="A39" s="66" t="s">
        <v>36</v>
      </c>
      <c r="B39" s="66"/>
      <c r="C39" s="66"/>
      <c r="D39" s="65"/>
      <c r="E39" s="15"/>
      <c r="F39" s="15"/>
    </row>
    <row r="40" ht="12.75" customHeight="1" spans="1:6">
      <c r="A40" s="67" t="s">
        <v>37</v>
      </c>
      <c r="B40" s="67"/>
      <c r="C40" s="67"/>
      <c r="D40" s="68"/>
      <c r="E40" s="15"/>
      <c r="F40" s="15"/>
    </row>
    <row r="41" ht="12.75" spans="1:6">
      <c r="A41" s="58" t="s">
        <v>38</v>
      </c>
      <c r="B41" s="67"/>
      <c r="C41" s="67"/>
      <c r="D41" s="63"/>
      <c r="E41" s="15"/>
      <c r="F41" s="15"/>
    </row>
    <row r="42" ht="12.75" spans="1:6">
      <c r="A42" s="58" t="s">
        <v>39</v>
      </c>
      <c r="B42" s="58"/>
      <c r="C42" s="58"/>
      <c r="D42" s="65"/>
      <c r="E42" s="15"/>
      <c r="F42" s="15"/>
    </row>
    <row r="43" ht="12.75" spans="1:6">
      <c r="A43" s="57" t="s">
        <v>40</v>
      </c>
      <c r="B43" s="57"/>
      <c r="C43" s="57"/>
      <c r="D43" s="57"/>
      <c r="E43" s="15"/>
      <c r="F43" s="15"/>
    </row>
    <row r="44" ht="15" spans="1:4">
      <c r="A44" s="69" t="s">
        <v>41</v>
      </c>
      <c r="B44"/>
      <c r="C44"/>
      <c r="D44"/>
    </row>
    <row r="45" ht="15" spans="1:4">
      <c r="A45" t="s">
        <v>42</v>
      </c>
      <c r="B45"/>
      <c r="C45"/>
      <c r="D45"/>
    </row>
    <row r="46" ht="15" spans="1:4">
      <c r="A46" t="s">
        <v>43</v>
      </c>
      <c r="B46"/>
      <c r="C46"/>
      <c r="D46"/>
    </row>
    <row r="47" ht="15" spans="1:4">
      <c r="A47" t="s">
        <v>44</v>
      </c>
      <c r="B47"/>
      <c r="C47"/>
      <c r="D47"/>
    </row>
  </sheetData>
  <mergeCells count="27">
    <mergeCell ref="A1:D1"/>
    <mergeCell ref="A2:D2"/>
    <mergeCell ref="A3:D3"/>
    <mergeCell ref="A4:D4"/>
    <mergeCell ref="A7:D7"/>
    <mergeCell ref="A8:D8"/>
    <mergeCell ref="B9:C9"/>
    <mergeCell ref="B10:C10"/>
    <mergeCell ref="B11:C11"/>
    <mergeCell ref="B12:C12"/>
    <mergeCell ref="B13:C13"/>
    <mergeCell ref="B14:C14"/>
    <mergeCell ref="B15:C15"/>
    <mergeCell ref="B17:C17"/>
    <mergeCell ref="B18:C18"/>
    <mergeCell ref="A19:C19"/>
    <mergeCell ref="A26:C26"/>
    <mergeCell ref="A27:D27"/>
    <mergeCell ref="A38:B38"/>
    <mergeCell ref="A40:C40"/>
    <mergeCell ref="A20:A25"/>
    <mergeCell ref="B20:B25"/>
    <mergeCell ref="D28:D29"/>
    <mergeCell ref="A32:D34"/>
    <mergeCell ref="A28:C29"/>
    <mergeCell ref="A30:D31"/>
    <mergeCell ref="A5:D6"/>
  </mergeCells>
  <printOptions horizontalCentered="1"/>
  <pageMargins left="0" right="0" top="0.94488188976378" bottom="0.708661417322835" header="0.47244094488189" footer="0.433070866141732"/>
  <pageSetup paperSize="9" scale="90" orientation="portrait" horizontalDpi="300" verticalDpi="300"/>
  <headerFooter alignWithMargins="0">
    <oddHeader>&amp;R&amp;"Verdana,Normal"&amp;7FLS.______
Processo n.º 23069.170124/2022-86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BDI- desonerada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Aristocles Caldas Júnior</dc:creator>
  <cp:lastModifiedBy>JULY</cp:lastModifiedBy>
  <dcterms:created xsi:type="dcterms:W3CDTF">2018-02-25T13:35:00Z</dcterms:created>
  <cp:lastPrinted>2021-10-13T14:27:00Z</cp:lastPrinted>
  <dcterms:modified xsi:type="dcterms:W3CDTF">2022-07-29T18:18:28Z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4950368FA64342588C9B0DD7E282BA15</vt:lpwstr>
  </property>
  <property fmtid="{D5CDD505-2E9C-101B-9397-08002B2CF9AE}" pid="3" name="KSOProductBuildVer">
    <vt:lpwstr>1046-11.2.0.11191</vt:lpwstr>
  </property>
</Properties>
</file>