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91-2022 Abastecimento e Manut. Veículos\Edital v2\"/>
    </mc:Choice>
  </mc:AlternateContent>
  <xr:revisionPtr revIDLastSave="0" documentId="8_{D50E98BE-4FD2-4365-8AE9-530CFC28BB57}" xr6:coauthVersionLast="47" xr6:coauthVersionMax="47" xr10:uidLastSave="{00000000-0000-0000-0000-000000000000}"/>
  <bookViews>
    <workbookView xWindow="-108" yWindow="-108" windowWidth="16608" windowHeight="8832" xr2:uid="{65DB2912-6E0F-4471-AA02-286046EB3719}"/>
  </bookViews>
  <sheets>
    <sheet name="Anexo II-A" sheetId="1" r:id="rId1"/>
    <sheet name="Anexo II-B" sheetId="2" r:id="rId2"/>
    <sheet name="Anexo II-C" sheetId="4" r:id="rId3"/>
    <sheet name="Anexo III" sheetId="5" r:id="rId4"/>
  </sheets>
  <definedNames>
    <definedName name="_xlnm.Print_Area" localSheetId="3">'Anexo III'!$A$1:$D$142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G15" i="1"/>
  <c r="E11" i="1"/>
  <c r="F11" i="1" s="1"/>
  <c r="E10" i="1"/>
  <c r="F10" i="1" s="1"/>
  <c r="E9" i="1"/>
  <c r="F9" i="1" s="1"/>
  <c r="E8" i="1"/>
  <c r="F8" i="1" s="1"/>
  <c r="C77" i="4"/>
  <c r="C59" i="4"/>
  <c r="C41" i="4"/>
  <c r="C23" i="4"/>
  <c r="G16" i="2"/>
  <c r="E16" i="2"/>
  <c r="G9" i="2"/>
  <c r="E9" i="2"/>
  <c r="H22" i="1"/>
  <c r="E22" i="1"/>
  <c r="D22" i="1"/>
  <c r="F20" i="1"/>
  <c r="G20" i="1" s="1"/>
  <c r="J15" i="1"/>
  <c r="I21" i="1" l="1"/>
  <c r="I22" i="1" s="1"/>
  <c r="G22" i="1"/>
  <c r="F22" i="1"/>
  <c r="J22" i="1" l="1"/>
  <c r="H13" i="1"/>
  <c r="I13" i="1" s="1"/>
  <c r="K14" i="1" s="1"/>
  <c r="F15" i="1"/>
  <c r="H15" i="1" l="1"/>
  <c r="I15" i="1" s="1"/>
  <c r="K15" i="1" l="1"/>
  <c r="L15" i="1" s="1"/>
</calcChain>
</file>

<file path=xl/sharedStrings.xml><?xml version="1.0" encoding="utf-8"?>
<sst xmlns="http://schemas.openxmlformats.org/spreadsheetml/2006/main" count="687" uniqueCount="305">
  <si>
    <t>PRÓ-REITORIA DE ADMINISTRAÇÃO</t>
  </si>
  <si>
    <t>COORDENAÇÃO DE CONTRATOS</t>
  </si>
  <si>
    <t>Item</t>
  </si>
  <si>
    <t>Subitens</t>
  </si>
  <si>
    <t>Descrição</t>
  </si>
  <si>
    <t>Qtd. Estimada em L (12 meses)</t>
  </si>
  <si>
    <t>Vlr. Médio (R$)/Litro</t>
  </si>
  <si>
    <t>Valor Subtotal (R$)-(s/taxa e s/desconto)</t>
  </si>
  <si>
    <t>Desconto 
(%)</t>
  </si>
  <si>
    <t>Desconto (R$)</t>
  </si>
  <si>
    <t>Valor Subtotal (R$)-(s/taxa e c/desconto)</t>
  </si>
  <si>
    <t>Taxa 
(%)</t>
  </si>
  <si>
    <t>Taxa 
(R$)</t>
  </si>
  <si>
    <t>Valor Global (R$)-(c/taxa e c/desconto)</t>
  </si>
  <si>
    <t>ITEM 01</t>
  </si>
  <si>
    <t>-</t>
  </si>
  <si>
    <t>Gasolina Comum</t>
  </si>
  <si>
    <t>Etanol</t>
  </si>
  <si>
    <t>Diesel</t>
  </si>
  <si>
    <t>Diesel S-10</t>
  </si>
  <si>
    <t>Fornecimento de combustíveis por intermédio de rede credenciada.</t>
  </si>
  <si>
    <t>Valores de Referência para o Item 1</t>
  </si>
  <si>
    <t>Valor Estimado (R$)-(serviço + peças) 12 meses</t>
  </si>
  <si>
    <t>Desconto 
(R$)</t>
  </si>
  <si>
    <t>Valor Consolidado (com desconto)-(R$)</t>
  </si>
  <si>
    <t>Taxa Adm.
(%)</t>
  </si>
  <si>
    <t>Taxa Adm. (R$)</t>
  </si>
  <si>
    <t>Valor Global (R$)</t>
  </si>
  <si>
    <t>ITEM 2</t>
  </si>
  <si>
    <t>Valores de Referência para o Item 2</t>
  </si>
  <si>
    <t>Gestão e Fornecimento de Combustíveis - Pesquisa de Preço</t>
  </si>
  <si>
    <t>UASG</t>
  </si>
  <si>
    <t>Pregão</t>
  </si>
  <si>
    <t xml:space="preserve"> Licitante Vencedor </t>
  </si>
  <si>
    <t>Desconto</t>
  </si>
  <si>
    <t>Desconto Médio</t>
  </si>
  <si>
    <t>Taxa</t>
  </si>
  <si>
    <t>Taxa Média</t>
  </si>
  <si>
    <t>LINK CARD</t>
  </si>
  <si>
    <t>PRIME</t>
  </si>
  <si>
    <t>Manutenção de Veículos - Pesquisa de Preço</t>
  </si>
  <si>
    <t>AGÊNCIA NACIONAL DO PETRÓLEO, GÁS NATURAL E BIOCOMBUSTÍVEIS - ANP</t>
  </si>
  <si>
    <t>Síntese dos Preços Praticados - Rio de Janeiro</t>
  </si>
  <si>
    <t>Resumo I  - Gasolina R$/L</t>
  </si>
  <si>
    <t xml:space="preserve">Período - </t>
  </si>
  <si>
    <t>MUNICIPIO</t>
  </si>
  <si>
    <t>NRO DE POSTOS PESQUISADOS</t>
  </si>
  <si>
    <t>PREÇO AO CONSUMIDOR</t>
  </si>
  <si>
    <t>PREÇO MÉDIO</t>
  </si>
  <si>
    <t>DESVIO PADRÃO</t>
  </si>
  <si>
    <t>PREÇO MINIMO</t>
  </si>
  <si>
    <t xml:space="preserve">PREÇO MÁXIMO </t>
  </si>
  <si>
    <t>NITERÓI</t>
  </si>
  <si>
    <t>VOLTA REDONDA</t>
  </si>
  <si>
    <t>ANGRA DOS REIS</t>
  </si>
  <si>
    <t>PETRÓPOLIS</t>
  </si>
  <si>
    <t>NOVA FRIBURGO</t>
  </si>
  <si>
    <t>RIO DAS OSTRAS*</t>
  </si>
  <si>
    <t>MACAÉ</t>
  </si>
  <si>
    <t>CAMPOS DOS GOYTACAZES</t>
  </si>
  <si>
    <t>SANTO ANTÔNIO DE PÁDUA</t>
  </si>
  <si>
    <t>MÉDIA</t>
  </si>
  <si>
    <t>*considerado valores de Macaé por falta de pesquisa no referido Município</t>
  </si>
  <si>
    <t>Resumo I  - Etanol - R$/L</t>
  </si>
  <si>
    <t>Resumo I  - Diesel - R$/L</t>
  </si>
  <si>
    <t>Resumo I  - Diesel S10 - R$/L</t>
  </si>
  <si>
    <t>ANEXO II-B - Formação de Custos (Informativo)</t>
  </si>
  <si>
    <t>ANEXO II-C - Preços Praticados Rio de Janeiro (INFORMATIVO)</t>
  </si>
  <si>
    <t>ANEXO II-A - PLANILHA DE FORMAÇÃO DE PREÇOS - ABASTECIMENTO (PREENCHIMENTO OBRIGATÓRIO)</t>
  </si>
  <si>
    <r>
      <t xml:space="preserve">Prestação de serviço de </t>
    </r>
    <r>
      <rPr>
        <b/>
        <sz val="10"/>
        <color theme="1"/>
        <rFont val="Calibri"/>
        <family val="2"/>
        <scheme val="minor"/>
      </rPr>
      <t>administração, intermediação e gestão de frota, mediante gerenciamento dos dados de abastecimento</t>
    </r>
    <r>
      <rPr>
        <sz val="10"/>
        <color theme="1"/>
        <rFont val="Calibri"/>
        <family val="2"/>
        <scheme val="minor"/>
      </rPr>
      <t xml:space="preserve"> e administração de despesas, operacionalizado por intermédio de rede credenciada e acompanhado por sistema de informação integrado (com utilização de cartões microprocessados - com chip ou magnético), </t>
    </r>
    <r>
      <rPr>
        <b/>
        <sz val="10"/>
        <color theme="1"/>
        <rFont val="Calibri"/>
        <family val="2"/>
        <scheme val="minor"/>
      </rPr>
      <t>com vistas ao abastecimento da frota de carros e ônibus.</t>
    </r>
  </si>
  <si>
    <r>
      <rPr>
        <b/>
        <sz val="10"/>
        <color theme="1"/>
        <rFont val="Calibri"/>
        <family val="2"/>
        <scheme val="minor"/>
      </rPr>
      <t>Prestação de serviço de manutenção preventiva e corretiva da frota de ônibus e veículos. Fornecimento parcelado de peças</t>
    </r>
    <r>
      <rPr>
        <sz val="10"/>
        <color theme="1"/>
        <rFont val="Calibri"/>
        <family val="2"/>
        <scheme val="minor"/>
      </rPr>
      <t>, componentes e acessórios originais e/ou genuínos, novos, de primeiro uso, e outros materiais necessários à manutenção da frota de veículos e ônibus.</t>
    </r>
  </si>
  <si>
    <r>
      <t xml:space="preserve">Prestação de serviço de </t>
    </r>
    <r>
      <rPr>
        <b/>
        <sz val="10"/>
        <color theme="1"/>
        <rFont val="Calibri"/>
        <family val="2"/>
        <scheme val="minor"/>
      </rPr>
      <t>gestão de frota, mediante gerenciamento de manutenção preventiva e corretiva</t>
    </r>
    <r>
      <rPr>
        <sz val="10"/>
        <color theme="1"/>
        <rFont val="Calibri"/>
        <family val="2"/>
        <scheme val="minor"/>
      </rPr>
      <t xml:space="preserve">, operado por meio de sistema na plataforma WEB, compreendendo orçamento dos materiais e serviços especializados de manutenção por meio da rede de oficinas credenciadas pela Contratada, </t>
    </r>
    <r>
      <rPr>
        <b/>
        <sz val="10"/>
        <color theme="1"/>
        <rFont val="Calibri"/>
        <family val="2"/>
        <scheme val="minor"/>
      </rPr>
      <t>para a frota de veículos e ônibus.</t>
    </r>
    <r>
      <rPr>
        <sz val="10"/>
        <color theme="1"/>
        <rFont val="Calibri"/>
        <family val="2"/>
        <scheme val="minor"/>
      </rPr>
      <t xml:space="preserve">
(TAXA DE ADMINISTRAÇÃO).</t>
    </r>
  </si>
  <si>
    <t>ANEXO III - Detalhamento da Frota UFF (INFORMATIVO)</t>
  </si>
  <si>
    <t>TIPO</t>
  </si>
  <si>
    <t>MARCA/TIPO</t>
  </si>
  <si>
    <t>PLACA</t>
  </si>
  <si>
    <t>ANO</t>
  </si>
  <si>
    <t>PASSEIO</t>
  </si>
  <si>
    <t>FIAT/UNO M. ECONOMY</t>
  </si>
  <si>
    <t>KNU - 6300</t>
  </si>
  <si>
    <t>KVD - 9930</t>
  </si>
  <si>
    <t>2009/10</t>
  </si>
  <si>
    <t>VW - GOL</t>
  </si>
  <si>
    <t>LOL - 4100</t>
  </si>
  <si>
    <t>MMC /L200</t>
  </si>
  <si>
    <t>KQW - 0J80</t>
  </si>
  <si>
    <t>2008/2009</t>
  </si>
  <si>
    <t>LKV - 8A20</t>
  </si>
  <si>
    <t>2009/2009</t>
  </si>
  <si>
    <t>ASTRA SEDAN</t>
  </si>
  <si>
    <t>NIX - 2B90</t>
  </si>
  <si>
    <t xml:space="preserve">FIAT LINEA </t>
  </si>
  <si>
    <t>LQH - 2890</t>
  </si>
  <si>
    <t>2010/2010</t>
  </si>
  <si>
    <t>DPJ - 5E20</t>
  </si>
  <si>
    <t>2007/2007</t>
  </si>
  <si>
    <t>PALIO WEEK ELX FLEX</t>
  </si>
  <si>
    <t>JKH – 6801</t>
  </si>
  <si>
    <t>FIAT/DOBLO ESSCEN.</t>
  </si>
  <si>
    <t>LLN - 9731</t>
  </si>
  <si>
    <t>2011/12</t>
  </si>
  <si>
    <t>PALIO WEEKEND ELX</t>
  </si>
  <si>
    <t>LRT - 2601</t>
  </si>
  <si>
    <t>LKV - 8A21</t>
  </si>
  <si>
    <t>LPE - 8D61</t>
  </si>
  <si>
    <t>2008/2008</t>
  </si>
  <si>
    <t>KNU - 6I91</t>
  </si>
  <si>
    <t>LPD - 7372</t>
  </si>
  <si>
    <t>FIAT/DOBLO ELX</t>
  </si>
  <si>
    <t>LPJ - 3472</t>
  </si>
  <si>
    <t>FIAT/DOBLO ATT</t>
  </si>
  <si>
    <t xml:space="preserve">LRH - 9942 </t>
  </si>
  <si>
    <t>LSF - 6182</t>
  </si>
  <si>
    <t>RENAULT - KANGOO</t>
  </si>
  <si>
    <t>LNZ - 3492</t>
  </si>
  <si>
    <t>CAMINHONETE</t>
  </si>
  <si>
    <t>LPH - 9322</t>
  </si>
  <si>
    <t>LPX - 2I82</t>
  </si>
  <si>
    <t xml:space="preserve">SUZUKI SAMURAI    </t>
  </si>
  <si>
    <t>KMG - 6003</t>
  </si>
  <si>
    <t>UNO MILLE FIRE FLEX</t>
  </si>
  <si>
    <t>KWK – 2003</t>
  </si>
  <si>
    <t>LPE - 7603</t>
  </si>
  <si>
    <t>LRD - 2213</t>
  </si>
  <si>
    <t>KOMBI</t>
  </si>
  <si>
    <t>LOQ - 4813</t>
  </si>
  <si>
    <t>KUX - 7143</t>
  </si>
  <si>
    <t>KZK - 1483</t>
  </si>
  <si>
    <t>LPE - 6883</t>
  </si>
  <si>
    <t>KUX - 3914</t>
  </si>
  <si>
    <t>LSW - 3184</t>
  </si>
  <si>
    <t>2016/17</t>
  </si>
  <si>
    <t>RENAULT/DUSTER</t>
  </si>
  <si>
    <t>FNC - 0071</t>
  </si>
  <si>
    <t>2013/14</t>
  </si>
  <si>
    <t>FNC - 0072</t>
  </si>
  <si>
    <t>VW/KOMBI PASS. STD</t>
  </si>
  <si>
    <t>LKW - 3390</t>
  </si>
  <si>
    <t>FORD/RANGER</t>
  </si>
  <si>
    <t>KUZ - 4280</t>
  </si>
  <si>
    <t>TOYOTA HILUX CD 4X4</t>
  </si>
  <si>
    <t>KVO - 7681</t>
  </si>
  <si>
    <t>RENAULT - DUSTER 2.0 D</t>
  </si>
  <si>
    <t>LSZ - 6118</t>
  </si>
  <si>
    <t>2014/15</t>
  </si>
  <si>
    <t>KQT - 3731</t>
  </si>
  <si>
    <t>FORD/ECOSPOTR</t>
  </si>
  <si>
    <t>LPS - 6132</t>
  </si>
  <si>
    <t>2010/11</t>
  </si>
  <si>
    <t>LRD - 8374</t>
  </si>
  <si>
    <t>LRP - 9084</t>
  </si>
  <si>
    <t>KYJ - 7125</t>
  </si>
  <si>
    <t>LLZ - 7165</t>
  </si>
  <si>
    <t>LRX - 5696</t>
  </si>
  <si>
    <t>I/FORD FOCUS 2.0</t>
  </si>
  <si>
    <t>KZE - 2C74</t>
  </si>
  <si>
    <t>2009/2209</t>
  </si>
  <si>
    <t>KNU - 6D44</t>
  </si>
  <si>
    <t>LKV - 7805</t>
  </si>
  <si>
    <t>LKV - 7835</t>
  </si>
  <si>
    <t>LKZ - 5555</t>
  </si>
  <si>
    <t>LPD - 9945</t>
  </si>
  <si>
    <t>LPK - 4031</t>
  </si>
  <si>
    <t>LRI - 1699</t>
  </si>
  <si>
    <t>I/FORD RANGER XL</t>
  </si>
  <si>
    <t>KXT - 4989</t>
  </si>
  <si>
    <t>FORD/FIESTA</t>
  </si>
  <si>
    <t>KPI - 5083</t>
  </si>
  <si>
    <t>2013/2013</t>
  </si>
  <si>
    <t>KVA - 6497</t>
  </si>
  <si>
    <t>KVA -8409</t>
  </si>
  <si>
    <t xml:space="preserve">VW - KOMBI </t>
  </si>
  <si>
    <t>KVI - 5999</t>
  </si>
  <si>
    <t>FIAT / UNO</t>
  </si>
  <si>
    <t>LTA - 0979</t>
  </si>
  <si>
    <t>LPJ - 1735</t>
  </si>
  <si>
    <t>KRK - 3745</t>
  </si>
  <si>
    <t>FIAT/PALIO</t>
  </si>
  <si>
    <t>LOY - 8896</t>
  </si>
  <si>
    <t>KRA - 4216</t>
  </si>
  <si>
    <t>KPZ - 9207</t>
  </si>
  <si>
    <t>LKG - 6077</t>
  </si>
  <si>
    <t>RENAULT/CLIO</t>
  </si>
  <si>
    <t>KRF - 2158</t>
  </si>
  <si>
    <t>KUX - 9I49</t>
  </si>
  <si>
    <t xml:space="preserve">PAJERO </t>
  </si>
  <si>
    <t>LQI - 5J98</t>
  </si>
  <si>
    <t>2012/2012</t>
  </si>
  <si>
    <t>UTILITÁRIO</t>
  </si>
  <si>
    <t xml:space="preserve">CAMINHÃO </t>
  </si>
  <si>
    <t>KRD - 2994</t>
  </si>
  <si>
    <t>FIAT/FIORINO FLEX</t>
  </si>
  <si>
    <t>KRS - 0D80</t>
  </si>
  <si>
    <t>REB/LANA PEGASUS</t>
  </si>
  <si>
    <t>KVK - 8270</t>
  </si>
  <si>
    <t>MB/MICRO PIA</t>
  </si>
  <si>
    <t>LKW - 5461</t>
  </si>
  <si>
    <t>FORD/CARGO</t>
  </si>
  <si>
    <t>LMF - 6091</t>
  </si>
  <si>
    <t>KNM - 8442</t>
  </si>
  <si>
    <t>SPRINTER</t>
  </si>
  <si>
    <t>KUX - 4002</t>
  </si>
  <si>
    <t>2007/08</t>
  </si>
  <si>
    <t>SPRINTER-VAN</t>
  </si>
  <si>
    <t>LKE - 6962</t>
  </si>
  <si>
    <t>2006/07</t>
  </si>
  <si>
    <t>MICROÔNIBUS NEOBUS</t>
  </si>
  <si>
    <t>KMN - 9303</t>
  </si>
  <si>
    <t>KNO - 3853</t>
  </si>
  <si>
    <t>FORD/F4000</t>
  </si>
  <si>
    <t>KXP - 5203</t>
  </si>
  <si>
    <t>REBOQ</t>
  </si>
  <si>
    <t>KMM - 7973</t>
  </si>
  <si>
    <t>VW/NEOBUS</t>
  </si>
  <si>
    <t>LPD - 1B64</t>
  </si>
  <si>
    <t>2005/2005</t>
  </si>
  <si>
    <t>MB/ONIBUS COMIL</t>
  </si>
  <si>
    <t>KWL - 3A74</t>
  </si>
  <si>
    <t>LPG - 4974</t>
  </si>
  <si>
    <t xml:space="preserve">LAND ROVER </t>
  </si>
  <si>
    <t>KQM - 8414</t>
  </si>
  <si>
    <t>KUX - 6425</t>
  </si>
  <si>
    <t>SPRINTER/FURGÃO</t>
  </si>
  <si>
    <t>KVA - 8405</t>
  </si>
  <si>
    <t>KXP - 5205</t>
  </si>
  <si>
    <t>KZE - 2215</t>
  </si>
  <si>
    <t>MB CAMINHÃO ATECO</t>
  </si>
  <si>
    <t>LKQ - 4545</t>
  </si>
  <si>
    <t>M/B - IDEALE ONIBUS</t>
  </si>
  <si>
    <t>LQH - 3285</t>
  </si>
  <si>
    <t>MB/SPRINTER</t>
  </si>
  <si>
    <t>KOB - 6916</t>
  </si>
  <si>
    <t xml:space="preserve">MERCEDES -ÕNIBUS </t>
  </si>
  <si>
    <t>KTG - 9116</t>
  </si>
  <si>
    <t>KZJ - 1326</t>
  </si>
  <si>
    <t>LQH - 3286</t>
  </si>
  <si>
    <t>ILI - 1C46</t>
  </si>
  <si>
    <t>MICROÔNIBUS COMIL</t>
  </si>
  <si>
    <t>KMT - 8267</t>
  </si>
  <si>
    <t>MB - CAMINHÃO</t>
  </si>
  <si>
    <t>KSW - 1117</t>
  </si>
  <si>
    <t>MB/SPRINTER 515CDI</t>
  </si>
  <si>
    <t>KXL - 7447</t>
  </si>
  <si>
    <t>2012/13</t>
  </si>
  <si>
    <t>FIAT - FIORINO FLEX</t>
  </si>
  <si>
    <t>LAH - 5927</t>
  </si>
  <si>
    <t>LPV - 8657</t>
  </si>
  <si>
    <t>REB. JK CB</t>
  </si>
  <si>
    <t>LNK - 7297</t>
  </si>
  <si>
    <t>LKV - 1978</t>
  </si>
  <si>
    <t>SPRINTER FURGÃO</t>
  </si>
  <si>
    <t>LPD - 8288</t>
  </si>
  <si>
    <t>REB/JK CB</t>
  </si>
  <si>
    <t>KXV - 2818</t>
  </si>
  <si>
    <t>KNU - 7959</t>
  </si>
  <si>
    <t>VW - CAMINHÃO</t>
  </si>
  <si>
    <t>KTB - 2279</t>
  </si>
  <si>
    <t>KXM - 2969</t>
  </si>
  <si>
    <t>COMIL CAMPIONE</t>
  </si>
  <si>
    <t>LKR - 5I89</t>
  </si>
  <si>
    <t>LOZ - 2659</t>
  </si>
  <si>
    <t>LPG - 4369</t>
  </si>
  <si>
    <t>2008/09</t>
  </si>
  <si>
    <t>AGRALE/MASCARELO</t>
  </si>
  <si>
    <t>KOU – 5811</t>
  </si>
  <si>
    <t>MB/COMIL ONIBUS</t>
  </si>
  <si>
    <t>LQC - 1551</t>
  </si>
  <si>
    <t>LLM - 6422</t>
  </si>
  <si>
    <t>LQC - 4972</t>
  </si>
  <si>
    <t>KZF – 7374</t>
  </si>
  <si>
    <t>LRH - 3584</t>
  </si>
  <si>
    <t>VW/ONIBUS MPOLO TO</t>
  </si>
  <si>
    <t>LRN - 5594</t>
  </si>
  <si>
    <t>2013/13</t>
  </si>
  <si>
    <t>KOP - 2585</t>
  </si>
  <si>
    <t>MPOLO/VOLARE</t>
  </si>
  <si>
    <t>LRE - 3035</t>
  </si>
  <si>
    <t>LRN - 5595</t>
  </si>
  <si>
    <t>LRE - 3036</t>
  </si>
  <si>
    <t>MB/SPRINTER 515 CD</t>
  </si>
  <si>
    <t>LRN - 5596</t>
  </si>
  <si>
    <t>KPU - 7217</t>
  </si>
  <si>
    <t>LLR – 4587</t>
  </si>
  <si>
    <t>LMB - 7157</t>
  </si>
  <si>
    <t>LQH – 8098</t>
  </si>
  <si>
    <t>LQY - 7268</t>
  </si>
  <si>
    <t>KPU - 7219</t>
  </si>
  <si>
    <t>REB/FREE HOBBY</t>
  </si>
  <si>
    <t>KQS - 1882</t>
  </si>
  <si>
    <t>LKV - 2548</t>
  </si>
  <si>
    <t>REBOQUE</t>
  </si>
  <si>
    <t>KWO - 7300</t>
  </si>
  <si>
    <t>CAMINHÃO CAR ABER</t>
  </si>
  <si>
    <t>KTI - 2256</t>
  </si>
  <si>
    <t>JJE - 5E71</t>
  </si>
  <si>
    <t>KVS - 5G05</t>
  </si>
  <si>
    <t>KVS - 5G02</t>
  </si>
  <si>
    <t>LLD 1I88</t>
  </si>
  <si>
    <t>PAJERO DAKAR</t>
  </si>
  <si>
    <t>Arla 32</t>
  </si>
  <si>
    <t>Do abastecimento De veículos (LOTE 1)</t>
  </si>
  <si>
    <t>NEO CONSULT.</t>
  </si>
  <si>
    <t>05/2021</t>
  </si>
  <si>
    <t>TICKET</t>
  </si>
  <si>
    <t>Da manutenção da frota (LOTE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</si>
</sst>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5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165" fontId="4" fillId="4" borderId="16" xfId="0" applyNumberFormat="1" applyFont="1" applyFill="1" applyBorder="1" applyAlignment="1">
      <alignment vertical="center"/>
    </xf>
    <xf numFmtId="10" fontId="4" fillId="4" borderId="16" xfId="0" applyNumberFormat="1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3" fillId="6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6" fillId="0" borderId="16" xfId="0" applyFont="1" applyBorder="1" applyAlignment="1">
      <alignment wrapText="1"/>
    </xf>
    <xf numFmtId="2" fontId="7" fillId="7" borderId="31" xfId="0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3" fillId="6" borderId="16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/>
    <xf numFmtId="17" fontId="8" fillId="0" borderId="0" xfId="0" applyNumberFormat="1" applyFont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10" fontId="10" fillId="5" borderId="6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3" fontId="11" fillId="2" borderId="11" xfId="0" applyNumberFormat="1" applyFont="1" applyFill="1" applyBorder="1" applyAlignment="1">
      <alignment horizontal="left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4" fontId="9" fillId="2" borderId="11" xfId="1" applyFont="1" applyFill="1" applyBorder="1" applyAlignment="1">
      <alignment horizontal="left" vertical="top" wrapText="1"/>
    </xf>
    <xf numFmtId="10" fontId="9" fillId="2" borderId="11" xfId="0" applyNumberFormat="1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164" fontId="9" fillId="2" borderId="12" xfId="0" applyNumberFormat="1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top" wrapText="1"/>
    </xf>
    <xf numFmtId="3" fontId="11" fillId="2" borderId="16" xfId="0" applyNumberFormat="1" applyFont="1" applyFill="1" applyBorder="1" applyAlignment="1">
      <alignment horizontal="left" vertical="top" wrapText="1"/>
    </xf>
    <xf numFmtId="4" fontId="11" fillId="2" borderId="16" xfId="0" applyNumberFormat="1" applyFont="1" applyFill="1" applyBorder="1" applyAlignment="1">
      <alignment horizontal="left" vertical="top" wrapText="1"/>
    </xf>
    <xf numFmtId="44" fontId="9" fillId="2" borderId="16" xfId="1" applyFont="1" applyFill="1" applyBorder="1" applyAlignment="1">
      <alignment horizontal="left" vertical="top" wrapText="1"/>
    </xf>
    <xf numFmtId="10" fontId="9" fillId="2" borderId="16" xfId="0" applyNumberFormat="1" applyFont="1" applyFill="1" applyBorder="1" applyAlignment="1">
      <alignment horizontal="left" vertical="top" wrapText="1"/>
    </xf>
    <xf numFmtId="4" fontId="9" fillId="2" borderId="16" xfId="0" applyNumberFormat="1" applyFont="1" applyFill="1" applyBorder="1" applyAlignment="1">
      <alignment horizontal="left" vertical="top" wrapText="1"/>
    </xf>
    <xf numFmtId="164" fontId="9" fillId="2" borderId="17" xfId="0" applyNumberFormat="1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3" fontId="9" fillId="2" borderId="16" xfId="0" applyNumberFormat="1" applyFont="1" applyFill="1" applyBorder="1" applyAlignment="1">
      <alignment horizontal="left" vertical="top" wrapText="1"/>
    </xf>
    <xf numFmtId="10" fontId="9" fillId="3" borderId="16" xfId="0" applyNumberFormat="1" applyFont="1" applyFill="1" applyBorder="1" applyAlignment="1" applyProtection="1">
      <alignment horizontal="left" vertical="top" wrapText="1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top" wrapText="1"/>
    </xf>
    <xf numFmtId="3" fontId="9" fillId="2" borderId="20" xfId="0" applyNumberFormat="1" applyFont="1" applyFill="1" applyBorder="1" applyAlignment="1">
      <alignment horizontal="left" vertical="top" wrapText="1"/>
    </xf>
    <xf numFmtId="4" fontId="9" fillId="2" borderId="20" xfId="0" applyNumberFormat="1" applyFont="1" applyFill="1" applyBorder="1" applyAlignment="1">
      <alignment horizontal="left" vertical="top" wrapText="1"/>
    </xf>
    <xf numFmtId="10" fontId="9" fillId="2" borderId="20" xfId="0" applyNumberFormat="1" applyFont="1" applyFill="1" applyBorder="1" applyAlignment="1">
      <alignment horizontal="left" vertical="top" wrapText="1"/>
    </xf>
    <xf numFmtId="10" fontId="9" fillId="3" borderId="20" xfId="0" applyNumberFormat="1" applyFont="1" applyFill="1" applyBorder="1" applyAlignment="1" applyProtection="1">
      <alignment horizontal="left" vertical="top" wrapText="1"/>
      <protection locked="0"/>
    </xf>
    <xf numFmtId="44" fontId="9" fillId="2" borderId="20" xfId="1" applyFont="1" applyFill="1" applyBorder="1" applyAlignment="1">
      <alignment horizontal="left" vertical="top" wrapText="1"/>
    </xf>
    <xf numFmtId="44" fontId="9" fillId="2" borderId="21" xfId="1" applyFont="1" applyFill="1" applyBorder="1" applyAlignment="1">
      <alignment horizontal="left" vertical="top" wrapText="1"/>
    </xf>
    <xf numFmtId="3" fontId="10" fillId="2" borderId="23" xfId="0" applyNumberFormat="1" applyFont="1" applyFill="1" applyBorder="1" applyAlignment="1">
      <alignment horizontal="left" vertical="top" wrapText="1"/>
    </xf>
    <xf numFmtId="4" fontId="10" fillId="2" borderId="6" xfId="0" applyNumberFormat="1" applyFont="1" applyFill="1" applyBorder="1" applyAlignment="1">
      <alignment horizontal="left" vertical="top" wrapText="1"/>
    </xf>
    <xf numFmtId="10" fontId="10" fillId="2" borderId="6" xfId="0" applyNumberFormat="1" applyFont="1" applyFill="1" applyBorder="1" applyAlignment="1">
      <alignment horizontal="left" vertical="top" wrapText="1"/>
    </xf>
    <xf numFmtId="164" fontId="10" fillId="3" borderId="7" xfId="0" applyNumberFormat="1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vertical="center" wrapText="1"/>
    </xf>
    <xf numFmtId="10" fontId="9" fillId="3" borderId="25" xfId="0" applyNumberFormat="1" applyFont="1" applyFill="1" applyBorder="1" applyAlignment="1" applyProtection="1">
      <alignment vertical="center" wrapText="1"/>
      <protection locked="0"/>
    </xf>
    <xf numFmtId="164" fontId="10" fillId="2" borderId="25" xfId="0" applyNumberFormat="1" applyFont="1" applyFill="1" applyBorder="1" applyAlignment="1">
      <alignment vertical="center" wrapText="1"/>
    </xf>
    <xf numFmtId="10" fontId="9" fillId="2" borderId="26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9" fillId="2" borderId="27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10" fontId="9" fillId="2" borderId="20" xfId="0" applyNumberFormat="1" applyFont="1" applyFill="1" applyBorder="1" applyAlignment="1">
      <alignment horizontal="center" vertical="center" wrapText="1"/>
    </xf>
    <xf numFmtId="10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0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0" fontId="10" fillId="2" borderId="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 vertical="center"/>
    </xf>
    <xf numFmtId="0" fontId="17" fillId="0" borderId="16" xfId="0" applyFont="1" applyBorder="1"/>
    <xf numFmtId="49" fontId="4" fillId="4" borderId="16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textRotation="90" wrapText="1"/>
    </xf>
    <xf numFmtId="0" fontId="10" fillId="2" borderId="29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22" xfId="0" applyFont="1" applyFill="1" applyBorder="1" applyAlignment="1">
      <alignment horizontal="center" vertical="center" textRotation="90" wrapText="1"/>
    </xf>
    <xf numFmtId="10" fontId="5" fillId="4" borderId="1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0" borderId="3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6" borderId="16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">
    <cellStyle name="Moeda" xfId="1" builtinId="4"/>
    <cellStyle name="Moeda 2" xfId="3" xr:uid="{F8A4B13A-A232-4F71-84C8-26F15EA3231A}"/>
    <cellStyle name="Normal" xfId="0" builtinId="0"/>
    <cellStyle name="Vírgula 2" xfId="2" xr:uid="{202FD771-84F7-48B9-9939-2BDC3A1B9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L22"/>
  <sheetViews>
    <sheetView tabSelected="1" topLeftCell="C13" zoomScale="80" zoomScaleNormal="80" workbookViewId="0">
      <selection activeCell="A19" sqref="A19"/>
    </sheetView>
  </sheetViews>
  <sheetFormatPr defaultColWidth="9.109375" defaultRowHeight="14.4" x14ac:dyDescent="0.3"/>
  <cols>
    <col min="1" max="1" width="5.33203125" bestFit="1" customWidth="1"/>
    <col min="2" max="2" width="7.88671875" bestFit="1" customWidth="1"/>
    <col min="3" max="3" width="35" customWidth="1"/>
    <col min="4" max="4" width="17.33203125" bestFit="1" customWidth="1"/>
    <col min="5" max="5" width="9.33203125" bestFit="1" customWidth="1"/>
    <col min="6" max="6" width="16.88671875" bestFit="1" customWidth="1"/>
    <col min="7" max="7" width="19.88671875" bestFit="1" customWidth="1"/>
    <col min="8" max="8" width="15.109375" bestFit="1" customWidth="1"/>
    <col min="9" max="9" width="16.5546875" bestFit="1" customWidth="1"/>
    <col min="10" max="10" width="19.88671875" bestFit="1" customWidth="1"/>
    <col min="12" max="12" width="19.6640625" bestFit="1" customWidth="1"/>
  </cols>
  <sheetData>
    <row r="1" spans="1:12" ht="18.75" customHeight="1" x14ac:dyDescent="0.3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" x14ac:dyDescent="0.3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12" x14ac:dyDescent="0.3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" thickBot="1" x14ac:dyDescent="0.35">
      <c r="A5" s="1"/>
      <c r="B5" s="2"/>
      <c r="C5" s="3"/>
      <c r="D5" s="2"/>
      <c r="E5" s="1"/>
      <c r="F5" s="3"/>
      <c r="G5" s="1"/>
      <c r="H5" s="4"/>
      <c r="I5" s="2"/>
      <c r="J5" s="2"/>
      <c r="K5" s="2"/>
      <c r="L5" s="2"/>
    </row>
    <row r="6" spans="1:12" ht="15" thickBot="1" x14ac:dyDescent="0.35">
      <c r="A6" s="104" t="s">
        <v>300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12" ht="42" thickBot="1" x14ac:dyDescent="0.35">
      <c r="A7" s="22" t="s">
        <v>2</v>
      </c>
      <c r="B7" s="23" t="s">
        <v>3</v>
      </c>
      <c r="C7" s="24" t="s">
        <v>4</v>
      </c>
      <c r="D7" s="25" t="s">
        <v>5</v>
      </c>
      <c r="E7" s="26" t="s">
        <v>6</v>
      </c>
      <c r="F7" s="26" t="s">
        <v>7</v>
      </c>
      <c r="G7" s="27" t="s">
        <v>8</v>
      </c>
      <c r="H7" s="26" t="s">
        <v>9</v>
      </c>
      <c r="I7" s="26" t="s">
        <v>10</v>
      </c>
      <c r="J7" s="27" t="s">
        <v>11</v>
      </c>
      <c r="K7" s="26" t="s">
        <v>12</v>
      </c>
      <c r="L7" s="28" t="s">
        <v>13</v>
      </c>
    </row>
    <row r="8" spans="1:12" x14ac:dyDescent="0.3">
      <c r="A8" s="107" t="s">
        <v>14</v>
      </c>
      <c r="B8" s="29" t="s">
        <v>15</v>
      </c>
      <c r="C8" s="30" t="s">
        <v>16</v>
      </c>
      <c r="D8" s="31">
        <v>200000</v>
      </c>
      <c r="E8" s="32">
        <f>'Anexo II-C'!C23</f>
        <v>8.0106666666666673</v>
      </c>
      <c r="F8" s="33">
        <f>+D8*E8</f>
        <v>1602133.3333333335</v>
      </c>
      <c r="G8" s="34" t="s">
        <v>15</v>
      </c>
      <c r="H8" s="35" t="s">
        <v>15</v>
      </c>
      <c r="I8" s="35" t="s">
        <v>15</v>
      </c>
      <c r="J8" s="34" t="s">
        <v>15</v>
      </c>
      <c r="K8" s="35" t="s">
        <v>15</v>
      </c>
      <c r="L8" s="36" t="s">
        <v>15</v>
      </c>
    </row>
    <row r="9" spans="1:12" x14ac:dyDescent="0.3">
      <c r="A9" s="108"/>
      <c r="B9" s="37" t="s">
        <v>15</v>
      </c>
      <c r="C9" s="38" t="s">
        <v>17</v>
      </c>
      <c r="D9" s="39">
        <v>10000</v>
      </c>
      <c r="E9" s="40">
        <f>'Anexo II-C'!C41</f>
        <v>6.6790000000000003</v>
      </c>
      <c r="F9" s="41">
        <f>D9*E9</f>
        <v>66790</v>
      </c>
      <c r="G9" s="42" t="s">
        <v>15</v>
      </c>
      <c r="H9" s="43" t="s">
        <v>15</v>
      </c>
      <c r="I9" s="43" t="s">
        <v>15</v>
      </c>
      <c r="J9" s="42" t="s">
        <v>15</v>
      </c>
      <c r="K9" s="43" t="s">
        <v>15</v>
      </c>
      <c r="L9" s="44" t="s">
        <v>15</v>
      </c>
    </row>
    <row r="10" spans="1:12" x14ac:dyDescent="0.3">
      <c r="A10" s="108"/>
      <c r="B10" s="37" t="s">
        <v>15</v>
      </c>
      <c r="C10" s="38" t="s">
        <v>18</v>
      </c>
      <c r="D10" s="39">
        <v>6000</v>
      </c>
      <c r="E10" s="40">
        <f>'Anexo II-C'!C59</f>
        <v>6.7794444444444446</v>
      </c>
      <c r="F10" s="41">
        <f t="shared" ref="F10:F11" si="0">+D10*E10</f>
        <v>40676.666666666664</v>
      </c>
      <c r="G10" s="42" t="s">
        <v>15</v>
      </c>
      <c r="H10" s="43" t="s">
        <v>15</v>
      </c>
      <c r="I10" s="43" t="s">
        <v>15</v>
      </c>
      <c r="J10" s="42" t="s">
        <v>15</v>
      </c>
      <c r="K10" s="43" t="s">
        <v>15</v>
      </c>
      <c r="L10" s="44" t="s">
        <v>15</v>
      </c>
    </row>
    <row r="11" spans="1:12" x14ac:dyDescent="0.3">
      <c r="A11" s="108"/>
      <c r="B11" s="37" t="s">
        <v>15</v>
      </c>
      <c r="C11" s="38" t="s">
        <v>19</v>
      </c>
      <c r="D11" s="39">
        <v>100000</v>
      </c>
      <c r="E11" s="40">
        <f>'Anexo II-C'!C77</f>
        <v>6.9557777777777785</v>
      </c>
      <c r="F11" s="41">
        <f t="shared" si="0"/>
        <v>695577.77777777787</v>
      </c>
      <c r="G11" s="42" t="s">
        <v>15</v>
      </c>
      <c r="H11" s="43" t="s">
        <v>15</v>
      </c>
      <c r="I11" s="43" t="s">
        <v>15</v>
      </c>
      <c r="J11" s="42" t="s">
        <v>15</v>
      </c>
      <c r="K11" s="43" t="s">
        <v>15</v>
      </c>
      <c r="L11" s="44" t="s">
        <v>15</v>
      </c>
    </row>
    <row r="12" spans="1:12" x14ac:dyDescent="0.3">
      <c r="A12" s="108"/>
      <c r="B12" s="37" t="s">
        <v>15</v>
      </c>
      <c r="C12" s="38" t="s">
        <v>299</v>
      </c>
      <c r="D12" s="39">
        <v>100000</v>
      </c>
      <c r="E12" s="40">
        <v>4.09</v>
      </c>
      <c r="F12" s="41">
        <f>+D12*E12</f>
        <v>409000</v>
      </c>
      <c r="G12" s="42"/>
      <c r="H12" s="43"/>
      <c r="I12" s="43"/>
      <c r="J12" s="42"/>
      <c r="K12" s="43"/>
      <c r="L12" s="44"/>
    </row>
    <row r="13" spans="1:12" ht="39" customHeight="1" x14ac:dyDescent="0.3">
      <c r="A13" s="108"/>
      <c r="B13" s="37">
        <v>1</v>
      </c>
      <c r="C13" s="45" t="s">
        <v>20</v>
      </c>
      <c r="D13" s="46" t="s">
        <v>15</v>
      </c>
      <c r="E13" s="43" t="s">
        <v>15</v>
      </c>
      <c r="F13" s="41">
        <f>SUM(F8:F12)</f>
        <v>2814177.777777778</v>
      </c>
      <c r="G13" s="47">
        <v>4.3499999999999997E-2</v>
      </c>
      <c r="H13" s="41">
        <f>+F13*G13</f>
        <v>122416.73333333334</v>
      </c>
      <c r="I13" s="41">
        <f t="shared" ref="I13:I15" si="1">+F13-H13</f>
        <v>2691761.0444444446</v>
      </c>
      <c r="J13" s="42" t="s">
        <v>15</v>
      </c>
      <c r="K13" s="43" t="s">
        <v>15</v>
      </c>
      <c r="L13" s="44" t="s">
        <v>15</v>
      </c>
    </row>
    <row r="14" spans="1:12" ht="179.25" customHeight="1" thickBot="1" x14ac:dyDescent="0.35">
      <c r="A14" s="108"/>
      <c r="B14" s="48">
        <v>2</v>
      </c>
      <c r="C14" s="49" t="s">
        <v>69</v>
      </c>
      <c r="D14" s="50" t="s">
        <v>15</v>
      </c>
      <c r="E14" s="51" t="s">
        <v>15</v>
      </c>
      <c r="F14" s="51" t="s">
        <v>15</v>
      </c>
      <c r="G14" s="52" t="s">
        <v>15</v>
      </c>
      <c r="H14" s="51" t="s">
        <v>15</v>
      </c>
      <c r="I14" s="51" t="s">
        <v>15</v>
      </c>
      <c r="J14" s="53">
        <v>0</v>
      </c>
      <c r="K14" s="54">
        <f>+I13*J14</f>
        <v>0</v>
      </c>
      <c r="L14" s="55" t="s">
        <v>15</v>
      </c>
    </row>
    <row r="15" spans="1:12" ht="15" thickBot="1" x14ac:dyDescent="0.35">
      <c r="A15" s="109"/>
      <c r="B15" s="99" t="s">
        <v>21</v>
      </c>
      <c r="C15" s="100"/>
      <c r="D15" s="56" t="s">
        <v>15</v>
      </c>
      <c r="E15" s="57" t="s">
        <v>15</v>
      </c>
      <c r="F15" s="57">
        <f>+F13</f>
        <v>2814177.777777778</v>
      </c>
      <c r="G15" s="58">
        <f>+G13</f>
        <v>4.3499999999999997E-2</v>
      </c>
      <c r="H15" s="57">
        <f>+F15*G15</f>
        <v>122416.73333333334</v>
      </c>
      <c r="I15" s="57">
        <f t="shared" si="1"/>
        <v>2691761.0444444446</v>
      </c>
      <c r="J15" s="58">
        <f>+J14</f>
        <v>0</v>
      </c>
      <c r="K15" s="57">
        <f>+I15*J15</f>
        <v>0</v>
      </c>
      <c r="L15" s="59">
        <f>+I15+K15</f>
        <v>2691761.0444444446</v>
      </c>
    </row>
    <row r="17" spans="1:10" ht="15" thickBot="1" x14ac:dyDescent="0.35"/>
    <row r="18" spans="1:10" ht="15" thickBot="1" x14ac:dyDescent="0.35">
      <c r="A18" s="94" t="s">
        <v>304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42" thickBot="1" x14ac:dyDescent="0.35">
      <c r="A19" s="23" t="s">
        <v>2</v>
      </c>
      <c r="B19" s="23" t="s">
        <v>3</v>
      </c>
      <c r="C19" s="60" t="s">
        <v>4</v>
      </c>
      <c r="D19" s="26" t="s">
        <v>22</v>
      </c>
      <c r="E19" s="27" t="s">
        <v>8</v>
      </c>
      <c r="F19" s="26" t="s">
        <v>23</v>
      </c>
      <c r="G19" s="26" t="s">
        <v>24</v>
      </c>
      <c r="H19" s="27" t="s">
        <v>25</v>
      </c>
      <c r="I19" s="26" t="s">
        <v>26</v>
      </c>
      <c r="J19" s="61" t="s">
        <v>27</v>
      </c>
    </row>
    <row r="20" spans="1:10" ht="128.25" customHeight="1" thickBot="1" x14ac:dyDescent="0.35">
      <c r="A20" s="97" t="s">
        <v>28</v>
      </c>
      <c r="B20" s="62">
        <v>3</v>
      </c>
      <c r="C20" s="38" t="s">
        <v>70</v>
      </c>
      <c r="D20" s="63">
        <v>3000000</v>
      </c>
      <c r="E20" s="64">
        <v>0.15679999999999999</v>
      </c>
      <c r="F20" s="63">
        <f>+D20*E20</f>
        <v>470400</v>
      </c>
      <c r="G20" s="65">
        <f>+D20-F20</f>
        <v>2529600</v>
      </c>
      <c r="H20" s="66"/>
      <c r="I20" s="67"/>
      <c r="J20" s="68"/>
    </row>
    <row r="21" spans="1:10" ht="162" customHeight="1" thickBot="1" x14ac:dyDescent="0.35">
      <c r="A21" s="97"/>
      <c r="B21" s="69">
        <v>4</v>
      </c>
      <c r="C21" s="49" t="s">
        <v>71</v>
      </c>
      <c r="D21" s="70" t="s">
        <v>15</v>
      </c>
      <c r="E21" s="71" t="s">
        <v>15</v>
      </c>
      <c r="F21" s="70" t="s">
        <v>15</v>
      </c>
      <c r="G21" s="70"/>
      <c r="H21" s="72">
        <v>0</v>
      </c>
      <c r="I21" s="73">
        <f>+G20*H21</f>
        <v>0</v>
      </c>
      <c r="J21" s="74" t="s">
        <v>15</v>
      </c>
    </row>
    <row r="22" spans="1:10" ht="15" thickBot="1" x14ac:dyDescent="0.35">
      <c r="A22" s="98"/>
      <c r="B22" s="99" t="s">
        <v>29</v>
      </c>
      <c r="C22" s="100"/>
      <c r="D22" s="75">
        <f>+D20</f>
        <v>3000000</v>
      </c>
      <c r="E22" s="76">
        <f>+E20</f>
        <v>0.15679999999999999</v>
      </c>
      <c r="F22" s="75">
        <f>+F20</f>
        <v>470400</v>
      </c>
      <c r="G22" s="75">
        <f>+G20</f>
        <v>2529600</v>
      </c>
      <c r="H22" s="76">
        <f>+H21</f>
        <v>0</v>
      </c>
      <c r="I22" s="75">
        <f>+I21</f>
        <v>0</v>
      </c>
      <c r="J22" s="77">
        <f>+G22+I22</f>
        <v>2529600</v>
      </c>
    </row>
  </sheetData>
  <mergeCells count="9">
    <mergeCell ref="A18:J18"/>
    <mergeCell ref="A20:A22"/>
    <mergeCell ref="B22:C22"/>
    <mergeCell ref="A1:L1"/>
    <mergeCell ref="A2:L2"/>
    <mergeCell ref="A4:L4"/>
    <mergeCell ref="A6:L6"/>
    <mergeCell ref="A8:A15"/>
    <mergeCell ref="B15:C15"/>
  </mergeCells>
  <pageMargins left="0.51181102362204722" right="0.51181102362204722" top="0.86614173228346458" bottom="0.78740157480314965" header="0.31496062992125984" footer="0.31496062992125984"/>
  <pageSetup paperSize="9" scale="70" orientation="landscape" r:id="rId1"/>
  <headerFooter>
    <oddHeader>&amp;L&amp;G&amp;CProcesso 23069.167918/2022-62
PE 91/2022&amp;R&amp;G</oddHeader>
    <oddFooter>&amp;L&amp;"-,Itálico"&amp;10&amp;A&amp;R&amp;P/&amp;N</oddFooter>
  </headerFooter>
  <rowBreaks count="1" manualBreakCount="1">
    <brk id="1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15D4-5F74-42CD-A169-0C35290E4610}">
  <dimension ref="A1:L18"/>
  <sheetViews>
    <sheetView topLeftCell="A2" zoomScaleNormal="100" workbookViewId="0">
      <selection activeCell="A12" sqref="A12"/>
    </sheetView>
  </sheetViews>
  <sheetFormatPr defaultRowHeight="14.4" x14ac:dyDescent="0.3"/>
  <cols>
    <col min="1" max="2" width="7.88671875" bestFit="1" customWidth="1"/>
    <col min="3" max="3" width="20.5546875" bestFit="1" customWidth="1"/>
    <col min="5" max="5" width="9.33203125" bestFit="1" customWidth="1"/>
    <col min="6" max="6" width="13.33203125" customWidth="1"/>
    <col min="7" max="7" width="12.6640625" bestFit="1" customWidth="1"/>
  </cols>
  <sheetData>
    <row r="1" spans="1:12" ht="14.4" customHeight="1" x14ac:dyDescent="0.35">
      <c r="A1" s="101" t="s">
        <v>0</v>
      </c>
      <c r="B1" s="101"/>
      <c r="C1" s="101"/>
      <c r="D1" s="101"/>
      <c r="E1" s="101"/>
      <c r="F1" s="101"/>
      <c r="G1" s="101"/>
    </row>
    <row r="2" spans="1:12" ht="18" x14ac:dyDescent="0.35">
      <c r="A2" s="102" t="s">
        <v>1</v>
      </c>
      <c r="B2" s="102"/>
      <c r="C2" s="102"/>
      <c r="D2" s="102"/>
      <c r="E2" s="102"/>
      <c r="F2" s="102"/>
      <c r="G2" s="102"/>
    </row>
    <row r="4" spans="1:12" x14ac:dyDescent="0.3">
      <c r="A4" s="103" t="s">
        <v>66</v>
      </c>
      <c r="B4" s="103"/>
      <c r="C4" s="103"/>
      <c r="D4" s="103"/>
      <c r="E4" s="103"/>
      <c r="F4" s="103"/>
      <c r="G4" s="103"/>
      <c r="H4" s="4"/>
      <c r="I4" s="2"/>
      <c r="J4" s="2"/>
      <c r="K4" s="2"/>
      <c r="L4" s="2"/>
    </row>
    <row r="5" spans="1:12" x14ac:dyDescent="0.3">
      <c r="A5" s="1"/>
      <c r="B5" s="2"/>
      <c r="C5" s="3"/>
      <c r="D5" s="2"/>
      <c r="E5" s="1"/>
      <c r="F5" s="3"/>
      <c r="G5" s="1"/>
      <c r="H5" s="4"/>
      <c r="I5" s="2"/>
      <c r="J5" s="2"/>
      <c r="K5" s="2"/>
      <c r="L5" s="2"/>
    </row>
    <row r="6" spans="1:12" ht="15.6" x14ac:dyDescent="0.3">
      <c r="A6" s="111" t="s">
        <v>30</v>
      </c>
      <c r="B6" s="111"/>
      <c r="C6" s="111"/>
      <c r="D6" s="111"/>
      <c r="E6" s="111"/>
      <c r="F6" s="5"/>
      <c r="G6" s="5"/>
    </row>
    <row r="7" spans="1:12" ht="15.6" x14ac:dyDescent="0.3">
      <c r="A7" s="5"/>
      <c r="B7" s="5"/>
      <c r="C7" s="5"/>
      <c r="D7" s="5"/>
      <c r="E7" s="5"/>
      <c r="F7" s="5"/>
      <c r="G7" s="5"/>
    </row>
    <row r="8" spans="1:12" ht="15.6" x14ac:dyDescent="0.3">
      <c r="A8" s="6" t="s">
        <v>31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6" t="s">
        <v>37</v>
      </c>
    </row>
    <row r="9" spans="1:12" ht="15.6" x14ac:dyDescent="0.3">
      <c r="A9" s="7">
        <v>158154</v>
      </c>
      <c r="B9" s="7">
        <v>632022</v>
      </c>
      <c r="C9" s="7" t="s">
        <v>38</v>
      </c>
      <c r="D9" s="8">
        <v>6.0600000000000001E-2</v>
      </c>
      <c r="E9" s="110">
        <f>AVERAGE(D9:D11)</f>
        <v>4.3533333333333334E-2</v>
      </c>
      <c r="F9" s="9">
        <v>0</v>
      </c>
      <c r="G9" s="110">
        <f>AVERAGE(F9:F11)</f>
        <v>0</v>
      </c>
    </row>
    <row r="10" spans="1:12" ht="15.6" x14ac:dyDescent="0.3">
      <c r="A10" s="7">
        <v>70009</v>
      </c>
      <c r="B10" s="7">
        <v>32022</v>
      </c>
      <c r="C10" s="7" t="s">
        <v>39</v>
      </c>
      <c r="D10" s="9">
        <v>4.4999999999999998E-2</v>
      </c>
      <c r="E10" s="110"/>
      <c r="F10" s="9">
        <v>0</v>
      </c>
      <c r="G10" s="110"/>
    </row>
    <row r="11" spans="1:12" ht="15.6" x14ac:dyDescent="0.3">
      <c r="A11" s="7">
        <v>389168</v>
      </c>
      <c r="B11" s="7">
        <v>132021</v>
      </c>
      <c r="C11" s="7" t="s">
        <v>303</v>
      </c>
      <c r="D11" s="9">
        <v>2.5000000000000001E-2</v>
      </c>
      <c r="E11" s="110"/>
      <c r="F11" s="9">
        <v>0</v>
      </c>
      <c r="G11" s="110"/>
    </row>
    <row r="12" spans="1:12" ht="15.6" x14ac:dyDescent="0.3">
      <c r="A12" s="5"/>
      <c r="B12" s="5"/>
      <c r="C12" s="5"/>
      <c r="D12" s="5"/>
      <c r="E12" s="5"/>
      <c r="F12" s="5"/>
      <c r="G12" s="5"/>
    </row>
    <row r="13" spans="1:12" ht="15.6" x14ac:dyDescent="0.3">
      <c r="A13" s="111" t="s">
        <v>40</v>
      </c>
      <c r="B13" s="111"/>
      <c r="C13" s="111"/>
      <c r="D13" s="111"/>
      <c r="E13" s="5"/>
      <c r="F13" s="5"/>
      <c r="G13" s="5"/>
    </row>
    <row r="14" spans="1:12" ht="15.6" x14ac:dyDescent="0.3">
      <c r="A14" s="5"/>
      <c r="B14" s="5"/>
      <c r="C14" s="5"/>
      <c r="D14" s="5"/>
      <c r="E14" s="5"/>
      <c r="F14" s="5"/>
      <c r="G14" s="5"/>
    </row>
    <row r="15" spans="1:12" ht="15.6" x14ac:dyDescent="0.3">
      <c r="A15" s="6" t="s">
        <v>31</v>
      </c>
      <c r="B15" s="6" t="s">
        <v>32</v>
      </c>
      <c r="C15" s="6" t="s">
        <v>33</v>
      </c>
      <c r="D15" s="6" t="s">
        <v>34</v>
      </c>
      <c r="E15" s="6" t="s">
        <v>35</v>
      </c>
      <c r="F15" s="6" t="s">
        <v>36</v>
      </c>
      <c r="G15" s="6" t="s">
        <v>37</v>
      </c>
    </row>
    <row r="16" spans="1:12" ht="15.6" x14ac:dyDescent="0.3">
      <c r="A16" s="7">
        <v>200372</v>
      </c>
      <c r="B16" s="7">
        <v>22022</v>
      </c>
      <c r="C16" s="7" t="s">
        <v>39</v>
      </c>
      <c r="D16" s="8">
        <v>0.16</v>
      </c>
      <c r="E16" s="110">
        <f>AVERAGE(D16:D18)</f>
        <v>0.15683333333333335</v>
      </c>
      <c r="F16" s="9">
        <v>0</v>
      </c>
      <c r="G16" s="110">
        <f>AVERAGE(F16:F18)</f>
        <v>0</v>
      </c>
    </row>
    <row r="17" spans="1:7" ht="15.6" x14ac:dyDescent="0.3">
      <c r="A17" s="7">
        <v>373066</v>
      </c>
      <c r="B17" s="7">
        <v>12022</v>
      </c>
      <c r="C17" s="7" t="s">
        <v>38</v>
      </c>
      <c r="D17" s="9">
        <v>0.21</v>
      </c>
      <c r="E17" s="110"/>
      <c r="F17" s="9">
        <v>0</v>
      </c>
      <c r="G17" s="110"/>
    </row>
    <row r="18" spans="1:7" ht="15.6" x14ac:dyDescent="0.3">
      <c r="A18" s="7">
        <v>740015</v>
      </c>
      <c r="B18" s="93" t="s">
        <v>302</v>
      </c>
      <c r="C18" s="7" t="s">
        <v>301</v>
      </c>
      <c r="D18" s="9">
        <v>0.10050000000000001</v>
      </c>
      <c r="E18" s="110"/>
      <c r="F18" s="9">
        <v>0</v>
      </c>
      <c r="G18" s="110"/>
    </row>
  </sheetData>
  <mergeCells count="9">
    <mergeCell ref="E16:E18"/>
    <mergeCell ref="G16:G18"/>
    <mergeCell ref="A1:G1"/>
    <mergeCell ref="A2:G2"/>
    <mergeCell ref="A4:G4"/>
    <mergeCell ref="A6:E6"/>
    <mergeCell ref="E9:E11"/>
    <mergeCell ref="G9:G11"/>
    <mergeCell ref="A13:D13"/>
  </mergeCells>
  <pageMargins left="0.51181102362204722" right="0.51181102362204722" top="0.86614173228346458" bottom="0.78740157480314965" header="0.31496062992125984" footer="0.31496062992125984"/>
  <pageSetup paperSize="9" orientation="portrait" r:id="rId1"/>
  <headerFooter>
    <oddHeader>&amp;L&amp;G&amp;CProcesso 23069.167918/2022-62
PE xxx/2022&amp;R&amp;G</oddHeader>
    <oddFooter>&amp;L&amp;"-,Itálico"&amp;10&amp;A&amp;R&amp;P/&amp;N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5361-9241-4010-8AAB-6C0A752458CC}">
  <dimension ref="A1:L78"/>
  <sheetViews>
    <sheetView topLeftCell="A38" zoomScaleNormal="100" workbookViewId="0">
      <selection activeCell="B43" sqref="B43"/>
    </sheetView>
  </sheetViews>
  <sheetFormatPr defaultRowHeight="14.4" x14ac:dyDescent="0.3"/>
  <cols>
    <col min="1" max="1" width="26.109375" bestFit="1" customWidth="1"/>
    <col min="2" max="2" width="14" style="11" customWidth="1"/>
    <col min="3" max="3" width="8" customWidth="1"/>
    <col min="5" max="5" width="9.33203125" bestFit="1" customWidth="1"/>
    <col min="6" max="6" width="13.33203125" customWidth="1"/>
  </cols>
  <sheetData>
    <row r="1" spans="1:12" ht="14.4" customHeight="1" x14ac:dyDescent="0.35">
      <c r="A1" s="101" t="s">
        <v>0</v>
      </c>
      <c r="B1" s="101"/>
      <c r="C1" s="101"/>
      <c r="D1" s="101"/>
      <c r="E1" s="101"/>
      <c r="F1" s="101"/>
      <c r="G1" s="101"/>
    </row>
    <row r="2" spans="1:12" ht="18" x14ac:dyDescent="0.35">
      <c r="A2" s="102" t="s">
        <v>1</v>
      </c>
      <c r="B2" s="102"/>
      <c r="C2" s="102"/>
      <c r="D2" s="102"/>
      <c r="E2" s="102"/>
      <c r="F2" s="102"/>
      <c r="G2" s="102"/>
    </row>
    <row r="4" spans="1:12" x14ac:dyDescent="0.3">
      <c r="A4" s="103" t="s">
        <v>67</v>
      </c>
      <c r="B4" s="103"/>
      <c r="C4" s="103"/>
      <c r="D4" s="103"/>
      <c r="E4" s="103"/>
      <c r="F4" s="103"/>
      <c r="G4" s="1"/>
      <c r="H4" s="4"/>
      <c r="I4" s="2"/>
      <c r="J4" s="2"/>
      <c r="K4" s="2"/>
      <c r="L4" s="2"/>
    </row>
    <row r="5" spans="1:12" x14ac:dyDescent="0.3">
      <c r="A5" s="1"/>
      <c r="B5" s="1"/>
      <c r="C5" s="3"/>
      <c r="D5" s="2"/>
      <c r="E5" s="1"/>
      <c r="F5" s="3"/>
      <c r="G5" s="1"/>
      <c r="H5" s="4"/>
      <c r="I5" s="2"/>
      <c r="J5" s="2"/>
      <c r="K5" s="2"/>
      <c r="L5" s="2"/>
    </row>
    <row r="6" spans="1:12" x14ac:dyDescent="0.3">
      <c r="A6" s="114" t="s">
        <v>41</v>
      </c>
      <c r="B6" s="114"/>
      <c r="C6" s="114"/>
      <c r="D6" s="114"/>
      <c r="E6" s="114"/>
      <c r="F6" s="114"/>
    </row>
    <row r="7" spans="1:12" x14ac:dyDescent="0.3">
      <c r="C7" s="11"/>
      <c r="D7" s="11"/>
      <c r="E7" s="11"/>
      <c r="F7" s="11"/>
    </row>
    <row r="8" spans="1:12" x14ac:dyDescent="0.3">
      <c r="A8" s="114" t="s">
        <v>42</v>
      </c>
      <c r="B8" s="114"/>
      <c r="C8" s="114"/>
      <c r="D8" s="114"/>
      <c r="E8" s="114"/>
      <c r="F8" s="114"/>
    </row>
    <row r="9" spans="1:12" x14ac:dyDescent="0.3">
      <c r="A9" s="10" t="s">
        <v>43</v>
      </c>
      <c r="B9" s="19"/>
      <c r="C9" s="19"/>
      <c r="D9" s="19"/>
      <c r="E9" s="19"/>
      <c r="F9" s="19"/>
    </row>
    <row r="10" spans="1:12" x14ac:dyDescent="0.3">
      <c r="A10" s="20" t="s">
        <v>44</v>
      </c>
      <c r="B10" s="21">
        <v>44682</v>
      </c>
      <c r="C10" s="19"/>
      <c r="D10" s="19"/>
      <c r="E10" s="19"/>
      <c r="F10" s="19"/>
    </row>
    <row r="11" spans="1:12" x14ac:dyDescent="0.3">
      <c r="C11" s="11"/>
      <c r="D11" s="11"/>
      <c r="E11" s="11"/>
      <c r="F11" s="11"/>
    </row>
    <row r="12" spans="1:12" x14ac:dyDescent="0.3">
      <c r="A12" s="118" t="s">
        <v>45</v>
      </c>
      <c r="B12" s="119" t="s">
        <v>46</v>
      </c>
      <c r="C12" s="117" t="s">
        <v>47</v>
      </c>
      <c r="D12" s="117"/>
      <c r="E12" s="117"/>
      <c r="F12" s="117"/>
    </row>
    <row r="13" spans="1:12" ht="28.8" x14ac:dyDescent="0.3">
      <c r="A13" s="118"/>
      <c r="B13" s="119"/>
      <c r="C13" s="18" t="s">
        <v>48</v>
      </c>
      <c r="D13" s="18" t="s">
        <v>49</v>
      </c>
      <c r="E13" s="18" t="s">
        <v>50</v>
      </c>
      <c r="F13" s="18" t="s">
        <v>51</v>
      </c>
    </row>
    <row r="14" spans="1:12" x14ac:dyDescent="0.3">
      <c r="A14" s="13" t="s">
        <v>52</v>
      </c>
      <c r="B14" s="14">
        <v>76</v>
      </c>
      <c r="C14" s="14">
        <v>7.7450000000000001</v>
      </c>
      <c r="D14" s="14">
        <v>0.25700000000000001</v>
      </c>
      <c r="E14" s="14">
        <v>7.35</v>
      </c>
      <c r="F14" s="14">
        <v>8.39</v>
      </c>
    </row>
    <row r="15" spans="1:12" x14ac:dyDescent="0.3">
      <c r="A15" s="13" t="s">
        <v>53</v>
      </c>
      <c r="B15" s="14">
        <v>34</v>
      </c>
      <c r="C15" s="14">
        <v>8.0050000000000008</v>
      </c>
      <c r="D15" s="14">
        <v>0.11700000000000001</v>
      </c>
      <c r="E15" s="14">
        <v>7.69</v>
      </c>
      <c r="F15" s="14">
        <v>8.23</v>
      </c>
    </row>
    <row r="16" spans="1:12" x14ac:dyDescent="0.3">
      <c r="A16" s="13" t="s">
        <v>54</v>
      </c>
      <c r="B16" s="14">
        <v>29</v>
      </c>
      <c r="C16" s="14">
        <v>8.298</v>
      </c>
      <c r="D16" s="14">
        <v>0.151</v>
      </c>
      <c r="E16" s="14">
        <v>8.09</v>
      </c>
      <c r="F16" s="14">
        <v>8.4990000000000006</v>
      </c>
    </row>
    <row r="17" spans="1:6" x14ac:dyDescent="0.3">
      <c r="A17" s="13" t="s">
        <v>55</v>
      </c>
      <c r="B17" s="14">
        <v>90</v>
      </c>
      <c r="C17" s="14">
        <v>8.2469999999999999</v>
      </c>
      <c r="D17" s="14">
        <v>6.8000000000000005E-2</v>
      </c>
      <c r="E17" s="14">
        <v>8.19</v>
      </c>
      <c r="F17" s="14">
        <v>8.3989999999999991</v>
      </c>
    </row>
    <row r="18" spans="1:6" x14ac:dyDescent="0.3">
      <c r="A18" s="13" t="s">
        <v>56</v>
      </c>
      <c r="B18" s="14">
        <v>52</v>
      </c>
      <c r="C18" s="14">
        <v>7.7679999999999998</v>
      </c>
      <c r="D18" s="14">
        <v>0.20499999999999999</v>
      </c>
      <c r="E18" s="14">
        <v>7.45</v>
      </c>
      <c r="F18" s="14">
        <v>8.15</v>
      </c>
    </row>
    <row r="19" spans="1:6" x14ac:dyDescent="0.3">
      <c r="A19" s="15" t="s">
        <v>57</v>
      </c>
      <c r="B19" s="14">
        <v>42</v>
      </c>
      <c r="C19" s="14">
        <v>8.11</v>
      </c>
      <c r="D19" s="14">
        <v>4.1000000000000002E-2</v>
      </c>
      <c r="E19" s="14">
        <v>8.0500000000000007</v>
      </c>
      <c r="F19" s="14">
        <v>8.17</v>
      </c>
    </row>
    <row r="20" spans="1:6" x14ac:dyDescent="0.3">
      <c r="A20" s="13" t="s">
        <v>58</v>
      </c>
      <c r="B20" s="14">
        <v>42</v>
      </c>
      <c r="C20" s="14">
        <v>8.11</v>
      </c>
      <c r="D20" s="14">
        <v>4.1000000000000002E-2</v>
      </c>
      <c r="E20" s="14">
        <v>8.0500000000000007</v>
      </c>
      <c r="F20" s="14">
        <v>8.17</v>
      </c>
    </row>
    <row r="21" spans="1:6" x14ac:dyDescent="0.3">
      <c r="A21" s="13" t="s">
        <v>59</v>
      </c>
      <c r="B21" s="14">
        <v>35</v>
      </c>
      <c r="C21" s="14">
        <v>7.8949999999999996</v>
      </c>
      <c r="D21" s="14">
        <v>7.6999999999999999E-2</v>
      </c>
      <c r="E21" s="14">
        <v>7.74</v>
      </c>
      <c r="F21" s="14">
        <v>8.17</v>
      </c>
    </row>
    <row r="22" spans="1:6" x14ac:dyDescent="0.3">
      <c r="A22" s="13" t="s">
        <v>60</v>
      </c>
      <c r="B22" s="14">
        <v>24</v>
      </c>
      <c r="C22" s="14">
        <v>7.9180000000000001</v>
      </c>
      <c r="D22" s="14">
        <v>0.125</v>
      </c>
      <c r="E22" s="14">
        <v>7.65</v>
      </c>
      <c r="F22" s="14">
        <v>7.99</v>
      </c>
    </row>
    <row r="23" spans="1:6" x14ac:dyDescent="0.3">
      <c r="A23" s="13" t="s">
        <v>61</v>
      </c>
      <c r="B23" s="17"/>
      <c r="C23" s="16">
        <f>AVERAGE(C14:C22)</f>
        <v>8.0106666666666673</v>
      </c>
      <c r="D23" s="11"/>
      <c r="E23" s="11"/>
      <c r="F23" s="11"/>
    </row>
    <row r="24" spans="1:6" x14ac:dyDescent="0.3">
      <c r="A24" s="112" t="s">
        <v>62</v>
      </c>
      <c r="B24" s="113"/>
      <c r="C24" s="113"/>
      <c r="D24" s="113"/>
      <c r="E24" s="113"/>
      <c r="F24" s="113"/>
    </row>
    <row r="25" spans="1:6" x14ac:dyDescent="0.3">
      <c r="C25" s="11"/>
      <c r="D25" s="11"/>
      <c r="E25" s="11"/>
      <c r="F25" s="11"/>
    </row>
    <row r="26" spans="1:6" x14ac:dyDescent="0.3">
      <c r="A26" s="120" t="s">
        <v>42</v>
      </c>
      <c r="B26" s="120"/>
      <c r="C26" s="120"/>
      <c r="D26" s="120"/>
      <c r="E26" s="120"/>
      <c r="F26" s="120"/>
    </row>
    <row r="27" spans="1:6" x14ac:dyDescent="0.3">
      <c r="A27" s="10" t="s">
        <v>63</v>
      </c>
      <c r="B27" s="19"/>
      <c r="C27" s="19"/>
      <c r="D27" s="19"/>
      <c r="E27" s="19"/>
      <c r="F27" s="19"/>
    </row>
    <row r="28" spans="1:6" x14ac:dyDescent="0.3">
      <c r="A28" s="20" t="s">
        <v>44</v>
      </c>
      <c r="B28" s="21">
        <v>44682</v>
      </c>
      <c r="C28" s="19"/>
      <c r="D28" s="19"/>
      <c r="E28" s="19"/>
      <c r="F28" s="19"/>
    </row>
    <row r="29" spans="1:6" x14ac:dyDescent="0.3">
      <c r="C29" s="11"/>
      <c r="D29" s="11"/>
      <c r="E29" s="11"/>
      <c r="F29" s="11"/>
    </row>
    <row r="30" spans="1:6" x14ac:dyDescent="0.3">
      <c r="A30" s="115" t="s">
        <v>45</v>
      </c>
      <c r="B30" s="116" t="s">
        <v>46</v>
      </c>
      <c r="C30" s="117" t="s">
        <v>47</v>
      </c>
      <c r="D30" s="117"/>
      <c r="E30" s="117"/>
      <c r="F30" s="117"/>
    </row>
    <row r="31" spans="1:6" ht="28.8" x14ac:dyDescent="0.3">
      <c r="A31" s="115"/>
      <c r="B31" s="116"/>
      <c r="C31" s="12" t="s">
        <v>48</v>
      </c>
      <c r="D31" s="12" t="s">
        <v>49</v>
      </c>
      <c r="E31" s="12" t="s">
        <v>50</v>
      </c>
      <c r="F31" s="12" t="s">
        <v>51</v>
      </c>
    </row>
    <row r="32" spans="1:6" x14ac:dyDescent="0.3">
      <c r="A32" s="13" t="s">
        <v>52</v>
      </c>
      <c r="B32" s="14">
        <v>72</v>
      </c>
      <c r="C32" s="14">
        <v>6.4169999999999998</v>
      </c>
      <c r="D32" s="14">
        <v>0.47799999999999998</v>
      </c>
      <c r="E32" s="14">
        <v>5.69</v>
      </c>
      <c r="F32" s="14">
        <v>7.39</v>
      </c>
    </row>
    <row r="33" spans="1:6" x14ac:dyDescent="0.3">
      <c r="A33" s="13" t="s">
        <v>53</v>
      </c>
      <c r="B33" s="14">
        <v>34</v>
      </c>
      <c r="C33" s="14">
        <v>6.7560000000000002</v>
      </c>
      <c r="D33" s="14">
        <v>0.26500000000000001</v>
      </c>
      <c r="E33" s="14">
        <v>6.49</v>
      </c>
      <c r="F33" s="14">
        <v>7.45</v>
      </c>
    </row>
    <row r="34" spans="1:6" x14ac:dyDescent="0.3">
      <c r="A34" s="13" t="s">
        <v>54</v>
      </c>
      <c r="B34" s="14">
        <v>29</v>
      </c>
      <c r="C34" s="14">
        <v>7.069</v>
      </c>
      <c r="D34" s="14">
        <v>0.35599999999999998</v>
      </c>
      <c r="E34" s="14">
        <v>6.39</v>
      </c>
      <c r="F34" s="14">
        <v>7.4989999999999997</v>
      </c>
    </row>
    <row r="35" spans="1:6" x14ac:dyDescent="0.3">
      <c r="A35" s="13" t="s">
        <v>55</v>
      </c>
      <c r="B35" s="14">
        <v>85</v>
      </c>
      <c r="C35" s="14">
        <v>6.7919999999999998</v>
      </c>
      <c r="D35" s="14">
        <v>0.152</v>
      </c>
      <c r="E35" s="14">
        <v>6.67</v>
      </c>
      <c r="F35" s="14">
        <v>7.2990000000000004</v>
      </c>
    </row>
    <row r="36" spans="1:6" x14ac:dyDescent="0.3">
      <c r="A36" s="13" t="s">
        <v>56</v>
      </c>
      <c r="B36" s="14">
        <v>52</v>
      </c>
      <c r="C36" s="14">
        <v>6.4080000000000004</v>
      </c>
      <c r="D36" s="14">
        <v>0.38400000000000001</v>
      </c>
      <c r="E36" s="14">
        <v>5.95</v>
      </c>
      <c r="F36" s="14">
        <v>7.19</v>
      </c>
    </row>
    <row r="37" spans="1:6" x14ac:dyDescent="0.3">
      <c r="A37" s="15" t="s">
        <v>57</v>
      </c>
      <c r="B37" s="14">
        <v>42</v>
      </c>
      <c r="C37" s="14">
        <v>6.9539999999999997</v>
      </c>
      <c r="D37" s="14">
        <v>0.20799999999999999</v>
      </c>
      <c r="E37" s="14">
        <v>6.59</v>
      </c>
      <c r="F37" s="14">
        <v>7.27</v>
      </c>
    </row>
    <row r="38" spans="1:6" x14ac:dyDescent="0.3">
      <c r="A38" s="13" t="s">
        <v>58</v>
      </c>
      <c r="B38" s="14">
        <v>42</v>
      </c>
      <c r="C38" s="14">
        <v>6.9539999999999997</v>
      </c>
      <c r="D38" s="14">
        <v>0.20799999999999999</v>
      </c>
      <c r="E38" s="14">
        <v>6.59</v>
      </c>
      <c r="F38" s="14">
        <v>7.27</v>
      </c>
    </row>
    <row r="39" spans="1:6" x14ac:dyDescent="0.3">
      <c r="A39" s="13" t="s">
        <v>59</v>
      </c>
      <c r="B39" s="14">
        <v>34</v>
      </c>
      <c r="C39" s="14">
        <v>6.2530000000000001</v>
      </c>
      <c r="D39" s="14">
        <v>0.33200000000000002</v>
      </c>
      <c r="E39" s="14">
        <v>5.94</v>
      </c>
      <c r="F39" s="14">
        <v>6.99</v>
      </c>
    </row>
    <row r="40" spans="1:6" x14ac:dyDescent="0.3">
      <c r="A40" s="13" t="s">
        <v>60</v>
      </c>
      <c r="B40" s="14">
        <v>30</v>
      </c>
      <c r="C40" s="14">
        <v>6.508</v>
      </c>
      <c r="D40" s="14">
        <v>0.23300000000000001</v>
      </c>
      <c r="E40" s="14">
        <v>5.99</v>
      </c>
      <c r="F40" s="14">
        <v>6.89</v>
      </c>
    </row>
    <row r="41" spans="1:6" x14ac:dyDescent="0.3">
      <c r="A41" s="13" t="s">
        <v>61</v>
      </c>
      <c r="B41" s="17"/>
      <c r="C41" s="16">
        <f>AVERAGE(C32:C40)</f>
        <v>6.6790000000000003</v>
      </c>
      <c r="D41" s="11"/>
      <c r="E41" s="11"/>
      <c r="F41" s="11"/>
    </row>
    <row r="42" spans="1:6" x14ac:dyDescent="0.3">
      <c r="A42" s="112" t="s">
        <v>62</v>
      </c>
      <c r="B42" s="113"/>
      <c r="C42" s="113"/>
      <c r="D42" s="113"/>
      <c r="E42" s="113"/>
      <c r="F42" s="113"/>
    </row>
    <row r="43" spans="1:6" x14ac:dyDescent="0.3">
      <c r="C43" s="11"/>
      <c r="D43" s="11"/>
      <c r="E43" s="11"/>
      <c r="F43" s="11"/>
    </row>
    <row r="44" spans="1:6" x14ac:dyDescent="0.3">
      <c r="A44" s="114" t="s">
        <v>42</v>
      </c>
      <c r="B44" s="114"/>
      <c r="C44" s="114"/>
      <c r="D44" s="114"/>
      <c r="E44" s="114"/>
      <c r="F44" s="114"/>
    </row>
    <row r="45" spans="1:6" x14ac:dyDescent="0.3">
      <c r="A45" s="10" t="s">
        <v>64</v>
      </c>
      <c r="B45" s="19"/>
      <c r="C45" s="19"/>
      <c r="D45" s="19"/>
      <c r="E45" s="19"/>
      <c r="F45" s="19"/>
    </row>
    <row r="46" spans="1:6" x14ac:dyDescent="0.3">
      <c r="A46" s="20" t="s">
        <v>44</v>
      </c>
      <c r="B46" s="21">
        <v>44682</v>
      </c>
      <c r="C46" s="19"/>
      <c r="D46" s="19"/>
      <c r="E46" s="19"/>
      <c r="F46" s="19"/>
    </row>
    <row r="47" spans="1:6" x14ac:dyDescent="0.3">
      <c r="C47" s="11"/>
      <c r="D47" s="11"/>
      <c r="E47" s="11"/>
      <c r="F47" s="11"/>
    </row>
    <row r="48" spans="1:6" x14ac:dyDescent="0.3">
      <c r="A48" s="115" t="s">
        <v>45</v>
      </c>
      <c r="B48" s="116" t="s">
        <v>46</v>
      </c>
      <c r="C48" s="117" t="s">
        <v>47</v>
      </c>
      <c r="D48" s="117"/>
      <c r="E48" s="117"/>
      <c r="F48" s="117"/>
    </row>
    <row r="49" spans="1:6" ht="28.8" x14ac:dyDescent="0.3">
      <c r="A49" s="115"/>
      <c r="B49" s="116"/>
      <c r="C49" s="12" t="s">
        <v>48</v>
      </c>
      <c r="D49" s="12" t="s">
        <v>49</v>
      </c>
      <c r="E49" s="12" t="s">
        <v>50</v>
      </c>
      <c r="F49" s="12" t="s">
        <v>51</v>
      </c>
    </row>
    <row r="50" spans="1:6" x14ac:dyDescent="0.3">
      <c r="A50" s="13" t="s">
        <v>52</v>
      </c>
      <c r="B50" s="14">
        <v>7</v>
      </c>
      <c r="C50" s="14">
        <v>6.6310000000000002</v>
      </c>
      <c r="D50" s="14">
        <v>0.123</v>
      </c>
      <c r="E50" s="14">
        <v>6.39</v>
      </c>
      <c r="F50" s="14">
        <v>6.77</v>
      </c>
    </row>
    <row r="51" spans="1:6" x14ac:dyDescent="0.3">
      <c r="A51" s="13" t="s">
        <v>53</v>
      </c>
      <c r="B51" s="14">
        <v>19</v>
      </c>
      <c r="C51" s="14">
        <v>6.8879999999999999</v>
      </c>
      <c r="D51" s="14">
        <v>0.214</v>
      </c>
      <c r="E51" s="14">
        <v>6.39</v>
      </c>
      <c r="F51" s="14">
        <v>7.25</v>
      </c>
    </row>
    <row r="52" spans="1:6" x14ac:dyDescent="0.3">
      <c r="A52" s="13" t="s">
        <v>54</v>
      </c>
      <c r="B52" s="14">
        <v>12</v>
      </c>
      <c r="C52" s="14">
        <v>6.9820000000000002</v>
      </c>
      <c r="D52" s="14">
        <v>0.42599999999999999</v>
      </c>
      <c r="E52" s="14">
        <v>6.29</v>
      </c>
      <c r="F52" s="14">
        <v>7.56</v>
      </c>
    </row>
    <row r="53" spans="1:6" x14ac:dyDescent="0.3">
      <c r="A53" s="13" t="s">
        <v>55</v>
      </c>
      <c r="B53" s="14">
        <v>20</v>
      </c>
      <c r="C53" s="14">
        <v>6.7389999999999999</v>
      </c>
      <c r="D53" s="14">
        <v>0.17199999999999999</v>
      </c>
      <c r="E53" s="14">
        <v>6.49</v>
      </c>
      <c r="F53" s="14">
        <v>6.89</v>
      </c>
    </row>
    <row r="54" spans="1:6" x14ac:dyDescent="0.3">
      <c r="A54" s="13" t="s">
        <v>56</v>
      </c>
      <c r="B54" s="14">
        <v>24</v>
      </c>
      <c r="C54" s="14">
        <v>6.766</v>
      </c>
      <c r="D54" s="14">
        <v>0.224</v>
      </c>
      <c r="E54" s="14">
        <v>6.29</v>
      </c>
      <c r="F54" s="14">
        <v>7.15</v>
      </c>
    </row>
    <row r="55" spans="1:6" x14ac:dyDescent="0.3">
      <c r="A55" s="15" t="s">
        <v>57</v>
      </c>
      <c r="B55" s="14">
        <v>16</v>
      </c>
      <c r="C55" s="14">
        <v>6.8449999999999998</v>
      </c>
      <c r="D55" s="14">
        <v>0.223</v>
      </c>
      <c r="E55" s="14">
        <v>6.35</v>
      </c>
      <c r="F55" s="14">
        <v>7.19</v>
      </c>
    </row>
    <row r="56" spans="1:6" x14ac:dyDescent="0.3">
      <c r="A56" s="13" t="s">
        <v>58</v>
      </c>
      <c r="B56" s="14">
        <v>16</v>
      </c>
      <c r="C56" s="14">
        <v>6.8449999999999998</v>
      </c>
      <c r="D56" s="14">
        <v>0.223</v>
      </c>
      <c r="E56" s="14">
        <v>6.35</v>
      </c>
      <c r="F56" s="14">
        <v>7.19</v>
      </c>
    </row>
    <row r="57" spans="1:6" x14ac:dyDescent="0.3">
      <c r="A57" s="13" t="s">
        <v>59</v>
      </c>
      <c r="B57" s="14">
        <v>14</v>
      </c>
      <c r="C57" s="14">
        <v>6.5670000000000002</v>
      </c>
      <c r="D57" s="14">
        <v>0.247</v>
      </c>
      <c r="E57" s="14">
        <v>6.23</v>
      </c>
      <c r="F57" s="14">
        <v>6.97</v>
      </c>
    </row>
    <row r="58" spans="1:6" x14ac:dyDescent="0.3">
      <c r="A58" s="13" t="s">
        <v>60</v>
      </c>
      <c r="B58" s="14">
        <v>23</v>
      </c>
      <c r="C58" s="14">
        <v>6.7519999999999998</v>
      </c>
      <c r="D58" s="14">
        <v>0.23</v>
      </c>
      <c r="E58" s="14">
        <v>6.38</v>
      </c>
      <c r="F58" s="14">
        <v>7.09</v>
      </c>
    </row>
    <row r="59" spans="1:6" x14ac:dyDescent="0.3">
      <c r="A59" s="13" t="s">
        <v>61</v>
      </c>
      <c r="B59" s="17"/>
      <c r="C59" s="16">
        <f>AVERAGE(C50:C58)</f>
        <v>6.7794444444444446</v>
      </c>
      <c r="D59" s="11"/>
      <c r="E59" s="11"/>
      <c r="F59" s="11"/>
    </row>
    <row r="60" spans="1:6" x14ac:dyDescent="0.3">
      <c r="A60" s="112" t="s">
        <v>62</v>
      </c>
      <c r="B60" s="113"/>
      <c r="C60" s="113"/>
      <c r="D60" s="113"/>
      <c r="E60" s="113"/>
      <c r="F60" s="113"/>
    </row>
    <row r="61" spans="1:6" x14ac:dyDescent="0.3">
      <c r="C61" s="11"/>
      <c r="D61" s="11"/>
      <c r="E61" s="11"/>
      <c r="F61" s="11"/>
    </row>
    <row r="62" spans="1:6" x14ac:dyDescent="0.3">
      <c r="A62" s="114" t="s">
        <v>42</v>
      </c>
      <c r="B62" s="114"/>
      <c r="C62" s="114"/>
      <c r="D62" s="114"/>
      <c r="E62" s="114"/>
      <c r="F62" s="114"/>
    </row>
    <row r="63" spans="1:6" x14ac:dyDescent="0.3">
      <c r="A63" s="10" t="s">
        <v>65</v>
      </c>
      <c r="B63" s="19"/>
      <c r="C63" s="19"/>
      <c r="D63" s="19"/>
      <c r="E63" s="19"/>
      <c r="F63" s="19"/>
    </row>
    <row r="64" spans="1:6" x14ac:dyDescent="0.3">
      <c r="A64" s="20" t="s">
        <v>44</v>
      </c>
      <c r="B64" s="21">
        <v>44682</v>
      </c>
      <c r="C64" s="19"/>
      <c r="D64" s="19"/>
      <c r="E64" s="19"/>
      <c r="F64" s="19"/>
    </row>
    <row r="65" spans="1:6" x14ac:dyDescent="0.3">
      <c r="C65" s="11"/>
      <c r="D65" s="11"/>
      <c r="E65" s="11"/>
      <c r="F65" s="11"/>
    </row>
    <row r="66" spans="1:6" x14ac:dyDescent="0.3">
      <c r="A66" s="115" t="s">
        <v>45</v>
      </c>
      <c r="B66" s="116" t="s">
        <v>46</v>
      </c>
      <c r="C66" s="117" t="s">
        <v>47</v>
      </c>
      <c r="D66" s="117"/>
      <c r="E66" s="117"/>
      <c r="F66" s="117"/>
    </row>
    <row r="67" spans="1:6" ht="28.8" x14ac:dyDescent="0.3">
      <c r="A67" s="115"/>
      <c r="B67" s="116"/>
      <c r="C67" s="12" t="s">
        <v>48</v>
      </c>
      <c r="D67" s="12" t="s">
        <v>49</v>
      </c>
      <c r="E67" s="12" t="s">
        <v>50</v>
      </c>
      <c r="F67" s="12" t="s">
        <v>51</v>
      </c>
    </row>
    <row r="68" spans="1:6" x14ac:dyDescent="0.3">
      <c r="A68" s="13" t="s">
        <v>52</v>
      </c>
      <c r="B68" s="14">
        <v>66</v>
      </c>
      <c r="C68" s="14">
        <v>6.8769999999999998</v>
      </c>
      <c r="D68" s="14">
        <v>0.32900000000000001</v>
      </c>
      <c r="E68" s="14">
        <v>6.25</v>
      </c>
      <c r="F68" s="14">
        <v>7.49</v>
      </c>
    </row>
    <row r="69" spans="1:6" x14ac:dyDescent="0.3">
      <c r="A69" s="13" t="s">
        <v>53</v>
      </c>
      <c r="B69" s="14">
        <v>28</v>
      </c>
      <c r="C69" s="14">
        <v>7.09</v>
      </c>
      <c r="D69" s="14">
        <v>0.255</v>
      </c>
      <c r="E69" s="14">
        <v>6.7489999999999997</v>
      </c>
      <c r="F69" s="14">
        <v>7.65</v>
      </c>
    </row>
    <row r="70" spans="1:6" x14ac:dyDescent="0.3">
      <c r="A70" s="13" t="s">
        <v>54</v>
      </c>
      <c r="B70" s="14">
        <v>29</v>
      </c>
      <c r="C70" s="14">
        <v>7.1580000000000004</v>
      </c>
      <c r="D70" s="14">
        <v>0.21199999999999999</v>
      </c>
      <c r="E70" s="14">
        <v>6.8890000000000002</v>
      </c>
      <c r="F70" s="14">
        <v>7.59</v>
      </c>
    </row>
    <row r="71" spans="1:6" x14ac:dyDescent="0.3">
      <c r="A71" s="13" t="s">
        <v>55</v>
      </c>
      <c r="B71" s="14">
        <v>63</v>
      </c>
      <c r="C71" s="14">
        <v>6.8040000000000003</v>
      </c>
      <c r="D71" s="14">
        <v>0.24199999999999999</v>
      </c>
      <c r="E71" s="14">
        <v>6.43</v>
      </c>
      <c r="F71" s="14">
        <v>7.29</v>
      </c>
    </row>
    <row r="72" spans="1:6" x14ac:dyDescent="0.3">
      <c r="A72" s="13" t="s">
        <v>56</v>
      </c>
      <c r="B72" s="14">
        <v>29</v>
      </c>
      <c r="C72" s="14">
        <v>6.9160000000000004</v>
      </c>
      <c r="D72" s="14">
        <v>0.23699999999999999</v>
      </c>
      <c r="E72" s="14">
        <v>6.38</v>
      </c>
      <c r="F72" s="14">
        <v>7.29</v>
      </c>
    </row>
    <row r="73" spans="1:6" x14ac:dyDescent="0.3">
      <c r="A73" s="15" t="s">
        <v>57</v>
      </c>
      <c r="B73" s="14">
        <v>40</v>
      </c>
      <c r="C73" s="14">
        <v>7.0090000000000003</v>
      </c>
      <c r="D73" s="14">
        <v>0.21</v>
      </c>
      <c r="E73" s="14">
        <v>6.55</v>
      </c>
      <c r="F73" s="14">
        <v>7.29</v>
      </c>
    </row>
    <row r="74" spans="1:6" x14ac:dyDescent="0.3">
      <c r="A74" s="13" t="s">
        <v>58</v>
      </c>
      <c r="B74" s="14">
        <v>40</v>
      </c>
      <c r="C74" s="14">
        <v>7.0090000000000003</v>
      </c>
      <c r="D74" s="14">
        <v>0.21</v>
      </c>
      <c r="E74" s="14">
        <v>6.55</v>
      </c>
      <c r="F74" s="14">
        <v>7.29</v>
      </c>
    </row>
    <row r="75" spans="1:6" x14ac:dyDescent="0.3">
      <c r="A75" s="13" t="s">
        <v>59</v>
      </c>
      <c r="B75" s="14">
        <v>29</v>
      </c>
      <c r="C75" s="14">
        <v>6.7709999999999999</v>
      </c>
      <c r="D75" s="14">
        <v>0.22600000000000001</v>
      </c>
      <c r="E75" s="14">
        <v>6.36</v>
      </c>
      <c r="F75" s="14">
        <v>7.1</v>
      </c>
    </row>
    <row r="76" spans="1:6" x14ac:dyDescent="0.3">
      <c r="A76" s="13" t="s">
        <v>60</v>
      </c>
      <c r="B76" s="14">
        <v>13</v>
      </c>
      <c r="C76" s="14">
        <v>6.968</v>
      </c>
      <c r="D76" s="14">
        <v>0.29499999999999998</v>
      </c>
      <c r="E76" s="14">
        <v>6.59</v>
      </c>
      <c r="F76" s="14">
        <v>7.39</v>
      </c>
    </row>
    <row r="77" spans="1:6" x14ac:dyDescent="0.3">
      <c r="A77" s="13" t="s">
        <v>61</v>
      </c>
      <c r="B77" s="17"/>
      <c r="C77" s="16">
        <f>AVERAGE(C68:C76)</f>
        <v>6.9557777777777785</v>
      </c>
      <c r="D77" s="11"/>
      <c r="E77" s="11"/>
      <c r="F77" s="11"/>
    </row>
    <row r="78" spans="1:6" x14ac:dyDescent="0.3">
      <c r="A78" s="112" t="s">
        <v>62</v>
      </c>
      <c r="B78" s="113"/>
      <c r="C78" s="113"/>
      <c r="D78" s="113"/>
      <c r="E78" s="113"/>
      <c r="F78" s="113"/>
    </row>
  </sheetData>
  <mergeCells count="24">
    <mergeCell ref="A1:G1"/>
    <mergeCell ref="A2:G2"/>
    <mergeCell ref="A66:A67"/>
    <mergeCell ref="B66:B67"/>
    <mergeCell ref="C66:F66"/>
    <mergeCell ref="A4:F4"/>
    <mergeCell ref="A8:F8"/>
    <mergeCell ref="A60:F60"/>
    <mergeCell ref="A78:F78"/>
    <mergeCell ref="A6:F6"/>
    <mergeCell ref="A30:A31"/>
    <mergeCell ref="B30:B31"/>
    <mergeCell ref="C30:F30"/>
    <mergeCell ref="A42:F42"/>
    <mergeCell ref="A48:A49"/>
    <mergeCell ref="B48:B49"/>
    <mergeCell ref="C48:F48"/>
    <mergeCell ref="A12:A13"/>
    <mergeCell ref="B12:B13"/>
    <mergeCell ref="C12:F12"/>
    <mergeCell ref="A24:F24"/>
    <mergeCell ref="A26:F26"/>
    <mergeCell ref="A44:F44"/>
    <mergeCell ref="A62:F62"/>
  </mergeCells>
  <pageMargins left="0.51181102362204722" right="0.51181102362204722" top="0.86614173228346458" bottom="0.78740157480314965" header="0.31496062992125984" footer="0.31496062992125984"/>
  <pageSetup paperSize="9" orientation="portrait" r:id="rId1"/>
  <headerFooter>
    <oddHeader>&amp;L&amp;G&amp;CProcesso 23069.167918/2022-62
PE xxx/2022&amp;R&amp;G</oddHeader>
    <oddFooter>&amp;L&amp;"-,Itálico"&amp;10&amp;A&amp;R&amp;P/&amp;N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22681-9EFE-4A35-B674-2BAC7D84BEA9}">
  <dimension ref="A1:J142"/>
  <sheetViews>
    <sheetView topLeftCell="A134" zoomScaleNormal="100" workbookViewId="0">
      <selection activeCell="B19" sqref="B19:B22"/>
    </sheetView>
  </sheetViews>
  <sheetFormatPr defaultRowHeight="14.4" x14ac:dyDescent="0.3"/>
  <cols>
    <col min="1" max="1" width="26.109375" bestFit="1" customWidth="1"/>
    <col min="2" max="2" width="27.33203125" style="11" bestFit="1" customWidth="1"/>
    <col min="3" max="3" width="13.88671875" bestFit="1" customWidth="1"/>
    <col min="4" max="4" width="10.6640625" bestFit="1" customWidth="1"/>
  </cols>
  <sheetData>
    <row r="1" spans="1:10" ht="14.4" customHeight="1" x14ac:dyDescent="0.35">
      <c r="A1" s="101" t="s">
        <v>0</v>
      </c>
      <c r="B1" s="101"/>
      <c r="C1" s="101"/>
      <c r="D1" s="101"/>
      <c r="E1" s="101"/>
    </row>
    <row r="2" spans="1:10" ht="18" x14ac:dyDescent="0.35">
      <c r="A2" s="102" t="s">
        <v>1</v>
      </c>
      <c r="B2" s="102"/>
      <c r="C2" s="102"/>
      <c r="D2" s="102"/>
      <c r="E2" s="102"/>
    </row>
    <row r="4" spans="1:10" x14ac:dyDescent="0.3">
      <c r="A4" s="103" t="s">
        <v>72</v>
      </c>
      <c r="B4" s="103"/>
      <c r="C4" s="103"/>
      <c r="D4" s="103"/>
      <c r="E4" s="1"/>
      <c r="F4" s="4"/>
      <c r="G4" s="2"/>
      <c r="H4" s="2"/>
      <c r="I4" s="2"/>
      <c r="J4" s="2"/>
    </row>
    <row r="5" spans="1:10" ht="15" thickBot="1" x14ac:dyDescent="0.35">
      <c r="A5" s="1"/>
      <c r="B5" s="1"/>
      <c r="C5" s="3"/>
      <c r="D5" s="2"/>
      <c r="E5" s="1"/>
      <c r="F5" s="4"/>
      <c r="G5" s="2"/>
      <c r="H5" s="2"/>
      <c r="I5" s="2"/>
      <c r="J5" s="2"/>
    </row>
    <row r="6" spans="1:10" ht="16.2" thickBot="1" x14ac:dyDescent="0.35">
      <c r="A6" s="91" t="s">
        <v>73</v>
      </c>
      <c r="B6" s="82" t="s">
        <v>74</v>
      </c>
      <c r="C6" s="81" t="s">
        <v>75</v>
      </c>
      <c r="D6" s="81" t="s">
        <v>76</v>
      </c>
    </row>
    <row r="7" spans="1:10" x14ac:dyDescent="0.3">
      <c r="A7" s="89" t="s">
        <v>77</v>
      </c>
      <c r="B7" s="83" t="s">
        <v>78</v>
      </c>
      <c r="C7" s="83" t="s">
        <v>79</v>
      </c>
      <c r="D7" s="83">
        <v>2009</v>
      </c>
    </row>
    <row r="8" spans="1:10" x14ac:dyDescent="0.3">
      <c r="A8" s="89" t="s">
        <v>77</v>
      </c>
      <c r="B8" s="83" t="s">
        <v>78</v>
      </c>
      <c r="C8" s="83" t="s">
        <v>80</v>
      </c>
      <c r="D8" s="83" t="s">
        <v>81</v>
      </c>
    </row>
    <row r="9" spans="1:10" x14ac:dyDescent="0.3">
      <c r="A9" s="89" t="s">
        <v>77</v>
      </c>
      <c r="B9" s="83" t="s">
        <v>82</v>
      </c>
      <c r="C9" s="83" t="s">
        <v>83</v>
      </c>
      <c r="D9" s="83">
        <v>2002</v>
      </c>
    </row>
    <row r="10" spans="1:10" x14ac:dyDescent="0.3">
      <c r="A10" s="89" t="s">
        <v>77</v>
      </c>
      <c r="B10" s="83" t="s">
        <v>84</v>
      </c>
      <c r="C10" s="83" t="s">
        <v>85</v>
      </c>
      <c r="D10" s="83" t="s">
        <v>86</v>
      </c>
    </row>
    <row r="11" spans="1:10" x14ac:dyDescent="0.3">
      <c r="A11" s="89" t="s">
        <v>77</v>
      </c>
      <c r="B11" s="83" t="s">
        <v>84</v>
      </c>
      <c r="C11" s="83" t="s">
        <v>87</v>
      </c>
      <c r="D11" s="83" t="s">
        <v>88</v>
      </c>
    </row>
    <row r="12" spans="1:10" x14ac:dyDescent="0.3">
      <c r="A12" s="89" t="s">
        <v>77</v>
      </c>
      <c r="B12" s="83" t="s">
        <v>89</v>
      </c>
      <c r="C12" s="83" t="s">
        <v>90</v>
      </c>
      <c r="D12" s="83" t="s">
        <v>86</v>
      </c>
    </row>
    <row r="13" spans="1:10" x14ac:dyDescent="0.3">
      <c r="A13" s="89" t="s">
        <v>77</v>
      </c>
      <c r="B13" s="83" t="s">
        <v>91</v>
      </c>
      <c r="C13" s="83" t="s">
        <v>92</v>
      </c>
      <c r="D13" s="83" t="s">
        <v>93</v>
      </c>
    </row>
    <row r="14" spans="1:10" x14ac:dyDescent="0.3">
      <c r="A14" s="89" t="s">
        <v>77</v>
      </c>
      <c r="B14" s="83" t="s">
        <v>89</v>
      </c>
      <c r="C14" s="83" t="s">
        <v>94</v>
      </c>
      <c r="D14" s="83" t="s">
        <v>95</v>
      </c>
    </row>
    <row r="15" spans="1:10" x14ac:dyDescent="0.3">
      <c r="A15" s="89" t="s">
        <v>77</v>
      </c>
      <c r="B15" s="83" t="s">
        <v>96</v>
      </c>
      <c r="C15" s="83" t="s">
        <v>97</v>
      </c>
      <c r="D15" s="83">
        <v>2006</v>
      </c>
    </row>
    <row r="16" spans="1:10" x14ac:dyDescent="0.3">
      <c r="A16" s="89" t="s">
        <v>77</v>
      </c>
      <c r="B16" s="83" t="s">
        <v>98</v>
      </c>
      <c r="C16" s="83" t="s">
        <v>99</v>
      </c>
      <c r="D16" s="83" t="s">
        <v>100</v>
      </c>
    </row>
    <row r="17" spans="1:4" x14ac:dyDescent="0.3">
      <c r="A17" s="89" t="s">
        <v>77</v>
      </c>
      <c r="B17" s="83" t="s">
        <v>101</v>
      </c>
      <c r="C17" s="83" t="s">
        <v>102</v>
      </c>
      <c r="D17" s="83">
        <v>2009</v>
      </c>
    </row>
    <row r="18" spans="1:4" x14ac:dyDescent="0.3">
      <c r="A18" s="89" t="s">
        <v>77</v>
      </c>
      <c r="B18" s="83" t="s">
        <v>84</v>
      </c>
      <c r="C18" s="83" t="s">
        <v>103</v>
      </c>
      <c r="D18" s="83" t="s">
        <v>88</v>
      </c>
    </row>
    <row r="19" spans="1:4" x14ac:dyDescent="0.3">
      <c r="A19" s="89" t="s">
        <v>77</v>
      </c>
      <c r="B19" s="83" t="s">
        <v>84</v>
      </c>
      <c r="C19" s="83" t="s">
        <v>104</v>
      </c>
      <c r="D19" s="83" t="s">
        <v>105</v>
      </c>
    </row>
    <row r="20" spans="1:4" x14ac:dyDescent="0.3">
      <c r="A20" s="89" t="s">
        <v>77</v>
      </c>
      <c r="B20" s="83" t="s">
        <v>84</v>
      </c>
      <c r="C20" s="83" t="s">
        <v>106</v>
      </c>
      <c r="D20" s="83" t="s">
        <v>86</v>
      </c>
    </row>
    <row r="21" spans="1:4" x14ac:dyDescent="0.3">
      <c r="A21" s="89" t="s">
        <v>77</v>
      </c>
      <c r="B21" s="83" t="s">
        <v>96</v>
      </c>
      <c r="C21" s="83" t="s">
        <v>107</v>
      </c>
      <c r="D21" s="83">
        <v>2008</v>
      </c>
    </row>
    <row r="22" spans="1:4" x14ac:dyDescent="0.3">
      <c r="A22" s="89" t="s">
        <v>77</v>
      </c>
      <c r="B22" s="83" t="s">
        <v>108</v>
      </c>
      <c r="C22" s="83" t="s">
        <v>109</v>
      </c>
      <c r="D22" s="83">
        <v>2009</v>
      </c>
    </row>
    <row r="23" spans="1:4" x14ac:dyDescent="0.3">
      <c r="A23" s="89" t="s">
        <v>77</v>
      </c>
      <c r="B23" s="83" t="s">
        <v>110</v>
      </c>
      <c r="C23" s="83" t="s">
        <v>111</v>
      </c>
      <c r="D23" s="83">
        <v>2014</v>
      </c>
    </row>
    <row r="24" spans="1:4" x14ac:dyDescent="0.3">
      <c r="A24" s="89" t="s">
        <v>77</v>
      </c>
      <c r="B24" s="83" t="s">
        <v>110</v>
      </c>
      <c r="C24" s="83" t="s">
        <v>112</v>
      </c>
      <c r="D24" s="83">
        <v>2014</v>
      </c>
    </row>
    <row r="25" spans="1:4" x14ac:dyDescent="0.3">
      <c r="A25" s="89" t="s">
        <v>77</v>
      </c>
      <c r="B25" s="83" t="s">
        <v>113</v>
      </c>
      <c r="C25" s="83" t="s">
        <v>114</v>
      </c>
      <c r="D25" s="83">
        <v>2002</v>
      </c>
    </row>
    <row r="26" spans="1:4" x14ac:dyDescent="0.3">
      <c r="A26" s="89" t="s">
        <v>77</v>
      </c>
      <c r="B26" s="83" t="s">
        <v>115</v>
      </c>
      <c r="C26" s="83" t="s">
        <v>116</v>
      </c>
      <c r="D26" s="83" t="s">
        <v>86</v>
      </c>
    </row>
    <row r="27" spans="1:4" x14ac:dyDescent="0.3">
      <c r="A27" s="89" t="s">
        <v>77</v>
      </c>
      <c r="B27" s="83" t="s">
        <v>91</v>
      </c>
      <c r="C27" s="83" t="s">
        <v>117</v>
      </c>
      <c r="D27" s="83" t="s">
        <v>93</v>
      </c>
    </row>
    <row r="28" spans="1:4" x14ac:dyDescent="0.3">
      <c r="A28" s="89" t="s">
        <v>77</v>
      </c>
      <c r="B28" s="83" t="s">
        <v>118</v>
      </c>
      <c r="C28" s="83" t="s">
        <v>119</v>
      </c>
      <c r="D28" s="83">
        <v>1997</v>
      </c>
    </row>
    <row r="29" spans="1:4" x14ac:dyDescent="0.3">
      <c r="A29" s="89" t="s">
        <v>77</v>
      </c>
      <c r="B29" s="83" t="s">
        <v>120</v>
      </c>
      <c r="C29" s="83" t="s">
        <v>121</v>
      </c>
      <c r="D29" s="83">
        <v>2008</v>
      </c>
    </row>
    <row r="30" spans="1:4" x14ac:dyDescent="0.3">
      <c r="A30" s="89" t="s">
        <v>77</v>
      </c>
      <c r="B30" s="83" t="s">
        <v>96</v>
      </c>
      <c r="C30" s="83" t="s">
        <v>122</v>
      </c>
      <c r="D30" s="83">
        <v>2008</v>
      </c>
    </row>
    <row r="31" spans="1:4" x14ac:dyDescent="0.3">
      <c r="A31" s="89" t="s">
        <v>77</v>
      </c>
      <c r="B31" s="83" t="s">
        <v>96</v>
      </c>
      <c r="C31" s="83" t="s">
        <v>123</v>
      </c>
      <c r="D31" s="83">
        <v>2008</v>
      </c>
    </row>
    <row r="32" spans="1:4" x14ac:dyDescent="0.3">
      <c r="A32" s="89" t="s">
        <v>77</v>
      </c>
      <c r="B32" s="83" t="s">
        <v>124</v>
      </c>
      <c r="C32" s="83" t="s">
        <v>125</v>
      </c>
      <c r="D32" s="83">
        <v>2003</v>
      </c>
    </row>
    <row r="33" spans="1:4" x14ac:dyDescent="0.3">
      <c r="A33" s="89" t="s">
        <v>77</v>
      </c>
      <c r="B33" s="83" t="s">
        <v>84</v>
      </c>
      <c r="C33" s="83" t="s">
        <v>126</v>
      </c>
      <c r="D33" s="83">
        <v>2008</v>
      </c>
    </row>
    <row r="34" spans="1:4" x14ac:dyDescent="0.3">
      <c r="A34" s="89" t="s">
        <v>77</v>
      </c>
      <c r="B34" s="83" t="s">
        <v>84</v>
      </c>
      <c r="C34" s="83" t="s">
        <v>127</v>
      </c>
      <c r="D34" s="83">
        <v>2010</v>
      </c>
    </row>
    <row r="35" spans="1:4" x14ac:dyDescent="0.3">
      <c r="A35" s="89" t="s">
        <v>77</v>
      </c>
      <c r="B35" s="83" t="s">
        <v>84</v>
      </c>
      <c r="C35" s="83" t="s">
        <v>128</v>
      </c>
      <c r="D35" s="83">
        <v>2008</v>
      </c>
    </row>
    <row r="36" spans="1:4" x14ac:dyDescent="0.3">
      <c r="A36" s="89" t="s">
        <v>77</v>
      </c>
      <c r="B36" s="83" t="s">
        <v>96</v>
      </c>
      <c r="C36" s="83" t="s">
        <v>129</v>
      </c>
      <c r="D36" s="83">
        <v>2008</v>
      </c>
    </row>
    <row r="37" spans="1:4" x14ac:dyDescent="0.3">
      <c r="A37" s="89" t="s">
        <v>77</v>
      </c>
      <c r="B37" s="83" t="s">
        <v>98</v>
      </c>
      <c r="C37" s="83" t="s">
        <v>130</v>
      </c>
      <c r="D37" s="83" t="s">
        <v>131</v>
      </c>
    </row>
    <row r="38" spans="1:4" x14ac:dyDescent="0.3">
      <c r="A38" s="89" t="s">
        <v>77</v>
      </c>
      <c r="B38" s="83" t="s">
        <v>132</v>
      </c>
      <c r="C38" s="83" t="s">
        <v>133</v>
      </c>
      <c r="D38" s="83" t="s">
        <v>134</v>
      </c>
    </row>
    <row r="39" spans="1:4" x14ac:dyDescent="0.3">
      <c r="A39" s="89" t="s">
        <v>77</v>
      </c>
      <c r="B39" s="83" t="s">
        <v>132</v>
      </c>
      <c r="C39" s="83" t="s">
        <v>135</v>
      </c>
      <c r="D39" s="83" t="s">
        <v>134</v>
      </c>
    </row>
    <row r="40" spans="1:4" x14ac:dyDescent="0.3">
      <c r="A40" s="89" t="s">
        <v>77</v>
      </c>
      <c r="B40" s="83" t="s">
        <v>136</v>
      </c>
      <c r="C40" s="83" t="s">
        <v>137</v>
      </c>
      <c r="D40" s="83">
        <v>2009</v>
      </c>
    </row>
    <row r="41" spans="1:4" x14ac:dyDescent="0.3">
      <c r="A41" s="89" t="s">
        <v>77</v>
      </c>
      <c r="B41" s="83" t="s">
        <v>138</v>
      </c>
      <c r="C41" s="83" t="s">
        <v>139</v>
      </c>
      <c r="D41" s="83">
        <v>2008</v>
      </c>
    </row>
    <row r="42" spans="1:4" x14ac:dyDescent="0.3">
      <c r="A42" s="89" t="s">
        <v>77</v>
      </c>
      <c r="B42" s="83" t="s">
        <v>140</v>
      </c>
      <c r="C42" s="83" t="s">
        <v>141</v>
      </c>
      <c r="D42" s="83" t="s">
        <v>100</v>
      </c>
    </row>
    <row r="43" spans="1:4" x14ac:dyDescent="0.3">
      <c r="A43" s="89" t="s">
        <v>77</v>
      </c>
      <c r="B43" s="83" t="s">
        <v>142</v>
      </c>
      <c r="C43" s="83" t="s">
        <v>143</v>
      </c>
      <c r="D43" s="83" t="s">
        <v>144</v>
      </c>
    </row>
    <row r="44" spans="1:4" x14ac:dyDescent="0.3">
      <c r="A44" s="89" t="s">
        <v>77</v>
      </c>
      <c r="B44" s="83" t="s">
        <v>110</v>
      </c>
      <c r="C44" s="83" t="s">
        <v>145</v>
      </c>
      <c r="D44" s="83" t="s">
        <v>144</v>
      </c>
    </row>
    <row r="45" spans="1:4" x14ac:dyDescent="0.3">
      <c r="A45" s="89" t="s">
        <v>77</v>
      </c>
      <c r="B45" s="83" t="s">
        <v>146</v>
      </c>
      <c r="C45" s="83" t="s">
        <v>147</v>
      </c>
      <c r="D45" s="83" t="s">
        <v>148</v>
      </c>
    </row>
    <row r="46" spans="1:4" x14ac:dyDescent="0.3">
      <c r="A46" s="89" t="s">
        <v>77</v>
      </c>
      <c r="B46" s="83" t="s">
        <v>132</v>
      </c>
      <c r="C46" s="83" t="s">
        <v>149</v>
      </c>
      <c r="D46" s="83" t="s">
        <v>134</v>
      </c>
    </row>
    <row r="47" spans="1:4" x14ac:dyDescent="0.3">
      <c r="A47" s="89" t="s">
        <v>77</v>
      </c>
      <c r="B47" s="83" t="s">
        <v>142</v>
      </c>
      <c r="C47" s="83" t="s">
        <v>150</v>
      </c>
      <c r="D47" s="83" t="s">
        <v>144</v>
      </c>
    </row>
    <row r="48" spans="1:4" x14ac:dyDescent="0.3">
      <c r="A48" s="89" t="s">
        <v>77</v>
      </c>
      <c r="B48" s="83" t="s">
        <v>146</v>
      </c>
      <c r="C48" s="83" t="s">
        <v>151</v>
      </c>
      <c r="D48" s="83" t="s">
        <v>148</v>
      </c>
    </row>
    <row r="49" spans="1:4" x14ac:dyDescent="0.3">
      <c r="A49" s="89" t="s">
        <v>77</v>
      </c>
      <c r="B49" s="83" t="s">
        <v>132</v>
      </c>
      <c r="C49" s="83" t="s">
        <v>152</v>
      </c>
      <c r="D49" s="83" t="s">
        <v>134</v>
      </c>
    </row>
    <row r="50" spans="1:4" x14ac:dyDescent="0.3">
      <c r="A50" s="89" t="s">
        <v>77</v>
      </c>
      <c r="B50" s="83" t="s">
        <v>132</v>
      </c>
      <c r="C50" s="83" t="s">
        <v>153</v>
      </c>
      <c r="D50" s="83" t="s">
        <v>134</v>
      </c>
    </row>
    <row r="51" spans="1:4" x14ac:dyDescent="0.3">
      <c r="A51" s="89" t="s">
        <v>77</v>
      </c>
      <c r="B51" s="83" t="s">
        <v>154</v>
      </c>
      <c r="C51" s="83" t="s">
        <v>155</v>
      </c>
      <c r="D51" s="83" t="s">
        <v>156</v>
      </c>
    </row>
    <row r="52" spans="1:4" x14ac:dyDescent="0.3">
      <c r="A52" s="89" t="s">
        <v>77</v>
      </c>
      <c r="B52" s="83" t="s">
        <v>84</v>
      </c>
      <c r="C52" s="83" t="s">
        <v>157</v>
      </c>
      <c r="D52" s="83" t="s">
        <v>86</v>
      </c>
    </row>
    <row r="53" spans="1:4" x14ac:dyDescent="0.3">
      <c r="A53" s="89" t="s">
        <v>77</v>
      </c>
      <c r="B53" s="83" t="s">
        <v>101</v>
      </c>
      <c r="C53" s="83" t="s">
        <v>158</v>
      </c>
      <c r="D53" s="83">
        <v>2009</v>
      </c>
    </row>
    <row r="54" spans="1:4" x14ac:dyDescent="0.3">
      <c r="A54" s="89" t="s">
        <v>77</v>
      </c>
      <c r="B54" s="83" t="s">
        <v>101</v>
      </c>
      <c r="C54" s="83" t="s">
        <v>159</v>
      </c>
      <c r="D54" s="83">
        <v>2009</v>
      </c>
    </row>
    <row r="55" spans="1:4" x14ac:dyDescent="0.3">
      <c r="A55" s="89" t="s">
        <v>77</v>
      </c>
      <c r="B55" s="83" t="s">
        <v>101</v>
      </c>
      <c r="C55" s="83" t="s">
        <v>160</v>
      </c>
      <c r="D55" s="83" t="s">
        <v>81</v>
      </c>
    </row>
    <row r="56" spans="1:4" x14ac:dyDescent="0.3">
      <c r="A56" s="89" t="s">
        <v>77</v>
      </c>
      <c r="B56" s="83" t="s">
        <v>120</v>
      </c>
      <c r="C56" s="83" t="s">
        <v>161</v>
      </c>
      <c r="D56" s="83">
        <v>2008</v>
      </c>
    </row>
    <row r="57" spans="1:4" x14ac:dyDescent="0.3">
      <c r="A57" s="89" t="s">
        <v>77</v>
      </c>
      <c r="B57" s="83" t="s">
        <v>136</v>
      </c>
      <c r="C57" s="83" t="s">
        <v>162</v>
      </c>
      <c r="D57" s="83">
        <v>2009</v>
      </c>
    </row>
    <row r="58" spans="1:4" x14ac:dyDescent="0.3">
      <c r="A58" s="89" t="s">
        <v>77</v>
      </c>
      <c r="B58" s="83" t="s">
        <v>142</v>
      </c>
      <c r="C58" s="83" t="s">
        <v>163</v>
      </c>
      <c r="D58" s="83" t="s">
        <v>144</v>
      </c>
    </row>
    <row r="59" spans="1:4" x14ac:dyDescent="0.3">
      <c r="A59" s="89" t="s">
        <v>77</v>
      </c>
      <c r="B59" s="83" t="s">
        <v>164</v>
      </c>
      <c r="C59" s="83" t="s">
        <v>165</v>
      </c>
      <c r="D59" s="83" t="s">
        <v>148</v>
      </c>
    </row>
    <row r="60" spans="1:4" x14ac:dyDescent="0.3">
      <c r="A60" s="89" t="s">
        <v>77</v>
      </c>
      <c r="B60" s="83" t="s">
        <v>166</v>
      </c>
      <c r="C60" s="83" t="s">
        <v>167</v>
      </c>
      <c r="D60" s="83" t="s">
        <v>168</v>
      </c>
    </row>
    <row r="61" spans="1:4" x14ac:dyDescent="0.3">
      <c r="A61" s="89" t="s">
        <v>77</v>
      </c>
      <c r="B61" s="83" t="s">
        <v>166</v>
      </c>
      <c r="C61" s="83" t="s">
        <v>169</v>
      </c>
      <c r="D61" s="83"/>
    </row>
    <row r="62" spans="1:4" x14ac:dyDescent="0.3">
      <c r="A62" s="89" t="s">
        <v>77</v>
      </c>
      <c r="B62" s="83" t="s">
        <v>166</v>
      </c>
      <c r="C62" s="83" t="s">
        <v>170</v>
      </c>
      <c r="D62" s="83" t="s">
        <v>88</v>
      </c>
    </row>
    <row r="63" spans="1:4" x14ac:dyDescent="0.3">
      <c r="A63" s="89" t="s">
        <v>77</v>
      </c>
      <c r="B63" s="83" t="s">
        <v>171</v>
      </c>
      <c r="C63" s="83" t="s">
        <v>172</v>
      </c>
      <c r="D63" s="83"/>
    </row>
    <row r="64" spans="1:4" x14ac:dyDescent="0.3">
      <c r="A64" s="89" t="s">
        <v>77</v>
      </c>
      <c r="B64" s="83" t="s">
        <v>173</v>
      </c>
      <c r="C64" s="83" t="s">
        <v>174</v>
      </c>
      <c r="D64" s="83"/>
    </row>
    <row r="65" spans="1:4" x14ac:dyDescent="0.3">
      <c r="A65" s="89" t="s">
        <v>77</v>
      </c>
      <c r="B65" s="83" t="s">
        <v>96</v>
      </c>
      <c r="C65" s="83" t="s">
        <v>175</v>
      </c>
      <c r="D65" s="83">
        <v>2007</v>
      </c>
    </row>
    <row r="66" spans="1:4" x14ac:dyDescent="0.3">
      <c r="A66" s="89" t="s">
        <v>77</v>
      </c>
      <c r="B66" s="83" t="s">
        <v>84</v>
      </c>
      <c r="C66" s="83" t="s">
        <v>176</v>
      </c>
      <c r="D66" s="83" t="s">
        <v>100</v>
      </c>
    </row>
    <row r="67" spans="1:4" x14ac:dyDescent="0.3">
      <c r="A67" s="89" t="s">
        <v>77</v>
      </c>
      <c r="B67" s="83" t="s">
        <v>177</v>
      </c>
      <c r="C67" s="83" t="s">
        <v>178</v>
      </c>
      <c r="D67" s="83" t="s">
        <v>95</v>
      </c>
    </row>
    <row r="68" spans="1:4" x14ac:dyDescent="0.3">
      <c r="A68" s="89" t="s">
        <v>77</v>
      </c>
      <c r="B68" s="83" t="s">
        <v>84</v>
      </c>
      <c r="C68" s="83" t="s">
        <v>179</v>
      </c>
      <c r="D68" s="83" t="s">
        <v>148</v>
      </c>
    </row>
    <row r="69" spans="1:4" x14ac:dyDescent="0.3">
      <c r="A69" s="89" t="s">
        <v>77</v>
      </c>
      <c r="B69" s="83" t="s">
        <v>110</v>
      </c>
      <c r="C69" s="83" t="s">
        <v>180</v>
      </c>
      <c r="D69" s="83">
        <v>2014</v>
      </c>
    </row>
    <row r="70" spans="1:4" x14ac:dyDescent="0.3">
      <c r="A70" s="89" t="s">
        <v>77</v>
      </c>
      <c r="B70" s="83" t="s">
        <v>96</v>
      </c>
      <c r="C70" s="83" t="s">
        <v>181</v>
      </c>
      <c r="D70" s="83">
        <v>2007</v>
      </c>
    </row>
    <row r="71" spans="1:4" x14ac:dyDescent="0.3">
      <c r="A71" s="89" t="s">
        <v>77</v>
      </c>
      <c r="B71" s="83" t="s">
        <v>182</v>
      </c>
      <c r="C71" s="83" t="s">
        <v>183</v>
      </c>
      <c r="D71" s="83">
        <v>2010</v>
      </c>
    </row>
    <row r="72" spans="1:4" x14ac:dyDescent="0.3">
      <c r="A72" s="89" t="s">
        <v>77</v>
      </c>
      <c r="B72" s="83" t="s">
        <v>96</v>
      </c>
      <c r="C72" s="83" t="s">
        <v>184</v>
      </c>
      <c r="D72" s="83">
        <v>2008</v>
      </c>
    </row>
    <row r="73" spans="1:4" x14ac:dyDescent="0.3">
      <c r="A73" s="89" t="s">
        <v>77</v>
      </c>
      <c r="B73" s="83" t="s">
        <v>185</v>
      </c>
      <c r="C73" s="83" t="s">
        <v>186</v>
      </c>
      <c r="D73" s="83" t="s">
        <v>187</v>
      </c>
    </row>
    <row r="74" spans="1:4" ht="15.6" x14ac:dyDescent="0.3">
      <c r="A74" s="80" t="s">
        <v>188</v>
      </c>
      <c r="B74" s="80" t="s">
        <v>189</v>
      </c>
      <c r="C74" s="86" t="s">
        <v>190</v>
      </c>
      <c r="D74" s="80"/>
    </row>
    <row r="75" spans="1:4" x14ac:dyDescent="0.3">
      <c r="A75" s="80" t="s">
        <v>188</v>
      </c>
      <c r="B75" s="80" t="s">
        <v>191</v>
      </c>
      <c r="C75" s="80" t="s">
        <v>192</v>
      </c>
      <c r="D75" s="78">
        <v>2007</v>
      </c>
    </row>
    <row r="76" spans="1:4" ht="15.6" x14ac:dyDescent="0.3">
      <c r="A76" s="80" t="s">
        <v>188</v>
      </c>
      <c r="B76" s="80" t="s">
        <v>193</v>
      </c>
      <c r="C76" s="80" t="s">
        <v>194</v>
      </c>
      <c r="D76" s="85" t="s">
        <v>148</v>
      </c>
    </row>
    <row r="77" spans="1:4" x14ac:dyDescent="0.3">
      <c r="A77" s="80" t="s">
        <v>188</v>
      </c>
      <c r="B77" s="80" t="s">
        <v>195</v>
      </c>
      <c r="C77" s="80" t="s">
        <v>196</v>
      </c>
      <c r="D77" s="78">
        <v>2009</v>
      </c>
    </row>
    <row r="78" spans="1:4" x14ac:dyDescent="0.3">
      <c r="A78" s="80" t="s">
        <v>188</v>
      </c>
      <c r="B78" s="80" t="s">
        <v>197</v>
      </c>
      <c r="C78" s="80" t="s">
        <v>198</v>
      </c>
      <c r="D78" s="78">
        <v>2013</v>
      </c>
    </row>
    <row r="79" spans="1:4" x14ac:dyDescent="0.3">
      <c r="A79" s="80" t="s">
        <v>188</v>
      </c>
      <c r="B79" s="80" t="s">
        <v>191</v>
      </c>
      <c r="C79" s="80" t="s">
        <v>199</v>
      </c>
      <c r="D79" s="78">
        <v>2008</v>
      </c>
    </row>
    <row r="80" spans="1:4" x14ac:dyDescent="0.3">
      <c r="A80" s="80" t="s">
        <v>188</v>
      </c>
      <c r="B80" s="84" t="s">
        <v>200</v>
      </c>
      <c r="C80" s="84" t="s">
        <v>201</v>
      </c>
      <c r="D80" s="79" t="s">
        <v>202</v>
      </c>
    </row>
    <row r="81" spans="1:4" x14ac:dyDescent="0.3">
      <c r="A81" s="80" t="s">
        <v>188</v>
      </c>
      <c r="B81" s="84" t="s">
        <v>203</v>
      </c>
      <c r="C81" s="84" t="s">
        <v>204</v>
      </c>
      <c r="D81" s="79" t="s">
        <v>205</v>
      </c>
    </row>
    <row r="82" spans="1:4" x14ac:dyDescent="0.3">
      <c r="A82" s="80" t="s">
        <v>188</v>
      </c>
      <c r="B82" s="80" t="s">
        <v>206</v>
      </c>
      <c r="C82" s="80" t="s">
        <v>207</v>
      </c>
      <c r="D82" s="78">
        <v>2007</v>
      </c>
    </row>
    <row r="83" spans="1:4" x14ac:dyDescent="0.3">
      <c r="A83" s="80" t="s">
        <v>188</v>
      </c>
      <c r="B83" s="80" t="s">
        <v>200</v>
      </c>
      <c r="C83" s="80" t="s">
        <v>208</v>
      </c>
      <c r="D83" s="78" t="s">
        <v>202</v>
      </c>
    </row>
    <row r="84" spans="1:4" x14ac:dyDescent="0.3">
      <c r="A84" s="80" t="s">
        <v>188</v>
      </c>
      <c r="B84" s="80" t="s">
        <v>209</v>
      </c>
      <c r="C84" s="80" t="s">
        <v>210</v>
      </c>
      <c r="D84" s="78" t="s">
        <v>148</v>
      </c>
    </row>
    <row r="85" spans="1:4" ht="15.6" x14ac:dyDescent="0.3">
      <c r="A85" s="80" t="s">
        <v>188</v>
      </c>
      <c r="B85" s="86" t="s">
        <v>211</v>
      </c>
      <c r="C85" s="80" t="s">
        <v>212</v>
      </c>
      <c r="D85" s="86">
        <v>2001</v>
      </c>
    </row>
    <row r="86" spans="1:4" x14ac:dyDescent="0.3">
      <c r="A86" s="80" t="s">
        <v>188</v>
      </c>
      <c r="B86" s="80" t="s">
        <v>213</v>
      </c>
      <c r="C86" s="80" t="s">
        <v>214</v>
      </c>
      <c r="D86" s="80" t="s">
        <v>215</v>
      </c>
    </row>
    <row r="87" spans="1:4" x14ac:dyDescent="0.3">
      <c r="A87" s="80" t="s">
        <v>188</v>
      </c>
      <c r="B87" s="80" t="s">
        <v>216</v>
      </c>
      <c r="C87" s="80" t="s">
        <v>217</v>
      </c>
      <c r="D87" s="78">
        <v>2009</v>
      </c>
    </row>
    <row r="88" spans="1:4" x14ac:dyDescent="0.3">
      <c r="A88" s="80" t="s">
        <v>188</v>
      </c>
      <c r="B88" s="80" t="s">
        <v>200</v>
      </c>
      <c r="C88" s="80" t="s">
        <v>218</v>
      </c>
      <c r="D88" s="78">
        <v>2008</v>
      </c>
    </row>
    <row r="89" spans="1:4" x14ac:dyDescent="0.3">
      <c r="A89" s="78" t="s">
        <v>188</v>
      </c>
      <c r="B89" s="80" t="s">
        <v>219</v>
      </c>
      <c r="C89" s="80" t="s">
        <v>220</v>
      </c>
      <c r="D89" s="92"/>
    </row>
    <row r="90" spans="1:4" x14ac:dyDescent="0.3">
      <c r="A90" s="80" t="s">
        <v>188</v>
      </c>
      <c r="B90" s="80" t="s">
        <v>200</v>
      </c>
      <c r="C90" s="80" t="s">
        <v>221</v>
      </c>
      <c r="D90" s="78" t="s">
        <v>202</v>
      </c>
    </row>
    <row r="91" spans="1:4" x14ac:dyDescent="0.3">
      <c r="A91" s="80" t="s">
        <v>188</v>
      </c>
      <c r="B91" s="80" t="s">
        <v>222</v>
      </c>
      <c r="C91" s="80" t="s">
        <v>223</v>
      </c>
      <c r="D91" s="78">
        <v>2008</v>
      </c>
    </row>
    <row r="92" spans="1:4" x14ac:dyDescent="0.3">
      <c r="A92" s="80" t="s">
        <v>188</v>
      </c>
      <c r="B92" s="80" t="s">
        <v>209</v>
      </c>
      <c r="C92" s="80" t="s">
        <v>224</v>
      </c>
      <c r="D92" s="78" t="s">
        <v>148</v>
      </c>
    </row>
    <row r="93" spans="1:4" x14ac:dyDescent="0.3">
      <c r="A93" s="80" t="s">
        <v>188</v>
      </c>
      <c r="B93" s="80" t="s">
        <v>191</v>
      </c>
      <c r="C93" s="80" t="s">
        <v>225</v>
      </c>
      <c r="D93" s="78" t="s">
        <v>81</v>
      </c>
    </row>
    <row r="94" spans="1:4" x14ac:dyDescent="0.3">
      <c r="A94" s="80" t="s">
        <v>188</v>
      </c>
      <c r="B94" s="80" t="s">
        <v>226</v>
      </c>
      <c r="C94" s="80" t="s">
        <v>227</v>
      </c>
      <c r="D94" s="78">
        <v>2008</v>
      </c>
    </row>
    <row r="95" spans="1:4" x14ac:dyDescent="0.3">
      <c r="A95" s="80" t="s">
        <v>188</v>
      </c>
      <c r="B95" s="80" t="s">
        <v>228</v>
      </c>
      <c r="C95" s="80" t="s">
        <v>229</v>
      </c>
      <c r="D95" s="78" t="s">
        <v>148</v>
      </c>
    </row>
    <row r="96" spans="1:4" x14ac:dyDescent="0.3">
      <c r="A96" s="80" t="s">
        <v>188</v>
      </c>
      <c r="B96" s="80" t="s">
        <v>230</v>
      </c>
      <c r="C96" s="80" t="s">
        <v>231</v>
      </c>
      <c r="D96" s="78">
        <v>2011</v>
      </c>
    </row>
    <row r="97" spans="1:4" x14ac:dyDescent="0.3">
      <c r="A97" s="80" t="s">
        <v>188</v>
      </c>
      <c r="B97" s="80" t="s">
        <v>232</v>
      </c>
      <c r="C97" s="80" t="s">
        <v>233</v>
      </c>
      <c r="D97" s="78">
        <v>1977</v>
      </c>
    </row>
    <row r="98" spans="1:4" x14ac:dyDescent="0.3">
      <c r="A98" s="80" t="s">
        <v>188</v>
      </c>
      <c r="B98" s="84" t="s">
        <v>200</v>
      </c>
      <c r="C98" s="84" t="s">
        <v>234</v>
      </c>
      <c r="D98" s="79" t="s">
        <v>202</v>
      </c>
    </row>
    <row r="99" spans="1:4" x14ac:dyDescent="0.3">
      <c r="A99" s="80" t="s">
        <v>188</v>
      </c>
      <c r="B99" s="84" t="s">
        <v>228</v>
      </c>
      <c r="C99" s="84" t="s">
        <v>235</v>
      </c>
      <c r="D99" s="79" t="s">
        <v>148</v>
      </c>
    </row>
    <row r="100" spans="1:4" ht="15.6" x14ac:dyDescent="0.3">
      <c r="A100" s="80" t="s">
        <v>188</v>
      </c>
      <c r="B100" s="90" t="s">
        <v>189</v>
      </c>
      <c r="C100" s="90" t="s">
        <v>236</v>
      </c>
      <c r="D100" s="88">
        <v>1988</v>
      </c>
    </row>
    <row r="101" spans="1:4" x14ac:dyDescent="0.3">
      <c r="A101" s="80" t="s">
        <v>188</v>
      </c>
      <c r="B101" s="84" t="s">
        <v>237</v>
      </c>
      <c r="C101" s="84" t="s">
        <v>238</v>
      </c>
      <c r="D101" s="79">
        <v>2007</v>
      </c>
    </row>
    <row r="102" spans="1:4" x14ac:dyDescent="0.3">
      <c r="A102" s="80" t="s">
        <v>188</v>
      </c>
      <c r="B102" s="84" t="s">
        <v>239</v>
      </c>
      <c r="C102" s="84" t="s">
        <v>240</v>
      </c>
      <c r="D102" s="84">
        <v>1980</v>
      </c>
    </row>
    <row r="103" spans="1:4" x14ac:dyDescent="0.3">
      <c r="A103" s="80" t="s">
        <v>188</v>
      </c>
      <c r="B103" s="84" t="s">
        <v>241</v>
      </c>
      <c r="C103" s="84" t="s">
        <v>242</v>
      </c>
      <c r="D103" s="79" t="s">
        <v>243</v>
      </c>
    </row>
    <row r="104" spans="1:4" x14ac:dyDescent="0.3">
      <c r="A104" s="80" t="s">
        <v>188</v>
      </c>
      <c r="B104" s="84" t="s">
        <v>244</v>
      </c>
      <c r="C104" s="84" t="s">
        <v>245</v>
      </c>
      <c r="D104" s="87">
        <v>2007</v>
      </c>
    </row>
    <row r="105" spans="1:4" x14ac:dyDescent="0.3">
      <c r="A105" s="80" t="s">
        <v>188</v>
      </c>
      <c r="B105" s="84" t="s">
        <v>200</v>
      </c>
      <c r="C105" s="84" t="s">
        <v>246</v>
      </c>
      <c r="D105" s="84" t="s">
        <v>148</v>
      </c>
    </row>
    <row r="106" spans="1:4" ht="15.6" x14ac:dyDescent="0.3">
      <c r="A106" s="80" t="s">
        <v>188</v>
      </c>
      <c r="B106" s="90" t="s">
        <v>247</v>
      </c>
      <c r="C106" s="90" t="s">
        <v>248</v>
      </c>
      <c r="D106" s="88">
        <v>2001</v>
      </c>
    </row>
    <row r="107" spans="1:4" x14ac:dyDescent="0.3">
      <c r="A107" s="80" t="s">
        <v>188</v>
      </c>
      <c r="B107" s="84" t="s">
        <v>200</v>
      </c>
      <c r="C107" s="84" t="s">
        <v>249</v>
      </c>
      <c r="D107" s="79">
        <v>2008</v>
      </c>
    </row>
    <row r="108" spans="1:4" x14ac:dyDescent="0.3">
      <c r="A108" s="80" t="s">
        <v>188</v>
      </c>
      <c r="B108" s="84" t="s">
        <v>250</v>
      </c>
      <c r="C108" s="84" t="s">
        <v>251</v>
      </c>
      <c r="D108" s="79" t="s">
        <v>202</v>
      </c>
    </row>
    <row r="109" spans="1:4" ht="15.6" x14ac:dyDescent="0.3">
      <c r="A109" s="80" t="s">
        <v>188</v>
      </c>
      <c r="B109" s="90" t="s">
        <v>252</v>
      </c>
      <c r="C109" s="90" t="s">
        <v>253</v>
      </c>
      <c r="D109" s="88">
        <v>2009</v>
      </c>
    </row>
    <row r="110" spans="1:4" x14ac:dyDescent="0.3">
      <c r="A110" s="78" t="s">
        <v>188</v>
      </c>
      <c r="B110" s="79" t="s">
        <v>195</v>
      </c>
      <c r="C110" s="79" t="s">
        <v>254</v>
      </c>
      <c r="D110" s="79">
        <v>2009</v>
      </c>
    </row>
    <row r="111" spans="1:4" x14ac:dyDescent="0.3">
      <c r="A111" s="78" t="s">
        <v>188</v>
      </c>
      <c r="B111" s="79" t="s">
        <v>255</v>
      </c>
      <c r="C111" s="79" t="s">
        <v>256</v>
      </c>
      <c r="D111" s="79">
        <v>1987</v>
      </c>
    </row>
    <row r="112" spans="1:4" x14ac:dyDescent="0.3">
      <c r="A112" s="78" t="s">
        <v>188</v>
      </c>
      <c r="B112" s="79" t="s">
        <v>226</v>
      </c>
      <c r="C112" s="79" t="s">
        <v>257</v>
      </c>
      <c r="D112" s="79">
        <v>2008</v>
      </c>
    </row>
    <row r="113" spans="1:4" x14ac:dyDescent="0.3">
      <c r="A113" s="78" t="s">
        <v>188</v>
      </c>
      <c r="B113" s="84" t="s">
        <v>258</v>
      </c>
      <c r="C113" s="84" t="s">
        <v>259</v>
      </c>
      <c r="D113" s="84">
        <v>2008</v>
      </c>
    </row>
    <row r="114" spans="1:4" x14ac:dyDescent="0.3">
      <c r="A114" s="80" t="s">
        <v>188</v>
      </c>
      <c r="B114" s="84" t="s">
        <v>206</v>
      </c>
      <c r="C114" s="84" t="s">
        <v>260</v>
      </c>
      <c r="D114" s="79">
        <v>2007</v>
      </c>
    </row>
    <row r="115" spans="1:4" x14ac:dyDescent="0.3">
      <c r="A115" s="78" t="s">
        <v>188</v>
      </c>
      <c r="B115" s="79" t="s">
        <v>222</v>
      </c>
      <c r="C115" s="79" t="s">
        <v>261</v>
      </c>
      <c r="D115" s="79" t="s">
        <v>262</v>
      </c>
    </row>
    <row r="116" spans="1:4" x14ac:dyDescent="0.3">
      <c r="A116" s="78" t="s">
        <v>188</v>
      </c>
      <c r="B116" s="79" t="s">
        <v>263</v>
      </c>
      <c r="C116" s="79" t="s">
        <v>264</v>
      </c>
      <c r="D116" s="79" t="s">
        <v>100</v>
      </c>
    </row>
    <row r="117" spans="1:4" x14ac:dyDescent="0.3">
      <c r="A117" s="78" t="s">
        <v>188</v>
      </c>
      <c r="B117" s="79" t="s">
        <v>265</v>
      </c>
      <c r="C117" s="79" t="s">
        <v>266</v>
      </c>
      <c r="D117" s="79" t="s">
        <v>100</v>
      </c>
    </row>
    <row r="118" spans="1:4" x14ac:dyDescent="0.3">
      <c r="A118" s="78" t="s">
        <v>188</v>
      </c>
      <c r="B118" s="79" t="s">
        <v>250</v>
      </c>
      <c r="C118" s="79" t="s">
        <v>267</v>
      </c>
      <c r="D118" s="79" t="s">
        <v>148</v>
      </c>
    </row>
    <row r="119" spans="1:4" x14ac:dyDescent="0.3">
      <c r="A119" s="78" t="s">
        <v>188</v>
      </c>
      <c r="B119" s="79" t="s">
        <v>263</v>
      </c>
      <c r="C119" s="79" t="s">
        <v>268</v>
      </c>
      <c r="D119" s="79" t="s">
        <v>100</v>
      </c>
    </row>
    <row r="120" spans="1:4" x14ac:dyDescent="0.3">
      <c r="A120" s="78" t="s">
        <v>188</v>
      </c>
      <c r="B120" s="84" t="s">
        <v>263</v>
      </c>
      <c r="C120" s="84" t="s">
        <v>269</v>
      </c>
      <c r="D120" s="84" t="s">
        <v>100</v>
      </c>
    </row>
    <row r="121" spans="1:4" x14ac:dyDescent="0.3">
      <c r="A121" s="78" t="s">
        <v>188</v>
      </c>
      <c r="B121" s="79" t="s">
        <v>265</v>
      </c>
      <c r="C121" s="79" t="s">
        <v>270</v>
      </c>
      <c r="D121" s="79" t="s">
        <v>100</v>
      </c>
    </row>
    <row r="122" spans="1:4" x14ac:dyDescent="0.3">
      <c r="A122" s="80" t="s">
        <v>188</v>
      </c>
      <c r="B122" s="84" t="s">
        <v>271</v>
      </c>
      <c r="C122" s="84" t="s">
        <v>272</v>
      </c>
      <c r="D122" s="79" t="s">
        <v>273</v>
      </c>
    </row>
    <row r="123" spans="1:4" x14ac:dyDescent="0.3">
      <c r="A123" s="78" t="s">
        <v>188</v>
      </c>
      <c r="B123" s="79" t="s">
        <v>263</v>
      </c>
      <c r="C123" s="79" t="s">
        <v>274</v>
      </c>
      <c r="D123" s="79" t="s">
        <v>100</v>
      </c>
    </row>
    <row r="124" spans="1:4" x14ac:dyDescent="0.3">
      <c r="A124" s="78" t="s">
        <v>188</v>
      </c>
      <c r="B124" s="79" t="s">
        <v>275</v>
      </c>
      <c r="C124" s="79" t="s">
        <v>276</v>
      </c>
      <c r="D124" s="79">
        <v>2014</v>
      </c>
    </row>
    <row r="125" spans="1:4" x14ac:dyDescent="0.3">
      <c r="A125" s="78" t="s">
        <v>188</v>
      </c>
      <c r="B125" s="79" t="s">
        <v>271</v>
      </c>
      <c r="C125" s="79" t="s">
        <v>277</v>
      </c>
      <c r="D125" s="79" t="s">
        <v>273</v>
      </c>
    </row>
    <row r="126" spans="1:4" x14ac:dyDescent="0.3">
      <c r="A126" s="78" t="s">
        <v>188</v>
      </c>
      <c r="B126" s="79" t="s">
        <v>275</v>
      </c>
      <c r="C126" s="79" t="s">
        <v>278</v>
      </c>
      <c r="D126" s="79">
        <v>2014</v>
      </c>
    </row>
    <row r="127" spans="1:4" x14ac:dyDescent="0.3">
      <c r="A127" s="78" t="s">
        <v>188</v>
      </c>
      <c r="B127" s="79" t="s">
        <v>279</v>
      </c>
      <c r="C127" s="79" t="s">
        <v>280</v>
      </c>
      <c r="D127" s="79" t="s">
        <v>134</v>
      </c>
    </row>
    <row r="128" spans="1:4" x14ac:dyDescent="0.3">
      <c r="A128" s="78" t="s">
        <v>188</v>
      </c>
      <c r="B128" s="79" t="s">
        <v>279</v>
      </c>
      <c r="C128" s="79" t="s">
        <v>281</v>
      </c>
      <c r="D128" s="79" t="s">
        <v>134</v>
      </c>
    </row>
    <row r="129" spans="1:4" x14ac:dyDescent="0.3">
      <c r="A129" s="78" t="s">
        <v>188</v>
      </c>
      <c r="B129" s="79" t="s">
        <v>263</v>
      </c>
      <c r="C129" s="79" t="s">
        <v>282</v>
      </c>
      <c r="D129" s="79" t="s">
        <v>100</v>
      </c>
    </row>
    <row r="130" spans="1:4" x14ac:dyDescent="0.3">
      <c r="A130" s="78" t="s">
        <v>188</v>
      </c>
      <c r="B130" s="79" t="s">
        <v>271</v>
      </c>
      <c r="C130" s="79" t="s">
        <v>283</v>
      </c>
      <c r="D130" s="79" t="s">
        <v>273</v>
      </c>
    </row>
    <row r="131" spans="1:4" x14ac:dyDescent="0.3">
      <c r="A131" s="78" t="s">
        <v>188</v>
      </c>
      <c r="B131" s="79" t="s">
        <v>263</v>
      </c>
      <c r="C131" s="79" t="s">
        <v>284</v>
      </c>
      <c r="D131" s="79" t="s">
        <v>100</v>
      </c>
    </row>
    <row r="132" spans="1:4" x14ac:dyDescent="0.3">
      <c r="A132" s="78" t="s">
        <v>188</v>
      </c>
      <c r="B132" s="79" t="s">
        <v>275</v>
      </c>
      <c r="C132" s="79" t="s">
        <v>285</v>
      </c>
      <c r="D132" s="79" t="s">
        <v>134</v>
      </c>
    </row>
    <row r="133" spans="1:4" x14ac:dyDescent="0.3">
      <c r="A133" s="78" t="s">
        <v>188</v>
      </c>
      <c r="B133" s="79" t="s">
        <v>279</v>
      </c>
      <c r="C133" s="79" t="s">
        <v>286</v>
      </c>
      <c r="D133" s="79" t="s">
        <v>134</v>
      </c>
    </row>
    <row r="134" spans="1:4" ht="15.6" x14ac:dyDescent="0.3">
      <c r="A134" s="78" t="s">
        <v>188</v>
      </c>
      <c r="B134" s="88" t="s">
        <v>287</v>
      </c>
      <c r="C134" s="88" t="s">
        <v>288</v>
      </c>
      <c r="D134" s="88">
        <v>2011</v>
      </c>
    </row>
    <row r="135" spans="1:4" x14ac:dyDescent="0.3">
      <c r="A135" s="78" t="s">
        <v>188</v>
      </c>
      <c r="B135" s="79" t="s">
        <v>222</v>
      </c>
      <c r="C135" s="79" t="s">
        <v>289</v>
      </c>
      <c r="D135" s="79">
        <v>2008</v>
      </c>
    </row>
    <row r="136" spans="1:4" ht="15.6" x14ac:dyDescent="0.3">
      <c r="A136" s="78" t="s">
        <v>188</v>
      </c>
      <c r="B136" s="88" t="s">
        <v>290</v>
      </c>
      <c r="C136" s="88" t="s">
        <v>291</v>
      </c>
      <c r="D136" s="88">
        <v>2014</v>
      </c>
    </row>
    <row r="137" spans="1:4" ht="15.6" x14ac:dyDescent="0.3">
      <c r="A137" s="78" t="s">
        <v>188</v>
      </c>
      <c r="B137" s="79" t="s">
        <v>292</v>
      </c>
      <c r="C137" s="88" t="s">
        <v>293</v>
      </c>
      <c r="D137" s="88">
        <v>1987</v>
      </c>
    </row>
    <row r="138" spans="1:4" x14ac:dyDescent="0.3">
      <c r="A138" s="89" t="s">
        <v>188</v>
      </c>
      <c r="B138" s="83" t="s">
        <v>222</v>
      </c>
      <c r="C138" s="83" t="s">
        <v>294</v>
      </c>
      <c r="D138" s="83">
        <v>2006</v>
      </c>
    </row>
    <row r="139" spans="1:4" x14ac:dyDescent="0.3">
      <c r="A139" s="89" t="s">
        <v>77</v>
      </c>
      <c r="B139" s="83" t="s">
        <v>154</v>
      </c>
      <c r="C139" s="83" t="s">
        <v>295</v>
      </c>
      <c r="D139" s="83" t="s">
        <v>187</v>
      </c>
    </row>
    <row r="140" spans="1:4" x14ac:dyDescent="0.3">
      <c r="A140" s="89" t="s">
        <v>77</v>
      </c>
      <c r="B140" s="83" t="s">
        <v>154</v>
      </c>
      <c r="C140" s="83" t="s">
        <v>296</v>
      </c>
      <c r="D140" s="83" t="s">
        <v>187</v>
      </c>
    </row>
    <row r="141" spans="1:4" x14ac:dyDescent="0.3">
      <c r="A141" s="89" t="s">
        <v>77</v>
      </c>
      <c r="B141" s="83" t="s">
        <v>91</v>
      </c>
      <c r="C141" s="83" t="s">
        <v>297</v>
      </c>
      <c r="D141" s="83" t="s">
        <v>93</v>
      </c>
    </row>
    <row r="142" spans="1:4" x14ac:dyDescent="0.3">
      <c r="A142" s="89" t="s">
        <v>77</v>
      </c>
      <c r="B142" s="83" t="s">
        <v>298</v>
      </c>
      <c r="C142" s="83" t="s">
        <v>186</v>
      </c>
      <c r="D142" s="83" t="s">
        <v>187</v>
      </c>
    </row>
  </sheetData>
  <mergeCells count="3">
    <mergeCell ref="A1:E1"/>
    <mergeCell ref="A2:E2"/>
    <mergeCell ref="A4:D4"/>
  </mergeCells>
  <pageMargins left="0.51181102362204722" right="0.51181102362204722" top="0.86614173228346458" bottom="0.78740157480314965" header="0.31496062992125984" footer="0.31496062992125984"/>
  <pageSetup paperSize="9" orientation="portrait" r:id="rId1"/>
  <headerFooter>
    <oddHeader>&amp;L&amp;G&amp;CProcesso 23069.167918/2022-62
PE xxx/2022&amp;R&amp;G</oddHeader>
    <oddFooter>&amp;L&amp;"-,Itálico"&amp;10&amp;A&amp;R&amp;P/&amp;N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Anexo II-A</vt:lpstr>
      <vt:lpstr>Anexo II-B</vt:lpstr>
      <vt:lpstr>Anexo II-C</vt:lpstr>
      <vt:lpstr>Anexo III</vt:lpstr>
      <vt:lpstr>'Anexo III'!Area_de_impressao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2022-06-17T05:56:53Z</cp:lastPrinted>
  <dcterms:created xsi:type="dcterms:W3CDTF">2021-01-25T02:08:37Z</dcterms:created>
  <dcterms:modified xsi:type="dcterms:W3CDTF">2022-08-11T14:48:16Z</dcterms:modified>
</cp:coreProperties>
</file>