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460" windowHeight="6465" tabRatio="927" activeTab="0"/>
  </bookViews>
  <sheets>
    <sheet name="Anexo III - Estimat Ort_Rev02" sheetId="1" r:id="rId1"/>
  </sheets>
  <definedNames>
    <definedName name="_xlnm.Print_Area" localSheetId="0">'Anexo III - Estimat Ort_Rev02'!$A$1:$I$84</definedName>
  </definedNames>
  <calcPr fullCalcOnLoad="1"/>
</workbook>
</file>

<file path=xl/sharedStrings.xml><?xml version="1.0" encoding="utf-8"?>
<sst xmlns="http://schemas.openxmlformats.org/spreadsheetml/2006/main" count="167" uniqueCount="80">
  <si>
    <t>Unidade</t>
  </si>
  <si>
    <t>Item</t>
  </si>
  <si>
    <t>Especificação</t>
  </si>
  <si>
    <t>Valor Unit. (R$)</t>
  </si>
  <si>
    <t>und</t>
  </si>
  <si>
    <t>Valor Total Mensal (R$)</t>
  </si>
  <si>
    <t>Quantidade Mensal</t>
  </si>
  <si>
    <r>
      <t xml:space="preserve">Serviços de Manutenção </t>
    </r>
    <r>
      <rPr>
        <b/>
        <sz val="12"/>
        <rFont val="Cambria"/>
        <family val="1"/>
      </rPr>
      <t>Preventiva</t>
    </r>
    <r>
      <rPr>
        <sz val="12"/>
        <rFont val="Cambria"/>
        <family val="1"/>
      </rPr>
      <t xml:space="preserve"> para aparelhos de ar condicionado </t>
    </r>
    <r>
      <rPr>
        <b/>
        <sz val="12"/>
        <rFont val="Cambria"/>
        <family val="1"/>
      </rPr>
      <t>Tipo Janela</t>
    </r>
    <r>
      <rPr>
        <sz val="12"/>
        <rFont val="Cambria"/>
        <family val="1"/>
      </rPr>
      <t>, com capacidade de 10.000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</si>
  <si>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Preventiva</t>
    </r>
    <r>
      <rPr>
        <sz val="12"/>
        <rFont val="Cambria"/>
        <family val="1"/>
      </rPr>
      <t xml:space="preserve"> para aparelhos de ar condicionado </t>
    </r>
    <r>
      <rPr>
        <b/>
        <sz val="12"/>
        <rFont val="Cambria"/>
        <family val="1"/>
      </rPr>
      <t>Tipo Janela</t>
    </r>
    <r>
      <rPr>
        <sz val="12"/>
        <rFont val="Cambria"/>
        <family val="1"/>
      </rPr>
      <t>, com capacidade de 12.000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</si>
  <si>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Preventiva</t>
    </r>
    <r>
      <rPr>
        <sz val="12"/>
        <rFont val="Cambria"/>
        <family val="1"/>
      </rPr>
      <t xml:space="preserve"> para aparelhos de ar condicionado </t>
    </r>
    <r>
      <rPr>
        <b/>
        <sz val="12"/>
        <rFont val="Cambria"/>
        <family val="1"/>
      </rPr>
      <t>Tipo Janela</t>
    </r>
    <r>
      <rPr>
        <sz val="12"/>
        <rFont val="Cambria"/>
        <family val="1"/>
      </rPr>
      <t>, com capacidade de 18.000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</si>
  <si>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Preventiva</t>
    </r>
    <r>
      <rPr>
        <sz val="12"/>
        <rFont val="Cambria"/>
        <family val="1"/>
      </rPr>
      <t xml:space="preserve"> para aparelhos de ar condicionado </t>
    </r>
    <r>
      <rPr>
        <b/>
        <sz val="12"/>
        <rFont val="Cambria"/>
        <family val="1"/>
      </rPr>
      <t>Tipo Janela</t>
    </r>
    <r>
      <rPr>
        <sz val="12"/>
        <rFont val="Cambria"/>
        <family val="1"/>
      </rPr>
      <t>, com capacidade de 7.500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</si>
  <si>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Corretiva</t>
    </r>
    <r>
      <rPr>
        <sz val="12"/>
        <rFont val="Cambria"/>
        <family val="1"/>
      </rPr>
      <t xml:space="preserve"> para aparelhos de ar condicionado </t>
    </r>
    <r>
      <rPr>
        <b/>
        <sz val="12"/>
        <rFont val="Cambria"/>
        <family val="1"/>
      </rPr>
      <t>Tipo Janela</t>
    </r>
    <r>
      <rPr>
        <sz val="12"/>
        <rFont val="Cambria"/>
        <family val="1"/>
      </rPr>
      <t>, com capacidade de 10.000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</si>
  <si>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Preventiva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12.000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</si>
  <si>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Preventiva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36.000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</si>
  <si>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Preventiva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18.000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</si>
  <si>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Preventiva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Split,</t>
    </r>
    <r>
      <rPr>
        <sz val="12"/>
        <rFont val="Cambria"/>
        <family val="1"/>
      </rPr>
      <t xml:space="preserve"> com capacidade de 24.000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</si>
  <si>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Preventiva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48.000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</si>
  <si>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Corretiva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9.000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</si>
  <si>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Corretiva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18.000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</si>
  <si>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Corretiva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Split,</t>
    </r>
    <r>
      <rPr>
        <sz val="12"/>
        <rFont val="Cambria"/>
        <family val="1"/>
      </rPr>
      <t xml:space="preserve"> com capacidade de 24.000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</si>
  <si>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Corretiva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48.000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</si>
  <si>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Preventiva e Corretiva</t>
    </r>
    <r>
      <rPr>
        <sz val="12"/>
        <rFont val="Cambria"/>
        <family val="1"/>
      </rPr>
      <t xml:space="preserve"> em aparelhos de ar condicionado </t>
    </r>
    <r>
      <rPr>
        <b/>
        <sz val="12"/>
        <rFont val="Cambria"/>
        <family val="1"/>
      </rPr>
      <t>Portátil</t>
    </r>
    <r>
      <rPr>
        <sz val="12"/>
        <rFont val="Cambria"/>
        <family val="1"/>
      </rPr>
      <t>, com capacidade de 12.000 BTU’s, com reposição de peças e materiais de consumo.</t>
    </r>
  </si>
  <si>
    <t>R$</t>
  </si>
  <si>
    <r>
      <t xml:space="preserve">Serviços de Manutenção </t>
    </r>
    <r>
      <rPr>
        <b/>
        <sz val="12"/>
        <rFont val="Cambria"/>
        <family val="1"/>
      </rPr>
      <t>Corretiva</t>
    </r>
    <r>
      <rPr>
        <sz val="12"/>
        <rFont val="Cambria"/>
        <family val="1"/>
      </rPr>
      <t xml:space="preserve"> para aparelhos de ar condicionado </t>
    </r>
    <r>
      <rPr>
        <b/>
        <sz val="12"/>
        <rFont val="Cambria"/>
        <family val="1"/>
      </rPr>
      <t>Tipo Janela</t>
    </r>
    <r>
      <rPr>
        <sz val="12"/>
        <rFont val="Cambria"/>
        <family val="1"/>
      </rPr>
      <t>, com capacidade de 7.500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</si>
  <si>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Corretiva</t>
    </r>
    <r>
      <rPr>
        <sz val="12"/>
        <rFont val="Cambria"/>
        <family val="1"/>
      </rPr>
      <t xml:space="preserve"> para aparelhos de ar condicionado </t>
    </r>
    <r>
      <rPr>
        <b/>
        <sz val="12"/>
        <rFont val="Cambria"/>
        <family val="1"/>
      </rPr>
      <t>Tipo Janela</t>
    </r>
    <r>
      <rPr>
        <sz val="12"/>
        <rFont val="Cambria"/>
        <family val="1"/>
      </rPr>
      <t>, com capacidade de 12.000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</si>
  <si>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Corretiva</t>
    </r>
    <r>
      <rPr>
        <sz val="12"/>
        <rFont val="Cambria"/>
        <family val="1"/>
      </rPr>
      <t xml:space="preserve"> para aparelhos de ar condicionado </t>
    </r>
    <r>
      <rPr>
        <b/>
        <sz val="12"/>
        <rFont val="Cambria"/>
        <family val="1"/>
      </rPr>
      <t>Tipo Janela</t>
    </r>
    <r>
      <rPr>
        <sz val="12"/>
        <rFont val="Cambria"/>
        <family val="1"/>
      </rPr>
      <t>, com capacidade de 18.000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</si>
  <si>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Preventiva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58.000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</si>
  <si>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Corretiva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58.000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</si>
  <si>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Corretiva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36.000 BTU’s com reposição de peças e materiais de consumo.</t>
    </r>
  </si>
  <si>
    <r>
      <t xml:space="preserve">Estimativa de valor para eventual aquisição de compressores para ar condicionado. </t>
    </r>
    <r>
      <rPr>
        <b/>
        <i/>
        <sz val="12"/>
        <rFont val="Cambria"/>
        <family val="1"/>
      </rPr>
      <t>(NÃO cotar lances para este item, na proposta a empresa deverá registrar o valor estimado para o item).</t>
    </r>
  </si>
  <si>
    <t>GRUPO 01</t>
  </si>
  <si>
    <t>UNIDADES ACADÊMICAS SITUADAS NO MUNICÍPIO DE SANTO ANTÔNIO DE PÁDUA-INFES / RJ</t>
  </si>
  <si>
    <t>ANEXO II - PLANILHA DE ESTIMATIVA ORÇAMENTÁRIA DE CONTRATO</t>
  </si>
  <si>
    <r>
      <t xml:space="preserve">Serviços de Manutenção </t>
    </r>
    <r>
      <rPr>
        <b/>
        <sz val="12"/>
        <rFont val="Cambria"/>
        <family val="1"/>
      </rPr>
      <t>Preventiva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9.000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</si>
  <si>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Corretiva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12.000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</si>
  <si>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Preventiva e Corretiva</t>
    </r>
    <r>
      <rPr>
        <sz val="12"/>
        <rFont val="Cambria"/>
        <family val="1"/>
      </rPr>
      <t xml:space="preserve"> em aparelhos de ar condicionado Tipo </t>
    </r>
    <r>
      <rPr>
        <b/>
        <sz val="12"/>
        <rFont val="Cambria"/>
        <family val="1"/>
      </rPr>
      <t>Split Dutado</t>
    </r>
    <r>
      <rPr>
        <sz val="12"/>
        <rFont val="Cambria"/>
        <family val="1"/>
      </rPr>
      <t>, com capacidade de 5 TR’s,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</si>
  <si>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Preventiva e Corretiva</t>
    </r>
    <r>
      <rPr>
        <sz val="12"/>
        <rFont val="Cambria"/>
        <family val="1"/>
      </rPr>
      <t xml:space="preserve"> em aparelhos de ar condicionado Tipo </t>
    </r>
    <r>
      <rPr>
        <b/>
        <sz val="12"/>
        <rFont val="Cambria"/>
        <family val="1"/>
      </rPr>
      <t>Self</t>
    </r>
    <r>
      <rPr>
        <sz val="12"/>
        <rFont val="Cambria"/>
        <family val="1"/>
      </rPr>
      <t>, com capacidade de 20 TR’s, com reposição de peças e materiais de consumo.</t>
    </r>
  </si>
  <si>
    <t>Valor Total Mensal de Prestação do Serviço  do Grupo 01</t>
  </si>
  <si>
    <t>Ministério da Educação</t>
  </si>
  <si>
    <t>Universidade Federal Fluminense</t>
  </si>
  <si>
    <t>Superintendência de Operações e Manutenção - SOMA</t>
  </si>
  <si>
    <r>
      <t xml:space="preserve">Coordenação de Manutenção </t>
    </r>
    <r>
      <rPr>
        <sz val="12"/>
        <rFont val="Calibri"/>
        <family val="2"/>
      </rPr>
      <t>–</t>
    </r>
    <r>
      <rPr>
        <b/>
        <sz val="12"/>
        <rFont val="Calibri"/>
        <family val="2"/>
      </rPr>
      <t xml:space="preserve"> CMA/SOMA</t>
    </r>
  </si>
  <si>
    <t>GRUPO 02</t>
  </si>
  <si>
    <t>UNIDADES ACADÊMICAS SITUADAS NO MUNICÍPIO DE ANGRA DOS REIS / RJ</t>
  </si>
  <si>
    <r>
      <t xml:space="preserve">Estimativa de valor para eventual aquisição de compressores para ar condicionado. </t>
    </r>
    <r>
      <rPr>
        <b/>
        <i/>
        <sz val="10"/>
        <rFont val="Calibri"/>
        <family val="2"/>
      </rPr>
      <t>(NÃO cotar lances para este item, na proposta a empresa deverá registrar o valor estimado para o item).</t>
    </r>
  </si>
  <si>
    <r>
      <t xml:space="preserve">Serviços de Manutenção </t>
    </r>
    <r>
      <rPr>
        <b/>
        <sz val="10"/>
        <rFont val="Calibri"/>
        <family val="2"/>
      </rPr>
      <t>Preventiva</t>
    </r>
    <r>
      <rPr>
        <sz val="10"/>
        <rFont val="Calibri"/>
        <family val="2"/>
      </rPr>
      <t xml:space="preserve"> para aparelhos de ar condicionado </t>
    </r>
    <r>
      <rPr>
        <b/>
        <sz val="10"/>
        <rFont val="Calibri"/>
        <family val="2"/>
      </rPr>
      <t>Tipo Janela</t>
    </r>
    <r>
      <rPr>
        <sz val="10"/>
        <rFont val="Calibri"/>
        <family val="2"/>
      </rPr>
      <t>, com capacidade de 10.000 BTU’s com reposição de peças e materiais de consumo.</t>
    </r>
  </si>
  <si>
    <r>
      <t xml:space="preserve">Serviços de Manutenção </t>
    </r>
    <r>
      <rPr>
        <b/>
        <sz val="10"/>
        <rFont val="Calibri"/>
        <family val="2"/>
      </rPr>
      <t>Preventiva</t>
    </r>
    <r>
      <rPr>
        <sz val="10"/>
        <rFont val="Calibri"/>
        <family val="2"/>
      </rPr>
      <t xml:space="preserve"> para aparelhos de ar condicionado </t>
    </r>
    <r>
      <rPr>
        <b/>
        <sz val="10"/>
        <rFont val="Calibri"/>
        <family val="2"/>
      </rPr>
      <t>Tipo Janela</t>
    </r>
    <r>
      <rPr>
        <sz val="10"/>
        <rFont val="Calibri"/>
        <family val="2"/>
      </rPr>
      <t>, com capacidade de 12.000 BTU’s com reposição de peças e materiais de consumo.</t>
    </r>
  </si>
  <si>
    <r>
      <t xml:space="preserve">Serviços de Manutenção </t>
    </r>
    <r>
      <rPr>
        <b/>
        <sz val="10"/>
        <rFont val="Calibri"/>
        <family val="2"/>
      </rPr>
      <t>Preventiva</t>
    </r>
    <r>
      <rPr>
        <sz val="10"/>
        <rFont val="Calibri"/>
        <family val="2"/>
      </rPr>
      <t xml:space="preserve"> para aparelhos de ar condicionado </t>
    </r>
    <r>
      <rPr>
        <b/>
        <sz val="10"/>
        <rFont val="Calibri"/>
        <family val="2"/>
      </rPr>
      <t>Tipo Janela</t>
    </r>
    <r>
      <rPr>
        <sz val="10"/>
        <rFont val="Calibri"/>
        <family val="2"/>
      </rPr>
      <t>, com capacidade de 21.000 BTU’s com reposição de peças e materiais de consumo.</t>
    </r>
  </si>
  <si>
    <r>
      <t xml:space="preserve">Serviços de Manutenção </t>
    </r>
    <r>
      <rPr>
        <b/>
        <sz val="10"/>
        <rFont val="Calibri"/>
        <family val="2"/>
      </rPr>
      <t>Preventiva</t>
    </r>
    <r>
      <rPr>
        <sz val="10"/>
        <rFont val="Calibri"/>
        <family val="2"/>
      </rPr>
      <t xml:space="preserve"> para aparelhos de ar condicionado </t>
    </r>
    <r>
      <rPr>
        <b/>
        <sz val="10"/>
        <rFont val="Calibri"/>
        <family val="2"/>
      </rPr>
      <t>Tipo Janela</t>
    </r>
    <r>
      <rPr>
        <sz val="10"/>
        <rFont val="Calibri"/>
        <family val="2"/>
      </rPr>
      <t>, com capacidade de 30.000 BTU’s com reposição de peças e materiais de consumo.</t>
    </r>
  </si>
  <si>
    <r>
      <t xml:space="preserve">Serviços de Manutenção </t>
    </r>
    <r>
      <rPr>
        <b/>
        <sz val="10"/>
        <rFont val="Calibri"/>
        <family val="2"/>
      </rPr>
      <t>Corretiva</t>
    </r>
    <r>
      <rPr>
        <sz val="10"/>
        <rFont val="Calibri"/>
        <family val="2"/>
      </rPr>
      <t xml:space="preserve"> para aparelhos de ar condicionado </t>
    </r>
    <r>
      <rPr>
        <b/>
        <sz val="10"/>
        <rFont val="Calibri"/>
        <family val="2"/>
      </rPr>
      <t>Tipo Janela</t>
    </r>
    <r>
      <rPr>
        <sz val="10"/>
        <rFont val="Calibri"/>
        <family val="2"/>
      </rPr>
      <t>, com capacidade de 10.000 BTU’s com reposição de peças e materiais de consumo.</t>
    </r>
  </si>
  <si>
    <r>
      <t xml:space="preserve">Serviços de Manutenção </t>
    </r>
    <r>
      <rPr>
        <b/>
        <sz val="10"/>
        <rFont val="Calibri"/>
        <family val="2"/>
      </rPr>
      <t>Corretiva</t>
    </r>
    <r>
      <rPr>
        <sz val="10"/>
        <rFont val="Calibri"/>
        <family val="2"/>
      </rPr>
      <t xml:space="preserve"> para aparelhos de ar condicionado </t>
    </r>
    <r>
      <rPr>
        <b/>
        <sz val="10"/>
        <rFont val="Calibri"/>
        <family val="2"/>
      </rPr>
      <t>Tipo Janela</t>
    </r>
    <r>
      <rPr>
        <sz val="10"/>
        <rFont val="Calibri"/>
        <family val="2"/>
      </rPr>
      <t>, com capacidade de 12.000 BTU’s com reposição de peças e materiais de consumo.</t>
    </r>
  </si>
  <si>
    <r>
      <t xml:space="preserve">Serviços de Manutenção </t>
    </r>
    <r>
      <rPr>
        <b/>
        <sz val="10"/>
        <rFont val="Calibri"/>
        <family val="2"/>
      </rPr>
      <t>Corretiva</t>
    </r>
    <r>
      <rPr>
        <sz val="10"/>
        <rFont val="Calibri"/>
        <family val="2"/>
      </rPr>
      <t xml:space="preserve"> para aparelhos de ar condicionado </t>
    </r>
    <r>
      <rPr>
        <b/>
        <sz val="10"/>
        <rFont val="Calibri"/>
        <family val="2"/>
      </rPr>
      <t>Tipo Janela</t>
    </r>
    <r>
      <rPr>
        <sz val="10"/>
        <rFont val="Calibri"/>
        <family val="2"/>
      </rPr>
      <t>, com capacidade de 21.000 BTU’s com reposição de peças e materiais de consumo.</t>
    </r>
  </si>
  <si>
    <r>
      <t xml:space="preserve">Serviços de Manutenção </t>
    </r>
    <r>
      <rPr>
        <b/>
        <sz val="10"/>
        <rFont val="Calibri"/>
        <family val="2"/>
      </rPr>
      <t>Corretiva</t>
    </r>
    <r>
      <rPr>
        <sz val="10"/>
        <rFont val="Calibri"/>
        <family val="2"/>
      </rPr>
      <t xml:space="preserve"> para aparelhos de ar condicionado </t>
    </r>
    <r>
      <rPr>
        <b/>
        <sz val="10"/>
        <rFont val="Calibri"/>
        <family val="2"/>
      </rPr>
      <t>Tipo Janela</t>
    </r>
    <r>
      <rPr>
        <sz val="10"/>
        <rFont val="Calibri"/>
        <family val="2"/>
      </rPr>
      <t>, com capacidade de 30.000 BTU’s com reposição de peças e materiais de consumo.</t>
    </r>
  </si>
  <si>
    <r>
      <t xml:space="preserve">Serviços de Manutenção </t>
    </r>
    <r>
      <rPr>
        <b/>
        <sz val="10"/>
        <rFont val="Calibri"/>
        <family val="2"/>
      </rPr>
      <t>Preventiva</t>
    </r>
    <r>
      <rPr>
        <sz val="10"/>
        <rFont val="Calibri"/>
        <family val="2"/>
      </rPr>
      <t xml:space="preserve"> para aparelhos de ar condicionado Tipo </t>
    </r>
    <r>
      <rPr>
        <b/>
        <sz val="10"/>
        <rFont val="Calibri"/>
        <family val="2"/>
      </rPr>
      <t>Split</t>
    </r>
    <r>
      <rPr>
        <sz val="10"/>
        <rFont val="Calibri"/>
        <family val="2"/>
      </rPr>
      <t>, com capacidade de 18.000 BTU’s com reposição de peças e materiais de consumo.</t>
    </r>
  </si>
  <si>
    <r>
      <t xml:space="preserve">Serviços de Manutenção </t>
    </r>
    <r>
      <rPr>
        <b/>
        <sz val="10"/>
        <rFont val="Calibri"/>
        <family val="2"/>
      </rPr>
      <t>Preventiva</t>
    </r>
    <r>
      <rPr>
        <sz val="10"/>
        <rFont val="Calibri"/>
        <family val="2"/>
      </rPr>
      <t xml:space="preserve"> para aparelhos de ar condicionado Tipo </t>
    </r>
    <r>
      <rPr>
        <b/>
        <sz val="10"/>
        <rFont val="Calibri"/>
        <family val="2"/>
      </rPr>
      <t>Split</t>
    </r>
    <r>
      <rPr>
        <sz val="10"/>
        <rFont val="Calibri"/>
        <family val="2"/>
      </rPr>
      <t>, com capacidade de 36.000 BTU’s com reposição de peças e materiais de consumo.</t>
    </r>
  </si>
  <si>
    <r>
      <t xml:space="preserve">Serviços de Manutenção </t>
    </r>
    <r>
      <rPr>
        <b/>
        <sz val="10"/>
        <rFont val="Calibri"/>
        <family val="2"/>
      </rPr>
      <t>Corretiva</t>
    </r>
    <r>
      <rPr>
        <sz val="10"/>
        <rFont val="Calibri"/>
        <family val="2"/>
      </rPr>
      <t xml:space="preserve"> para aparelhos de ar condicionado Tipo </t>
    </r>
    <r>
      <rPr>
        <b/>
        <sz val="10"/>
        <rFont val="Calibri"/>
        <family val="2"/>
      </rPr>
      <t>Split</t>
    </r>
    <r>
      <rPr>
        <sz val="10"/>
        <rFont val="Calibri"/>
        <family val="2"/>
      </rPr>
      <t>, com capacidade de 18.000 BTU’s com reposição de peças e materiais de consumo.</t>
    </r>
  </si>
  <si>
    <r>
      <t xml:space="preserve">Serviços de Manutenção </t>
    </r>
    <r>
      <rPr>
        <b/>
        <sz val="10"/>
        <rFont val="Calibri"/>
        <family val="2"/>
      </rPr>
      <t>Corretiva</t>
    </r>
    <r>
      <rPr>
        <sz val="10"/>
        <rFont val="Calibri"/>
        <family val="2"/>
      </rPr>
      <t xml:space="preserve"> para aparelhos de ar condicionado Tipo </t>
    </r>
    <r>
      <rPr>
        <b/>
        <sz val="10"/>
        <rFont val="Calibri"/>
        <family val="2"/>
      </rPr>
      <t>Split</t>
    </r>
    <r>
      <rPr>
        <sz val="10"/>
        <rFont val="Calibri"/>
        <family val="2"/>
      </rPr>
      <t>, com capacidade de 36.000 BTU’s com reposição de peças e materiais de consumo.</t>
    </r>
  </si>
  <si>
    <t>Valor Total Mensal de Prestação do Serviço  do Grupo 02</t>
  </si>
  <si>
    <t>INSTITUTO DO NOROESTE FLUMINENSE DE EDUCAÇÃO SUPERIOR
Av. João Jasbick, s/n Bairro Aeroporto, Santo Antônio de Pádua - RJ</t>
  </si>
  <si>
    <t>INSTITUTO DO NOROESTE FLUMINENSE DE EDUCAÇÃO SUPERIOR
Avenida do Trabalhador, nº 179, Jacuecanga, Angra dos Reis – RJ</t>
  </si>
  <si>
    <t>Valor Total Anual (R$)</t>
  </si>
  <si>
    <t>GRUPO 03</t>
  </si>
  <si>
    <t>UNIDADES ACADÊMICAS SITUADAS NO MUNICÍPIO DE PETRÓPOLIS/ RJ</t>
  </si>
  <si>
    <t>Serviços de Manutenção Preventiva para aparelhos de ar condicionado Tipo Split, com capacidade de 12.000 BTU’s com reposição de peças e materiais de consumo.</t>
  </si>
  <si>
    <t>Serviços de Manutenção Corretiva para aparelhos de ar condicionado Tipo Split, com capacidade de 12.000 BTU’s com reposição de peças e materiais de consumo.</t>
  </si>
  <si>
    <t>Serviços de Manutenção Preventiva para aparelhos de ar condicionado Tipo Split, com capacidade de 24.000 BTU’s com reposição de peças e materiais de consumo.</t>
  </si>
  <si>
    <t>Serviços de Manutenção Corretiva para aparelhos de ar condicionado Tipo Split, com capacidade de 24.000 BTU’s com reposição de peças e materiais de consumo.</t>
  </si>
  <si>
    <t>Valor Total Mensal de Prestação do Serviço  do Grupo 03</t>
  </si>
  <si>
    <t>ESCOLA DE ENGENHARIA DE PETRÓPOLIS
Rua Domingos Silvério, s/n, 1º andar, Quitandinha, Petrópolis – RJ</t>
  </si>
  <si>
    <t>GRUPO 04</t>
  </si>
  <si>
    <t>UNIDADES ACADÊMICAS SITUADAS NO MUNICÍPIO DE MACAÉ/ RJ</t>
  </si>
  <si>
    <t>Valor Total Mensal de Prestação do Serviço  do Grupo 04</t>
  </si>
  <si>
    <t>INSTITUTO DE CIÊNCIAS DA SOCIEDADE DE MACAÉ
Rua Aloisio da Silva Gomes, nº 50, Granja dos Cavaleiros, Macaé ​– RJ</t>
  </si>
  <si>
    <r>
      <t xml:space="preserve">Serviços de Manutenção </t>
    </r>
    <r>
      <rPr>
        <b/>
        <sz val="12"/>
        <rFont val="Cambria"/>
        <family val="1"/>
      </rPr>
      <t>Preventiva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30.000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</si>
  <si>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Preventiva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57.000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</si>
  <si>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Preventiva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60.000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</si>
  <si>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Corretiva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Split,</t>
    </r>
    <r>
      <rPr>
        <sz val="12"/>
        <rFont val="Cambria"/>
        <family val="1"/>
      </rPr>
      <t xml:space="preserve"> com capacidade de 30.000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</si>
  <si>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Corretiva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57.000 BTU’s com reposição de peças e materiais de consumo.</t>
    </r>
  </si>
  <si>
    <r>
      <t xml:space="preserve">Serviços de Manutenção </t>
    </r>
    <r>
      <rPr>
        <b/>
        <sz val="12"/>
        <rFont val="Cambria"/>
        <family val="1"/>
      </rPr>
      <t>Corretiva</t>
    </r>
    <r>
      <rPr>
        <sz val="12"/>
        <rFont val="Cambria"/>
        <family val="1"/>
      </rPr>
      <t xml:space="preserve"> para aparelhos de ar condicionado Tipo </t>
    </r>
    <r>
      <rPr>
        <b/>
        <sz val="12"/>
        <rFont val="Cambria"/>
        <family val="1"/>
      </rPr>
      <t>Split</t>
    </r>
    <r>
      <rPr>
        <sz val="12"/>
        <rFont val="Cambria"/>
        <family val="1"/>
      </rPr>
      <t>, com capacidade de 60.000 BTU’s com reposição de peças e materiais de consumo.</t>
    </r>
  </si>
  <si>
    <t>Quantidade Anual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</si>
</sst>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R$&quot;;\-#,##0\ &quot;R$&quot;"/>
    <numFmt numFmtId="173" formatCode="#,##0\ &quot;R$&quot;;[Red]\-#,##0\ &quot;R$&quot;"/>
    <numFmt numFmtId="174" formatCode="#,##0.00\ &quot;R$&quot;;\-#,##0.00\ &quot;R$&quot;"/>
    <numFmt numFmtId="175" formatCode="#,##0.00\ &quot;R$&quot;;[Red]\-#,##0.00\ &quot;R$&quot;"/>
    <numFmt numFmtId="176" formatCode="_-* #,##0\ &quot;R$&quot;_-;\-* #,##0\ &quot;R$&quot;_-;_-* &quot;-&quot;\ &quot;R$&quot;_-;_-@_-"/>
    <numFmt numFmtId="177" formatCode="_-* #,##0\ _R_$_-;\-* #,##0\ _R_$_-;_-* &quot;-&quot;\ _R_$_-;_-@_-"/>
    <numFmt numFmtId="178" formatCode="_-* #,##0.00\ &quot;R$&quot;_-;\-* #,##0.00\ &quot;R$&quot;_-;_-* &quot;-&quot;??\ &quot;R$&quot;_-;_-@_-"/>
    <numFmt numFmtId="179" formatCode="_-* #,##0.00\ _R_$_-;\-* #,##0.00\ _R_$_-;_-* &quot;-&quot;??\ _R_$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mmm/yyyy"/>
    <numFmt numFmtId="191" formatCode="#,##0.0"/>
    <numFmt numFmtId="192" formatCode="0.0"/>
    <numFmt numFmtId="193" formatCode="&quot;R$&quot;\ #,##0.00"/>
    <numFmt numFmtId="194" formatCode="[$-416]dddd\,\ d&quot; de &quot;mmmm&quot; de &quot;yyyy"/>
    <numFmt numFmtId="195" formatCode="00000"/>
    <numFmt numFmtId="196" formatCode="&quot;R$&quot;\ #,##0"/>
    <numFmt numFmtId="197" formatCode="&quot;Activado&quot;;&quot;Activado&quot;;&quot;Desactivado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b/>
      <sz val="16"/>
      <name val="Arial Black"/>
      <family val="2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Cambria"/>
      <family val="1"/>
    </font>
    <font>
      <b/>
      <sz val="14"/>
      <name val="Cambria"/>
      <family val="1"/>
    </font>
    <font>
      <b/>
      <sz val="16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4" fillId="20" borderId="7" applyNumberFormat="0" applyAlignment="0" applyProtection="0"/>
    <xf numFmtId="177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93" fontId="3" fillId="0" borderId="12" xfId="0" applyNumberFormat="1" applyFont="1" applyFill="1" applyBorder="1" applyAlignment="1">
      <alignment horizontal="center" vertical="center"/>
    </xf>
    <xf numFmtId="193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3" fontId="4" fillId="33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5" borderId="1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93" fontId="4" fillId="33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2038350</xdr:colOff>
      <xdr:row>0</xdr:row>
      <xdr:rowOff>38100</xdr:rowOff>
    </xdr:from>
    <xdr:to>
      <xdr:col>5</xdr:col>
      <xdr:colOff>695325</xdr:colOff>
      <xdr:row>0</xdr:row>
      <xdr:rowOff>942975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8100"/>
          <a:ext cx="7296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showGridLines="0" tabSelected="1" view="pageBreakPreview" zoomScaleSheetLayoutView="100" workbookViewId="0" topLeftCell="A73">
      <selection activeCell="E70" sqref="E70:E76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105.00390625" style="0" customWidth="1"/>
    <col min="4" max="4" width="10.28125" style="0" customWidth="1"/>
    <col min="5" max="5" width="14.28125" style="0" customWidth="1"/>
    <col min="6" max="6" width="14.8515625" style="0" customWidth="1"/>
    <col min="7" max="7" width="21.28125" style="0" customWidth="1"/>
    <col min="8" max="8" width="14.28125" style="0" customWidth="1"/>
    <col min="9" max="9" width="21.28125" style="0" customWidth="1"/>
    <col min="10" max="10" width="6.28125" style="0" customWidth="1"/>
    <col min="11" max="11" width="7.28125" style="0" customWidth="1"/>
    <col min="12" max="12" width="5.00390625" style="0" customWidth="1"/>
    <col min="13" max="13" width="6.28125" style="0" customWidth="1"/>
  </cols>
  <sheetData>
    <row r="1" spans="1:9" ht="82.5" customHeight="1">
      <c r="A1" s="39"/>
      <c r="B1" s="40"/>
      <c r="C1" s="40"/>
      <c r="D1" s="40"/>
      <c r="E1" s="40"/>
      <c r="F1" s="40"/>
      <c r="G1" s="40"/>
      <c r="H1" s="40"/>
      <c r="I1" s="41"/>
    </row>
    <row r="2" spans="1:9" s="5" customFormat="1" ht="15.75">
      <c r="A2" s="36" t="s">
        <v>38</v>
      </c>
      <c r="B2" s="37"/>
      <c r="C2" s="37"/>
      <c r="D2" s="37"/>
      <c r="E2" s="37"/>
      <c r="F2" s="37"/>
      <c r="G2" s="37"/>
      <c r="H2" s="37"/>
      <c r="I2" s="38"/>
    </row>
    <row r="3" spans="1:9" s="5" customFormat="1" ht="15.75">
      <c r="A3" s="36" t="s">
        <v>39</v>
      </c>
      <c r="B3" s="37"/>
      <c r="C3" s="37"/>
      <c r="D3" s="37"/>
      <c r="E3" s="37"/>
      <c r="F3" s="37"/>
      <c r="G3" s="37"/>
      <c r="H3" s="37"/>
      <c r="I3" s="38"/>
    </row>
    <row r="4" spans="1:9" s="5" customFormat="1" ht="15.75">
      <c r="A4" s="36" t="s">
        <v>40</v>
      </c>
      <c r="B4" s="37"/>
      <c r="C4" s="37"/>
      <c r="D4" s="37"/>
      <c r="E4" s="37"/>
      <c r="F4" s="37"/>
      <c r="G4" s="37"/>
      <c r="H4" s="37"/>
      <c r="I4" s="38"/>
    </row>
    <row r="5" spans="1:9" s="5" customFormat="1" ht="15.75">
      <c r="A5" s="36" t="s">
        <v>41</v>
      </c>
      <c r="B5" s="37"/>
      <c r="C5" s="37"/>
      <c r="D5" s="37"/>
      <c r="E5" s="37"/>
      <c r="F5" s="37"/>
      <c r="G5" s="37"/>
      <c r="H5" s="37"/>
      <c r="I5" s="38"/>
    </row>
    <row r="6" spans="1:9" s="1" customFormat="1" ht="6" customHeight="1">
      <c r="A6" s="14"/>
      <c r="B6" s="29"/>
      <c r="C6" s="29"/>
      <c r="D6" s="29"/>
      <c r="E6" s="15"/>
      <c r="F6" s="15"/>
      <c r="G6" s="15"/>
      <c r="H6" s="15"/>
      <c r="I6" s="16"/>
    </row>
    <row r="7" spans="1:9" ht="39.75" customHeight="1">
      <c r="A7" s="30" t="s">
        <v>32</v>
      </c>
      <c r="B7" s="31"/>
      <c r="C7" s="31"/>
      <c r="D7" s="31"/>
      <c r="E7" s="31"/>
      <c r="F7" s="31"/>
      <c r="G7" s="31"/>
      <c r="H7" s="31"/>
      <c r="I7" s="32"/>
    </row>
    <row r="8" spans="1:9" ht="32.25" customHeight="1">
      <c r="A8" s="33" t="s">
        <v>30</v>
      </c>
      <c r="B8" s="34"/>
      <c r="C8" s="34"/>
      <c r="D8" s="34"/>
      <c r="E8" s="34"/>
      <c r="F8" s="34"/>
      <c r="G8" s="34"/>
      <c r="H8" s="34"/>
      <c r="I8" s="35"/>
    </row>
    <row r="9" spans="1:9" ht="36" customHeight="1">
      <c r="A9" s="18" t="s">
        <v>31</v>
      </c>
      <c r="B9" s="19"/>
      <c r="C9" s="19"/>
      <c r="D9" s="19"/>
      <c r="E9" s="19"/>
      <c r="F9" s="19"/>
      <c r="G9" s="19"/>
      <c r="H9" s="19"/>
      <c r="I9" s="20"/>
    </row>
    <row r="10" spans="1:9" ht="44.25" customHeight="1">
      <c r="A10" s="21" t="s">
        <v>58</v>
      </c>
      <c r="B10" s="22"/>
      <c r="C10" s="22"/>
      <c r="D10" s="22"/>
      <c r="E10" s="22"/>
      <c r="F10" s="22"/>
      <c r="G10" s="22"/>
      <c r="H10" s="22"/>
      <c r="I10" s="23"/>
    </row>
    <row r="11" spans="1:9" ht="40.5" customHeight="1">
      <c r="A11" s="6" t="s">
        <v>1</v>
      </c>
      <c r="B11" s="28" t="s">
        <v>2</v>
      </c>
      <c r="C11" s="28"/>
      <c r="D11" s="11" t="s">
        <v>0</v>
      </c>
      <c r="E11" s="11" t="s">
        <v>6</v>
      </c>
      <c r="F11" s="11" t="s">
        <v>3</v>
      </c>
      <c r="G11" s="11" t="s">
        <v>5</v>
      </c>
      <c r="H11" s="42" t="s">
        <v>79</v>
      </c>
      <c r="I11" s="7" t="s">
        <v>60</v>
      </c>
    </row>
    <row r="12" spans="1:9" ht="45.75" customHeight="1">
      <c r="A12" s="8">
        <v>1</v>
      </c>
      <c r="B12" s="17" t="s">
        <v>29</v>
      </c>
      <c r="C12" s="17"/>
      <c r="D12" s="2" t="s">
        <v>22</v>
      </c>
      <c r="E12" s="2">
        <v>1</v>
      </c>
      <c r="F12" s="4">
        <v>12800</v>
      </c>
      <c r="G12" s="4">
        <f>(F12*E12)</f>
        <v>12800</v>
      </c>
      <c r="H12" s="2">
        <f>E12*12</f>
        <v>12</v>
      </c>
      <c r="I12" s="9">
        <f>G12*12</f>
        <v>153600</v>
      </c>
    </row>
    <row r="13" spans="1:9" ht="44.25" customHeight="1">
      <c r="A13" s="8">
        <f>A12+1</f>
        <v>2</v>
      </c>
      <c r="B13" s="17" t="s">
        <v>10</v>
      </c>
      <c r="C13" s="17"/>
      <c r="D13" s="2" t="s">
        <v>4</v>
      </c>
      <c r="E13" s="2">
        <v>2</v>
      </c>
      <c r="F13" s="4">
        <v>189.9</v>
      </c>
      <c r="G13" s="4">
        <f aca="true" t="shared" si="0" ref="G13:G22">(F13*E13)</f>
        <v>379.8</v>
      </c>
      <c r="H13" s="2">
        <f aca="true" t="shared" si="1" ref="H13:H37">E13*12</f>
        <v>24</v>
      </c>
      <c r="I13" s="9">
        <f aca="true" t="shared" si="2" ref="I13:I37">G13*12</f>
        <v>4557.6</v>
      </c>
    </row>
    <row r="14" spans="1:9" ht="44.25" customHeight="1">
      <c r="A14" s="8">
        <f aca="true" t="shared" si="3" ref="A14:A37">A13+1</f>
        <v>3</v>
      </c>
      <c r="B14" s="17" t="s">
        <v>7</v>
      </c>
      <c r="C14" s="17"/>
      <c r="D14" s="2" t="s">
        <v>4</v>
      </c>
      <c r="E14" s="2">
        <v>3</v>
      </c>
      <c r="F14" s="4">
        <v>239.86555555555557</v>
      </c>
      <c r="G14" s="4">
        <f t="shared" si="0"/>
        <v>719.5966666666667</v>
      </c>
      <c r="H14" s="2">
        <f t="shared" si="1"/>
        <v>36</v>
      </c>
      <c r="I14" s="9">
        <f t="shared" si="2"/>
        <v>8635.16</v>
      </c>
    </row>
    <row r="15" spans="1:9" ht="44.25" customHeight="1">
      <c r="A15" s="8">
        <f t="shared" si="3"/>
        <v>4</v>
      </c>
      <c r="B15" s="17" t="s">
        <v>8</v>
      </c>
      <c r="C15" s="17"/>
      <c r="D15" s="2" t="s">
        <v>4</v>
      </c>
      <c r="E15" s="2">
        <v>2</v>
      </c>
      <c r="F15" s="4">
        <v>239.86666666666667</v>
      </c>
      <c r="G15" s="4">
        <f t="shared" si="0"/>
        <v>479.73333333333335</v>
      </c>
      <c r="H15" s="2">
        <f t="shared" si="1"/>
        <v>24</v>
      </c>
      <c r="I15" s="9">
        <f t="shared" si="2"/>
        <v>5756.8</v>
      </c>
    </row>
    <row r="16" spans="1:9" ht="44.25" customHeight="1">
      <c r="A16" s="8">
        <f t="shared" si="3"/>
        <v>5</v>
      </c>
      <c r="B16" s="17" t="s">
        <v>9</v>
      </c>
      <c r="C16" s="17"/>
      <c r="D16" s="2" t="s">
        <v>4</v>
      </c>
      <c r="E16" s="2">
        <v>6</v>
      </c>
      <c r="F16" s="4">
        <v>319.8</v>
      </c>
      <c r="G16" s="4">
        <f t="shared" si="0"/>
        <v>1918.8000000000002</v>
      </c>
      <c r="H16" s="2">
        <f t="shared" si="1"/>
        <v>72</v>
      </c>
      <c r="I16" s="9">
        <f t="shared" si="2"/>
        <v>23025.600000000002</v>
      </c>
    </row>
    <row r="17" spans="1:9" ht="44.25" customHeight="1">
      <c r="A17" s="8">
        <f t="shared" si="3"/>
        <v>6</v>
      </c>
      <c r="B17" s="17" t="s">
        <v>23</v>
      </c>
      <c r="C17" s="17"/>
      <c r="D17" s="2" t="s">
        <v>4</v>
      </c>
      <c r="E17" s="2">
        <v>2</v>
      </c>
      <c r="F17" s="4">
        <v>539.5</v>
      </c>
      <c r="G17" s="4">
        <f t="shared" si="0"/>
        <v>1079</v>
      </c>
      <c r="H17" s="2">
        <f t="shared" si="1"/>
        <v>24</v>
      </c>
      <c r="I17" s="9">
        <f t="shared" si="2"/>
        <v>12948</v>
      </c>
    </row>
    <row r="18" spans="1:9" ht="44.25" customHeight="1">
      <c r="A18" s="8">
        <f t="shared" si="3"/>
        <v>7</v>
      </c>
      <c r="B18" s="17" t="s">
        <v>11</v>
      </c>
      <c r="C18" s="17"/>
      <c r="D18" s="2" t="s">
        <v>4</v>
      </c>
      <c r="E18" s="2">
        <v>3</v>
      </c>
      <c r="F18" s="4">
        <v>669.3344444444446</v>
      </c>
      <c r="G18" s="4">
        <f t="shared" si="0"/>
        <v>2008.0033333333336</v>
      </c>
      <c r="H18" s="2">
        <f t="shared" si="1"/>
        <v>36</v>
      </c>
      <c r="I18" s="9">
        <f t="shared" si="2"/>
        <v>24096.04</v>
      </c>
    </row>
    <row r="19" spans="1:9" ht="44.25" customHeight="1">
      <c r="A19" s="8">
        <f t="shared" si="3"/>
        <v>8</v>
      </c>
      <c r="B19" s="17" t="s">
        <v>24</v>
      </c>
      <c r="C19" s="17"/>
      <c r="D19" s="2" t="s">
        <v>4</v>
      </c>
      <c r="E19" s="2">
        <v>2</v>
      </c>
      <c r="F19" s="4">
        <v>679.3333333333334</v>
      </c>
      <c r="G19" s="4">
        <f t="shared" si="0"/>
        <v>1358.6666666666667</v>
      </c>
      <c r="H19" s="2">
        <f t="shared" si="1"/>
        <v>24</v>
      </c>
      <c r="I19" s="9">
        <f t="shared" si="2"/>
        <v>16304</v>
      </c>
    </row>
    <row r="20" spans="1:9" ht="44.25" customHeight="1">
      <c r="A20" s="8">
        <f t="shared" si="3"/>
        <v>9</v>
      </c>
      <c r="B20" s="17" t="s">
        <v>25</v>
      </c>
      <c r="C20" s="17"/>
      <c r="D20" s="2" t="s">
        <v>4</v>
      </c>
      <c r="E20" s="2">
        <v>6</v>
      </c>
      <c r="F20" s="4">
        <v>749.25</v>
      </c>
      <c r="G20" s="4">
        <f t="shared" si="0"/>
        <v>4495.5</v>
      </c>
      <c r="H20" s="2">
        <f t="shared" si="1"/>
        <v>72</v>
      </c>
      <c r="I20" s="9">
        <f t="shared" si="2"/>
        <v>53946</v>
      </c>
    </row>
    <row r="21" spans="1:9" s="1" customFormat="1" ht="39.75" customHeight="1">
      <c r="A21" s="8">
        <f t="shared" si="3"/>
        <v>10</v>
      </c>
      <c r="B21" s="17" t="s">
        <v>33</v>
      </c>
      <c r="C21" s="17"/>
      <c r="D21" s="2" t="s">
        <v>4</v>
      </c>
      <c r="E21" s="3">
        <v>1</v>
      </c>
      <c r="F21" s="4">
        <v>306.3433333333333</v>
      </c>
      <c r="G21" s="4">
        <f t="shared" si="0"/>
        <v>306.3433333333333</v>
      </c>
      <c r="H21" s="2">
        <f t="shared" si="1"/>
        <v>12</v>
      </c>
      <c r="I21" s="9">
        <f t="shared" si="2"/>
        <v>3676.12</v>
      </c>
    </row>
    <row r="22" spans="1:9" s="1" customFormat="1" ht="39.75" customHeight="1">
      <c r="A22" s="8">
        <f t="shared" si="3"/>
        <v>11</v>
      </c>
      <c r="B22" s="17" t="s">
        <v>12</v>
      </c>
      <c r="C22" s="17"/>
      <c r="D22" s="2" t="s">
        <v>4</v>
      </c>
      <c r="E22" s="3">
        <v>16</v>
      </c>
      <c r="F22" s="4">
        <v>439.48</v>
      </c>
      <c r="G22" s="4">
        <f t="shared" si="0"/>
        <v>7031.68</v>
      </c>
      <c r="H22" s="2">
        <f t="shared" si="1"/>
        <v>192</v>
      </c>
      <c r="I22" s="9">
        <f t="shared" si="2"/>
        <v>84380.16</v>
      </c>
    </row>
    <row r="23" spans="1:9" ht="39.75" customHeight="1">
      <c r="A23" s="8">
        <f t="shared" si="3"/>
        <v>12</v>
      </c>
      <c r="B23" s="17" t="s">
        <v>14</v>
      </c>
      <c r="C23" s="17"/>
      <c r="D23" s="2" t="s">
        <v>4</v>
      </c>
      <c r="E23" s="3">
        <v>8</v>
      </c>
      <c r="F23" s="4">
        <v>612.5533333333333</v>
      </c>
      <c r="G23" s="4">
        <f aca="true" t="shared" si="4" ref="G23:G29">(F23*E23)</f>
        <v>4900.426666666666</v>
      </c>
      <c r="H23" s="2">
        <f t="shared" si="1"/>
        <v>96</v>
      </c>
      <c r="I23" s="9">
        <f t="shared" si="2"/>
        <v>58805.119999999995</v>
      </c>
    </row>
    <row r="24" spans="1:9" s="1" customFormat="1" ht="39.75" customHeight="1">
      <c r="A24" s="8">
        <f t="shared" si="3"/>
        <v>13</v>
      </c>
      <c r="B24" s="17" t="s">
        <v>15</v>
      </c>
      <c r="C24" s="17"/>
      <c r="D24" s="2" t="s">
        <v>4</v>
      </c>
      <c r="E24" s="3">
        <v>5</v>
      </c>
      <c r="F24" s="4">
        <v>912.8</v>
      </c>
      <c r="G24" s="4">
        <f t="shared" si="4"/>
        <v>4564</v>
      </c>
      <c r="H24" s="2">
        <f t="shared" si="1"/>
        <v>60</v>
      </c>
      <c r="I24" s="9">
        <f t="shared" si="2"/>
        <v>54768</v>
      </c>
    </row>
    <row r="25" spans="1:9" ht="39.75" customHeight="1">
      <c r="A25" s="8">
        <f t="shared" si="3"/>
        <v>14</v>
      </c>
      <c r="B25" s="17" t="s">
        <v>13</v>
      </c>
      <c r="C25" s="17"/>
      <c r="D25" s="2" t="s">
        <v>4</v>
      </c>
      <c r="E25" s="3">
        <v>9</v>
      </c>
      <c r="F25" s="4">
        <v>1369.2</v>
      </c>
      <c r="G25" s="4">
        <f t="shared" si="4"/>
        <v>12322.800000000001</v>
      </c>
      <c r="H25" s="2">
        <f t="shared" si="1"/>
        <v>108</v>
      </c>
      <c r="I25" s="9">
        <f t="shared" si="2"/>
        <v>147873.6</v>
      </c>
    </row>
    <row r="26" spans="1:9" ht="39.75" customHeight="1">
      <c r="A26" s="8">
        <f t="shared" si="3"/>
        <v>15</v>
      </c>
      <c r="B26" s="17" t="s">
        <v>16</v>
      </c>
      <c r="C26" s="17"/>
      <c r="D26" s="2" t="s">
        <v>4</v>
      </c>
      <c r="E26" s="3">
        <v>7</v>
      </c>
      <c r="F26" s="4">
        <v>1825.6</v>
      </c>
      <c r="G26" s="4">
        <f t="shared" si="4"/>
        <v>12779.199999999999</v>
      </c>
      <c r="H26" s="2">
        <f t="shared" si="1"/>
        <v>84</v>
      </c>
      <c r="I26" s="9">
        <f t="shared" si="2"/>
        <v>153350.4</v>
      </c>
    </row>
    <row r="27" spans="1:9" ht="39.75" customHeight="1">
      <c r="A27" s="8">
        <f t="shared" si="3"/>
        <v>16</v>
      </c>
      <c r="B27" s="17" t="s">
        <v>26</v>
      </c>
      <c r="C27" s="17"/>
      <c r="D27" s="2" t="s">
        <v>4</v>
      </c>
      <c r="E27" s="3">
        <v>15</v>
      </c>
      <c r="F27" s="4">
        <v>2205.93</v>
      </c>
      <c r="G27" s="4">
        <f t="shared" si="4"/>
        <v>33088.95</v>
      </c>
      <c r="H27" s="2">
        <f t="shared" si="1"/>
        <v>180</v>
      </c>
      <c r="I27" s="9">
        <f t="shared" si="2"/>
        <v>397067.39999999997</v>
      </c>
    </row>
    <row r="28" spans="1:9" s="1" customFormat="1" ht="39.75" customHeight="1">
      <c r="A28" s="8">
        <f t="shared" si="3"/>
        <v>17</v>
      </c>
      <c r="B28" s="17" t="s">
        <v>17</v>
      </c>
      <c r="C28" s="17"/>
      <c r="D28" s="2" t="s">
        <v>4</v>
      </c>
      <c r="E28" s="3">
        <v>1</v>
      </c>
      <c r="F28" s="4">
        <v>444</v>
      </c>
      <c r="G28" s="4">
        <f t="shared" si="4"/>
        <v>444</v>
      </c>
      <c r="H28" s="2">
        <f t="shared" si="1"/>
        <v>12</v>
      </c>
      <c r="I28" s="9">
        <f t="shared" si="2"/>
        <v>5328</v>
      </c>
    </row>
    <row r="29" spans="1:9" s="1" customFormat="1" ht="39.75" customHeight="1">
      <c r="A29" s="8">
        <f t="shared" si="3"/>
        <v>18</v>
      </c>
      <c r="B29" s="17" t="s">
        <v>34</v>
      </c>
      <c r="C29" s="17"/>
      <c r="D29" s="2" t="s">
        <v>4</v>
      </c>
      <c r="E29" s="3">
        <v>16</v>
      </c>
      <c r="F29" s="4">
        <v>552</v>
      </c>
      <c r="G29" s="4">
        <f t="shared" si="4"/>
        <v>8832</v>
      </c>
      <c r="H29" s="2">
        <f t="shared" si="1"/>
        <v>192</v>
      </c>
      <c r="I29" s="9">
        <f t="shared" si="2"/>
        <v>105984</v>
      </c>
    </row>
    <row r="30" spans="1:9" ht="39.75" customHeight="1">
      <c r="A30" s="8">
        <f t="shared" si="3"/>
        <v>19</v>
      </c>
      <c r="B30" s="17" t="s">
        <v>18</v>
      </c>
      <c r="C30" s="17"/>
      <c r="D30" s="2" t="s">
        <v>4</v>
      </c>
      <c r="E30" s="3">
        <v>8</v>
      </c>
      <c r="F30" s="4">
        <v>771.3333333333334</v>
      </c>
      <c r="G30" s="4">
        <f aca="true" t="shared" si="5" ref="G30:G36">(F30*E30)</f>
        <v>6170.666666666667</v>
      </c>
      <c r="H30" s="2">
        <f t="shared" si="1"/>
        <v>96</v>
      </c>
      <c r="I30" s="9">
        <f t="shared" si="2"/>
        <v>74048</v>
      </c>
    </row>
    <row r="31" spans="1:9" s="1" customFormat="1" ht="39.75" customHeight="1">
      <c r="A31" s="8">
        <f t="shared" si="3"/>
        <v>20</v>
      </c>
      <c r="B31" s="17" t="s">
        <v>19</v>
      </c>
      <c r="C31" s="17"/>
      <c r="D31" s="2" t="s">
        <v>4</v>
      </c>
      <c r="E31" s="3">
        <v>5</v>
      </c>
      <c r="F31" s="4">
        <v>1120</v>
      </c>
      <c r="G31" s="4">
        <f t="shared" si="5"/>
        <v>5600</v>
      </c>
      <c r="H31" s="2">
        <f t="shared" si="1"/>
        <v>60</v>
      </c>
      <c r="I31" s="9">
        <f t="shared" si="2"/>
        <v>67200</v>
      </c>
    </row>
    <row r="32" spans="1:9" ht="39.75" customHeight="1">
      <c r="A32" s="8">
        <f t="shared" si="3"/>
        <v>21</v>
      </c>
      <c r="B32" s="17" t="s">
        <v>28</v>
      </c>
      <c r="C32" s="17"/>
      <c r="D32" s="2" t="s">
        <v>4</v>
      </c>
      <c r="E32" s="3">
        <v>9</v>
      </c>
      <c r="F32" s="4">
        <v>1680</v>
      </c>
      <c r="G32" s="4">
        <f t="shared" si="5"/>
        <v>15120</v>
      </c>
      <c r="H32" s="2">
        <f t="shared" si="1"/>
        <v>108</v>
      </c>
      <c r="I32" s="9">
        <f t="shared" si="2"/>
        <v>181440</v>
      </c>
    </row>
    <row r="33" spans="1:9" ht="39.75" customHeight="1">
      <c r="A33" s="8">
        <f t="shared" si="3"/>
        <v>22</v>
      </c>
      <c r="B33" s="17" t="s">
        <v>20</v>
      </c>
      <c r="C33" s="17"/>
      <c r="D33" s="2" t="s">
        <v>4</v>
      </c>
      <c r="E33" s="3">
        <v>7</v>
      </c>
      <c r="F33" s="4">
        <v>1044</v>
      </c>
      <c r="G33" s="4">
        <f t="shared" si="5"/>
        <v>7308</v>
      </c>
      <c r="H33" s="2">
        <f t="shared" si="1"/>
        <v>84</v>
      </c>
      <c r="I33" s="9">
        <f t="shared" si="2"/>
        <v>87696</v>
      </c>
    </row>
    <row r="34" spans="1:9" ht="39.75" customHeight="1">
      <c r="A34" s="8">
        <f t="shared" si="3"/>
        <v>23</v>
      </c>
      <c r="B34" s="17" t="s">
        <v>27</v>
      </c>
      <c r="C34" s="17"/>
      <c r="D34" s="2" t="s">
        <v>4</v>
      </c>
      <c r="E34" s="3">
        <v>15</v>
      </c>
      <c r="F34" s="4">
        <v>1985</v>
      </c>
      <c r="G34" s="4">
        <f t="shared" si="5"/>
        <v>29775</v>
      </c>
      <c r="H34" s="2">
        <f t="shared" si="1"/>
        <v>180</v>
      </c>
      <c r="I34" s="9">
        <f t="shared" si="2"/>
        <v>357300</v>
      </c>
    </row>
    <row r="35" spans="1:9" ht="48" customHeight="1">
      <c r="A35" s="8">
        <f t="shared" si="3"/>
        <v>24</v>
      </c>
      <c r="B35" s="17" t="s">
        <v>35</v>
      </c>
      <c r="C35" s="17"/>
      <c r="D35" s="2" t="s">
        <v>4</v>
      </c>
      <c r="E35" s="3">
        <v>5</v>
      </c>
      <c r="F35" s="4">
        <v>1989.5</v>
      </c>
      <c r="G35" s="4">
        <f t="shared" si="5"/>
        <v>9947.5</v>
      </c>
      <c r="H35" s="2">
        <f t="shared" si="1"/>
        <v>60</v>
      </c>
      <c r="I35" s="9">
        <f t="shared" si="2"/>
        <v>119370</v>
      </c>
    </row>
    <row r="36" spans="1:9" ht="48" customHeight="1">
      <c r="A36" s="8">
        <f t="shared" si="3"/>
        <v>25</v>
      </c>
      <c r="B36" s="17" t="s">
        <v>36</v>
      </c>
      <c r="C36" s="17"/>
      <c r="D36" s="2" t="s">
        <v>4</v>
      </c>
      <c r="E36" s="3">
        <v>1</v>
      </c>
      <c r="F36" s="4">
        <v>2844.3333333333335</v>
      </c>
      <c r="G36" s="4">
        <f t="shared" si="5"/>
        <v>2844.3333333333335</v>
      </c>
      <c r="H36" s="2">
        <f t="shared" si="1"/>
        <v>12</v>
      </c>
      <c r="I36" s="9">
        <f t="shared" si="2"/>
        <v>34132</v>
      </c>
    </row>
    <row r="37" spans="1:9" ht="48" customHeight="1">
      <c r="A37" s="8">
        <f t="shared" si="3"/>
        <v>26</v>
      </c>
      <c r="B37" s="17" t="s">
        <v>21</v>
      </c>
      <c r="C37" s="17"/>
      <c r="D37" s="2" t="s">
        <v>4</v>
      </c>
      <c r="E37" s="3">
        <v>2</v>
      </c>
      <c r="F37" s="4">
        <v>720</v>
      </c>
      <c r="G37" s="4">
        <f>(F37*E37)</f>
        <v>1440</v>
      </c>
      <c r="H37" s="2">
        <f t="shared" si="1"/>
        <v>24</v>
      </c>
      <c r="I37" s="9">
        <f t="shared" si="2"/>
        <v>17280</v>
      </c>
    </row>
    <row r="38" spans="1:9" ht="33" customHeight="1">
      <c r="A38" s="26" t="s">
        <v>37</v>
      </c>
      <c r="B38" s="27"/>
      <c r="C38" s="27"/>
      <c r="D38" s="27"/>
      <c r="E38" s="27"/>
      <c r="F38" s="27"/>
      <c r="G38" s="12">
        <f>SUM(G12:G37)</f>
        <v>187714.00000000003</v>
      </c>
      <c r="H38" s="43"/>
      <c r="I38" s="10">
        <f>SUM(I12:I37)</f>
        <v>2252568</v>
      </c>
    </row>
    <row r="39" spans="1:9" ht="32.25" customHeight="1">
      <c r="A39" s="33" t="s">
        <v>42</v>
      </c>
      <c r="B39" s="34"/>
      <c r="C39" s="34"/>
      <c r="D39" s="34"/>
      <c r="E39" s="34"/>
      <c r="F39" s="34"/>
      <c r="G39" s="34"/>
      <c r="H39" s="34"/>
      <c r="I39" s="35"/>
    </row>
    <row r="40" spans="1:9" ht="36" customHeight="1">
      <c r="A40" s="18" t="s">
        <v>43</v>
      </c>
      <c r="B40" s="19"/>
      <c r="C40" s="19"/>
      <c r="D40" s="19"/>
      <c r="E40" s="19"/>
      <c r="F40" s="19"/>
      <c r="G40" s="19"/>
      <c r="H40" s="19"/>
      <c r="I40" s="20"/>
    </row>
    <row r="41" spans="1:9" ht="44.25" customHeight="1">
      <c r="A41" s="21" t="s">
        <v>59</v>
      </c>
      <c r="B41" s="22"/>
      <c r="C41" s="22"/>
      <c r="D41" s="22"/>
      <c r="E41" s="22"/>
      <c r="F41" s="22"/>
      <c r="G41" s="22"/>
      <c r="H41" s="22"/>
      <c r="I41" s="23"/>
    </row>
    <row r="42" spans="1:9" ht="40.5" customHeight="1">
      <c r="A42" s="6" t="s">
        <v>1</v>
      </c>
      <c r="B42" s="28" t="s">
        <v>2</v>
      </c>
      <c r="C42" s="28"/>
      <c r="D42" s="11" t="s">
        <v>0</v>
      </c>
      <c r="E42" s="11" t="s">
        <v>6</v>
      </c>
      <c r="F42" s="11" t="s">
        <v>3</v>
      </c>
      <c r="G42" s="11" t="s">
        <v>5</v>
      </c>
      <c r="H42" s="42" t="s">
        <v>79</v>
      </c>
      <c r="I42" s="7" t="s">
        <v>60</v>
      </c>
    </row>
    <row r="43" spans="1:9" ht="48" customHeight="1">
      <c r="A43" s="8">
        <f>A37+1</f>
        <v>27</v>
      </c>
      <c r="B43" s="17" t="s">
        <v>44</v>
      </c>
      <c r="C43" s="17"/>
      <c r="D43" s="2" t="s">
        <v>22</v>
      </c>
      <c r="E43" s="3">
        <v>1</v>
      </c>
      <c r="F43" s="4">
        <v>7800</v>
      </c>
      <c r="G43" s="4">
        <f>(F43*E43)</f>
        <v>7800</v>
      </c>
      <c r="H43" s="2">
        <f aca="true" t="shared" si="6" ref="H43:H55">E43*12</f>
        <v>12</v>
      </c>
      <c r="I43" s="9">
        <f aca="true" t="shared" si="7" ref="I43:I55">G43*12</f>
        <v>93600</v>
      </c>
    </row>
    <row r="44" spans="1:9" ht="48" customHeight="1">
      <c r="A44" s="8">
        <f>A43+1</f>
        <v>28</v>
      </c>
      <c r="B44" s="17" t="s">
        <v>45</v>
      </c>
      <c r="C44" s="17"/>
      <c r="D44" s="2" t="s">
        <v>4</v>
      </c>
      <c r="E44" s="3">
        <v>1</v>
      </c>
      <c r="F44" s="4">
        <v>239.86333333333334</v>
      </c>
      <c r="G44" s="4">
        <f aca="true" t="shared" si="8" ref="G44:G55">(F44*E44)</f>
        <v>239.86333333333334</v>
      </c>
      <c r="H44" s="2">
        <f t="shared" si="6"/>
        <v>12</v>
      </c>
      <c r="I44" s="9">
        <f t="shared" si="7"/>
        <v>2878.36</v>
      </c>
    </row>
    <row r="45" spans="1:9" ht="48" customHeight="1">
      <c r="A45" s="8">
        <f aca="true" t="shared" si="9" ref="A45:A55">A44+1</f>
        <v>29</v>
      </c>
      <c r="B45" s="17" t="s">
        <v>46</v>
      </c>
      <c r="C45" s="17"/>
      <c r="D45" s="2" t="s">
        <v>4</v>
      </c>
      <c r="E45" s="3">
        <v>4</v>
      </c>
      <c r="F45" s="4">
        <v>239.865</v>
      </c>
      <c r="G45" s="4">
        <f t="shared" si="8"/>
        <v>959.46</v>
      </c>
      <c r="H45" s="2">
        <f t="shared" si="6"/>
        <v>48</v>
      </c>
      <c r="I45" s="9">
        <f t="shared" si="7"/>
        <v>11513.52</v>
      </c>
    </row>
    <row r="46" spans="1:9" ht="48" customHeight="1">
      <c r="A46" s="8">
        <f t="shared" si="9"/>
        <v>30</v>
      </c>
      <c r="B46" s="17" t="s">
        <v>47</v>
      </c>
      <c r="C46" s="17"/>
      <c r="D46" s="2" t="s">
        <v>4</v>
      </c>
      <c r="E46" s="3">
        <v>6</v>
      </c>
      <c r="F46" s="4">
        <v>798.53</v>
      </c>
      <c r="G46" s="4">
        <f t="shared" si="8"/>
        <v>4791.18</v>
      </c>
      <c r="H46" s="2">
        <f t="shared" si="6"/>
        <v>72</v>
      </c>
      <c r="I46" s="9">
        <f t="shared" si="7"/>
        <v>57494.16</v>
      </c>
    </row>
    <row r="47" spans="1:9" ht="48" customHeight="1">
      <c r="A47" s="8">
        <f t="shared" si="9"/>
        <v>31</v>
      </c>
      <c r="B47" s="17" t="s">
        <v>48</v>
      </c>
      <c r="C47" s="17"/>
      <c r="D47" s="2" t="s">
        <v>4</v>
      </c>
      <c r="E47" s="3">
        <v>8</v>
      </c>
      <c r="F47" s="4">
        <v>897.52</v>
      </c>
      <c r="G47" s="4">
        <f t="shared" si="8"/>
        <v>7180.16</v>
      </c>
      <c r="H47" s="2">
        <f t="shared" si="6"/>
        <v>96</v>
      </c>
      <c r="I47" s="9">
        <f t="shared" si="7"/>
        <v>86161.92</v>
      </c>
    </row>
    <row r="48" spans="1:9" ht="48" customHeight="1">
      <c r="A48" s="8">
        <f t="shared" si="9"/>
        <v>32</v>
      </c>
      <c r="B48" s="17" t="s">
        <v>49</v>
      </c>
      <c r="C48" s="17"/>
      <c r="D48" s="2" t="s">
        <v>4</v>
      </c>
      <c r="E48" s="3">
        <v>1</v>
      </c>
      <c r="F48" s="4">
        <v>414</v>
      </c>
      <c r="G48" s="4">
        <f t="shared" si="8"/>
        <v>414</v>
      </c>
      <c r="H48" s="2">
        <f t="shared" si="6"/>
        <v>12</v>
      </c>
      <c r="I48" s="9">
        <f t="shared" si="7"/>
        <v>4968</v>
      </c>
    </row>
    <row r="49" spans="1:9" ht="48" customHeight="1">
      <c r="A49" s="8">
        <f t="shared" si="9"/>
        <v>33</v>
      </c>
      <c r="B49" s="17" t="s">
        <v>50</v>
      </c>
      <c r="C49" s="17"/>
      <c r="D49" s="2" t="s">
        <v>4</v>
      </c>
      <c r="E49" s="3">
        <v>4</v>
      </c>
      <c r="F49" s="4">
        <v>646.67</v>
      </c>
      <c r="G49" s="4">
        <f t="shared" si="8"/>
        <v>2586.68</v>
      </c>
      <c r="H49" s="2">
        <f t="shared" si="6"/>
        <v>48</v>
      </c>
      <c r="I49" s="9">
        <f t="shared" si="7"/>
        <v>31040.159999999996</v>
      </c>
    </row>
    <row r="50" spans="1:9" ht="48" customHeight="1">
      <c r="A50" s="8">
        <f t="shared" si="9"/>
        <v>34</v>
      </c>
      <c r="B50" s="17" t="s">
        <v>51</v>
      </c>
      <c r="C50" s="17"/>
      <c r="D50" s="2" t="s">
        <v>4</v>
      </c>
      <c r="E50" s="3">
        <v>6</v>
      </c>
      <c r="F50" s="4">
        <v>751.5088888888889</v>
      </c>
      <c r="G50" s="4">
        <f t="shared" si="8"/>
        <v>4509.053333333333</v>
      </c>
      <c r="H50" s="2">
        <f t="shared" si="6"/>
        <v>72</v>
      </c>
      <c r="I50" s="9">
        <f t="shared" si="7"/>
        <v>54108.64</v>
      </c>
    </row>
    <row r="51" spans="1:9" ht="48" customHeight="1">
      <c r="A51" s="8">
        <f t="shared" si="9"/>
        <v>35</v>
      </c>
      <c r="B51" s="17" t="s">
        <v>52</v>
      </c>
      <c r="C51" s="17"/>
      <c r="D51" s="2" t="s">
        <v>4</v>
      </c>
      <c r="E51" s="3">
        <v>8</v>
      </c>
      <c r="F51" s="4">
        <v>922.9875000000001</v>
      </c>
      <c r="G51" s="4">
        <f t="shared" si="8"/>
        <v>7383.900000000001</v>
      </c>
      <c r="H51" s="2">
        <f t="shared" si="6"/>
        <v>96</v>
      </c>
      <c r="I51" s="9">
        <f t="shared" si="7"/>
        <v>88606.8</v>
      </c>
    </row>
    <row r="52" spans="1:9" ht="48" customHeight="1">
      <c r="A52" s="8">
        <f t="shared" si="9"/>
        <v>36</v>
      </c>
      <c r="B52" s="17" t="s">
        <v>53</v>
      </c>
      <c r="C52" s="17"/>
      <c r="D52" s="2" t="s">
        <v>4</v>
      </c>
      <c r="E52" s="3">
        <v>1</v>
      </c>
      <c r="F52" s="4">
        <v>612.5533333333333</v>
      </c>
      <c r="G52" s="4">
        <f t="shared" si="8"/>
        <v>612.5533333333333</v>
      </c>
      <c r="H52" s="2">
        <f t="shared" si="6"/>
        <v>12</v>
      </c>
      <c r="I52" s="9">
        <f t="shared" si="7"/>
        <v>7350.639999999999</v>
      </c>
    </row>
    <row r="53" spans="1:9" ht="48" customHeight="1">
      <c r="A53" s="8">
        <f t="shared" si="9"/>
        <v>37</v>
      </c>
      <c r="B53" s="17" t="s">
        <v>54</v>
      </c>
      <c r="C53" s="17"/>
      <c r="D53" s="2" t="s">
        <v>4</v>
      </c>
      <c r="E53" s="3">
        <v>7</v>
      </c>
      <c r="F53" s="4">
        <v>1369.2</v>
      </c>
      <c r="G53" s="4">
        <f t="shared" si="8"/>
        <v>9584.4</v>
      </c>
      <c r="H53" s="2">
        <f t="shared" si="6"/>
        <v>84</v>
      </c>
      <c r="I53" s="9">
        <f t="shared" si="7"/>
        <v>115012.79999999999</v>
      </c>
    </row>
    <row r="54" spans="1:9" ht="48" customHeight="1">
      <c r="A54" s="8">
        <f t="shared" si="9"/>
        <v>38</v>
      </c>
      <c r="B54" s="17" t="s">
        <v>55</v>
      </c>
      <c r="C54" s="17"/>
      <c r="D54" s="2" t="s">
        <v>4</v>
      </c>
      <c r="E54" s="3">
        <v>1</v>
      </c>
      <c r="F54" s="4">
        <v>771.3333333333334</v>
      </c>
      <c r="G54" s="4">
        <f t="shared" si="8"/>
        <v>771.3333333333334</v>
      </c>
      <c r="H54" s="2">
        <f t="shared" si="6"/>
        <v>12</v>
      </c>
      <c r="I54" s="9">
        <f t="shared" si="7"/>
        <v>9256</v>
      </c>
    </row>
    <row r="55" spans="1:9" ht="48" customHeight="1">
      <c r="A55" s="8">
        <f t="shared" si="9"/>
        <v>39</v>
      </c>
      <c r="B55" s="17" t="s">
        <v>56</v>
      </c>
      <c r="C55" s="17"/>
      <c r="D55" s="2" t="s">
        <v>4</v>
      </c>
      <c r="E55" s="3">
        <v>7</v>
      </c>
      <c r="F55" s="4">
        <v>1680</v>
      </c>
      <c r="G55" s="4">
        <f t="shared" si="8"/>
        <v>11760</v>
      </c>
      <c r="H55" s="2">
        <f t="shared" si="6"/>
        <v>84</v>
      </c>
      <c r="I55" s="9">
        <f t="shared" si="7"/>
        <v>141120</v>
      </c>
    </row>
    <row r="56" spans="1:9" ht="33" customHeight="1" thickBot="1">
      <c r="A56" s="24" t="s">
        <v>57</v>
      </c>
      <c r="B56" s="25"/>
      <c r="C56" s="25"/>
      <c r="D56" s="25"/>
      <c r="E56" s="25"/>
      <c r="F56" s="25">
        <v>0</v>
      </c>
      <c r="G56" s="13">
        <f>SUM(G43:G55)</f>
        <v>58592.58333333334</v>
      </c>
      <c r="H56" s="13"/>
      <c r="I56" s="13">
        <f>SUM(I43:I55)</f>
        <v>703111</v>
      </c>
    </row>
    <row r="57" spans="1:9" ht="32.25" customHeight="1">
      <c r="A57" s="33" t="s">
        <v>61</v>
      </c>
      <c r="B57" s="34"/>
      <c r="C57" s="34"/>
      <c r="D57" s="34"/>
      <c r="E57" s="34"/>
      <c r="F57" s="34"/>
      <c r="G57" s="34"/>
      <c r="H57" s="34"/>
      <c r="I57" s="35"/>
    </row>
    <row r="58" spans="1:9" ht="36" customHeight="1">
      <c r="A58" s="18" t="s">
        <v>62</v>
      </c>
      <c r="B58" s="19"/>
      <c r="C58" s="19"/>
      <c r="D58" s="19"/>
      <c r="E58" s="19"/>
      <c r="F58" s="19"/>
      <c r="G58" s="19"/>
      <c r="H58" s="19"/>
      <c r="I58" s="20"/>
    </row>
    <row r="59" spans="1:9" ht="44.25" customHeight="1">
      <c r="A59" s="21" t="s">
        <v>68</v>
      </c>
      <c r="B59" s="22"/>
      <c r="C59" s="22"/>
      <c r="D59" s="22"/>
      <c r="E59" s="22"/>
      <c r="F59" s="22"/>
      <c r="G59" s="22"/>
      <c r="H59" s="22"/>
      <c r="I59" s="23"/>
    </row>
    <row r="60" spans="1:9" ht="40.5" customHeight="1">
      <c r="A60" s="6" t="s">
        <v>1</v>
      </c>
      <c r="B60" s="28" t="s">
        <v>2</v>
      </c>
      <c r="C60" s="28"/>
      <c r="D60" s="11" t="s">
        <v>0</v>
      </c>
      <c r="E60" s="11" t="s">
        <v>6</v>
      </c>
      <c r="F60" s="11" t="s">
        <v>3</v>
      </c>
      <c r="G60" s="11" t="s">
        <v>5</v>
      </c>
      <c r="H60" s="42" t="s">
        <v>79</v>
      </c>
      <c r="I60" s="7" t="s">
        <v>60</v>
      </c>
    </row>
    <row r="61" spans="1:9" ht="48" customHeight="1">
      <c r="A61" s="8">
        <f>A55+1</f>
        <v>40</v>
      </c>
      <c r="B61" s="17" t="s">
        <v>63</v>
      </c>
      <c r="C61" s="17"/>
      <c r="D61" s="2" t="s">
        <v>4</v>
      </c>
      <c r="E61" s="3">
        <v>1</v>
      </c>
      <c r="F61" s="4">
        <v>439.48</v>
      </c>
      <c r="G61" s="4">
        <f>E61*F61</f>
        <v>439.48</v>
      </c>
      <c r="H61" s="2">
        <f>E61*12</f>
        <v>12</v>
      </c>
      <c r="I61" s="9">
        <f>G61*12</f>
        <v>5273.76</v>
      </c>
    </row>
    <row r="62" spans="1:9" ht="48" customHeight="1">
      <c r="A62" s="8">
        <f>A61+1</f>
        <v>41</v>
      </c>
      <c r="B62" s="17" t="s">
        <v>64</v>
      </c>
      <c r="C62" s="17"/>
      <c r="D62" s="2" t="s">
        <v>4</v>
      </c>
      <c r="E62" s="3">
        <v>1</v>
      </c>
      <c r="F62" s="4">
        <v>552</v>
      </c>
      <c r="G62" s="4">
        <f>E62*F62</f>
        <v>552</v>
      </c>
      <c r="H62" s="2">
        <f>E62*12</f>
        <v>12</v>
      </c>
      <c r="I62" s="9">
        <f>G62*12</f>
        <v>6624</v>
      </c>
    </row>
    <row r="63" spans="1:9" ht="48" customHeight="1">
      <c r="A63" s="8">
        <f>A62+1</f>
        <v>42</v>
      </c>
      <c r="B63" s="17" t="s">
        <v>65</v>
      </c>
      <c r="C63" s="17"/>
      <c r="D63" s="2" t="s">
        <v>4</v>
      </c>
      <c r="E63" s="3">
        <v>3</v>
      </c>
      <c r="F63" s="4">
        <v>912.8</v>
      </c>
      <c r="G63" s="4">
        <f>E63*F63</f>
        <v>2738.3999999999996</v>
      </c>
      <c r="H63" s="2">
        <f>E63*12</f>
        <v>36</v>
      </c>
      <c r="I63" s="9">
        <f>G63*12</f>
        <v>32860.799999999996</v>
      </c>
    </row>
    <row r="64" spans="1:9" ht="48" customHeight="1">
      <c r="A64" s="8">
        <f>A63+1</f>
        <v>43</v>
      </c>
      <c r="B64" s="17" t="s">
        <v>66</v>
      </c>
      <c r="C64" s="17"/>
      <c r="D64" s="2" t="s">
        <v>4</v>
      </c>
      <c r="E64" s="3">
        <v>3</v>
      </c>
      <c r="F64" s="4">
        <v>1120</v>
      </c>
      <c r="G64" s="4">
        <f>E64*F64</f>
        <v>3360</v>
      </c>
      <c r="H64" s="2">
        <f>E64*12</f>
        <v>36</v>
      </c>
      <c r="I64" s="9">
        <f>G64*12</f>
        <v>40320</v>
      </c>
    </row>
    <row r="65" spans="1:9" ht="33" customHeight="1" thickBot="1">
      <c r="A65" s="24" t="s">
        <v>67</v>
      </c>
      <c r="B65" s="25"/>
      <c r="C65" s="25"/>
      <c r="D65" s="25"/>
      <c r="E65" s="25"/>
      <c r="F65" s="25"/>
      <c r="G65" s="13">
        <f>SUM(G61:G64)</f>
        <v>7089.879999999999</v>
      </c>
      <c r="H65" s="13"/>
      <c r="I65" s="13">
        <f>SUM(I61:I64)</f>
        <v>85078.56</v>
      </c>
    </row>
    <row r="66" spans="1:9" ht="32.25" customHeight="1">
      <c r="A66" s="33" t="s">
        <v>69</v>
      </c>
      <c r="B66" s="34"/>
      <c r="C66" s="34"/>
      <c r="D66" s="34"/>
      <c r="E66" s="34"/>
      <c r="F66" s="34"/>
      <c r="G66" s="34"/>
      <c r="H66" s="34"/>
      <c r="I66" s="35"/>
    </row>
    <row r="67" spans="1:9" ht="36" customHeight="1">
      <c r="A67" s="18" t="s">
        <v>70</v>
      </c>
      <c r="B67" s="19"/>
      <c r="C67" s="19"/>
      <c r="D67" s="19"/>
      <c r="E67" s="19"/>
      <c r="F67" s="19"/>
      <c r="G67" s="19"/>
      <c r="H67" s="19"/>
      <c r="I67" s="20"/>
    </row>
    <row r="68" spans="1:9" ht="44.25" customHeight="1">
      <c r="A68" s="21" t="s">
        <v>72</v>
      </c>
      <c r="B68" s="22"/>
      <c r="C68" s="22"/>
      <c r="D68" s="22"/>
      <c r="E68" s="22"/>
      <c r="F68" s="22"/>
      <c r="G68" s="22"/>
      <c r="H68" s="22"/>
      <c r="I68" s="23"/>
    </row>
    <row r="69" spans="1:9" ht="40.5" customHeight="1">
      <c r="A69" s="6" t="s">
        <v>1</v>
      </c>
      <c r="B69" s="28" t="s">
        <v>2</v>
      </c>
      <c r="C69" s="28"/>
      <c r="D69" s="11" t="s">
        <v>0</v>
      </c>
      <c r="E69" s="11" t="s">
        <v>6</v>
      </c>
      <c r="F69" s="11" t="s">
        <v>3</v>
      </c>
      <c r="G69" s="11" t="s">
        <v>5</v>
      </c>
      <c r="H69" s="42" t="s">
        <v>79</v>
      </c>
      <c r="I69" s="7" t="s">
        <v>60</v>
      </c>
    </row>
    <row r="70" spans="1:9" ht="48" customHeight="1">
      <c r="A70" s="8">
        <f>A64+1</f>
        <v>44</v>
      </c>
      <c r="B70" s="17" t="s">
        <v>12</v>
      </c>
      <c r="C70" s="17"/>
      <c r="D70" s="2" t="s">
        <v>4</v>
      </c>
      <c r="E70" s="3">
        <v>1</v>
      </c>
      <c r="F70" s="4">
        <v>439.48</v>
      </c>
      <c r="G70" s="4">
        <f>E70*F70</f>
        <v>439.48</v>
      </c>
      <c r="H70" s="2">
        <f aca="true" t="shared" si="10" ref="H70:H83">E70*12</f>
        <v>12</v>
      </c>
      <c r="I70" s="9">
        <f>G70*12</f>
        <v>5273.76</v>
      </c>
    </row>
    <row r="71" spans="1:9" ht="48" customHeight="1">
      <c r="A71" s="8">
        <f aca="true" t="shared" si="11" ref="A71:A83">A70+1</f>
        <v>45</v>
      </c>
      <c r="B71" s="17" t="s">
        <v>14</v>
      </c>
      <c r="C71" s="17"/>
      <c r="D71" s="2" t="s">
        <v>4</v>
      </c>
      <c r="E71" s="3">
        <v>2</v>
      </c>
      <c r="F71" s="4">
        <v>612.5533333333333</v>
      </c>
      <c r="G71" s="4">
        <f aca="true" t="shared" si="12" ref="G71:G76">E71*F71</f>
        <v>1225.1066666666666</v>
      </c>
      <c r="H71" s="2">
        <f t="shared" si="10"/>
        <v>24</v>
      </c>
      <c r="I71" s="9">
        <f aca="true" t="shared" si="13" ref="I71:I83">G71*12</f>
        <v>14701.279999999999</v>
      </c>
    </row>
    <row r="72" spans="1:9" ht="48" customHeight="1">
      <c r="A72" s="8">
        <f t="shared" si="11"/>
        <v>46</v>
      </c>
      <c r="B72" s="17" t="s">
        <v>15</v>
      </c>
      <c r="C72" s="17"/>
      <c r="D72" s="2" t="s">
        <v>4</v>
      </c>
      <c r="E72" s="3">
        <v>11</v>
      </c>
      <c r="F72" s="4">
        <v>912.8</v>
      </c>
      <c r="G72" s="4">
        <f t="shared" si="12"/>
        <v>10040.8</v>
      </c>
      <c r="H72" s="2">
        <f t="shared" si="10"/>
        <v>132</v>
      </c>
      <c r="I72" s="9">
        <f t="shared" si="13"/>
        <v>120489.59999999999</v>
      </c>
    </row>
    <row r="73" spans="1:9" ht="48" customHeight="1">
      <c r="A73" s="8">
        <f t="shared" si="11"/>
        <v>47</v>
      </c>
      <c r="B73" s="17" t="s">
        <v>73</v>
      </c>
      <c r="C73" s="17"/>
      <c r="D73" s="2" t="s">
        <v>4</v>
      </c>
      <c r="E73" s="3">
        <v>2</v>
      </c>
      <c r="F73" s="4">
        <f>AVERAGE(F72,F74)</f>
        <v>1141</v>
      </c>
      <c r="G73" s="4">
        <f t="shared" si="12"/>
        <v>2282</v>
      </c>
      <c r="H73" s="2">
        <f t="shared" si="10"/>
        <v>24</v>
      </c>
      <c r="I73" s="9">
        <f t="shared" si="13"/>
        <v>27384</v>
      </c>
    </row>
    <row r="74" spans="1:9" ht="48" customHeight="1">
      <c r="A74" s="8">
        <f t="shared" si="11"/>
        <v>48</v>
      </c>
      <c r="B74" s="17" t="s">
        <v>13</v>
      </c>
      <c r="C74" s="17"/>
      <c r="D74" s="2" t="s">
        <v>4</v>
      </c>
      <c r="E74" s="3">
        <v>1</v>
      </c>
      <c r="F74" s="4">
        <v>1369.2</v>
      </c>
      <c r="G74" s="4">
        <f t="shared" si="12"/>
        <v>1369.2</v>
      </c>
      <c r="H74" s="2">
        <f t="shared" si="10"/>
        <v>12</v>
      </c>
      <c r="I74" s="9">
        <f t="shared" si="13"/>
        <v>16430.4</v>
      </c>
    </row>
    <row r="75" spans="1:9" ht="48" customHeight="1">
      <c r="A75" s="8">
        <f t="shared" si="11"/>
        <v>49</v>
      </c>
      <c r="B75" s="17" t="s">
        <v>74</v>
      </c>
      <c r="C75" s="17"/>
      <c r="D75" s="2" t="s">
        <v>4</v>
      </c>
      <c r="E75" s="3">
        <v>6</v>
      </c>
      <c r="F75" s="4">
        <v>2205.93</v>
      </c>
      <c r="G75" s="4">
        <f t="shared" si="12"/>
        <v>13235.579999999998</v>
      </c>
      <c r="H75" s="2">
        <f t="shared" si="10"/>
        <v>72</v>
      </c>
      <c r="I75" s="9">
        <f t="shared" si="13"/>
        <v>158826.95999999996</v>
      </c>
    </row>
    <row r="76" spans="1:9" ht="48" customHeight="1">
      <c r="A76" s="8">
        <f t="shared" si="11"/>
        <v>50</v>
      </c>
      <c r="B76" s="17" t="s">
        <v>75</v>
      </c>
      <c r="C76" s="17"/>
      <c r="D76" s="2" t="s">
        <v>4</v>
      </c>
      <c r="E76" s="3">
        <v>32</v>
      </c>
      <c r="F76" s="4">
        <v>2205.93</v>
      </c>
      <c r="G76" s="4">
        <f t="shared" si="12"/>
        <v>70589.76</v>
      </c>
      <c r="H76" s="2">
        <f t="shared" si="10"/>
        <v>384</v>
      </c>
      <c r="I76" s="9">
        <f t="shared" si="13"/>
        <v>847077.1199999999</v>
      </c>
    </row>
    <row r="77" spans="1:9" ht="48" customHeight="1">
      <c r="A77" s="8">
        <f t="shared" si="11"/>
        <v>51</v>
      </c>
      <c r="B77" s="17" t="s">
        <v>34</v>
      </c>
      <c r="C77" s="17"/>
      <c r="D77" s="2" t="s">
        <v>4</v>
      </c>
      <c r="E77" s="3">
        <v>1</v>
      </c>
      <c r="F77" s="4">
        <v>552</v>
      </c>
      <c r="G77" s="4">
        <f aca="true" t="shared" si="14" ref="G77:G82">(F77*E77)</f>
        <v>552</v>
      </c>
      <c r="H77" s="2">
        <f t="shared" si="10"/>
        <v>12</v>
      </c>
      <c r="I77" s="9">
        <f t="shared" si="13"/>
        <v>6624</v>
      </c>
    </row>
    <row r="78" spans="1:9" ht="48" customHeight="1">
      <c r="A78" s="8">
        <f t="shared" si="11"/>
        <v>52</v>
      </c>
      <c r="B78" s="17" t="s">
        <v>18</v>
      </c>
      <c r="C78" s="17"/>
      <c r="D78" s="2" t="s">
        <v>4</v>
      </c>
      <c r="E78" s="3">
        <v>2</v>
      </c>
      <c r="F78" s="4">
        <v>771.3333333333334</v>
      </c>
      <c r="G78" s="4">
        <f t="shared" si="14"/>
        <v>1542.6666666666667</v>
      </c>
      <c r="H78" s="2">
        <f t="shared" si="10"/>
        <v>24</v>
      </c>
      <c r="I78" s="9">
        <f t="shared" si="13"/>
        <v>18512</v>
      </c>
    </row>
    <row r="79" spans="1:9" ht="48" customHeight="1">
      <c r="A79" s="8">
        <f t="shared" si="11"/>
        <v>53</v>
      </c>
      <c r="B79" s="17" t="s">
        <v>19</v>
      </c>
      <c r="C79" s="17"/>
      <c r="D79" s="2" t="s">
        <v>4</v>
      </c>
      <c r="E79" s="3">
        <v>11</v>
      </c>
      <c r="F79" s="4">
        <v>1120</v>
      </c>
      <c r="G79" s="4">
        <f t="shared" si="14"/>
        <v>12320</v>
      </c>
      <c r="H79" s="2">
        <f t="shared" si="10"/>
        <v>132</v>
      </c>
      <c r="I79" s="9">
        <f t="shared" si="13"/>
        <v>147840</v>
      </c>
    </row>
    <row r="80" spans="1:9" ht="48" customHeight="1">
      <c r="A80" s="8">
        <f t="shared" si="11"/>
        <v>54</v>
      </c>
      <c r="B80" s="17" t="s">
        <v>76</v>
      </c>
      <c r="C80" s="17"/>
      <c r="D80" s="2" t="s">
        <v>4</v>
      </c>
      <c r="E80" s="3">
        <v>2</v>
      </c>
      <c r="F80" s="4">
        <f>AVERAGE(F79,F81)</f>
        <v>1400</v>
      </c>
      <c r="G80" s="4">
        <f>(F80*E80)</f>
        <v>2800</v>
      </c>
      <c r="H80" s="2">
        <f t="shared" si="10"/>
        <v>24</v>
      </c>
      <c r="I80" s="9">
        <f t="shared" si="13"/>
        <v>33600</v>
      </c>
    </row>
    <row r="81" spans="1:9" ht="48" customHeight="1">
      <c r="A81" s="8">
        <f t="shared" si="11"/>
        <v>55</v>
      </c>
      <c r="B81" s="17" t="s">
        <v>28</v>
      </c>
      <c r="C81" s="17"/>
      <c r="D81" s="2" t="s">
        <v>4</v>
      </c>
      <c r="E81" s="3">
        <v>1</v>
      </c>
      <c r="F81" s="4">
        <v>1680</v>
      </c>
      <c r="G81" s="4">
        <f t="shared" si="14"/>
        <v>1680</v>
      </c>
      <c r="H81" s="2">
        <f t="shared" si="10"/>
        <v>12</v>
      </c>
      <c r="I81" s="9">
        <f t="shared" si="13"/>
        <v>20160</v>
      </c>
    </row>
    <row r="82" spans="1:9" ht="48" customHeight="1">
      <c r="A82" s="8">
        <f t="shared" si="11"/>
        <v>56</v>
      </c>
      <c r="B82" s="17" t="s">
        <v>77</v>
      </c>
      <c r="C82" s="17"/>
      <c r="D82" s="2" t="s">
        <v>4</v>
      </c>
      <c r="E82" s="3">
        <v>6</v>
      </c>
      <c r="F82" s="4">
        <v>1985</v>
      </c>
      <c r="G82" s="4">
        <f t="shared" si="14"/>
        <v>11910</v>
      </c>
      <c r="H82" s="2">
        <f t="shared" si="10"/>
        <v>72</v>
      </c>
      <c r="I82" s="9">
        <f t="shared" si="13"/>
        <v>142920</v>
      </c>
    </row>
    <row r="83" spans="1:9" ht="48" customHeight="1">
      <c r="A83" s="8">
        <f t="shared" si="11"/>
        <v>57</v>
      </c>
      <c r="B83" s="17" t="s">
        <v>78</v>
      </c>
      <c r="C83" s="17"/>
      <c r="D83" s="2" t="s">
        <v>4</v>
      </c>
      <c r="E83" s="3">
        <v>32</v>
      </c>
      <c r="F83" s="4">
        <v>1985</v>
      </c>
      <c r="G83" s="4">
        <f>(F83*E83)</f>
        <v>63520</v>
      </c>
      <c r="H83" s="2">
        <f t="shared" si="10"/>
        <v>384</v>
      </c>
      <c r="I83" s="9">
        <f t="shared" si="13"/>
        <v>762240</v>
      </c>
    </row>
    <row r="84" spans="1:9" ht="33" customHeight="1" thickBot="1">
      <c r="A84" s="24" t="s">
        <v>71</v>
      </c>
      <c r="B84" s="25"/>
      <c r="C84" s="25"/>
      <c r="D84" s="25"/>
      <c r="E84" s="25"/>
      <c r="F84" s="25"/>
      <c r="G84" s="13">
        <f>SUM(G70:G83)</f>
        <v>193506.59333333332</v>
      </c>
      <c r="H84" s="13"/>
      <c r="I84" s="13">
        <f>SUM(I70:I83)</f>
        <v>2322079.12</v>
      </c>
    </row>
  </sheetData>
  <sheetProtection/>
  <mergeCells count="84">
    <mergeCell ref="A84:F84"/>
    <mergeCell ref="A3:I3"/>
    <mergeCell ref="A4:I4"/>
    <mergeCell ref="A5:I5"/>
    <mergeCell ref="A66:I66"/>
    <mergeCell ref="A67:I67"/>
    <mergeCell ref="A68:I68"/>
    <mergeCell ref="B69:C69"/>
    <mergeCell ref="A2:I2"/>
    <mergeCell ref="A1:I1"/>
    <mergeCell ref="B61:C61"/>
    <mergeCell ref="B62:C62"/>
    <mergeCell ref="B63:C63"/>
    <mergeCell ref="B64:C64"/>
    <mergeCell ref="B60:C60"/>
    <mergeCell ref="A65:F65"/>
    <mergeCell ref="A39:I39"/>
    <mergeCell ref="A40:I40"/>
    <mergeCell ref="A41:I41"/>
    <mergeCell ref="A57:I57"/>
    <mergeCell ref="B25:C25"/>
    <mergeCell ref="B26:C26"/>
    <mergeCell ref="B21:C21"/>
    <mergeCell ref="B17:C17"/>
    <mergeCell ref="B18:C18"/>
    <mergeCell ref="B19:C19"/>
    <mergeCell ref="A9:I9"/>
    <mergeCell ref="A10:I10"/>
    <mergeCell ref="B12:C12"/>
    <mergeCell ref="B14:C14"/>
    <mergeCell ref="B33:C33"/>
    <mergeCell ref="B34:C34"/>
    <mergeCell ref="B27:C27"/>
    <mergeCell ref="B30:C30"/>
    <mergeCell ref="B31:C31"/>
    <mergeCell ref="B28:C28"/>
    <mergeCell ref="B6:D6"/>
    <mergeCell ref="B11:C11"/>
    <mergeCell ref="B29:C29"/>
    <mergeCell ref="B20:C20"/>
    <mergeCell ref="B22:C22"/>
    <mergeCell ref="B23:C23"/>
    <mergeCell ref="A7:I7"/>
    <mergeCell ref="A8:I8"/>
    <mergeCell ref="B24:C24"/>
    <mergeCell ref="B15:C15"/>
    <mergeCell ref="B55:C55"/>
    <mergeCell ref="A38:F38"/>
    <mergeCell ref="B37:C37"/>
    <mergeCell ref="B16:C16"/>
    <mergeCell ref="B13:C13"/>
    <mergeCell ref="B47:C47"/>
    <mergeCell ref="B35:C35"/>
    <mergeCell ref="B36:C36"/>
    <mergeCell ref="B32:C32"/>
    <mergeCell ref="B42:C42"/>
    <mergeCell ref="B52:C52"/>
    <mergeCell ref="B53:C53"/>
    <mergeCell ref="A58:I58"/>
    <mergeCell ref="A59:I59"/>
    <mergeCell ref="A56:F56"/>
    <mergeCell ref="B43:C43"/>
    <mergeCell ref="B44:C44"/>
    <mergeCell ref="B45:C45"/>
    <mergeCell ref="B46:C46"/>
    <mergeCell ref="B48:C48"/>
    <mergeCell ref="B72:C72"/>
    <mergeCell ref="B74:C74"/>
    <mergeCell ref="B75:C75"/>
    <mergeCell ref="B76:C76"/>
    <mergeCell ref="B49:C49"/>
    <mergeCell ref="B50:C50"/>
    <mergeCell ref="B51:C51"/>
    <mergeCell ref="B54:C54"/>
    <mergeCell ref="B70:C70"/>
    <mergeCell ref="B71:C71"/>
    <mergeCell ref="B73:C73"/>
    <mergeCell ref="B80:C80"/>
    <mergeCell ref="B83:C83"/>
    <mergeCell ref="B77:C77"/>
    <mergeCell ref="B78:C78"/>
    <mergeCell ref="B79:C79"/>
    <mergeCell ref="B81:C81"/>
    <mergeCell ref="B82:C82"/>
  </mergeCells>
  <printOptions/>
  <pageMargins left="0.4724409448818898" right="0.4724409448818898" top="0.4724409448818898" bottom="0.4724409448818898" header="0.31496062992125984" footer="0.31496062992125984"/>
  <pageSetup horizontalDpi="300" verticalDpi="300" orientation="portrait" paperSize="9" scale="43" r:id="rId2"/>
  <rowBreaks count="2" manualBreakCount="2">
    <brk id="38" max="7" man="1"/>
    <brk id="6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</dc:creator>
  <cp:keywords/>
  <dc:description/>
  <cp:lastModifiedBy>Carlos Eduardo Ramos</cp:lastModifiedBy>
  <cp:lastPrinted>2022-01-25T19:12:11Z</cp:lastPrinted>
  <dcterms:created xsi:type="dcterms:W3CDTF">2005-09-09T13:57:40Z</dcterms:created>
  <dcterms:modified xsi:type="dcterms:W3CDTF">2022-01-25T19:41:54Z</dcterms:modified>
  <cp:category/>
  <cp:version/>
  <cp:contentType/>
  <cp:contentStatus/>
  <cp:revision>1</cp:revision>
</cp:coreProperties>
</file>