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Licitacoes\Licitação 2022\Pregoes\PE 08-2022 -Sv Mnt de Extintores (TRADICIONAL)\02.2 - PE 08-2022 - 2ª Publicação\"/>
    </mc:Choice>
  </mc:AlternateContent>
  <xr:revisionPtr revIDLastSave="0" documentId="13_ncr:1_{C4C6B392-785A-4803-86E7-A8D8AABEDBC6}" xr6:coauthVersionLast="47" xr6:coauthVersionMax="47" xr10:uidLastSave="{00000000-0000-0000-0000-000000000000}"/>
  <bookViews>
    <workbookView xWindow="-60" yWindow="-60" windowWidth="28920" windowHeight="15870" tabRatio="927" xr2:uid="{00000000-000D-0000-FFFF-FFFF00000000}"/>
  </bookViews>
  <sheets>
    <sheet name="Anexo III-Esti Orç Serviço 2022" sheetId="13" r:id="rId1"/>
  </sheets>
  <definedNames>
    <definedName name="_xlnm.Print_Area" localSheetId="0">'Anexo III-Esti Orç Serviço 2022'!$A$1:$H$75</definedName>
    <definedName name="_xlnm.Print_Titles" localSheetId="0">'Anexo III-Esti Orç Serviço 2022'!$10:$10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3" l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A32" i="13" s="1"/>
  <c r="A34" i="13" s="1"/>
  <c r="A35" i="13" s="1"/>
  <c r="A36" i="13" s="1"/>
  <c r="A37" i="13" s="1"/>
  <c r="A39" i="13" s="1"/>
  <c r="A40" i="13" s="1"/>
  <c r="A41" i="13" s="1"/>
  <c r="A42" i="13" s="1"/>
  <c r="A44" i="13" s="1"/>
  <c r="A45" i="13" s="1"/>
  <c r="A46" i="13" s="1"/>
  <c r="A47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1" i="13" s="1"/>
  <c r="A62" i="13" s="1"/>
  <c r="A63" i="13" s="1"/>
  <c r="A64" i="13" s="1"/>
  <c r="A66" i="13" s="1"/>
  <c r="A67" i="13" s="1"/>
  <c r="A68" i="13" s="1"/>
  <c r="A70" i="13" s="1"/>
  <c r="A71" i="13" s="1"/>
  <c r="A72" i="13" s="1"/>
  <c r="A73" i="13" s="1"/>
  <c r="H25" i="13"/>
  <c r="F23" i="13"/>
  <c r="H22" i="13"/>
  <c r="H20" i="13"/>
  <c r="F17" i="13"/>
  <c r="F18" i="13"/>
  <c r="H19" i="13"/>
  <c r="H34" i="13"/>
  <c r="H35" i="13"/>
  <c r="H36" i="13"/>
  <c r="H37" i="13"/>
  <c r="H71" i="13" l="1"/>
  <c r="H72" i="13"/>
  <c r="H73" i="13"/>
  <c r="H70" i="13"/>
  <c r="H67" i="13"/>
  <c r="H68" i="13"/>
  <c r="H66" i="13"/>
  <c r="H62" i="13"/>
  <c r="H63" i="13"/>
  <c r="H64" i="13"/>
  <c r="H61" i="13"/>
  <c r="H50" i="13"/>
  <c r="H51" i="13"/>
  <c r="H52" i="13"/>
  <c r="H53" i="13"/>
  <c r="H54" i="13"/>
  <c r="H55" i="13"/>
  <c r="H56" i="13"/>
  <c r="H57" i="13"/>
  <c r="H58" i="13"/>
  <c r="H59" i="13"/>
  <c r="H49" i="13"/>
  <c r="H46" i="13"/>
  <c r="H47" i="13"/>
  <c r="H45" i="13"/>
  <c r="H44" i="13"/>
  <c r="H40" i="13"/>
  <c r="H41" i="13"/>
  <c r="H42" i="13"/>
  <c r="H39" i="13"/>
  <c r="H31" i="13"/>
  <c r="H32" i="13"/>
  <c r="H30" i="13"/>
  <c r="H12" i="13"/>
  <c r="H13" i="13"/>
  <c r="H14" i="13"/>
  <c r="H15" i="13"/>
  <c r="H16" i="13"/>
  <c r="H17" i="13"/>
  <c r="H18" i="13"/>
  <c r="H21" i="13"/>
  <c r="H23" i="13"/>
  <c r="H24" i="13"/>
  <c r="H26" i="13"/>
  <c r="H27" i="13"/>
  <c r="H28" i="13"/>
  <c r="H11" i="13"/>
  <c r="H75" i="13" l="1"/>
</calcChain>
</file>

<file path=xl/sharedStrings.xml><?xml version="1.0" encoding="utf-8"?>
<sst xmlns="http://schemas.openxmlformats.org/spreadsheetml/2006/main" count="180" uniqueCount="47">
  <si>
    <t>Unidade</t>
  </si>
  <si>
    <t>Item</t>
  </si>
  <si>
    <t>Especificação</t>
  </si>
  <si>
    <t>und</t>
  </si>
  <si>
    <t>Município</t>
  </si>
  <si>
    <r>
      <t>Manutenção de Extintor de Dióxido de Carbono (CO</t>
    </r>
    <r>
      <rPr>
        <vertAlign val="superscript"/>
        <sz val="12"/>
        <rFont val="Cambria"/>
        <family val="1"/>
      </rPr>
      <t>2</t>
    </r>
    <r>
      <rPr>
        <sz val="12"/>
        <rFont val="Cambria"/>
        <family val="1"/>
      </rPr>
      <t>) com carga de 02 Kg.</t>
    </r>
  </si>
  <si>
    <r>
      <t>Manutenção de Extintor de Dióxido de Carbono (CO</t>
    </r>
    <r>
      <rPr>
        <vertAlign val="superscript"/>
        <sz val="12"/>
        <rFont val="Cambria"/>
        <family val="1"/>
      </rPr>
      <t>2</t>
    </r>
    <r>
      <rPr>
        <sz val="12"/>
        <rFont val="Cambria"/>
        <family val="1"/>
      </rPr>
      <t>) com carga de 04Kg.</t>
    </r>
  </si>
  <si>
    <r>
      <t>Manutenção de Extintor de Dióxido de Carbono (CO</t>
    </r>
    <r>
      <rPr>
        <vertAlign val="superscript"/>
        <sz val="12"/>
        <rFont val="Cambria"/>
        <family val="1"/>
      </rPr>
      <t>2</t>
    </r>
    <r>
      <rPr>
        <sz val="12"/>
        <rFont val="Cambria"/>
        <family val="1"/>
      </rPr>
      <t>) com carga de 06 Kg.</t>
    </r>
  </si>
  <si>
    <r>
      <t>Extintor sobre rodas de Dióxido de Carbono (CO</t>
    </r>
    <r>
      <rPr>
        <vertAlign val="superscript"/>
        <sz val="12"/>
        <rFont val="Cambria"/>
        <family val="1"/>
      </rPr>
      <t>2</t>
    </r>
    <r>
      <rPr>
        <sz val="12"/>
        <rFont val="Cambria"/>
        <family val="1"/>
      </rPr>
      <t>) com carga de 12 Kg.</t>
    </r>
  </si>
  <si>
    <r>
      <t>Extintor sobre rodas de Dióxido de Carbono (CO</t>
    </r>
    <r>
      <rPr>
        <vertAlign val="superscript"/>
        <sz val="12"/>
        <rFont val="Cambria"/>
        <family val="1"/>
      </rPr>
      <t>2</t>
    </r>
    <r>
      <rPr>
        <sz val="12"/>
        <rFont val="Cambria"/>
        <family val="1"/>
      </rPr>
      <t>) com carga de 10 Kg.</t>
    </r>
  </si>
  <si>
    <t>Niterói/RJ</t>
  </si>
  <si>
    <t>Extintor de Pó Químico Seco (PQS) Tipo BC, com carga de 04 Kg.</t>
  </si>
  <si>
    <t>Extintor de Pó Químico Seco (PQS) Tipo BC, com carga de 02 Kg.</t>
  </si>
  <si>
    <t>Extintor de Pó Químico Seco (PQS) Tipo BC, com carga de 06 Kg.</t>
  </si>
  <si>
    <t>Extintor de Pó Químico Seco (PQS) Tipo ABC, com carga de 02 Kg.</t>
  </si>
  <si>
    <t>Extintor de Pó Químico Seco (PQS) Tipo ABC, com carga de 06 Kg.</t>
  </si>
  <si>
    <t>Extintor Tipo Água Pressurizada (AP), com carga de 10 Litros.</t>
  </si>
  <si>
    <t>Angra dos Reis/RJ</t>
  </si>
  <si>
    <r>
      <t xml:space="preserve">Teste Hidrostático de Mangueiras de Incêndio, com uniões tipo engate rápido, em latão, conforme NBR 14349, de 1 </t>
    </r>
    <r>
      <rPr>
        <sz val="12"/>
        <rFont val="Cambria"/>
        <family val="1"/>
      </rPr>
      <t>½</t>
    </r>
    <r>
      <rPr>
        <sz val="12"/>
        <rFont val="Cambria"/>
        <family val="1"/>
      </rPr>
      <t>'' x 15 metros.</t>
    </r>
  </si>
  <si>
    <r>
      <t xml:space="preserve">Teste Hidrostático de Mangueiras de Incêndio, com uniões tipo engate rápido, em latão, conforme NBR 14349, de 2 </t>
    </r>
    <r>
      <rPr>
        <sz val="12"/>
        <rFont val="Cambria"/>
        <family val="1"/>
      </rPr>
      <t>½</t>
    </r>
    <r>
      <rPr>
        <sz val="12"/>
        <rFont val="Cambria"/>
        <family val="1"/>
      </rPr>
      <t>'' x 15 metros.</t>
    </r>
  </si>
  <si>
    <r>
      <t xml:space="preserve">Teste Hidrostático de Mangueiras de Incêndio, com uniões tipo engate rápido, em latão, conforme NBR 14349, de 1 </t>
    </r>
    <r>
      <rPr>
        <sz val="12"/>
        <rFont val="Cambria"/>
        <family val="1"/>
      </rPr>
      <t>½</t>
    </r>
    <r>
      <rPr>
        <sz val="12"/>
        <rFont val="Cambria"/>
        <family val="1"/>
      </rPr>
      <t>'' x 30 metros.</t>
    </r>
  </si>
  <si>
    <t>Campos dos Goytacazes/RJ / ESR</t>
  </si>
  <si>
    <t>Santo Antônio de Pádua-RJ / INFES</t>
  </si>
  <si>
    <t>Nova Friburgo-RJ / PUNF</t>
  </si>
  <si>
    <t>Volta Redonda-RJ /Campus Aterrado</t>
  </si>
  <si>
    <t>Volta Redonda-RJ /Campus EEIMVR</t>
  </si>
  <si>
    <t>Rio das Ostras-RJ / PURO</t>
  </si>
  <si>
    <t>Petrópolis-RJ / Escola de Engenharia</t>
  </si>
  <si>
    <t>Manutenção de Extintor de Dióxido de Carbono (CO2) com carga de 06 Kg.</t>
  </si>
  <si>
    <t>Teste Hidrostático de Mangueiras de Incêndio, com uniões tipo engate rápido, em latão, conforme NBR 14349, de 1 ½'' x 15 metros.</t>
  </si>
  <si>
    <t>Quantidade</t>
  </si>
  <si>
    <t>Preço Unitário (R$)</t>
  </si>
  <si>
    <t>Preço Total (R$)</t>
  </si>
  <si>
    <t>Macaé-RJ / ICM                                                      Instituto de Ciências da Sociedade</t>
  </si>
  <si>
    <t>Macaé-RJ / ICM                                                    Instituto de Ciências da Sociedade</t>
  </si>
  <si>
    <t xml:space="preserve"> </t>
  </si>
  <si>
    <t>Coordenação de Manutenção - CMA</t>
  </si>
  <si>
    <t>Objeto de licitação: Contratação de empresa especializada para a prestação de serviços de manutenção, recarga e teste hidrostático em Extintores de Incêndio e Mangueiras de Incêndio, com fornecimento de peças e materiais de consumo, em todas as unidades da Universidade Federal Fluminense localizadas em todo o Estado do Rio de Janeiro.</t>
  </si>
  <si>
    <t>Total Anual de Prestação dos Serviços (12 Meses)</t>
  </si>
  <si>
    <t xml:space="preserve">Ministério da Educação
Universidade Federal Fluminense
Superintendência de Operações e Manutenção - SOMA
Coordenação de Manutenção – CMA/SOMA
</t>
  </si>
  <si>
    <t>Superintendência de Operações e Manutenção - SOMA</t>
  </si>
  <si>
    <t>Divisão de Manutenção de Bens Móveis - DMBM</t>
  </si>
  <si>
    <t>Extintor de Pó Químico Seco (PQS) Tipo BC, com carga de 08 Kg.</t>
  </si>
  <si>
    <t>Extintor de Pó Químico Seco (PQS) Tipo BC, com carga de 12 Kg.</t>
  </si>
  <si>
    <t>Extintor de Pó Químico Seco (PQS) Tipo ABC, com carga de 04 Kg.</t>
  </si>
  <si>
    <t>Extintor Espuma Mecânica, Tipo AB, com carga de 10 Litros</t>
  </si>
  <si>
    <t>ANEXO III - Estimativa Orçamentária dos Serviços de Manutenção de Extintores e Mangueiras de Incêndio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</si>
</sst>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&quot;R$&quot;\ #,##0.000"/>
  </numFmts>
  <fonts count="10" x14ac:knownFonts="1">
    <font>
      <sz val="10"/>
      <name val="Arial"/>
    </font>
    <font>
      <sz val="10"/>
      <name val="Arial"/>
      <family val="2"/>
    </font>
    <font>
      <sz val="12"/>
      <name val="Cambria"/>
      <family val="1"/>
    </font>
    <font>
      <vertAlign val="superscript"/>
      <sz val="12"/>
      <name val="Cambria"/>
      <family val="1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3" tint="-0.249977111117893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b/>
      <sz val="16"/>
      <name val="Cambria"/>
      <family val="1"/>
      <scheme val="maj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44824</xdr:rowOff>
    </xdr:from>
    <xdr:to>
      <xdr:col>7</xdr:col>
      <xdr:colOff>152400</xdr:colOff>
      <xdr:row>1</xdr:row>
      <xdr:rowOff>48101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382" y="44824"/>
          <a:ext cx="10058400" cy="1235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showGridLines="0" tabSelected="1" topLeftCell="A61" zoomScale="85" zoomScaleNormal="85" zoomScaleSheetLayoutView="100" workbookViewId="0">
      <selection activeCell="O76" sqref="O76"/>
    </sheetView>
  </sheetViews>
  <sheetFormatPr defaultRowHeight="12.75" x14ac:dyDescent="0.2"/>
  <cols>
    <col min="1" max="1" width="6.5703125" customWidth="1"/>
    <col min="2" max="2" width="10" customWidth="1"/>
    <col min="3" max="3" width="64.28515625" customWidth="1"/>
    <col min="4" max="4" width="38.5703125" customWidth="1"/>
    <col min="5" max="5" width="10.5703125" customWidth="1"/>
    <col min="6" max="6" width="13.85546875" customWidth="1"/>
    <col min="7" max="7" width="21.140625" customWidth="1"/>
    <col min="8" max="8" width="20.28515625" customWidth="1"/>
    <col min="9" max="9" width="0.5703125" customWidth="1"/>
    <col min="10" max="10" width="6.140625" customWidth="1"/>
    <col min="11" max="11" width="6.28515625" customWidth="1"/>
  </cols>
  <sheetData>
    <row r="1" spans="1:8" ht="96.75" customHeight="1" x14ac:dyDescent="0.2">
      <c r="B1" s="10"/>
      <c r="C1" s="10"/>
      <c r="D1" s="10"/>
      <c r="E1" s="10"/>
      <c r="F1" s="10"/>
      <c r="G1" s="10"/>
      <c r="H1" s="17"/>
    </row>
    <row r="2" spans="1:8" ht="64.5" customHeight="1" x14ac:dyDescent="0.2">
      <c r="A2" s="25" t="s">
        <v>39</v>
      </c>
      <c r="B2" s="26"/>
      <c r="C2" s="26"/>
      <c r="D2" s="26"/>
      <c r="E2" s="26"/>
      <c r="F2" s="26"/>
      <c r="G2" s="26"/>
      <c r="H2" s="27"/>
    </row>
    <row r="3" spans="1:8" ht="9.75" customHeight="1" x14ac:dyDescent="0.2">
      <c r="A3" s="7"/>
      <c r="B3" s="7"/>
      <c r="C3" s="7"/>
      <c r="D3" s="8"/>
      <c r="E3" s="9"/>
      <c r="F3" s="7"/>
      <c r="G3" s="7"/>
      <c r="H3" s="7"/>
    </row>
    <row r="4" spans="1:8" ht="24.95" customHeight="1" x14ac:dyDescent="0.2">
      <c r="A4" s="30" t="s">
        <v>40</v>
      </c>
      <c r="B4" s="31"/>
      <c r="C4" s="31"/>
      <c r="D4" s="31"/>
      <c r="E4" s="14"/>
      <c r="F4" s="14"/>
      <c r="G4" s="14"/>
      <c r="H4" s="15"/>
    </row>
    <row r="5" spans="1:8" ht="24.95" customHeight="1" x14ac:dyDescent="0.2">
      <c r="A5" s="30" t="s">
        <v>36</v>
      </c>
      <c r="B5" s="31"/>
      <c r="C5" s="31"/>
      <c r="D5" s="31"/>
      <c r="E5" s="31"/>
      <c r="F5" s="31"/>
      <c r="G5" s="31"/>
      <c r="H5" s="32"/>
    </row>
    <row r="6" spans="1:8" ht="24.95" customHeight="1" x14ac:dyDescent="0.2">
      <c r="A6" s="30" t="s">
        <v>41</v>
      </c>
      <c r="B6" s="31"/>
      <c r="C6" s="31"/>
      <c r="D6" s="14"/>
      <c r="E6" s="14"/>
      <c r="F6" s="14"/>
      <c r="G6" s="14"/>
      <c r="H6" s="15"/>
    </row>
    <row r="7" spans="1:8" ht="42.75" customHeight="1" x14ac:dyDescent="0.2">
      <c r="A7" s="30" t="s">
        <v>37</v>
      </c>
      <c r="B7" s="31"/>
      <c r="C7" s="31"/>
      <c r="D7" s="31"/>
      <c r="E7" s="31"/>
      <c r="F7" s="31"/>
      <c r="G7" s="31"/>
      <c r="H7" s="32"/>
    </row>
    <row r="8" spans="1:8" ht="7.5" customHeight="1" x14ac:dyDescent="0.25">
      <c r="A8" s="1"/>
      <c r="B8" s="29"/>
      <c r="C8" s="29"/>
      <c r="D8" s="29"/>
      <c r="E8" s="29"/>
      <c r="F8" s="2"/>
      <c r="G8" s="2"/>
      <c r="H8" s="2"/>
    </row>
    <row r="9" spans="1:8" ht="30" customHeight="1" x14ac:dyDescent="0.2">
      <c r="A9" s="37" t="s">
        <v>46</v>
      </c>
      <c r="B9" s="38"/>
      <c r="C9" s="38"/>
      <c r="D9" s="38"/>
      <c r="E9" s="38"/>
      <c r="F9" s="38"/>
      <c r="G9" s="38"/>
      <c r="H9" s="39"/>
    </row>
    <row r="10" spans="1:8" ht="36" customHeight="1" x14ac:dyDescent="0.2">
      <c r="A10" s="3" t="s">
        <v>1</v>
      </c>
      <c r="B10" s="40" t="s">
        <v>2</v>
      </c>
      <c r="C10" s="40"/>
      <c r="D10" s="6" t="s">
        <v>4</v>
      </c>
      <c r="E10" s="6" t="s">
        <v>0</v>
      </c>
      <c r="F10" s="13" t="s">
        <v>30</v>
      </c>
      <c r="G10" s="11" t="s">
        <v>31</v>
      </c>
      <c r="H10" s="12" t="s">
        <v>32</v>
      </c>
    </row>
    <row r="11" spans="1:8" ht="30" customHeight="1" x14ac:dyDescent="0.2">
      <c r="A11" s="5">
        <v>1</v>
      </c>
      <c r="B11" s="28" t="s">
        <v>5</v>
      </c>
      <c r="C11" s="28"/>
      <c r="D11" s="4" t="s">
        <v>10</v>
      </c>
      <c r="E11" s="4" t="s">
        <v>3</v>
      </c>
      <c r="F11" s="18">
        <v>7</v>
      </c>
      <c r="G11" s="19">
        <v>28.33</v>
      </c>
      <c r="H11" s="20">
        <f>G11*F11</f>
        <v>198.31</v>
      </c>
    </row>
    <row r="12" spans="1:8" ht="30" customHeight="1" x14ac:dyDescent="0.2">
      <c r="A12" s="5">
        <f>A11+1</f>
        <v>2</v>
      </c>
      <c r="B12" s="28" t="s">
        <v>6</v>
      </c>
      <c r="C12" s="28"/>
      <c r="D12" s="4" t="s">
        <v>10</v>
      </c>
      <c r="E12" s="4" t="s">
        <v>3</v>
      </c>
      <c r="F12" s="18">
        <v>152</v>
      </c>
      <c r="G12" s="19">
        <v>51.66</v>
      </c>
      <c r="H12" s="20">
        <f t="shared" ref="H12:H28" si="0">G12*F12</f>
        <v>7852.32</v>
      </c>
    </row>
    <row r="13" spans="1:8" ht="30" customHeight="1" x14ac:dyDescent="0.2">
      <c r="A13" s="5">
        <f t="shared" ref="A13:A28" si="1">A12+1</f>
        <v>3</v>
      </c>
      <c r="B13" s="28" t="s">
        <v>7</v>
      </c>
      <c r="C13" s="28"/>
      <c r="D13" s="4" t="s">
        <v>10</v>
      </c>
      <c r="E13" s="4" t="s">
        <v>3</v>
      </c>
      <c r="F13" s="18">
        <v>699</v>
      </c>
      <c r="G13" s="19">
        <v>63.29</v>
      </c>
      <c r="H13" s="20">
        <f t="shared" si="0"/>
        <v>44239.71</v>
      </c>
    </row>
    <row r="14" spans="1:8" ht="30" customHeight="1" x14ac:dyDescent="0.2">
      <c r="A14" s="5">
        <f t="shared" si="1"/>
        <v>4</v>
      </c>
      <c r="B14" s="28" t="s">
        <v>9</v>
      </c>
      <c r="C14" s="28"/>
      <c r="D14" s="4" t="s">
        <v>10</v>
      </c>
      <c r="E14" s="4" t="s">
        <v>3</v>
      </c>
      <c r="F14" s="18">
        <v>12</v>
      </c>
      <c r="G14" s="19">
        <v>85.4</v>
      </c>
      <c r="H14" s="20">
        <f t="shared" si="0"/>
        <v>1024.8000000000002</v>
      </c>
    </row>
    <row r="15" spans="1:8" ht="30" customHeight="1" x14ac:dyDescent="0.2">
      <c r="A15" s="5">
        <f t="shared" si="1"/>
        <v>5</v>
      </c>
      <c r="B15" s="28" t="s">
        <v>8</v>
      </c>
      <c r="C15" s="28"/>
      <c r="D15" s="4" t="s">
        <v>10</v>
      </c>
      <c r="E15" s="4" t="s">
        <v>3</v>
      </c>
      <c r="F15" s="18">
        <v>1</v>
      </c>
      <c r="G15" s="19">
        <v>115.39</v>
      </c>
      <c r="H15" s="20">
        <f t="shared" si="0"/>
        <v>115.39</v>
      </c>
    </row>
    <row r="16" spans="1:8" ht="30" customHeight="1" x14ac:dyDescent="0.2">
      <c r="A16" s="5">
        <f t="shared" si="1"/>
        <v>6</v>
      </c>
      <c r="B16" s="28" t="s">
        <v>12</v>
      </c>
      <c r="C16" s="28"/>
      <c r="D16" s="4" t="s">
        <v>10</v>
      </c>
      <c r="E16" s="4" t="s">
        <v>3</v>
      </c>
      <c r="F16" s="18">
        <v>75</v>
      </c>
      <c r="G16" s="19">
        <v>30.21</v>
      </c>
      <c r="H16" s="20">
        <f t="shared" si="0"/>
        <v>2265.75</v>
      </c>
    </row>
    <row r="17" spans="1:8" ht="30" customHeight="1" x14ac:dyDescent="0.2">
      <c r="A17" s="5">
        <f t="shared" si="1"/>
        <v>7</v>
      </c>
      <c r="B17" s="28" t="s">
        <v>11</v>
      </c>
      <c r="C17" s="28"/>
      <c r="D17" s="4" t="s">
        <v>10</v>
      </c>
      <c r="E17" s="4" t="s">
        <v>3</v>
      </c>
      <c r="F17" s="18">
        <f>47+10</f>
        <v>57</v>
      </c>
      <c r="G17" s="19">
        <v>33.549999999999997</v>
      </c>
      <c r="H17" s="20">
        <f t="shared" si="0"/>
        <v>1912.35</v>
      </c>
    </row>
    <row r="18" spans="1:8" ht="30" customHeight="1" x14ac:dyDescent="0.2">
      <c r="A18" s="5">
        <f t="shared" si="1"/>
        <v>8</v>
      </c>
      <c r="B18" s="28" t="s">
        <v>13</v>
      </c>
      <c r="C18" s="28"/>
      <c r="D18" s="4" t="s">
        <v>10</v>
      </c>
      <c r="E18" s="4" t="s">
        <v>3</v>
      </c>
      <c r="F18" s="18">
        <f>199+30</f>
        <v>229</v>
      </c>
      <c r="G18" s="19">
        <v>44.08</v>
      </c>
      <c r="H18" s="20">
        <f t="shared" si="0"/>
        <v>10094.32</v>
      </c>
    </row>
    <row r="19" spans="1:8" ht="30" customHeight="1" x14ac:dyDescent="0.2">
      <c r="A19" s="5">
        <f t="shared" si="1"/>
        <v>9</v>
      </c>
      <c r="B19" s="28" t="s">
        <v>42</v>
      </c>
      <c r="C19" s="28"/>
      <c r="D19" s="4" t="s">
        <v>10</v>
      </c>
      <c r="E19" s="4" t="s">
        <v>3</v>
      </c>
      <c r="F19" s="18">
        <v>10</v>
      </c>
      <c r="G19" s="19">
        <v>46.56</v>
      </c>
      <c r="H19" s="20">
        <f t="shared" si="0"/>
        <v>465.6</v>
      </c>
    </row>
    <row r="20" spans="1:8" ht="30" customHeight="1" x14ac:dyDescent="0.2">
      <c r="A20" s="5">
        <f t="shared" si="1"/>
        <v>10</v>
      </c>
      <c r="B20" s="28" t="s">
        <v>43</v>
      </c>
      <c r="C20" s="28"/>
      <c r="D20" s="4" t="s">
        <v>10</v>
      </c>
      <c r="E20" s="4" t="s">
        <v>3</v>
      </c>
      <c r="F20" s="18">
        <v>5</v>
      </c>
      <c r="G20" s="19">
        <v>58.82</v>
      </c>
      <c r="H20" s="20">
        <f t="shared" si="0"/>
        <v>294.10000000000002</v>
      </c>
    </row>
    <row r="21" spans="1:8" ht="30" customHeight="1" x14ac:dyDescent="0.2">
      <c r="A21" s="5">
        <f t="shared" si="1"/>
        <v>11</v>
      </c>
      <c r="B21" s="28" t="s">
        <v>14</v>
      </c>
      <c r="C21" s="28"/>
      <c r="D21" s="4" t="s">
        <v>10</v>
      </c>
      <c r="E21" s="4" t="s">
        <v>3</v>
      </c>
      <c r="F21" s="18">
        <v>24</v>
      </c>
      <c r="G21" s="19">
        <v>70</v>
      </c>
      <c r="H21" s="20">
        <f t="shared" si="0"/>
        <v>1680</v>
      </c>
    </row>
    <row r="22" spans="1:8" ht="30" customHeight="1" x14ac:dyDescent="0.2">
      <c r="A22" s="5">
        <f t="shared" si="1"/>
        <v>12</v>
      </c>
      <c r="B22" s="28" t="s">
        <v>44</v>
      </c>
      <c r="C22" s="28"/>
      <c r="D22" s="4" t="s">
        <v>10</v>
      </c>
      <c r="E22" s="4" t="s">
        <v>3</v>
      </c>
      <c r="F22" s="18">
        <v>10</v>
      </c>
      <c r="G22" s="19">
        <v>47.23</v>
      </c>
      <c r="H22" s="20">
        <f t="shared" si="0"/>
        <v>472.29999999999995</v>
      </c>
    </row>
    <row r="23" spans="1:8" ht="30" customHeight="1" x14ac:dyDescent="0.2">
      <c r="A23" s="5">
        <f t="shared" si="1"/>
        <v>13</v>
      </c>
      <c r="B23" s="28" t="s">
        <v>15</v>
      </c>
      <c r="C23" s="28"/>
      <c r="D23" s="4" t="s">
        <v>10</v>
      </c>
      <c r="E23" s="4" t="s">
        <v>3</v>
      </c>
      <c r="F23" s="18">
        <f>3+25</f>
        <v>28</v>
      </c>
      <c r="G23" s="19">
        <v>50.63</v>
      </c>
      <c r="H23" s="20">
        <f t="shared" si="0"/>
        <v>1417.64</v>
      </c>
    </row>
    <row r="24" spans="1:8" ht="30" customHeight="1" x14ac:dyDescent="0.2">
      <c r="A24" s="5">
        <f t="shared" si="1"/>
        <v>14</v>
      </c>
      <c r="B24" s="28" t="s">
        <v>16</v>
      </c>
      <c r="C24" s="28"/>
      <c r="D24" s="4" t="s">
        <v>10</v>
      </c>
      <c r="E24" s="4" t="s">
        <v>3</v>
      </c>
      <c r="F24" s="18">
        <v>749</v>
      </c>
      <c r="G24" s="19">
        <v>38.43</v>
      </c>
      <c r="H24" s="20">
        <f t="shared" si="0"/>
        <v>28784.07</v>
      </c>
    </row>
    <row r="25" spans="1:8" ht="30" customHeight="1" x14ac:dyDescent="0.2">
      <c r="A25" s="5">
        <f t="shared" si="1"/>
        <v>15</v>
      </c>
      <c r="B25" s="28" t="s">
        <v>45</v>
      </c>
      <c r="C25" s="28"/>
      <c r="D25" s="4" t="s">
        <v>10</v>
      </c>
      <c r="E25" s="4" t="s">
        <v>3</v>
      </c>
      <c r="F25" s="18">
        <v>20</v>
      </c>
      <c r="G25" s="19">
        <v>56.99</v>
      </c>
      <c r="H25" s="20">
        <f t="shared" si="0"/>
        <v>1139.8</v>
      </c>
    </row>
    <row r="26" spans="1:8" ht="48" customHeight="1" x14ac:dyDescent="0.2">
      <c r="A26" s="5">
        <f t="shared" si="1"/>
        <v>16</v>
      </c>
      <c r="B26" s="28" t="s">
        <v>18</v>
      </c>
      <c r="C26" s="28"/>
      <c r="D26" s="4" t="s">
        <v>10</v>
      </c>
      <c r="E26" s="4" t="s">
        <v>3</v>
      </c>
      <c r="F26" s="18">
        <v>920</v>
      </c>
      <c r="G26" s="19">
        <v>13.67</v>
      </c>
      <c r="H26" s="20">
        <f t="shared" si="0"/>
        <v>12576.4</v>
      </c>
    </row>
    <row r="27" spans="1:8" ht="45.75" customHeight="1" x14ac:dyDescent="0.2">
      <c r="A27" s="5">
        <f t="shared" si="1"/>
        <v>17</v>
      </c>
      <c r="B27" s="28" t="s">
        <v>20</v>
      </c>
      <c r="C27" s="28"/>
      <c r="D27" s="4" t="s">
        <v>10</v>
      </c>
      <c r="E27" s="4" t="s">
        <v>3</v>
      </c>
      <c r="F27" s="18">
        <v>16</v>
      </c>
      <c r="G27" s="19">
        <v>13.67</v>
      </c>
      <c r="H27" s="20">
        <f t="shared" si="0"/>
        <v>218.72</v>
      </c>
    </row>
    <row r="28" spans="1:8" ht="48" customHeight="1" x14ac:dyDescent="0.2">
      <c r="A28" s="5">
        <f t="shared" si="1"/>
        <v>18</v>
      </c>
      <c r="B28" s="28" t="s">
        <v>19</v>
      </c>
      <c r="C28" s="28"/>
      <c r="D28" s="4" t="s">
        <v>10</v>
      </c>
      <c r="E28" s="4" t="s">
        <v>3</v>
      </c>
      <c r="F28" s="18">
        <v>36</v>
      </c>
      <c r="G28" s="19">
        <v>13.67</v>
      </c>
      <c r="H28" s="20">
        <f t="shared" si="0"/>
        <v>492.12</v>
      </c>
    </row>
    <row r="29" spans="1:8" ht="17.25" customHeight="1" x14ac:dyDescent="0.2">
      <c r="A29" s="36"/>
      <c r="B29" s="36"/>
      <c r="C29" s="36"/>
      <c r="D29" s="36"/>
      <c r="E29" s="36"/>
      <c r="F29" s="36"/>
      <c r="G29" s="36"/>
      <c r="H29" s="36"/>
    </row>
    <row r="30" spans="1:8" ht="34.5" customHeight="1" x14ac:dyDescent="0.2">
      <c r="A30" s="5">
        <f>A28+1</f>
        <v>19</v>
      </c>
      <c r="B30" s="28" t="s">
        <v>7</v>
      </c>
      <c r="C30" s="28"/>
      <c r="D30" s="4" t="s">
        <v>17</v>
      </c>
      <c r="E30" s="4" t="s">
        <v>3</v>
      </c>
      <c r="F30" s="21">
        <v>4</v>
      </c>
      <c r="G30" s="19">
        <v>63.29</v>
      </c>
      <c r="H30" s="20">
        <f>F30*G30</f>
        <v>253.16</v>
      </c>
    </row>
    <row r="31" spans="1:8" ht="36.75" customHeight="1" x14ac:dyDescent="0.2">
      <c r="A31" s="5">
        <f t="shared" ref="A31:A32" si="2">A30+1</f>
        <v>20</v>
      </c>
      <c r="B31" s="28" t="s">
        <v>16</v>
      </c>
      <c r="C31" s="28"/>
      <c r="D31" s="4" t="s">
        <v>17</v>
      </c>
      <c r="E31" s="4" t="s">
        <v>3</v>
      </c>
      <c r="F31" s="21">
        <v>8</v>
      </c>
      <c r="G31" s="19">
        <v>38.43</v>
      </c>
      <c r="H31" s="20">
        <f>F31*G31</f>
        <v>307.44</v>
      </c>
    </row>
    <row r="32" spans="1:8" ht="45.75" customHeight="1" x14ac:dyDescent="0.2">
      <c r="A32" s="5">
        <f t="shared" si="2"/>
        <v>21</v>
      </c>
      <c r="B32" s="28" t="s">
        <v>18</v>
      </c>
      <c r="C32" s="28"/>
      <c r="D32" s="4" t="s">
        <v>17</v>
      </c>
      <c r="E32" s="4" t="s">
        <v>3</v>
      </c>
      <c r="F32" s="21">
        <v>5</v>
      </c>
      <c r="G32" s="19">
        <v>13.67</v>
      </c>
      <c r="H32" s="20">
        <f>F32*G32</f>
        <v>68.349999999999994</v>
      </c>
    </row>
    <row r="33" spans="1:8" ht="13.5" customHeight="1" x14ac:dyDescent="0.2">
      <c r="A33" s="36"/>
      <c r="B33" s="36"/>
      <c r="C33" s="36"/>
      <c r="D33" s="36"/>
      <c r="E33" s="36"/>
      <c r="F33" s="36"/>
      <c r="G33" s="36"/>
      <c r="H33" s="36"/>
    </row>
    <row r="34" spans="1:8" ht="36" customHeight="1" x14ac:dyDescent="0.2">
      <c r="A34" s="5">
        <f>A32+1</f>
        <v>22</v>
      </c>
      <c r="B34" s="28" t="s">
        <v>7</v>
      </c>
      <c r="C34" s="28"/>
      <c r="D34" s="4" t="s">
        <v>22</v>
      </c>
      <c r="E34" s="4" t="s">
        <v>3</v>
      </c>
      <c r="F34" s="21">
        <v>4</v>
      </c>
      <c r="G34" s="19">
        <v>63.29</v>
      </c>
      <c r="H34" s="20">
        <f>F34*G34</f>
        <v>253.16</v>
      </c>
    </row>
    <row r="35" spans="1:8" ht="36" customHeight="1" x14ac:dyDescent="0.2">
      <c r="A35" s="5">
        <f t="shared" ref="A35:A37" si="3">A34+1</f>
        <v>23</v>
      </c>
      <c r="B35" s="28" t="s">
        <v>13</v>
      </c>
      <c r="C35" s="28"/>
      <c r="D35" s="4" t="s">
        <v>22</v>
      </c>
      <c r="E35" s="4" t="s">
        <v>3</v>
      </c>
      <c r="F35" s="21">
        <v>5</v>
      </c>
      <c r="G35" s="19">
        <v>44.08</v>
      </c>
      <c r="H35" s="20">
        <f>F35*G35</f>
        <v>220.39999999999998</v>
      </c>
    </row>
    <row r="36" spans="1:8" ht="36" customHeight="1" x14ac:dyDescent="0.2">
      <c r="A36" s="5">
        <f t="shared" si="3"/>
        <v>24</v>
      </c>
      <c r="B36" s="28" t="s">
        <v>16</v>
      </c>
      <c r="C36" s="28"/>
      <c r="D36" s="4" t="s">
        <v>22</v>
      </c>
      <c r="E36" s="4" t="s">
        <v>3</v>
      </c>
      <c r="F36" s="21">
        <v>17</v>
      </c>
      <c r="G36" s="19">
        <v>38.43</v>
      </c>
      <c r="H36" s="20">
        <f>F36*G36</f>
        <v>653.30999999999995</v>
      </c>
    </row>
    <row r="37" spans="1:8" ht="45" customHeight="1" x14ac:dyDescent="0.2">
      <c r="A37" s="5">
        <f t="shared" si="3"/>
        <v>25</v>
      </c>
      <c r="B37" s="28" t="s">
        <v>18</v>
      </c>
      <c r="C37" s="28"/>
      <c r="D37" s="4" t="s">
        <v>22</v>
      </c>
      <c r="E37" s="4" t="s">
        <v>3</v>
      </c>
      <c r="F37" s="21">
        <v>6</v>
      </c>
      <c r="G37" s="19">
        <v>13.67</v>
      </c>
      <c r="H37" s="20">
        <f>F37*G37</f>
        <v>82.02</v>
      </c>
    </row>
    <row r="38" spans="1:8" ht="13.5" customHeight="1" x14ac:dyDescent="0.2">
      <c r="A38" s="36"/>
      <c r="B38" s="36"/>
      <c r="C38" s="36"/>
      <c r="D38" s="36"/>
      <c r="E38" s="36"/>
      <c r="F38" s="36"/>
      <c r="G38" s="36"/>
      <c r="H38" s="36"/>
    </row>
    <row r="39" spans="1:8" ht="33" customHeight="1" x14ac:dyDescent="0.2">
      <c r="A39" s="5">
        <f>A37+1</f>
        <v>26</v>
      </c>
      <c r="B39" s="28" t="s">
        <v>6</v>
      </c>
      <c r="C39" s="28"/>
      <c r="D39" s="4" t="s">
        <v>21</v>
      </c>
      <c r="E39" s="4" t="s">
        <v>3</v>
      </c>
      <c r="F39" s="21">
        <v>3</v>
      </c>
      <c r="G39" s="19">
        <v>51.66</v>
      </c>
      <c r="H39" s="20">
        <f>F39*G39</f>
        <v>154.97999999999999</v>
      </c>
    </row>
    <row r="40" spans="1:8" ht="34.5" customHeight="1" x14ac:dyDescent="0.2">
      <c r="A40" s="5">
        <f t="shared" ref="A40:A42" si="4">A39+1</f>
        <v>27</v>
      </c>
      <c r="B40" s="28" t="s">
        <v>7</v>
      </c>
      <c r="C40" s="28"/>
      <c r="D40" s="4" t="s">
        <v>21</v>
      </c>
      <c r="E40" s="4" t="s">
        <v>3</v>
      </c>
      <c r="F40" s="21">
        <v>7</v>
      </c>
      <c r="G40" s="19">
        <v>63.29</v>
      </c>
      <c r="H40" s="20">
        <f>F40*G40</f>
        <v>443.03</v>
      </c>
    </row>
    <row r="41" spans="1:8" ht="34.5" customHeight="1" x14ac:dyDescent="0.2">
      <c r="A41" s="5">
        <f t="shared" si="4"/>
        <v>28</v>
      </c>
      <c r="B41" s="28" t="s">
        <v>16</v>
      </c>
      <c r="C41" s="28"/>
      <c r="D41" s="4" t="s">
        <v>21</v>
      </c>
      <c r="E41" s="4" t="s">
        <v>3</v>
      </c>
      <c r="F41" s="21">
        <v>10</v>
      </c>
      <c r="G41" s="19">
        <v>38.43</v>
      </c>
      <c r="H41" s="20">
        <f>F41*G41</f>
        <v>384.3</v>
      </c>
    </row>
    <row r="42" spans="1:8" ht="49.5" customHeight="1" x14ac:dyDescent="0.2">
      <c r="A42" s="5">
        <f t="shared" si="4"/>
        <v>29</v>
      </c>
      <c r="B42" s="28" t="s">
        <v>29</v>
      </c>
      <c r="C42" s="28"/>
      <c r="D42" s="4" t="s">
        <v>21</v>
      </c>
      <c r="E42" s="4" t="s">
        <v>3</v>
      </c>
      <c r="F42" s="21">
        <v>6</v>
      </c>
      <c r="G42" s="19">
        <v>13.67</v>
      </c>
      <c r="H42" s="20">
        <f>F42*G42</f>
        <v>82.02</v>
      </c>
    </row>
    <row r="43" spans="1:8" ht="15" customHeight="1" x14ac:dyDescent="0.2">
      <c r="A43" s="36"/>
      <c r="B43" s="36"/>
      <c r="C43" s="36"/>
      <c r="D43" s="36"/>
      <c r="E43" s="36"/>
      <c r="F43" s="36"/>
      <c r="G43" s="36"/>
      <c r="H43" s="36"/>
    </row>
    <row r="44" spans="1:8" ht="30" customHeight="1" x14ac:dyDescent="0.2">
      <c r="A44" s="5">
        <f>A42+1</f>
        <v>30</v>
      </c>
      <c r="B44" s="28" t="s">
        <v>9</v>
      </c>
      <c r="C44" s="28"/>
      <c r="D44" s="4" t="s">
        <v>23</v>
      </c>
      <c r="E44" s="4" t="s">
        <v>3</v>
      </c>
      <c r="F44" s="21">
        <v>1</v>
      </c>
      <c r="G44" s="19">
        <v>85.4</v>
      </c>
      <c r="H44" s="20">
        <f>F44*G44</f>
        <v>85.4</v>
      </c>
    </row>
    <row r="45" spans="1:8" ht="30" customHeight="1" x14ac:dyDescent="0.2">
      <c r="A45" s="5">
        <f t="shared" ref="A45:A47" si="5">A44+1</f>
        <v>31</v>
      </c>
      <c r="B45" s="28" t="s">
        <v>13</v>
      </c>
      <c r="C45" s="28"/>
      <c r="D45" s="4" t="s">
        <v>23</v>
      </c>
      <c r="E45" s="4" t="s">
        <v>3</v>
      </c>
      <c r="F45" s="21">
        <v>10</v>
      </c>
      <c r="G45" s="19">
        <v>44.08</v>
      </c>
      <c r="H45" s="20">
        <f>F45*G45</f>
        <v>440.79999999999995</v>
      </c>
    </row>
    <row r="46" spans="1:8" ht="30" customHeight="1" x14ac:dyDescent="0.2">
      <c r="A46" s="5">
        <f t="shared" si="5"/>
        <v>32</v>
      </c>
      <c r="B46" s="28" t="s">
        <v>16</v>
      </c>
      <c r="C46" s="28"/>
      <c r="D46" s="4" t="s">
        <v>23</v>
      </c>
      <c r="E46" s="4" t="s">
        <v>3</v>
      </c>
      <c r="F46" s="21">
        <v>2</v>
      </c>
      <c r="G46" s="19">
        <v>38.43</v>
      </c>
      <c r="H46" s="20">
        <f>F46*G46</f>
        <v>76.86</v>
      </c>
    </row>
    <row r="47" spans="1:8" ht="44.25" customHeight="1" x14ac:dyDescent="0.2">
      <c r="A47" s="5">
        <f t="shared" si="5"/>
        <v>33</v>
      </c>
      <c r="B47" s="28" t="s">
        <v>29</v>
      </c>
      <c r="C47" s="28"/>
      <c r="D47" s="4" t="s">
        <v>23</v>
      </c>
      <c r="E47" s="4" t="s">
        <v>3</v>
      </c>
      <c r="F47" s="21">
        <v>6</v>
      </c>
      <c r="G47" s="19">
        <v>13.67</v>
      </c>
      <c r="H47" s="20">
        <f>F47*G47</f>
        <v>82.02</v>
      </c>
    </row>
    <row r="48" spans="1:8" ht="14.25" customHeight="1" x14ac:dyDescent="0.2">
      <c r="A48" s="36"/>
      <c r="B48" s="36"/>
      <c r="C48" s="36"/>
      <c r="D48" s="36"/>
      <c r="E48" s="36"/>
      <c r="F48" s="36"/>
      <c r="G48" s="36"/>
      <c r="H48" s="36"/>
    </row>
    <row r="49" spans="1:8" ht="30" customHeight="1" x14ac:dyDescent="0.2">
      <c r="A49" s="5">
        <f>A47+1</f>
        <v>34</v>
      </c>
      <c r="B49" s="28" t="s">
        <v>7</v>
      </c>
      <c r="C49" s="28"/>
      <c r="D49" s="4" t="s">
        <v>24</v>
      </c>
      <c r="E49" s="4" t="s">
        <v>3</v>
      </c>
      <c r="F49" s="21">
        <v>17</v>
      </c>
      <c r="G49" s="19">
        <v>63.29</v>
      </c>
      <c r="H49" s="20">
        <f>G49*F49</f>
        <v>1075.93</v>
      </c>
    </row>
    <row r="50" spans="1:8" ht="30" customHeight="1" x14ac:dyDescent="0.2">
      <c r="A50" s="5">
        <f t="shared" ref="A50:A59" si="6">A49+1</f>
        <v>35</v>
      </c>
      <c r="B50" s="28" t="s">
        <v>13</v>
      </c>
      <c r="C50" s="28"/>
      <c r="D50" s="4" t="s">
        <v>24</v>
      </c>
      <c r="E50" s="4" t="s">
        <v>3</v>
      </c>
      <c r="F50" s="21">
        <v>33</v>
      </c>
      <c r="G50" s="19">
        <v>44.08</v>
      </c>
      <c r="H50" s="20">
        <f t="shared" ref="H50:H59" si="7">G50*F50</f>
        <v>1454.6399999999999</v>
      </c>
    </row>
    <row r="51" spans="1:8" ht="30" customHeight="1" x14ac:dyDescent="0.2">
      <c r="A51" s="5">
        <f t="shared" si="6"/>
        <v>36</v>
      </c>
      <c r="B51" s="28" t="s">
        <v>16</v>
      </c>
      <c r="C51" s="28"/>
      <c r="D51" s="4" t="s">
        <v>24</v>
      </c>
      <c r="E51" s="4" t="s">
        <v>3</v>
      </c>
      <c r="F51" s="21">
        <v>23</v>
      </c>
      <c r="G51" s="19">
        <v>38.43</v>
      </c>
      <c r="H51" s="20">
        <f t="shared" si="7"/>
        <v>883.89</v>
      </c>
    </row>
    <row r="52" spans="1:8" ht="38.25" customHeight="1" x14ac:dyDescent="0.2">
      <c r="A52" s="5">
        <f t="shared" si="6"/>
        <v>37</v>
      </c>
      <c r="B52" s="28" t="s">
        <v>18</v>
      </c>
      <c r="C52" s="28"/>
      <c r="D52" s="4" t="s">
        <v>24</v>
      </c>
      <c r="E52" s="4" t="s">
        <v>3</v>
      </c>
      <c r="F52" s="21">
        <v>48</v>
      </c>
      <c r="G52" s="19">
        <v>13.67</v>
      </c>
      <c r="H52" s="20">
        <f t="shared" si="7"/>
        <v>656.16</v>
      </c>
    </row>
    <row r="53" spans="1:8" ht="30" customHeight="1" x14ac:dyDescent="0.2">
      <c r="A53" s="5">
        <f t="shared" si="6"/>
        <v>38</v>
      </c>
      <c r="B53" s="28" t="s">
        <v>6</v>
      </c>
      <c r="C53" s="28"/>
      <c r="D53" s="4" t="s">
        <v>25</v>
      </c>
      <c r="E53" s="4" t="s">
        <v>3</v>
      </c>
      <c r="F53" s="21">
        <v>21</v>
      </c>
      <c r="G53" s="19">
        <v>51.66</v>
      </c>
      <c r="H53" s="20">
        <f t="shared" si="7"/>
        <v>1084.8599999999999</v>
      </c>
    </row>
    <row r="54" spans="1:8" ht="30" customHeight="1" x14ac:dyDescent="0.2">
      <c r="A54" s="5">
        <f t="shared" si="6"/>
        <v>39</v>
      </c>
      <c r="B54" s="28" t="s">
        <v>7</v>
      </c>
      <c r="C54" s="28"/>
      <c r="D54" s="4" t="s">
        <v>25</v>
      </c>
      <c r="E54" s="4" t="s">
        <v>3</v>
      </c>
      <c r="F54" s="21">
        <v>6</v>
      </c>
      <c r="G54" s="19">
        <v>63.29</v>
      </c>
      <c r="H54" s="20">
        <f t="shared" si="7"/>
        <v>379.74</v>
      </c>
    </row>
    <row r="55" spans="1:8" ht="30" customHeight="1" x14ac:dyDescent="0.2">
      <c r="A55" s="5">
        <f t="shared" si="6"/>
        <v>40</v>
      </c>
      <c r="B55" s="28" t="s">
        <v>9</v>
      </c>
      <c r="C55" s="28"/>
      <c r="D55" s="4" t="s">
        <v>25</v>
      </c>
      <c r="E55" s="4" t="s">
        <v>3</v>
      </c>
      <c r="F55" s="21">
        <v>3</v>
      </c>
      <c r="G55" s="19">
        <v>85.4</v>
      </c>
      <c r="H55" s="20">
        <f t="shared" si="7"/>
        <v>256.20000000000005</v>
      </c>
    </row>
    <row r="56" spans="1:8" ht="30" customHeight="1" x14ac:dyDescent="0.2">
      <c r="A56" s="5">
        <f t="shared" si="6"/>
        <v>41</v>
      </c>
      <c r="B56" s="28" t="s">
        <v>13</v>
      </c>
      <c r="C56" s="28"/>
      <c r="D56" s="4" t="s">
        <v>25</v>
      </c>
      <c r="E56" s="4" t="s">
        <v>3</v>
      </c>
      <c r="F56" s="21">
        <v>12</v>
      </c>
      <c r="G56" s="19">
        <v>44.08</v>
      </c>
      <c r="H56" s="20">
        <f t="shared" si="7"/>
        <v>528.96</v>
      </c>
    </row>
    <row r="57" spans="1:8" ht="30" customHeight="1" x14ac:dyDescent="0.2">
      <c r="A57" s="5">
        <f t="shared" si="6"/>
        <v>42</v>
      </c>
      <c r="B57" s="28" t="s">
        <v>16</v>
      </c>
      <c r="C57" s="28"/>
      <c r="D57" s="4" t="s">
        <v>25</v>
      </c>
      <c r="E57" s="4" t="s">
        <v>3</v>
      </c>
      <c r="F57" s="21">
        <v>49</v>
      </c>
      <c r="G57" s="19">
        <v>38.43</v>
      </c>
      <c r="H57" s="20">
        <f t="shared" si="7"/>
        <v>1883.07</v>
      </c>
    </row>
    <row r="58" spans="1:8" ht="42" customHeight="1" x14ac:dyDescent="0.2">
      <c r="A58" s="5">
        <f t="shared" si="6"/>
        <v>43</v>
      </c>
      <c r="B58" s="28" t="s">
        <v>18</v>
      </c>
      <c r="C58" s="28"/>
      <c r="D58" s="4" t="s">
        <v>25</v>
      </c>
      <c r="E58" s="4" t="s">
        <v>3</v>
      </c>
      <c r="F58" s="21">
        <v>20</v>
      </c>
      <c r="G58" s="19">
        <v>13.67</v>
      </c>
      <c r="H58" s="20">
        <f t="shared" si="7"/>
        <v>273.39999999999998</v>
      </c>
    </row>
    <row r="59" spans="1:8" ht="44.25" customHeight="1" x14ac:dyDescent="0.2">
      <c r="A59" s="5">
        <f t="shared" si="6"/>
        <v>44</v>
      </c>
      <c r="B59" s="28" t="s">
        <v>19</v>
      </c>
      <c r="C59" s="28"/>
      <c r="D59" s="4" t="s">
        <v>25</v>
      </c>
      <c r="E59" s="4" t="s">
        <v>3</v>
      </c>
      <c r="F59" s="21">
        <v>8</v>
      </c>
      <c r="G59" s="19">
        <v>13.67</v>
      </c>
      <c r="H59" s="20">
        <f t="shared" si="7"/>
        <v>109.36</v>
      </c>
    </row>
    <row r="60" spans="1:8" ht="10.5" customHeight="1" x14ac:dyDescent="0.2">
      <c r="A60" s="36"/>
      <c r="B60" s="36"/>
      <c r="C60" s="36"/>
      <c r="D60" s="36"/>
      <c r="E60" s="36"/>
      <c r="F60" s="36"/>
      <c r="G60" s="36"/>
      <c r="H60" s="36"/>
    </row>
    <row r="61" spans="1:8" ht="30" customHeight="1" x14ac:dyDescent="0.2">
      <c r="A61" s="5">
        <f>A59+1</f>
        <v>45</v>
      </c>
      <c r="B61" s="28" t="s">
        <v>7</v>
      </c>
      <c r="C61" s="28"/>
      <c r="D61" s="4" t="s">
        <v>26</v>
      </c>
      <c r="E61" s="4" t="s">
        <v>3</v>
      </c>
      <c r="F61" s="21">
        <v>12</v>
      </c>
      <c r="G61" s="19">
        <v>63.29</v>
      </c>
      <c r="H61" s="20">
        <f>F61*G61</f>
        <v>759.48</v>
      </c>
    </row>
    <row r="62" spans="1:8" ht="30" customHeight="1" x14ac:dyDescent="0.2">
      <c r="A62" s="5">
        <f t="shared" ref="A62:A64" si="8">A61+1</f>
        <v>46</v>
      </c>
      <c r="B62" s="28" t="s">
        <v>13</v>
      </c>
      <c r="C62" s="28"/>
      <c r="D62" s="4" t="s">
        <v>26</v>
      </c>
      <c r="E62" s="4" t="s">
        <v>3</v>
      </c>
      <c r="F62" s="21">
        <v>6</v>
      </c>
      <c r="G62" s="19">
        <v>44.08</v>
      </c>
      <c r="H62" s="20">
        <f>F62*G62</f>
        <v>264.48</v>
      </c>
    </row>
    <row r="63" spans="1:8" ht="31.5" customHeight="1" x14ac:dyDescent="0.2">
      <c r="A63" s="5">
        <f t="shared" si="8"/>
        <v>47</v>
      </c>
      <c r="B63" s="28" t="s">
        <v>16</v>
      </c>
      <c r="C63" s="28"/>
      <c r="D63" s="4" t="s">
        <v>26</v>
      </c>
      <c r="E63" s="4" t="s">
        <v>3</v>
      </c>
      <c r="F63" s="21">
        <v>17</v>
      </c>
      <c r="G63" s="19">
        <v>38.43</v>
      </c>
      <c r="H63" s="20">
        <f>F63*G63</f>
        <v>653.30999999999995</v>
      </c>
    </row>
    <row r="64" spans="1:8" ht="42.75" customHeight="1" x14ac:dyDescent="0.2">
      <c r="A64" s="5">
        <f t="shared" si="8"/>
        <v>48</v>
      </c>
      <c r="B64" s="28" t="s">
        <v>18</v>
      </c>
      <c r="C64" s="28"/>
      <c r="D64" s="4" t="s">
        <v>26</v>
      </c>
      <c r="E64" s="4" t="s">
        <v>3</v>
      </c>
      <c r="F64" s="21">
        <v>4</v>
      </c>
      <c r="G64" s="19">
        <v>13.67</v>
      </c>
      <c r="H64" s="20">
        <f>F64*G64</f>
        <v>54.68</v>
      </c>
    </row>
    <row r="65" spans="1:8" ht="10.5" customHeight="1" x14ac:dyDescent="0.2">
      <c r="A65" s="36"/>
      <c r="B65" s="36"/>
      <c r="C65" s="36"/>
      <c r="D65" s="36"/>
      <c r="E65" s="36"/>
      <c r="F65" s="36"/>
      <c r="G65" s="36"/>
      <c r="H65" s="36"/>
    </row>
    <row r="66" spans="1:8" ht="33" customHeight="1" x14ac:dyDescent="0.2">
      <c r="A66" s="5">
        <f>A64+1</f>
        <v>49</v>
      </c>
      <c r="B66" s="28" t="s">
        <v>7</v>
      </c>
      <c r="C66" s="28"/>
      <c r="D66" s="4" t="s">
        <v>27</v>
      </c>
      <c r="E66" s="4" t="s">
        <v>3</v>
      </c>
      <c r="F66" s="21">
        <v>8</v>
      </c>
      <c r="G66" s="19">
        <v>63.29</v>
      </c>
      <c r="H66" s="20">
        <f>G66*F66</f>
        <v>506.32</v>
      </c>
    </row>
    <row r="67" spans="1:8" ht="32.25" customHeight="1" x14ac:dyDescent="0.2">
      <c r="A67" s="5">
        <f t="shared" ref="A67:A68" si="9">A66+1</f>
        <v>50</v>
      </c>
      <c r="B67" s="28" t="s">
        <v>16</v>
      </c>
      <c r="C67" s="28"/>
      <c r="D67" s="4" t="s">
        <v>27</v>
      </c>
      <c r="E67" s="4" t="s">
        <v>3</v>
      </c>
      <c r="F67" s="21">
        <v>8</v>
      </c>
      <c r="G67" s="19">
        <v>38.43</v>
      </c>
      <c r="H67" s="20">
        <f>G67*F67</f>
        <v>307.44</v>
      </c>
    </row>
    <row r="68" spans="1:8" ht="40.5" customHeight="1" x14ac:dyDescent="0.2">
      <c r="A68" s="5">
        <f t="shared" si="9"/>
        <v>51</v>
      </c>
      <c r="B68" s="28" t="s">
        <v>18</v>
      </c>
      <c r="C68" s="28"/>
      <c r="D68" s="4" t="s">
        <v>27</v>
      </c>
      <c r="E68" s="4" t="s">
        <v>3</v>
      </c>
      <c r="F68" s="21">
        <v>8</v>
      </c>
      <c r="G68" s="19">
        <v>13.67</v>
      </c>
      <c r="H68" s="20">
        <f>G68*F68</f>
        <v>109.36</v>
      </c>
    </row>
    <row r="69" spans="1:8" ht="12" customHeight="1" x14ac:dyDescent="0.2">
      <c r="A69" s="36"/>
      <c r="B69" s="36"/>
      <c r="C69" s="36"/>
      <c r="D69" s="36"/>
      <c r="E69" s="36"/>
      <c r="F69" s="36"/>
      <c r="G69" s="36"/>
      <c r="H69" s="36"/>
    </row>
    <row r="70" spans="1:8" ht="45.75" customHeight="1" x14ac:dyDescent="0.2">
      <c r="A70" s="5">
        <f>A68+1</f>
        <v>52</v>
      </c>
      <c r="B70" s="28" t="s">
        <v>28</v>
      </c>
      <c r="C70" s="28"/>
      <c r="D70" s="4" t="s">
        <v>33</v>
      </c>
      <c r="E70" s="4" t="s">
        <v>3</v>
      </c>
      <c r="F70" s="21">
        <v>4</v>
      </c>
      <c r="G70" s="19">
        <v>63.29</v>
      </c>
      <c r="H70" s="20">
        <f>F70*G70</f>
        <v>253.16</v>
      </c>
    </row>
    <row r="71" spans="1:8" ht="46.5" customHeight="1" x14ac:dyDescent="0.2">
      <c r="A71" s="5">
        <f t="shared" ref="A71:A73" si="10">A70+1</f>
        <v>53</v>
      </c>
      <c r="B71" s="28" t="s">
        <v>16</v>
      </c>
      <c r="C71" s="28"/>
      <c r="D71" s="4" t="s">
        <v>33</v>
      </c>
      <c r="E71" s="4" t="s">
        <v>3</v>
      </c>
      <c r="F71" s="21">
        <v>6</v>
      </c>
      <c r="G71" s="19">
        <v>38.43</v>
      </c>
      <c r="H71" s="20">
        <f>F71*G71</f>
        <v>230.57999999999998</v>
      </c>
    </row>
    <row r="72" spans="1:8" ht="39.75" customHeight="1" x14ac:dyDescent="0.2">
      <c r="A72" s="5">
        <f t="shared" si="10"/>
        <v>54</v>
      </c>
      <c r="B72" s="28" t="s">
        <v>13</v>
      </c>
      <c r="C72" s="28"/>
      <c r="D72" s="4" t="s">
        <v>33</v>
      </c>
      <c r="E72" s="4" t="s">
        <v>3</v>
      </c>
      <c r="F72" s="21">
        <v>6</v>
      </c>
      <c r="G72" s="19">
        <v>44.08</v>
      </c>
      <c r="H72" s="20">
        <f>F72*G72</f>
        <v>264.48</v>
      </c>
    </row>
    <row r="73" spans="1:8" ht="51.75" customHeight="1" x14ac:dyDescent="0.2">
      <c r="A73" s="5">
        <f t="shared" si="10"/>
        <v>55</v>
      </c>
      <c r="B73" s="28" t="s">
        <v>29</v>
      </c>
      <c r="C73" s="28"/>
      <c r="D73" s="4" t="s">
        <v>34</v>
      </c>
      <c r="E73" s="4" t="s">
        <v>3</v>
      </c>
      <c r="F73" s="21">
        <v>6</v>
      </c>
      <c r="G73" s="19">
        <v>13.67</v>
      </c>
      <c r="H73" s="20">
        <f>F73*G73</f>
        <v>82.02</v>
      </c>
    </row>
    <row r="74" spans="1:8" ht="11.25" customHeight="1" x14ac:dyDescent="0.2">
      <c r="A74" s="22"/>
      <c r="B74" s="23"/>
      <c r="C74" s="23"/>
      <c r="D74" s="23"/>
      <c r="E74" s="23"/>
      <c r="F74" s="23"/>
      <c r="G74" s="23"/>
      <c r="H74" s="24"/>
    </row>
    <row r="75" spans="1:8" ht="29.25" customHeight="1" x14ac:dyDescent="0.2">
      <c r="A75" s="33" t="s">
        <v>38</v>
      </c>
      <c r="B75" s="34"/>
      <c r="C75" s="34"/>
      <c r="D75" s="34"/>
      <c r="E75" s="34"/>
      <c r="F75" s="34"/>
      <c r="G75" s="35"/>
      <c r="H75" s="16">
        <f>SUM(H11:H73)</f>
        <v>130902.47000000002</v>
      </c>
    </row>
    <row r="82" spans="6:6" x14ac:dyDescent="0.2">
      <c r="F82" t="s">
        <v>35</v>
      </c>
    </row>
  </sheetData>
  <mergeCells count="73">
    <mergeCell ref="B71:C71"/>
    <mergeCell ref="B64:C64"/>
    <mergeCell ref="B66:C66"/>
    <mergeCell ref="B68:C68"/>
    <mergeCell ref="B70:C70"/>
    <mergeCell ref="A65:H65"/>
    <mergeCell ref="A69:H69"/>
    <mergeCell ref="B72:C72"/>
    <mergeCell ref="A9:H9"/>
    <mergeCell ref="B11:C11"/>
    <mergeCell ref="B27:C27"/>
    <mergeCell ref="B12:C12"/>
    <mergeCell ref="B14:C14"/>
    <mergeCell ref="B15:C15"/>
    <mergeCell ref="B21:C21"/>
    <mergeCell ref="B16:C16"/>
    <mergeCell ref="B57:C57"/>
    <mergeCell ref="B18:C18"/>
    <mergeCell ref="B10:C10"/>
    <mergeCell ref="B17:C17"/>
    <mergeCell ref="B28:C28"/>
    <mergeCell ref="B41:C41"/>
    <mergeCell ref="B67:C67"/>
    <mergeCell ref="B62:C62"/>
    <mergeCell ref="B63:C63"/>
    <mergeCell ref="B39:C39"/>
    <mergeCell ref="B50:C50"/>
    <mergeCell ref="B51:C51"/>
    <mergeCell ref="B52:C52"/>
    <mergeCell ref="B53:C53"/>
    <mergeCell ref="B61:C61"/>
    <mergeCell ref="B58:C58"/>
    <mergeCell ref="B35:C35"/>
    <mergeCell ref="A60:H60"/>
    <mergeCell ref="B40:C40"/>
    <mergeCell ref="B42:C42"/>
    <mergeCell ref="B59:C59"/>
    <mergeCell ref="B37:C37"/>
    <mergeCell ref="A38:H38"/>
    <mergeCell ref="A48:H48"/>
    <mergeCell ref="B54:C54"/>
    <mergeCell ref="A75:G75"/>
    <mergeCell ref="B24:C24"/>
    <mergeCell ref="A29:H29"/>
    <mergeCell ref="B46:C46"/>
    <mergeCell ref="B47:C47"/>
    <mergeCell ref="B49:C49"/>
    <mergeCell ref="A43:H43"/>
    <mergeCell ref="B44:C44"/>
    <mergeCell ref="B45:C45"/>
    <mergeCell ref="B56:C56"/>
    <mergeCell ref="B36:C36"/>
    <mergeCell ref="B55:C55"/>
    <mergeCell ref="B32:C32"/>
    <mergeCell ref="A33:H33"/>
    <mergeCell ref="B26:C26"/>
    <mergeCell ref="B31:C31"/>
    <mergeCell ref="A74:H74"/>
    <mergeCell ref="A2:H2"/>
    <mergeCell ref="B20:C20"/>
    <mergeCell ref="B19:C19"/>
    <mergeCell ref="B22:C22"/>
    <mergeCell ref="B25:C25"/>
    <mergeCell ref="B8:E8"/>
    <mergeCell ref="A4:D4"/>
    <mergeCell ref="A5:H5"/>
    <mergeCell ref="A7:H7"/>
    <mergeCell ref="B13:C13"/>
    <mergeCell ref="B23:C23"/>
    <mergeCell ref="B30:C30"/>
    <mergeCell ref="A6:C6"/>
    <mergeCell ref="B73:C73"/>
    <mergeCell ref="B34:C34"/>
  </mergeCells>
  <pageMargins left="0.47244094488188981" right="0.47244094488188981" top="0.47244094488188981" bottom="0.47244094488188981" header="0.31496062992125984" footer="0.31496062992125984"/>
  <pageSetup paperSize="9" scale="50" fitToHeight="0" orientation="portrait" horizontalDpi="300" verticalDpi="300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III-Esti Orç Serviço 2022</vt:lpstr>
      <vt:lpstr>'Anexo III-Esti Orç Serviço 2022'!Area_de_impressao</vt:lpstr>
      <vt:lpstr>'Anexo III-Esti Orç Serviço 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cp:revision>1</cp:revision>
  <cp:lastPrinted>2022-02-01T14:43:39Z</cp:lastPrinted>
  <dcterms:created xsi:type="dcterms:W3CDTF">2005-09-09T13:57:40Z</dcterms:created>
  <dcterms:modified xsi:type="dcterms:W3CDTF">2022-03-03T14:01:57Z</dcterms:modified>
</cp:coreProperties>
</file>