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lha1" sheetId="1" state="visible" r:id="rId2"/>
  </sheets>
  <definedNames>
    <definedName function="false" hidden="false" localSheetId="0" name="_xlnm.Print_Area" vbProcedure="false">Folha1!$A$1:$K$89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<sst xmlns="http://schemas.openxmlformats.org/spreadsheetml/2006/main" count="422" uniqueCount="156">
  <si>
    <t xml:space="preserve">PRÓ-REITORIA DE ADMINISTRAÇÃO</t>
  </si>
  <si>
    <t xml:space="preserve">COORDENAÇÃO DE MATERIAIS</t>
  </si>
  <si>
    <t xml:space="preserve">ANEXO I-A - PLANILHA ESTIMATIVA DE DESCRIÇÃO E PREÇOS</t>
  </si>
  <si>
    <t xml:space="preserve">ITEM</t>
  </si>
  <si>
    <t xml:space="preserve">DESCRIÇÃO/ ESPECIFICAÇÃO</t>
  </si>
  <si>
    <t xml:space="preserve">SUGESTÃO DE CATMAT</t>
  </si>
  <si>
    <t xml:space="preserve">UNIDADE DE MEDIDA</t>
  </si>
  <si>
    <t xml:space="preserve">QUANTIDADE TOTAL</t>
  </si>
  <si>
    <t xml:space="preserve">VALOR DE REFERÊNCIA (unitário) (R$)</t>
  </si>
  <si>
    <t xml:space="preserve">VALOR DE REFERÊNCIA (total)(R$)</t>
  </si>
  <si>
    <t xml:space="preserve">Exclusivo ME/EPP (SIM ou NÂO) (abaixo de R$80.000,00)</t>
  </si>
  <si>
    <t xml:space="preserve">Margem de Preferência - Decreto 8538/2015 - Margem de até 25% - Duplicar o item</t>
  </si>
  <si>
    <t xml:space="preserve">Modo de Disputa da etapa de Lances</t>
  </si>
  <si>
    <t xml:space="preserve">Intervalo mínimo de diferença de valores entre os lances</t>
  </si>
  <si>
    <t xml:space="preserve">ACEPRAN 0,2%. FRASCO-AMPOLA 20 ML</t>
  </si>
  <si>
    <t xml:space="preserve">FRASCO-AMPOLA 20 ML</t>
  </si>
  <si>
    <t xml:space="preserve">SIM</t>
  </si>
  <si>
    <t xml:space="preserve">NÃO</t>
  </si>
  <si>
    <t xml:space="preserve">Aberto</t>
  </si>
  <si>
    <t xml:space="preserve">ÁCIDO ASCÓRBICO - VITAMINA C 500MG/5ML, INJETÁVEL. AMPOLA 5 ml</t>
  </si>
  <si>
    <t xml:space="preserve">AMPOLA 5 ml</t>
  </si>
  <si>
    <t xml:space="preserve">ÁCIDO TRANEXÂMICO 50 MG DO TIPO TRANSAMIN INJETÁVEL. AMPOLA 5 ml</t>
  </si>
  <si>
    <t xml:space="preserve">AMPOLA 5ML</t>
  </si>
  <si>
    <t xml:space="preserve">Adrenalina (Epinefrina). Dosagem 1mg/ml, Solução Injetável.   </t>
  </si>
  <si>
    <t xml:space="preserve">Ampola 1ml.</t>
  </si>
  <si>
    <t xml:space="preserve">AMINOFILINA INJ 240MG/10ML. AMP 10ML</t>
  </si>
  <si>
    <t xml:space="preserve">AMP 10ML</t>
  </si>
  <si>
    <t xml:space="preserve">AMOXICILINA + CLAVULANATO DE POTÁSSIO INJETÁVEL 1G</t>
  </si>
  <si>
    <t xml:space="preserve">FRASCO-AMPOLA</t>
  </si>
  <si>
    <t xml:space="preserve">Anestésico Isoflurano - usado para indução e manutenção de anestesia geral em roedores. Fórmula Cada dose contém: Isoflurano.........................100 g Veículo......q.s.p.................100 mL. Frasco de 100ml.</t>
  </si>
  <si>
    <t xml:space="preserve">frasco de 100ml</t>
  </si>
  <si>
    <t xml:space="preserve">ANFOTERICINA B, DOSAGEM 50 MG, APLICAÇÃO INJETÁVEL</t>
  </si>
  <si>
    <t xml:space="preserve">frasco-ampola</t>
  </si>
  <si>
    <t xml:space="preserve">ANTITÓXICO, COMPOSIÇÃO À BASE DE DL-METIONINA, COLINA, GLICOSE, COMPONENTES ADICIONAIS E VITAMINAS DO COMPLEXO B, CONCENTRAÇÃO MÍN. 50MG + 20MG + 50MG MG/ ML, FORMA FÍSICA SOLUÇÃO INJETÁVEL. Fornecimento em frasco de 100ml.</t>
  </si>
  <si>
    <t xml:space="preserve">mililitro</t>
  </si>
  <si>
    <t xml:space="preserve">ATIPAMEZOLE 5MG/ML - USO VETERINÁRIO - TIPO ANTISEDAN® Fornecimento em frasco-ampola de 10ml.</t>
  </si>
  <si>
    <t xml:space="preserve">frasco-ampola de 10ml</t>
  </si>
  <si>
    <t xml:space="preserve">Azul Patente 25mg/mL, ampola com 2mL, solução injetável</t>
  </si>
  <si>
    <t xml:space="preserve">Ampola 2 ml</t>
  </si>
  <si>
    <t xml:space="preserve">Brometo N-butil escopolamina: produto de uso veterinário do tipo Buscofim®. Fornecimento em frasco-ampola de 50ml.</t>
  </si>
  <si>
    <t xml:space="preserve">Ampola 1ml</t>
  </si>
  <si>
    <t xml:space="preserve">CARBOPLATINA 150 MG. FRASCO AMPOLA</t>
  </si>
  <si>
    <t xml:space="preserve">FRASCO AMPOLA</t>
  </si>
  <si>
    <t xml:space="preserve">CEFTRIAXONA 1G. CEFTRIAXONA 1G. FRASCO AMPOLA</t>
  </si>
  <si>
    <t xml:space="preserve">grama</t>
  </si>
  <si>
    <t xml:space="preserve">CERENIA: SOLUÇÃO INJETÁVEL (CITRATO DE MAROPITANT) USO VETERINÁRIO, FABRICANTE EXCLUSIVO ZOETIS. Fornecimento em frasco-ampola de 20ml.</t>
  </si>
  <si>
    <t xml:space="preserve">frasco-ampola de 20ml</t>
  </si>
  <si>
    <t xml:space="preserve">CETAMINA, SAL QUÍMICO CLORIDRATO, CONCENTRAÇÃO* 100 MG/ML, FORMA FARMACÊUTICA* SOLUÇÃO INJETÁVEL, USO USO VETERINÁRIO. Fornecimento em frasco de 10ml.</t>
  </si>
  <si>
    <t xml:space="preserve">frasco de 10ml</t>
  </si>
  <si>
    <t xml:space="preserve">CETAMINA, SAL QUÍMICO CLORIDRATO, CONCENTRAÇÃO* 50 MG/ML, FORMA FARMACÊUTICA* SOLUÇÃO INJETÁVEL, USO VETERINÁRIO. FRASCO DE 10,00 ML</t>
  </si>
  <si>
    <t xml:space="preserve">CICATRIZANTE VETERINÁRIO, PRINCÍPIO ATIVO SULFANILAMIDA, SULFADIAZINA, GENTAMICINA SULFATO, CARACTERÍSTICAS ADICIONAIS URÉIA E VITAMINA A, CONCENTRAÇÃO 5% + 5% + 0,5% + 5% + 1.200 UI/G, FORMA FÍSICA POMADA. Fornecimento em bisnaga de 50g.</t>
  </si>
  <si>
    <t xml:space="preserve">bisnaga de 50g</t>
  </si>
  <si>
    <t xml:space="preserve">CICLOFOSFAMIDA 50MG COMPRIMIDO. FORNECIMENTO EM CAIXA C/50 COMPRIMIDOS</t>
  </si>
  <si>
    <t xml:space="preserve">comprimidos</t>
  </si>
  <si>
    <t xml:space="preserve">CLORAMBUCIL 2MG COMPRIMIDO. FORNECIMENTO EM CAIXA C/ 25 COMPRIMIDOS</t>
  </si>
  <si>
    <t xml:space="preserve">CLORETO DE BENZALCÔNIO, ASPECTO FÍSICO LÍQUIDO INCOLOR À AMARELO PÁLIDO, TEOR DE PUREZA TEOR DE 50% P/P, CARACTERÍSTICA ADICIONAL EM SOLUÇÃO AQUOSA. Fornecimento em frasco de 1 litro.</t>
  </si>
  <si>
    <t xml:space="preserve">frasco de 1 litro</t>
  </si>
  <si>
    <t xml:space="preserve">CLORETO DE POTÁSSIO A 10%. AMPOLA 10 ML</t>
  </si>
  <si>
    <t xml:space="preserve">AMPOLA 10 ML</t>
  </si>
  <si>
    <t xml:space="preserve">CLORIDRATO DE DOXORRUBICINA 10 MG</t>
  </si>
  <si>
    <t xml:space="preserve">CLORIDRATO DE DOXORRUBICINA 50 MG</t>
  </si>
  <si>
    <t xml:space="preserve">CLORIDRATO DE GENCITABINA 200 MG</t>
  </si>
  <si>
    <t xml:space="preserve">CLORIDRATO DE ONDANSETRONA INJETÁVEL 4MG/2ML</t>
  </si>
  <si>
    <t xml:space="preserve">AMPOLA 2ML</t>
  </si>
  <si>
    <t xml:space="preserve">COLAGENASE, CONCENTRAÇÃO 0,6UI/G, USO POMADA. Fornecimento em bisnaga de 30g.</t>
  </si>
  <si>
    <t xml:space="preserve">bisnaga de 30g</t>
  </si>
  <si>
    <t xml:space="preserve">COLÍRIO DE FLUORESCEÍNA 2%</t>
  </si>
  <si>
    <t xml:space="preserve">Frasco 5mL</t>
  </si>
  <si>
    <t xml:space="preserve">COLÍRIO LUBRIFICANTE DO TIPO FRESHTEARS COLÍRIO (CARMELOSE SÓDICA, 5 MG/ML, SOLUÇÃO OFTÁLMICA)</t>
  </si>
  <si>
    <t xml:space="preserve">FRASCO c/ 15,00 ML</t>
  </si>
  <si>
    <t xml:space="preserve">DACARBAZINA 200 MG. FRASCO AMPOLA</t>
  </si>
  <si>
    <t xml:space="preserve">DEPOMEDROL FRASCO-AMPOLA 2mL (80mg)</t>
  </si>
  <si>
    <t xml:space="preserve">Frasco-ampola</t>
  </si>
  <si>
    <t xml:space="preserve">DEXAMETASONA, DOSAGEM 4 MG/ML, FORMA FARMACÊUTICA SOLUÇÃO INJETÁVEL</t>
  </si>
  <si>
    <t xml:space="preserve">AMPOLA DE 2,5 ML</t>
  </si>
  <si>
    <t xml:space="preserve">Dexmedetomidina 100mcg/ml. Frasco-ampola 2ml. Fornecimento em caixa com 5.</t>
  </si>
  <si>
    <t xml:space="preserve">Frasco-ampola 2ml</t>
  </si>
  <si>
    <t xml:space="preserve">Diazepam 5 mg/ml. Ampola de 2ml. Fornecimento em caixa com 50 ampolas.</t>
  </si>
  <si>
    <t xml:space="preserve">Ampola de 2ml</t>
  </si>
  <si>
    <t xml:space="preserve">*</t>
  </si>
  <si>
    <t xml:space="preserve">ETOMIDATO 2 MG/ML INJETÁVEL. AMPOLA DE 10 ML</t>
  </si>
  <si>
    <t xml:space="preserve">AMPOLA DE 10 ML</t>
  </si>
  <si>
    <t xml:space="preserve">FENTANIL (FENTANILA\, SAL CITRATO\, 0\,05 MG/ML\, SOLUÇÃO INJETÁVEL )</t>
  </si>
  <si>
    <t xml:space="preserve">FILGRASTIM, CONCENTRAÇÃO 300 MCG/ML, FORMA FARMACÊUTICA SOLUÇÃO INJETÁVEL.</t>
  </si>
  <si>
    <t xml:space="preserve">Frasco 1mL</t>
  </si>
  <si>
    <t xml:space="preserve">FIPRONIL, COMPOSIÇÃO ALUMÍNIO E SULFADIAZINA, CONCENTRAÇÃO 0,32 + 3,1 + 0,09 G , FORMA FARMACÊUTICA AEROSOL, APLICAÇÃO USO VETERINÁRIO. Fornecimento em frasco de 500ml.</t>
  </si>
  <si>
    <t xml:space="preserve">frasco de 500ml</t>
  </si>
  <si>
    <t xml:space="preserve">FLUMAZENIL 0,1MG/ML. AMPOLA 5mL</t>
  </si>
  <si>
    <t xml:space="preserve">AMPOLA 5mL</t>
  </si>
  <si>
    <t xml:space="preserve">FUROSEMIDA 10 MG INJETÁVEL. AMPOLA DE 2 ML</t>
  </si>
  <si>
    <t xml:space="preserve">AMPOLA DE 2 ML</t>
  </si>
  <si>
    <t xml:space="preserve">GLICOSE HIPERTÔNICA 50% INJETÁVEL</t>
  </si>
  <si>
    <t xml:space="preserve">AMPOLAS 10 ML</t>
  </si>
  <si>
    <t xml:space="preserve">HEMOSTÁTICO - CLORETO DE ALUMÍNIO 25%: GEL A BASE DE CLORETO DE ALUMÍNIO A 25%, TIPO HEMOSTHASE GEL (FGM) OU VISCOSTAT CLEAR (ULTRADENT). Embalagem com seringa + pontas de aplicação.</t>
  </si>
  <si>
    <t xml:space="preserve">Conjunto</t>
  </si>
  <si>
    <t xml:space="preserve">HEMOSTÁTICO - SULFATO FÉRRICO 20%: GEL A BASE DE SULFATO FÉRRICO A 20%, TIPO VISCOSTAT (ULTRADENT). Embalagem com seringa + pontas de aplicação.</t>
  </si>
  <si>
    <t xml:space="preserve">HEPARINA IV (5000U/mL). FRASCO DE 5ML</t>
  </si>
  <si>
    <t xml:space="preserve">FRASCO DE 5ML</t>
  </si>
  <si>
    <t xml:space="preserve">HETAMIDO, POLI(0-2 HIDROXIETIL) AMIDO + CLORETO DE SÓDIO, SOLUÇÃO À 6%, 130/0,4, SOLUÇÃO INJETÁVEL, EM SISTEMA FECHADO</t>
  </si>
  <si>
    <t xml:space="preserve">BOLSA 500ml</t>
  </si>
  <si>
    <t xml:space="preserve">HIDROCORTISONA 100 mg. HIDROCORTISONA 100 mg. Frasco-ampola</t>
  </si>
  <si>
    <t xml:space="preserve">Hidrogel sem Alginato, estéril, bisnaga com 30 gramas.</t>
  </si>
  <si>
    <t xml:space="preserve">unidade  </t>
  </si>
  <si>
    <t xml:space="preserve">INSULINA NPH. INSULINA NPH. Frasco 10,00ML</t>
  </si>
  <si>
    <t xml:space="preserve">Frasco 10,00ML</t>
  </si>
  <si>
    <t xml:space="preserve">INSULINA REGULAR. INSULINA REGULAR frasco 10ml</t>
  </si>
  <si>
    <t xml:space="preserve">frasco 10ml</t>
  </si>
  <si>
    <t xml:space="preserve">ISOFLURANO, APRESENTAÇÃO ANESTÉSICO INALATÓRIO</t>
  </si>
  <si>
    <t xml:space="preserve">FRASCO 100,00 ML</t>
  </si>
  <si>
    <t xml:space="preserve">LEVOBUPIVACAÍNA 0,5% SEM VASOCONSTRITOR</t>
  </si>
  <si>
    <t xml:space="preserve">FRASCO DE 20 ML</t>
  </si>
  <si>
    <t xml:space="preserve">MELOXICAM, CONCENTRAÇÃO* 2 MG/ML, FORMA FARMACÊUTICA SOLUÇÃO INJETÁVEL, USO USO VETERINÁRIO. Fornecimento em frasco de 20ml.</t>
  </si>
  <si>
    <t xml:space="preserve">frasco de 20ml</t>
  </si>
  <si>
    <t xml:space="preserve">MELOXICAM, CONCENTRAÇÃO* 20 MG/ML, FORMA FARMACÊUTICA SOLUÇÃO INJETÁVEL, USO USO VETERINÁRIO. Fornecimento em frasco de 20ml.</t>
  </si>
  <si>
    <t xml:space="preserve">MEPERIDINA 50 MG/ML. AMPOLA DE 2 ML</t>
  </si>
  <si>
    <t xml:space="preserve">METADONA 10 MG/ML. AMPOLA DE 1 ML</t>
  </si>
  <si>
    <t xml:space="preserve">AMPOLA DE 1 ML</t>
  </si>
  <si>
    <t xml:space="preserve">METRONIDAZOL 0,5% INJETÁVEL. BOLSA PLÁSTICA DE 100 ML</t>
  </si>
  <si>
    <t xml:space="preserve">BOLSA PLÁSTICA DE 100 ML</t>
  </si>
  <si>
    <t xml:space="preserve">MIDAZOLAM 5 MG/ML. AMPOLA DE 3 ML</t>
  </si>
  <si>
    <t xml:space="preserve">AMPOLA DE 3 ML</t>
  </si>
  <si>
    <t xml:space="preserve">MITOXANTRONA CLORIDRATO, DOSAGEM 2 MG/ML, FORMA FARMACÊUTICA SOLUÇÃO INJETÁVEL</t>
  </si>
  <si>
    <t xml:space="preserve">FRASCO 10,00 ML</t>
  </si>
  <si>
    <t xml:space="preserve">MORFINA 10 MG/ML. AMPOLA DE 1 ML</t>
  </si>
  <si>
    <t xml:space="preserve">N-ACETILCISTEÍNA INJETÁVEL. AMPOLAS DE 3 ML</t>
  </si>
  <si>
    <t xml:space="preserve">AMPOLAS DE 3 ML</t>
  </si>
  <si>
    <t xml:space="preserve">NALBUFINA 10 MG INJETÁVEL. AMPOLAS DE 1 ML</t>
  </si>
  <si>
    <t xml:space="preserve">AMPOLAS DE 1 ML</t>
  </si>
  <si>
    <t xml:space="preserve">NORADRENALINA 2 MG/ML. AMPOLA 4ml</t>
  </si>
  <si>
    <t xml:space="preserve">AMPOLA 4ml</t>
  </si>
  <si>
    <t xml:space="preserve">OMEPRAZOL INJETÁVEL 40 MG ®. AMPOLA DE 10 ML</t>
  </si>
  <si>
    <t xml:space="preserve">POLISSULFATO DE MUCOPOLISSACARÍDEO - HIRUDOID® - POMADA</t>
  </si>
  <si>
    <t xml:space="preserve">BISNAGA 40g</t>
  </si>
  <si>
    <t xml:space="preserve">PROMETAZINA CLORIDRATO, DOSAGEM 25 MG/ML, APRESENTAÇÃO SOLUÇÃO INJETÁVEL</t>
  </si>
  <si>
    <t xml:space="preserve">PROPOFOL 10 MG/ML. FRASCO DE 20 ML</t>
  </si>
  <si>
    <t xml:space="preserve">PROTETOR HEPÁTICO: para uso veterinário, tipo ORNITIL®. Fornecimento em frasco-ampola de 100ml.</t>
  </si>
  <si>
    <t xml:space="preserve">FRASCO-AMPOLA DE 100 ML</t>
  </si>
  <si>
    <t xml:space="preserve">RANITIDINA CLORIDRATO, DOSAGEM 25 MG/ML, TIPO SOLUÇÃO INJETÁVEL</t>
  </si>
  <si>
    <t xml:space="preserve">Remifentanila, cloridrato. Dosagem 2 mg, injetável.</t>
  </si>
  <si>
    <t xml:space="preserve">ROPIVACAÍNA 0,75%. FRASCO DE 20 ML</t>
  </si>
  <si>
    <t xml:space="preserve">Solução aquosa de polihexanida (PHMB), concentração 0,1%, frasco com 350mL.</t>
  </si>
  <si>
    <t xml:space="preserve">Frasco de 350 ml</t>
  </si>
  <si>
    <t xml:space="preserve">SULFADIAZINA DE PRATA 10 MG/G. BIKSNAGA C/ 30G</t>
  </si>
  <si>
    <t xml:space="preserve">BISNAGA C/ 30G</t>
  </si>
  <si>
    <t xml:space="preserve">SULFATO DE ATROPINA 0,25 MG/ML. AMPOLA DE 1 ML</t>
  </si>
  <si>
    <t xml:space="preserve">Tartarato de butorfanol - Concentração 14,58 mg/mL. Equivalente a 10,0 mg/mL de Butorfanol base, solução injetável. Frasco ampola contendo 10 mL.</t>
  </si>
  <si>
    <t xml:space="preserve">Frasco-ampola 10 ml</t>
  </si>
  <si>
    <t xml:space="preserve">TIOPENTAL SÓDICO, 1 G, INJETÁVEL. FRASCO-AMPOLA</t>
  </si>
  <si>
    <t xml:space="preserve">Tramadol cloridrato, 50 mg/ml, solução injetável. Fornecimento em caixa com 5 ampolas.</t>
  </si>
  <si>
    <t xml:space="preserve">UNGUENTO: para uso veterinário. Fornecimento em pote de 250g.</t>
  </si>
  <si>
    <t xml:space="preserve">pote de 250g</t>
  </si>
  <si>
    <t xml:space="preserve">VIMBLASTINA, 10 MG, INJETÁVEL. FRASCO AMPOLA</t>
  </si>
  <si>
    <t xml:space="preserve">VINCRISTINA, 1 MG, INJETÁVEL. FRASCO AMPOLA</t>
  </si>
  <si>
    <t xml:space="preserve">XILAZINA CLORIDRATO, CONCENTRAÇÃO 100 MG/ML, FORMA FÍSICA SOLUÇÃO INJETÁVEL, USO USO VETERINÁRIO. Fornecimento em frasco de 10ml.</t>
  </si>
  <si>
    <t xml:space="preserve">XILAZINA CLORIDRATO, CONCENTRAÇÃO 20 MG/ML, FORMA FÍSICA SOLUÇÃO INJETÁVEL. Fornecimento em frasco de 10ml.</t>
  </si>
  <si>
    <t xml:space="preserve">VALOR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</si>
</sst>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FF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9999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8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5" activeCellId="0" sqref="L5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1" width="35.71"/>
    <col collapsed="false" customWidth="true" hidden="false" outlineLevel="0" max="3" min="3" style="1" width="9.71"/>
    <col collapsed="false" customWidth="true" hidden="false" outlineLevel="0" max="4" min="4" style="2" width="8.29"/>
    <col collapsed="false" customWidth="true" hidden="false" outlineLevel="0" max="5" min="5" style="3" width="10.13"/>
    <col collapsed="false" customWidth="true" hidden="false" outlineLevel="0" max="6" min="6" style="3" width="9.71"/>
    <col collapsed="false" customWidth="true" hidden="false" outlineLevel="0" max="7" min="7" style="3" width="13.57"/>
    <col collapsed="false" customWidth="true" hidden="false" outlineLevel="0" max="8" min="8" style="3" width="10.58"/>
    <col collapsed="false" customWidth="true" hidden="false" outlineLevel="0" max="9" min="9" style="3" width="11.57"/>
    <col collapsed="false" customWidth="true" hidden="false" outlineLevel="0" max="10" min="10" style="4" width="8.71"/>
    <col collapsed="false" customWidth="true" hidden="false" outlineLevel="0" max="11" min="11" style="3" width="15"/>
    <col collapsed="false" customWidth="true" hidden="false" outlineLevel="0" max="12" min="12" style="5" width="22.57"/>
    <col collapsed="false" customWidth="true" hidden="false" outlineLevel="0" max="13" min="13" style="5" width="41.71"/>
    <col collapsed="false" customWidth="false" hidden="false" outlineLevel="0" max="1024" min="14" style="5" width="9.13"/>
  </cols>
  <sheetData>
    <row r="1" customFormat="false" ht="12.7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false" ht="12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false" ht="12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5" customFormat="false" ht="82.5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customFormat="false" ht="33.75" hidden="false" customHeight="false" outlineLevel="0" collapsed="false">
      <c r="A6" s="8" t="n">
        <v>1</v>
      </c>
      <c r="B6" s="9" t="s">
        <v>14</v>
      </c>
      <c r="C6" s="9" t="n">
        <v>407500</v>
      </c>
      <c r="D6" s="9" t="s">
        <v>15</v>
      </c>
      <c r="E6" s="9" t="n">
        <v>15</v>
      </c>
      <c r="F6" s="10" t="n">
        <v>40.38</v>
      </c>
      <c r="G6" s="10" t="n">
        <f aca="false">F6*E6</f>
        <v>605.7</v>
      </c>
      <c r="H6" s="10" t="s">
        <v>16</v>
      </c>
      <c r="I6" s="10" t="s">
        <v>17</v>
      </c>
      <c r="J6" s="11" t="s">
        <v>18</v>
      </c>
      <c r="K6" s="12" t="n">
        <f aca="false"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0.05</v>
      </c>
    </row>
    <row r="7" customFormat="false" ht="22.5" hidden="false" customHeight="false" outlineLevel="0" collapsed="false">
      <c r="A7" s="8" t="n">
        <v>2</v>
      </c>
      <c r="B7" s="9" t="s">
        <v>19</v>
      </c>
      <c r="C7" s="9" t="n">
        <v>271691</v>
      </c>
      <c r="D7" s="9" t="s">
        <v>20</v>
      </c>
      <c r="E7" s="9" t="n">
        <v>250</v>
      </c>
      <c r="F7" s="10" t="n">
        <v>6.68</v>
      </c>
      <c r="G7" s="10" t="n">
        <f aca="false">F7*E7</f>
        <v>1670</v>
      </c>
      <c r="H7" s="10" t="s">
        <v>16</v>
      </c>
      <c r="I7" s="10" t="s">
        <v>17</v>
      </c>
      <c r="J7" s="11" t="s">
        <v>18</v>
      </c>
      <c r="K7" s="12" t="n">
        <f aca="false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0.02</v>
      </c>
    </row>
    <row r="8" customFormat="false" ht="22.5" hidden="false" customHeight="false" outlineLevel="0" collapsed="false">
      <c r="A8" s="8" t="n">
        <v>3</v>
      </c>
      <c r="B8" s="9" t="s">
        <v>21</v>
      </c>
      <c r="C8" s="9" t="n">
        <v>327566</v>
      </c>
      <c r="D8" s="9" t="s">
        <v>22</v>
      </c>
      <c r="E8" s="9" t="n">
        <v>375</v>
      </c>
      <c r="F8" s="10" t="n">
        <v>9.73</v>
      </c>
      <c r="G8" s="10" t="n">
        <f aca="false">F8*E8</f>
        <v>3648.75</v>
      </c>
      <c r="H8" s="10" t="s">
        <v>16</v>
      </c>
      <c r="I8" s="10" t="s">
        <v>17</v>
      </c>
      <c r="J8" s="11" t="s">
        <v>18</v>
      </c>
      <c r="K8" s="12" t="n">
        <f aca="false">IF(F8&lt;0.01,"",IF(AND(F8&gt;=0.01,F8&lt;=5),0.01,IF(F8&lt;=10,0.02,IF(F8&lt;=20,0.03,IF(F8&lt;=50,0.05,IF(F8&lt;=100,0.1,IF(F8&lt;=200,0.12,IF(F8&lt;=500,0.2,IF(F8&lt;=1000,0.4,IF(F8&lt;=2000,0.5,IF(F8&lt;=5000,0.8,IF(F8&lt;=10000,F8*0.005,"Avaliação Específica"))))))))))))</f>
        <v>0.02</v>
      </c>
    </row>
    <row r="9" s="18" customFormat="true" ht="25.75" hidden="false" customHeight="false" outlineLevel="0" collapsed="false">
      <c r="A9" s="8" t="n">
        <v>4</v>
      </c>
      <c r="B9" s="13" t="s">
        <v>23</v>
      </c>
      <c r="C9" s="13" t="n">
        <v>268255</v>
      </c>
      <c r="D9" s="13" t="s">
        <v>24</v>
      </c>
      <c r="E9" s="13" t="n">
        <v>38800</v>
      </c>
      <c r="F9" s="14" t="n">
        <v>2.85</v>
      </c>
      <c r="G9" s="14" t="n">
        <f aca="false">F9*E9</f>
        <v>110580</v>
      </c>
      <c r="H9" s="14" t="s">
        <v>16</v>
      </c>
      <c r="I9" s="14" t="s">
        <v>17</v>
      </c>
      <c r="J9" s="15" t="s">
        <v>18</v>
      </c>
      <c r="K9" s="16" t="n">
        <f aca="false">IF(F9&lt;0.01,"",IF(AND(F9&gt;=0.01,F9&lt;=5),0.01,IF(F9&lt;=10,0.02,IF(F9&lt;=20,0.03,IF(F9&lt;=50,0.05,IF(F9&lt;=100,0.1,IF(F9&lt;=200,0.12,IF(F9&lt;=500,0.2,IF(F9&lt;=1000,0.4,IF(F9&lt;=2000,0.5,IF(F9&lt;=5000,0.8,IF(F9&lt;=10000,F9*0.005,"Avaliação Específica"))))))))))))</f>
        <v>0.01</v>
      </c>
      <c r="L9" s="17"/>
    </row>
    <row r="10" customFormat="false" ht="12.75" hidden="false" customHeight="false" outlineLevel="0" collapsed="false">
      <c r="A10" s="8" t="n">
        <v>5</v>
      </c>
      <c r="B10" s="9" t="s">
        <v>25</v>
      </c>
      <c r="C10" s="9" t="n">
        <v>292402</v>
      </c>
      <c r="D10" s="9" t="s">
        <v>26</v>
      </c>
      <c r="E10" s="9" t="n">
        <v>63</v>
      </c>
      <c r="F10" s="10" t="n">
        <v>2.43</v>
      </c>
      <c r="G10" s="10" t="n">
        <f aca="false">F10*E10</f>
        <v>153.09</v>
      </c>
      <c r="H10" s="10" t="s">
        <v>16</v>
      </c>
      <c r="I10" s="10" t="s">
        <v>17</v>
      </c>
      <c r="J10" s="11" t="s">
        <v>18</v>
      </c>
      <c r="K10" s="12" t="n">
        <f aca="false">IF(F10&lt;0.01,"",IF(AND(F10&gt;=0.01,F10&lt;=5),0.01,IF(F10&lt;=10,0.02,IF(F10&lt;=20,0.03,IF(F10&lt;=50,0.05,IF(F10&lt;=100,0.1,IF(F10&lt;=200,0.12,IF(F10&lt;=500,0.2,IF(F10&lt;=1000,0.4,IF(F10&lt;=2000,0.5,IF(F10&lt;=5000,0.8,IF(F10&lt;=10000,F10*0.005,"Avaliação Específica"))))))))))))</f>
        <v>0.01</v>
      </c>
    </row>
    <row r="11" customFormat="false" ht="22.5" hidden="false" customHeight="false" outlineLevel="0" collapsed="false">
      <c r="A11" s="8" t="n">
        <v>6</v>
      </c>
      <c r="B11" s="9" t="s">
        <v>27</v>
      </c>
      <c r="C11" s="9" t="n">
        <v>271100</v>
      </c>
      <c r="D11" s="9" t="s">
        <v>28</v>
      </c>
      <c r="E11" s="9" t="n">
        <v>375</v>
      </c>
      <c r="F11" s="10" t="n">
        <v>28.93</v>
      </c>
      <c r="G11" s="10" t="n">
        <f aca="false">F11*E11</f>
        <v>10848.75</v>
      </c>
      <c r="H11" s="10" t="s">
        <v>16</v>
      </c>
      <c r="I11" s="10" t="s">
        <v>17</v>
      </c>
      <c r="J11" s="11" t="s">
        <v>18</v>
      </c>
      <c r="K11" s="12" t="n">
        <f aca="false">IF(F11&lt;0.01,"",IF(AND(F11&gt;=0.01,F11&lt;=5),0.01,IF(F11&lt;=10,0.02,IF(F11&lt;=20,0.03,IF(F11&lt;=50,0.05,IF(F11&lt;=100,0.1,IF(F11&lt;=200,0.12,IF(F11&lt;=500,0.2,IF(F11&lt;=1000,0.4,IF(F11&lt;=2000,0.5,IF(F11&lt;=5000,0.8,IF(F11&lt;=10000,F11*0.005,"Avaliação Específica"))))))))))))</f>
        <v>0.05</v>
      </c>
    </row>
    <row r="12" customFormat="false" ht="67.5" hidden="false" customHeight="false" outlineLevel="0" collapsed="false">
      <c r="A12" s="8" t="n">
        <v>7</v>
      </c>
      <c r="B12" s="9" t="s">
        <v>29</v>
      </c>
      <c r="C12" s="9" t="n">
        <v>268469</v>
      </c>
      <c r="D12" s="9" t="s">
        <v>30</v>
      </c>
      <c r="E12" s="9" t="n">
        <v>13</v>
      </c>
      <c r="F12" s="10" t="n">
        <v>254.91</v>
      </c>
      <c r="G12" s="10" t="n">
        <f aca="false">F12*E12</f>
        <v>3313.83</v>
      </c>
      <c r="H12" s="10" t="s">
        <v>16</v>
      </c>
      <c r="I12" s="10" t="s">
        <v>17</v>
      </c>
      <c r="J12" s="11" t="s">
        <v>18</v>
      </c>
      <c r="K12" s="12" t="n">
        <f aca="false">IF(F12&lt;0.01,"",IF(AND(F12&gt;=0.01,F12&lt;=5),0.01,IF(F12&lt;=10,0.02,IF(F12&lt;=20,0.03,IF(F12&lt;=50,0.05,IF(F12&lt;=100,0.1,IF(F12&lt;=200,0.12,IF(F12&lt;=500,0.2,IF(F12&lt;=1000,0.4,IF(F12&lt;=2000,0.5,IF(F12&lt;=5000,0.8,IF(F12&lt;=10000,F12*0.005,"Avaliação Específica"))))))))))))</f>
        <v>0.2</v>
      </c>
    </row>
    <row r="13" customFormat="false" ht="22.5" hidden="false" customHeight="false" outlineLevel="0" collapsed="false">
      <c r="A13" s="8" t="n">
        <v>8</v>
      </c>
      <c r="B13" s="9" t="s">
        <v>31</v>
      </c>
      <c r="C13" s="9" t="n">
        <v>268395</v>
      </c>
      <c r="D13" s="9" t="s">
        <v>32</v>
      </c>
      <c r="E13" s="9" t="n">
        <v>13</v>
      </c>
      <c r="F13" s="10" t="n">
        <v>30.72</v>
      </c>
      <c r="G13" s="10" t="n">
        <f aca="false">F13*E13</f>
        <v>399.36</v>
      </c>
      <c r="H13" s="10" t="s">
        <v>16</v>
      </c>
      <c r="I13" s="10" t="s">
        <v>17</v>
      </c>
      <c r="J13" s="11" t="s">
        <v>18</v>
      </c>
      <c r="K13" s="12" t="n">
        <f aca="false">IF(F13&lt;0.01,"",IF(AND(F13&gt;=0.01,F13&lt;=5),0.01,IF(F13&lt;=10,0.02,IF(F13&lt;=20,0.03,IF(F13&lt;=50,0.05,IF(F13&lt;=100,0.1,IF(F13&lt;=200,0.12,IF(F13&lt;=500,0.2,IF(F13&lt;=1000,0.4,IF(F13&lt;=2000,0.5,IF(F13&lt;=5000,0.8,IF(F13&lt;=10000,F13*0.005,"Avaliação Específica"))))))))))))</f>
        <v>0.05</v>
      </c>
    </row>
    <row r="14" customFormat="false" ht="42.5" hidden="false" customHeight="false" outlineLevel="0" collapsed="false">
      <c r="A14" s="8" t="n">
        <v>9</v>
      </c>
      <c r="B14" s="9" t="s">
        <v>33</v>
      </c>
      <c r="C14" s="9" t="n">
        <v>415819</v>
      </c>
      <c r="D14" s="9" t="s">
        <v>34</v>
      </c>
      <c r="E14" s="9" t="n">
        <v>400</v>
      </c>
      <c r="F14" s="10" t="n">
        <v>0.32</v>
      </c>
      <c r="G14" s="10" t="n">
        <f aca="false">F14*E14</f>
        <v>128</v>
      </c>
      <c r="H14" s="10" t="s">
        <v>16</v>
      </c>
      <c r="I14" s="10" t="s">
        <v>17</v>
      </c>
      <c r="J14" s="11" t="s">
        <v>18</v>
      </c>
      <c r="K14" s="12" t="n">
        <f aca="false">IF(F14&lt;0.01,"",IF(AND(F14&gt;=0.01,F14&lt;=5),0.01,IF(F14&lt;=10,0.02,IF(F14&lt;=20,0.03,IF(F14&lt;=50,0.05,IF(F14&lt;=100,0.1,IF(F14&lt;=200,0.12,IF(F14&lt;=500,0.2,IF(F14&lt;=1000,0.4,IF(F14&lt;=2000,0.5,IF(F14&lt;=5000,0.8,IF(F14&lt;=10000,F14*0.005,"Avaliação Específica"))))))))))))</f>
        <v>0.01</v>
      </c>
    </row>
    <row r="15" customFormat="false" ht="33.75" hidden="false" customHeight="false" outlineLevel="0" collapsed="false">
      <c r="A15" s="8" t="n">
        <v>10</v>
      </c>
      <c r="B15" s="9" t="s">
        <v>35</v>
      </c>
      <c r="C15" s="9" t="n">
        <v>447845</v>
      </c>
      <c r="D15" s="9" t="s">
        <v>36</v>
      </c>
      <c r="E15" s="9" t="n">
        <v>3</v>
      </c>
      <c r="F15" s="10" t="n">
        <v>617.61</v>
      </c>
      <c r="G15" s="10" t="n">
        <f aca="false">F15*E15</f>
        <v>1852.83</v>
      </c>
      <c r="H15" s="10" t="s">
        <v>16</v>
      </c>
      <c r="I15" s="10" t="s">
        <v>17</v>
      </c>
      <c r="J15" s="11" t="s">
        <v>18</v>
      </c>
      <c r="K15" s="12" t="n">
        <f aca="false">IF(F15&lt;0.01,"",IF(AND(F15&gt;=0.01,F15&lt;=5),0.01,IF(F15&lt;=10,0.02,IF(F15&lt;=20,0.03,IF(F15&lt;=50,0.05,IF(F15&lt;=100,0.1,IF(F15&lt;=200,0.12,IF(F15&lt;=500,0.2,IF(F15&lt;=1000,0.4,IF(F15&lt;=2000,0.5,IF(F15&lt;=5000,0.8,IF(F15&lt;=10000,F15*0.005,"Avaliação Específica"))))))))))))</f>
        <v>0.4</v>
      </c>
    </row>
    <row r="16" customFormat="false" ht="22.5" hidden="false" customHeight="false" outlineLevel="0" collapsed="false">
      <c r="A16" s="8" t="n">
        <v>11</v>
      </c>
      <c r="B16" s="9" t="s">
        <v>37</v>
      </c>
      <c r="C16" s="9" t="n">
        <v>292408</v>
      </c>
      <c r="D16" s="9" t="s">
        <v>38</v>
      </c>
      <c r="E16" s="9" t="n">
        <v>250</v>
      </c>
      <c r="F16" s="10" t="n">
        <v>42.67</v>
      </c>
      <c r="G16" s="10" t="n">
        <f aca="false">F16*E16</f>
        <v>10667.5</v>
      </c>
      <c r="H16" s="10" t="s">
        <v>16</v>
      </c>
      <c r="I16" s="10" t="s">
        <v>17</v>
      </c>
      <c r="J16" s="11" t="s">
        <v>18</v>
      </c>
      <c r="K16" s="12" t="n">
        <f aca="false">IF(F16&lt;0.01,"",IF(AND(F16&gt;=0.01,F16&lt;=5),0.01,IF(F16&lt;=10,0.02,IF(F16&lt;=20,0.03,IF(F16&lt;=50,0.05,IF(F16&lt;=100,0.1,IF(F16&lt;=200,0.12,IF(F16&lt;=500,0.2,IF(F16&lt;=1000,0.4,IF(F16&lt;=2000,0.5,IF(F16&lt;=5000,0.8,IF(F16&lt;=10000,F16*0.005,"Avaliação Específica"))))))))))))</f>
        <v>0.05</v>
      </c>
    </row>
    <row r="17" customFormat="false" ht="33.75" hidden="false" customHeight="false" outlineLevel="0" collapsed="false">
      <c r="A17" s="8" t="n">
        <v>12</v>
      </c>
      <c r="B17" s="9" t="s">
        <v>39</v>
      </c>
      <c r="C17" s="9" t="n">
        <v>267282</v>
      </c>
      <c r="D17" s="9" t="s">
        <v>40</v>
      </c>
      <c r="E17" s="9" t="n">
        <v>500</v>
      </c>
      <c r="F17" s="10" t="n">
        <v>1.07</v>
      </c>
      <c r="G17" s="10" t="n">
        <f aca="false">F17*E17</f>
        <v>535</v>
      </c>
      <c r="H17" s="10" t="s">
        <v>16</v>
      </c>
      <c r="I17" s="10" t="s">
        <v>17</v>
      </c>
      <c r="J17" s="11" t="s">
        <v>18</v>
      </c>
      <c r="K17" s="12" t="n">
        <f aca="false">IF(F17&lt;0.01,"",IF(AND(F17&gt;=0.01,F17&lt;=5),0.01,IF(F17&lt;=10,0.02,IF(F17&lt;=20,0.03,IF(F17&lt;=50,0.05,IF(F17&lt;=100,0.1,IF(F17&lt;=200,0.12,IF(F17&lt;=500,0.2,IF(F17&lt;=1000,0.4,IF(F17&lt;=2000,0.5,IF(F17&lt;=5000,0.8,IF(F17&lt;=10000,F17*0.005,"Avaliação Específica"))))))))))))</f>
        <v>0.01</v>
      </c>
      <c r="L17" s="19"/>
      <c r="M17" s="20"/>
    </row>
    <row r="18" customFormat="false" ht="22.5" hidden="false" customHeight="false" outlineLevel="0" collapsed="false">
      <c r="A18" s="8" t="n">
        <v>13</v>
      </c>
      <c r="B18" s="9" t="s">
        <v>41</v>
      </c>
      <c r="C18" s="9" t="n">
        <v>270411</v>
      </c>
      <c r="D18" s="9" t="s">
        <v>42</v>
      </c>
      <c r="E18" s="9" t="n">
        <v>7</v>
      </c>
      <c r="F18" s="10" t="n">
        <v>63.83</v>
      </c>
      <c r="G18" s="10" t="n">
        <f aca="false">F18*E18</f>
        <v>446.81</v>
      </c>
      <c r="H18" s="10" t="s">
        <v>16</v>
      </c>
      <c r="I18" s="10" t="s">
        <v>17</v>
      </c>
      <c r="J18" s="11" t="s">
        <v>18</v>
      </c>
      <c r="K18" s="12" t="n">
        <f aca="false">IF(F18&lt;0.01,"",IF(AND(F18&gt;=0.01,F18&lt;=5),0.01,IF(F18&lt;=10,0.02,IF(F18&lt;=20,0.03,IF(F18&lt;=50,0.05,IF(F18&lt;=100,0.1,IF(F18&lt;=200,0.12,IF(F18&lt;=500,0.2,IF(F18&lt;=1000,0.4,IF(F18&lt;=2000,0.5,IF(F18&lt;=5000,0.8,IF(F18&lt;=10000,F18*0.005,"Avaliação Específica"))))))))))))</f>
        <v>0.1</v>
      </c>
    </row>
    <row r="19" s="18" customFormat="true" ht="22.5" hidden="false" customHeight="false" outlineLevel="0" collapsed="false">
      <c r="A19" s="8" t="n">
        <v>14</v>
      </c>
      <c r="B19" s="13" t="s">
        <v>43</v>
      </c>
      <c r="C19" s="13" t="n">
        <v>376775</v>
      </c>
      <c r="D19" s="13" t="s">
        <v>44</v>
      </c>
      <c r="E19" s="13" t="n">
        <v>438</v>
      </c>
      <c r="F19" s="14" t="n">
        <v>32.2</v>
      </c>
      <c r="G19" s="14" t="n">
        <f aca="false">F19*E19</f>
        <v>14103.6</v>
      </c>
      <c r="H19" s="14" t="s">
        <v>16</v>
      </c>
      <c r="I19" s="14" t="s">
        <v>17</v>
      </c>
      <c r="J19" s="15" t="s">
        <v>18</v>
      </c>
      <c r="K19" s="16" t="n">
        <f aca="false">IF(F19&lt;0.01,"",IF(AND(F19&gt;=0.01,F19&lt;=5),0.01,IF(F19&lt;=10,0.02,IF(F19&lt;=20,0.03,IF(F19&lt;=50,0.05,IF(F19&lt;=100,0.1,IF(F19&lt;=200,0.12,IF(F19&lt;=500,0.2,IF(F19&lt;=1000,0.4,IF(F19&lt;=2000,0.5,IF(F19&lt;=5000,0.8,IF(F19&lt;=10000,F19*0.005,"Avaliação Específica"))))))))))))</f>
        <v>0.05</v>
      </c>
    </row>
    <row r="20" customFormat="false" ht="45" hidden="false" customHeight="false" outlineLevel="0" collapsed="false">
      <c r="A20" s="8" t="n">
        <v>15</v>
      </c>
      <c r="B20" s="9" t="s">
        <v>45</v>
      </c>
      <c r="C20" s="9" t="n">
        <v>440184</v>
      </c>
      <c r="D20" s="9" t="s">
        <v>46</v>
      </c>
      <c r="E20" s="9" t="n">
        <v>64</v>
      </c>
      <c r="F20" s="10" t="n">
        <v>545.91</v>
      </c>
      <c r="G20" s="10" t="n">
        <f aca="false">F20*E20</f>
        <v>34938.24</v>
      </c>
      <c r="H20" s="10" t="s">
        <v>16</v>
      </c>
      <c r="I20" s="10" t="s">
        <v>17</v>
      </c>
      <c r="J20" s="11" t="s">
        <v>18</v>
      </c>
      <c r="K20" s="12" t="n">
        <f aca="false">IF(F20&lt;0.01,"",IF(AND(F20&gt;=0.01,F20&lt;=5),0.01,IF(F20&lt;=10,0.02,IF(F20&lt;=20,0.03,IF(F20&lt;=50,0.05,IF(F20&lt;=100,0.1,IF(F20&lt;=200,0.12,IF(F20&lt;=500,0.2,IF(F20&lt;=1000,0.4,IF(F20&lt;=2000,0.5,IF(F20&lt;=5000,0.8,IF(F20&lt;=10000,F20*0.005,"Avaliação Específica"))))))))))))</f>
        <v>0.4</v>
      </c>
    </row>
    <row r="21" customFormat="false" ht="45" hidden="false" customHeight="false" outlineLevel="0" collapsed="false">
      <c r="A21" s="8" t="n">
        <v>16</v>
      </c>
      <c r="B21" s="9" t="s">
        <v>47</v>
      </c>
      <c r="C21" s="9" t="n">
        <v>407462</v>
      </c>
      <c r="D21" s="9" t="s">
        <v>48</v>
      </c>
      <c r="E21" s="9" t="n">
        <f aca="false">50+25</f>
        <v>75</v>
      </c>
      <c r="F21" s="10" t="n">
        <v>33.51</v>
      </c>
      <c r="G21" s="10" t="n">
        <f aca="false">F21*E21</f>
        <v>2513.25</v>
      </c>
      <c r="H21" s="10" t="s">
        <v>16</v>
      </c>
      <c r="I21" s="10" t="s">
        <v>17</v>
      </c>
      <c r="J21" s="11" t="s">
        <v>18</v>
      </c>
      <c r="K21" s="12" t="n">
        <f aca="false">IF(F21&lt;0.01,"",IF(AND(F21&gt;=0.01,F21&lt;=5),0.01,IF(F21&lt;=10,0.02,IF(F21&lt;=20,0.03,IF(F21&lt;=50,0.05,IF(F21&lt;=100,0.1,IF(F21&lt;=200,0.12,IF(F21&lt;=500,0.2,IF(F21&lt;=1000,0.4,IF(F21&lt;=2000,0.5,IF(F21&lt;=5000,0.8,IF(F21&lt;=10000,F21*0.005,"Avaliação Específica"))))))))))))</f>
        <v>0.05</v>
      </c>
      <c r="L21" s="19"/>
      <c r="M21" s="21"/>
    </row>
    <row r="22" customFormat="false" ht="45" hidden="false" customHeight="false" outlineLevel="0" collapsed="false">
      <c r="A22" s="8" t="n">
        <v>17</v>
      </c>
      <c r="B22" s="9" t="s">
        <v>49</v>
      </c>
      <c r="C22" s="9" t="n">
        <v>407461</v>
      </c>
      <c r="D22" s="9" t="s">
        <v>48</v>
      </c>
      <c r="E22" s="9" t="n">
        <f aca="false">50+63</f>
        <v>113</v>
      </c>
      <c r="F22" s="10" t="n">
        <v>76.17</v>
      </c>
      <c r="G22" s="10" t="n">
        <f aca="false">F22*E22</f>
        <v>8607.21</v>
      </c>
      <c r="H22" s="10" t="s">
        <v>16</v>
      </c>
      <c r="I22" s="10" t="s">
        <v>17</v>
      </c>
      <c r="J22" s="11" t="s">
        <v>18</v>
      </c>
      <c r="K22" s="12" t="n">
        <f aca="false">IF(F22&lt;0.01,"",IF(AND(F22&gt;=0.01,F22&lt;=5),0.01,IF(F22&lt;=10,0.02,IF(F22&lt;=20,0.03,IF(F22&lt;=50,0.05,IF(F22&lt;=100,0.1,IF(F22&lt;=200,0.12,IF(F22&lt;=500,0.2,IF(F22&lt;=1000,0.4,IF(F22&lt;=2000,0.5,IF(F22&lt;=5000,0.8,IF(F22&lt;=10000,F22*0.005,"Avaliação Específica"))))))))))))</f>
        <v>0.1</v>
      </c>
      <c r="L22" s="19"/>
      <c r="M22" s="21"/>
    </row>
    <row r="23" customFormat="false" ht="67.5" hidden="false" customHeight="false" outlineLevel="0" collapsed="false">
      <c r="A23" s="8" t="n">
        <v>18</v>
      </c>
      <c r="B23" s="9" t="s">
        <v>50</v>
      </c>
      <c r="C23" s="9" t="n">
        <v>439485</v>
      </c>
      <c r="D23" s="9" t="s">
        <v>51</v>
      </c>
      <c r="E23" s="9" t="n">
        <v>63</v>
      </c>
      <c r="F23" s="10" t="n">
        <v>44.17</v>
      </c>
      <c r="G23" s="10" t="n">
        <f aca="false">F23*E23</f>
        <v>2782.71</v>
      </c>
      <c r="H23" s="10" t="s">
        <v>16</v>
      </c>
      <c r="I23" s="10" t="s">
        <v>17</v>
      </c>
      <c r="J23" s="11" t="s">
        <v>18</v>
      </c>
      <c r="K23" s="12" t="n">
        <f aca="false">IF(F23&lt;0.01,"",IF(AND(F23&gt;=0.01,F23&lt;=5),0.01,IF(F23&lt;=10,0.02,IF(F23&lt;=20,0.03,IF(F23&lt;=50,0.05,IF(F23&lt;=100,0.1,IF(F23&lt;=200,0.12,IF(F23&lt;=500,0.2,IF(F23&lt;=1000,0.4,IF(F23&lt;=2000,0.5,IF(F23&lt;=5000,0.8,IF(F23&lt;=10000,F23*0.005,"Avaliação Específica"))))))))))))</f>
        <v>0.05</v>
      </c>
    </row>
    <row r="24" customFormat="false" ht="45" hidden="false" customHeight="false" outlineLevel="0" collapsed="false">
      <c r="A24" s="8" t="n">
        <v>19</v>
      </c>
      <c r="B24" s="9" t="s">
        <v>52</v>
      </c>
      <c r="C24" s="9" t="n">
        <v>268427</v>
      </c>
      <c r="D24" s="9" t="s">
        <v>53</v>
      </c>
      <c r="E24" s="9" t="n">
        <v>250</v>
      </c>
      <c r="F24" s="10" t="n">
        <v>1.86</v>
      </c>
      <c r="G24" s="10" t="n">
        <f aca="false">F24*E24</f>
        <v>465</v>
      </c>
      <c r="H24" s="10" t="s">
        <v>16</v>
      </c>
      <c r="I24" s="10" t="s">
        <v>17</v>
      </c>
      <c r="J24" s="11" t="s">
        <v>18</v>
      </c>
      <c r="K24" s="12" t="n">
        <f aca="false">IF(F24&lt;0.01,"",IF(AND(F24&gt;=0.01,F24&lt;=5),0.01,IF(F24&lt;=10,0.02,IF(F24&lt;=20,0.03,IF(F24&lt;=50,0.05,IF(F24&lt;=100,0.1,IF(F24&lt;=200,0.12,IF(F24&lt;=500,0.2,IF(F24&lt;=1000,0.4,IF(F24&lt;=2000,0.5,IF(F24&lt;=5000,0.8,IF(F24&lt;=10000,F24*0.005,"Avaliação Específica"))))))))))))</f>
        <v>0.01</v>
      </c>
    </row>
    <row r="25" customFormat="false" ht="45" hidden="false" customHeight="false" outlineLevel="0" collapsed="false">
      <c r="A25" s="8" t="n">
        <v>20</v>
      </c>
      <c r="B25" s="9" t="s">
        <v>54</v>
      </c>
      <c r="C25" s="9" t="n">
        <v>270445</v>
      </c>
      <c r="D25" s="9" t="s">
        <v>53</v>
      </c>
      <c r="E25" s="9" t="n">
        <v>250</v>
      </c>
      <c r="F25" s="10" t="n">
        <v>4.75</v>
      </c>
      <c r="G25" s="10" t="n">
        <f aca="false">F25*E25</f>
        <v>1187.5</v>
      </c>
      <c r="H25" s="10" t="s">
        <v>16</v>
      </c>
      <c r="I25" s="10" t="s">
        <v>17</v>
      </c>
      <c r="J25" s="11" t="s">
        <v>18</v>
      </c>
      <c r="K25" s="12" t="n">
        <f aca="false">IF(F25&lt;0.01,"",IF(AND(F25&gt;=0.01,F25&lt;=5),0.01,IF(F25&lt;=10,0.02,IF(F25&lt;=20,0.03,IF(F25&lt;=50,0.05,IF(F25&lt;=100,0.1,IF(F25&lt;=200,0.12,IF(F25&lt;=500,0.2,IF(F25&lt;=1000,0.4,IF(F25&lt;=2000,0.5,IF(F25&lt;=5000,0.8,IF(F25&lt;=10000,F25*0.005,"Avaliação Específica"))))))))))))</f>
        <v>0.01</v>
      </c>
    </row>
    <row r="26" customFormat="false" ht="56.25" hidden="false" customHeight="false" outlineLevel="0" collapsed="false">
      <c r="A26" s="8" t="n">
        <v>21</v>
      </c>
      <c r="B26" s="9" t="s">
        <v>55</v>
      </c>
      <c r="C26" s="9" t="n">
        <v>354648</v>
      </c>
      <c r="D26" s="9" t="s">
        <v>56</v>
      </c>
      <c r="E26" s="9" t="n">
        <v>38</v>
      </c>
      <c r="F26" s="10" t="n">
        <v>49.9</v>
      </c>
      <c r="G26" s="10" t="n">
        <f aca="false">F26*E26</f>
        <v>1896.2</v>
      </c>
      <c r="H26" s="10" t="s">
        <v>16</v>
      </c>
      <c r="I26" s="10" t="s">
        <v>17</v>
      </c>
      <c r="J26" s="11" t="s">
        <v>18</v>
      </c>
      <c r="K26" s="12" t="n">
        <f aca="false">IF(F26&lt;0.01,"",IF(AND(F26&gt;=0.01,F26&lt;=5),0.01,IF(F26&lt;=10,0.02,IF(F26&lt;=20,0.03,IF(F26&lt;=50,0.05,IF(F26&lt;=100,0.1,IF(F26&lt;=200,0.12,IF(F26&lt;=500,0.2,IF(F26&lt;=1000,0.4,IF(F26&lt;=2000,0.5,IF(F26&lt;=5000,0.8,IF(F26&lt;=10000,F26*0.005,"Avaliação Específica"))))))))))))</f>
        <v>0.05</v>
      </c>
    </row>
    <row r="27" customFormat="false" ht="22.5" hidden="false" customHeight="false" outlineLevel="0" collapsed="false">
      <c r="A27" s="8" t="n">
        <v>22</v>
      </c>
      <c r="B27" s="9" t="s">
        <v>57</v>
      </c>
      <c r="C27" s="9" t="n">
        <v>267161</v>
      </c>
      <c r="D27" s="9" t="s">
        <v>58</v>
      </c>
      <c r="E27" s="9" t="n">
        <v>775</v>
      </c>
      <c r="F27" s="10" t="n">
        <v>0.4</v>
      </c>
      <c r="G27" s="10" t="n">
        <f aca="false">F27*E27</f>
        <v>310</v>
      </c>
      <c r="H27" s="10" t="s">
        <v>16</v>
      </c>
      <c r="I27" s="10" t="s">
        <v>17</v>
      </c>
      <c r="J27" s="11" t="s">
        <v>18</v>
      </c>
      <c r="K27" s="12" t="n">
        <f aca="false">IF(F27&lt;0.01,"",IF(AND(F27&gt;=0.01,F27&lt;=5),0.01,IF(F27&lt;=10,0.02,IF(F27&lt;=20,0.03,IF(F27&lt;=50,0.05,IF(F27&lt;=100,0.1,IF(F27&lt;=200,0.12,IF(F27&lt;=500,0.2,IF(F27&lt;=1000,0.4,IF(F27&lt;=2000,0.5,IF(F27&lt;=5000,0.8,IF(F27&lt;=10000,F27*0.005,"Avaliação Específica"))))))))))))</f>
        <v>0.01</v>
      </c>
    </row>
    <row r="28" customFormat="false" ht="22.5" hidden="false" customHeight="false" outlineLevel="0" collapsed="false">
      <c r="A28" s="8" t="n">
        <v>23</v>
      </c>
      <c r="B28" s="9" t="s">
        <v>59</v>
      </c>
      <c r="C28" s="9" t="n">
        <v>268450</v>
      </c>
      <c r="D28" s="9" t="s">
        <v>42</v>
      </c>
      <c r="E28" s="9" t="n">
        <v>25</v>
      </c>
      <c r="F28" s="10" t="n">
        <v>62.27</v>
      </c>
      <c r="G28" s="10" t="n">
        <f aca="false">F28*E28</f>
        <v>1556.75</v>
      </c>
      <c r="H28" s="10" t="s">
        <v>16</v>
      </c>
      <c r="I28" s="10" t="s">
        <v>17</v>
      </c>
      <c r="J28" s="11" t="s">
        <v>18</v>
      </c>
      <c r="K28" s="12" t="n">
        <f aca="false">IF(F28&lt;0.01,"",IF(AND(F28&gt;=0.01,F28&lt;=5),0.01,IF(F28&lt;=10,0.02,IF(F28&lt;=20,0.03,IF(F28&lt;=50,0.05,IF(F28&lt;=100,0.1,IF(F28&lt;=200,0.12,IF(F28&lt;=500,0.2,IF(F28&lt;=1000,0.4,IF(F28&lt;=2000,0.5,IF(F28&lt;=5000,0.8,IF(F28&lt;=10000,F28*0.005,"Avaliação Específica"))))))))))))</f>
        <v>0.1</v>
      </c>
    </row>
    <row r="29" customFormat="false" ht="22.5" hidden="false" customHeight="false" outlineLevel="0" collapsed="false">
      <c r="A29" s="8" t="n">
        <v>24</v>
      </c>
      <c r="B29" s="9" t="s">
        <v>60</v>
      </c>
      <c r="C29" s="9" t="n">
        <v>268451</v>
      </c>
      <c r="D29" s="9" t="s">
        <v>42</v>
      </c>
      <c r="E29" s="9" t="n">
        <v>50</v>
      </c>
      <c r="F29" s="10" t="n">
        <v>113.75</v>
      </c>
      <c r="G29" s="10" t="n">
        <f aca="false">F29*E29</f>
        <v>5687.5</v>
      </c>
      <c r="H29" s="10" t="s">
        <v>16</v>
      </c>
      <c r="I29" s="10" t="s">
        <v>17</v>
      </c>
      <c r="J29" s="11" t="s">
        <v>18</v>
      </c>
      <c r="K29" s="12" t="n">
        <f aca="false">IF(F29&lt;0.01,"",IF(AND(F29&gt;=0.01,F29&lt;=5),0.01,IF(F29&lt;=10,0.02,IF(F29&lt;=20,0.03,IF(F29&lt;=50,0.05,IF(F29&lt;=100,0.1,IF(F29&lt;=200,0.12,IF(F29&lt;=500,0.2,IF(F29&lt;=1000,0.4,IF(F29&lt;=2000,0.5,IF(F29&lt;=5000,0.8,IF(F29&lt;=10000,F29*0.005,"Avaliação Específica"))))))))))))</f>
        <v>0.12</v>
      </c>
    </row>
    <row r="30" customFormat="false" ht="22.5" hidden="false" customHeight="false" outlineLevel="0" collapsed="false">
      <c r="A30" s="8" t="n">
        <v>25</v>
      </c>
      <c r="B30" s="9" t="s">
        <v>61</v>
      </c>
      <c r="C30" s="9" t="n">
        <v>270431</v>
      </c>
      <c r="D30" s="9" t="s">
        <v>42</v>
      </c>
      <c r="E30" s="9" t="n">
        <v>7</v>
      </c>
      <c r="F30" s="10" t="n">
        <v>29.78</v>
      </c>
      <c r="G30" s="10" t="n">
        <f aca="false">F30*E30</f>
        <v>208.46</v>
      </c>
      <c r="H30" s="10" t="s">
        <v>16</v>
      </c>
      <c r="I30" s="10" t="s">
        <v>17</v>
      </c>
      <c r="J30" s="11" t="s">
        <v>18</v>
      </c>
      <c r="K30" s="12" t="n">
        <f aca="false">IF(F30&lt;0.01,"",IF(AND(F30&gt;=0.01,F30&lt;=5),0.01,IF(F30&lt;=10,0.02,IF(F30&lt;=20,0.03,IF(F30&lt;=50,0.05,IF(F30&lt;=100,0.1,IF(F30&lt;=200,0.12,IF(F30&lt;=500,0.2,IF(F30&lt;=1000,0.4,IF(F30&lt;=2000,0.5,IF(F30&lt;=5000,0.8,IF(F30&lt;=10000,F30*0.005,"Avaliação Específica"))))))))))))</f>
        <v>0.05</v>
      </c>
    </row>
    <row r="31" s="18" customFormat="true" ht="22.5" hidden="false" customHeight="false" outlineLevel="0" collapsed="false">
      <c r="A31" s="8" t="n">
        <v>26</v>
      </c>
      <c r="B31" s="13" t="s">
        <v>62</v>
      </c>
      <c r="C31" s="13" t="n">
        <v>268507</v>
      </c>
      <c r="D31" s="13" t="s">
        <v>63</v>
      </c>
      <c r="E31" s="13" t="n">
        <v>1500</v>
      </c>
      <c r="F31" s="14" t="n">
        <v>13.32</v>
      </c>
      <c r="G31" s="14" t="n">
        <f aca="false">F31*E31</f>
        <v>19980</v>
      </c>
      <c r="H31" s="14" t="s">
        <v>16</v>
      </c>
      <c r="I31" s="14" t="s">
        <v>17</v>
      </c>
      <c r="J31" s="15" t="s">
        <v>18</v>
      </c>
      <c r="K31" s="16" t="n">
        <f aca="false">IF(F31&lt;0.01,"",IF(AND(F31&gt;=0.01,F31&lt;=5),0.01,IF(F31&lt;=10,0.02,IF(F31&lt;=20,0.03,IF(F31&lt;=50,0.05,IF(F31&lt;=100,0.1,IF(F31&lt;=200,0.12,IF(F31&lt;=500,0.2,IF(F31&lt;=1000,0.4,IF(F31&lt;=2000,0.5,IF(F31&lt;=5000,0.8,IF(F31&lt;=10000,F31*0.005,"Avaliação Específica"))))))))))))</f>
        <v>0.03</v>
      </c>
    </row>
    <row r="32" customFormat="false" ht="22.5" hidden="false" customHeight="false" outlineLevel="0" collapsed="false">
      <c r="A32" s="8" t="n">
        <v>27</v>
      </c>
      <c r="B32" s="9" t="s">
        <v>64</v>
      </c>
      <c r="C32" s="9" t="n">
        <v>268958</v>
      </c>
      <c r="D32" s="9" t="s">
        <v>65</v>
      </c>
      <c r="E32" s="9" t="n">
        <v>38</v>
      </c>
      <c r="F32" s="10" t="n">
        <v>44.04</v>
      </c>
      <c r="G32" s="10" t="n">
        <f aca="false">F32*E32</f>
        <v>1673.52</v>
      </c>
      <c r="H32" s="10" t="s">
        <v>16</v>
      </c>
      <c r="I32" s="10" t="s">
        <v>17</v>
      </c>
      <c r="J32" s="11" t="s">
        <v>18</v>
      </c>
      <c r="K32" s="12" t="n">
        <f aca="false">IF(F32&lt;0.01,"",IF(AND(F32&gt;=0.01,F32&lt;=5),0.01,IF(F32&lt;=10,0.02,IF(F32&lt;=20,0.03,IF(F32&lt;=50,0.05,IF(F32&lt;=100,0.1,IF(F32&lt;=200,0.12,IF(F32&lt;=500,0.2,IF(F32&lt;=1000,0.4,IF(F32&lt;=2000,0.5,IF(F32&lt;=5000,0.8,IF(F32&lt;=10000,F32*0.005,"Avaliação Específica"))))))))))))</f>
        <v>0.05</v>
      </c>
    </row>
    <row r="33" customFormat="false" ht="22.5" hidden="false" customHeight="false" outlineLevel="0" collapsed="false">
      <c r="A33" s="8" t="n">
        <v>28</v>
      </c>
      <c r="B33" s="9" t="s">
        <v>66</v>
      </c>
      <c r="C33" s="9" t="n">
        <v>272944</v>
      </c>
      <c r="D33" s="9" t="s">
        <v>67</v>
      </c>
      <c r="E33" s="9" t="n">
        <v>19</v>
      </c>
      <c r="F33" s="10" t="n">
        <v>44.24</v>
      </c>
      <c r="G33" s="10" t="n">
        <f aca="false">F33*E33</f>
        <v>840.56</v>
      </c>
      <c r="H33" s="10" t="s">
        <v>16</v>
      </c>
      <c r="I33" s="10" t="s">
        <v>17</v>
      </c>
      <c r="J33" s="11" t="s">
        <v>18</v>
      </c>
      <c r="K33" s="12" t="n">
        <f aca="false">IF(F33&lt;0.01,"",IF(AND(F33&gt;=0.01,F33&lt;=5),0.01,IF(F33&lt;=10,0.02,IF(F33&lt;=20,0.03,IF(F33&lt;=50,0.05,IF(F33&lt;=100,0.1,IF(F33&lt;=200,0.12,IF(F33&lt;=500,0.2,IF(F33&lt;=1000,0.4,IF(F33&lt;=2000,0.5,IF(F33&lt;=5000,0.8,IF(F33&lt;=10000,F33*0.005,"Avaliação Específica"))))))))))))</f>
        <v>0.05</v>
      </c>
    </row>
    <row r="34" customFormat="false" ht="33.75" hidden="false" customHeight="false" outlineLevel="0" collapsed="false">
      <c r="A34" s="8" t="n">
        <v>29</v>
      </c>
      <c r="B34" s="9" t="s">
        <v>68</v>
      </c>
      <c r="C34" s="9" t="n">
        <v>305428</v>
      </c>
      <c r="D34" s="9" t="s">
        <v>69</v>
      </c>
      <c r="E34" s="9" t="n">
        <v>19</v>
      </c>
      <c r="F34" s="10" t="n">
        <v>29.34</v>
      </c>
      <c r="G34" s="10" t="n">
        <f aca="false">F34*E34</f>
        <v>557.46</v>
      </c>
      <c r="H34" s="10" t="s">
        <v>16</v>
      </c>
      <c r="I34" s="10" t="s">
        <v>17</v>
      </c>
      <c r="J34" s="11" t="s">
        <v>18</v>
      </c>
      <c r="K34" s="12" t="n">
        <f aca="false">IF(F34&lt;0.01,"",IF(AND(F34&gt;=0.01,F34&lt;=5),0.01,IF(F34&lt;=10,0.02,IF(F34&lt;=20,0.03,IF(F34&lt;=50,0.05,IF(F34&lt;=100,0.1,IF(F34&lt;=200,0.12,IF(F34&lt;=500,0.2,IF(F34&lt;=1000,0.4,IF(F34&lt;=2000,0.5,IF(F34&lt;=5000,0.8,IF(F34&lt;=10000,F34*0.005,"Avaliação Específica"))))))))))))</f>
        <v>0.05</v>
      </c>
    </row>
    <row r="35" customFormat="false" ht="22.5" hidden="false" customHeight="false" outlineLevel="0" collapsed="false">
      <c r="A35" s="8" t="n">
        <v>30</v>
      </c>
      <c r="B35" s="9" t="s">
        <v>70</v>
      </c>
      <c r="C35" s="9" t="n">
        <v>270438</v>
      </c>
      <c r="D35" s="9" t="s">
        <v>42</v>
      </c>
      <c r="E35" s="9" t="n">
        <v>7</v>
      </c>
      <c r="F35" s="10" t="n">
        <v>40.25</v>
      </c>
      <c r="G35" s="10" t="n">
        <f aca="false">F35*E35</f>
        <v>281.75</v>
      </c>
      <c r="H35" s="10" t="s">
        <v>16</v>
      </c>
      <c r="I35" s="10" t="s">
        <v>17</v>
      </c>
      <c r="J35" s="11" t="s">
        <v>18</v>
      </c>
      <c r="K35" s="12" t="n">
        <f aca="false">IF(F35&lt;0.01,"",IF(AND(F35&gt;=0.01,F35&lt;=5),0.01,IF(F35&lt;=10,0.02,IF(F35&lt;=20,0.03,IF(F35&lt;=50,0.05,IF(F35&lt;=100,0.1,IF(F35&lt;=200,0.12,IF(F35&lt;=500,0.2,IF(F35&lt;=1000,0.4,IF(F35&lt;=2000,0.5,IF(F35&lt;=5000,0.8,IF(F35&lt;=10000,F35*0.005,"Avaliação Específica"))))))))))))</f>
        <v>0.05</v>
      </c>
    </row>
    <row r="36" customFormat="false" ht="22.5" hidden="false" customHeight="false" outlineLevel="0" collapsed="false">
      <c r="A36" s="8" t="n">
        <v>31</v>
      </c>
      <c r="B36" s="9" t="s">
        <v>71</v>
      </c>
      <c r="C36" s="9" t="n">
        <v>299690</v>
      </c>
      <c r="D36" s="9" t="s">
        <v>72</v>
      </c>
      <c r="E36" s="9" t="n">
        <v>188</v>
      </c>
      <c r="F36" s="10" t="n">
        <v>15.17</v>
      </c>
      <c r="G36" s="10" t="n">
        <f aca="false">F36*E36</f>
        <v>2851.96</v>
      </c>
      <c r="H36" s="10" t="s">
        <v>16</v>
      </c>
      <c r="I36" s="10" t="s">
        <v>17</v>
      </c>
      <c r="J36" s="11" t="s">
        <v>18</v>
      </c>
      <c r="K36" s="12" t="n">
        <f aca="false">IF(F36&lt;0.01,"",IF(AND(F36&gt;=0.01,F36&lt;=5),0.01,IF(F36&lt;=10,0.02,IF(F36&lt;=20,0.03,IF(F36&lt;=50,0.05,IF(F36&lt;=100,0.1,IF(F36&lt;=200,0.12,IF(F36&lt;=500,0.2,IF(F36&lt;=1000,0.4,IF(F36&lt;=2000,0.5,IF(F36&lt;=5000,0.8,IF(F36&lt;=10000,F36*0.005,"Avaliação Específica"))))))))))))</f>
        <v>0.03</v>
      </c>
    </row>
    <row r="37" customFormat="false" ht="22.5" hidden="false" customHeight="false" outlineLevel="0" collapsed="false">
      <c r="A37" s="8" t="n">
        <v>32</v>
      </c>
      <c r="B37" s="9" t="s">
        <v>73</v>
      </c>
      <c r="C37" s="9" t="n">
        <v>292427</v>
      </c>
      <c r="D37" s="9" t="s">
        <v>74</v>
      </c>
      <c r="E37" s="9" t="n">
        <v>1000</v>
      </c>
      <c r="F37" s="10" t="n">
        <v>17.49</v>
      </c>
      <c r="G37" s="10" t="n">
        <f aca="false">F37*E37</f>
        <v>17490</v>
      </c>
      <c r="H37" s="10" t="s">
        <v>16</v>
      </c>
      <c r="I37" s="10" t="s">
        <v>17</v>
      </c>
      <c r="J37" s="11" t="s">
        <v>18</v>
      </c>
      <c r="K37" s="12" t="n">
        <f aca="false">IF(F37&lt;0.01,"",IF(AND(F37&gt;=0.01,F37&lt;=5),0.01,IF(F37&lt;=10,0.02,IF(F37&lt;=20,0.03,IF(F37&lt;=50,0.05,IF(F37&lt;=100,0.1,IF(F37&lt;=200,0.12,IF(F37&lt;=500,0.2,IF(F37&lt;=1000,0.4,IF(F37&lt;=2000,0.5,IF(F37&lt;=5000,0.8,IF(F37&lt;=10000,F37*0.005,"Avaliação Específica"))))))))))))</f>
        <v>0.03</v>
      </c>
    </row>
    <row r="38" s="18" customFormat="true" ht="33.75" hidden="false" customHeight="false" outlineLevel="0" collapsed="false">
      <c r="A38" s="8" t="n">
        <v>33</v>
      </c>
      <c r="B38" s="13" t="s">
        <v>75</v>
      </c>
      <c r="C38" s="13" t="n">
        <v>352204</v>
      </c>
      <c r="D38" s="13" t="s">
        <v>76</v>
      </c>
      <c r="E38" s="13" t="n">
        <f aca="false">13*5</f>
        <v>65</v>
      </c>
      <c r="F38" s="14" t="n">
        <v>47</v>
      </c>
      <c r="G38" s="14" t="n">
        <f aca="false">F38*E38</f>
        <v>3055</v>
      </c>
      <c r="H38" s="14" t="s">
        <v>16</v>
      </c>
      <c r="I38" s="14" t="s">
        <v>17</v>
      </c>
      <c r="J38" s="15" t="s">
        <v>18</v>
      </c>
      <c r="K38" s="16" t="n">
        <f aca="false">IF(F38&lt;0.01,"",IF(AND(F38&gt;=0.01,F38&lt;=5),0.01,IF(F38&lt;=10,0.02,IF(F38&lt;=20,0.03,IF(F38&lt;=50,0.05,IF(F38&lt;=100,0.1,IF(F38&lt;=200,0.12,IF(F38&lt;=500,0.2,IF(F38&lt;=1000,0.4,IF(F38&lt;=2000,0.5,IF(F38&lt;=5000,0.8,IF(F38&lt;=10000,F38*0.005,"Avaliação Específica"))))))))))))</f>
        <v>0.05</v>
      </c>
    </row>
    <row r="39" s="18" customFormat="true" ht="22.5" hidden="false" customHeight="false" outlineLevel="0" collapsed="false">
      <c r="A39" s="8" t="n">
        <v>34</v>
      </c>
      <c r="B39" s="13" t="s">
        <v>77</v>
      </c>
      <c r="C39" s="13" t="n">
        <v>267194</v>
      </c>
      <c r="D39" s="13" t="s">
        <v>78</v>
      </c>
      <c r="E39" s="13" t="n">
        <v>450</v>
      </c>
      <c r="F39" s="14" t="n">
        <v>1.38</v>
      </c>
      <c r="G39" s="14" t="n">
        <f aca="false">F39*E39</f>
        <v>621</v>
      </c>
      <c r="H39" s="14" t="s">
        <v>16</v>
      </c>
      <c r="I39" s="14" t="s">
        <v>17</v>
      </c>
      <c r="J39" s="15" t="s">
        <v>18</v>
      </c>
      <c r="K39" s="16" t="n">
        <f aca="false">IF(F39&lt;0.01,"",IF(AND(F39&gt;=0.01,F39&lt;=5),0.01,IF(F39&lt;=10,0.02,IF(F39&lt;=20,0.03,IF(F39&lt;=50,0.05,IF(F39&lt;=100,0.1,IF(F39&lt;=200,0.12,IF(F39&lt;=500,0.2,IF(F39&lt;=1000,0.4,IF(F39&lt;=2000,0.5,IF(F39&lt;=5000,0.8,IF(F39&lt;=10000,F39*0.005,"Avaliação Específica"))))))))))))</f>
        <v>0.01</v>
      </c>
      <c r="L39" s="18" t="s">
        <v>79</v>
      </c>
    </row>
    <row r="40" customFormat="false" ht="22.5" hidden="false" customHeight="false" outlineLevel="0" collapsed="false">
      <c r="A40" s="8" t="n">
        <v>35</v>
      </c>
      <c r="B40" s="9" t="s">
        <v>80</v>
      </c>
      <c r="C40" s="9" t="n">
        <v>270116</v>
      </c>
      <c r="D40" s="9" t="s">
        <v>81</v>
      </c>
      <c r="E40" s="9" t="n">
        <v>125</v>
      </c>
      <c r="F40" s="10" t="n">
        <v>19.62</v>
      </c>
      <c r="G40" s="10" t="n">
        <f aca="false">F40*E40</f>
        <v>2452.5</v>
      </c>
      <c r="H40" s="10" t="s">
        <v>16</v>
      </c>
      <c r="I40" s="10" t="s">
        <v>17</v>
      </c>
      <c r="J40" s="11" t="s">
        <v>18</v>
      </c>
      <c r="K40" s="12" t="n">
        <f aca="false">IF(F40&lt;0.01,"",IF(AND(F40&gt;=0.01,F40&lt;=5),0.01,IF(F40&lt;=10,0.02,IF(F40&lt;=20,0.03,IF(F40&lt;=50,0.05,IF(F40&lt;=100,0.1,IF(F40&lt;=200,0.12,IF(F40&lt;=500,0.2,IF(F40&lt;=1000,0.4,IF(F40&lt;=2000,0.5,IF(F40&lt;=5000,0.8,IF(F40&lt;=10000,F40*0.005,"Avaliação Específica"))))))))))))</f>
        <v>0.03</v>
      </c>
    </row>
    <row r="41" customFormat="false" ht="22.5" hidden="false" customHeight="false" outlineLevel="0" collapsed="false">
      <c r="A41" s="8" t="n">
        <v>36</v>
      </c>
      <c r="B41" s="9" t="s">
        <v>82</v>
      </c>
      <c r="C41" s="9" t="n">
        <v>271950</v>
      </c>
      <c r="D41" s="9" t="s">
        <v>81</v>
      </c>
      <c r="E41" s="9" t="n">
        <v>625</v>
      </c>
      <c r="F41" s="10" t="n">
        <v>5.86</v>
      </c>
      <c r="G41" s="10" t="n">
        <f aca="false">F41*E41</f>
        <v>3662.5</v>
      </c>
      <c r="H41" s="10" t="s">
        <v>16</v>
      </c>
      <c r="I41" s="10" t="s">
        <v>17</v>
      </c>
      <c r="J41" s="11" t="s">
        <v>18</v>
      </c>
      <c r="K41" s="12" t="n">
        <f aca="false">IF(F41&lt;0.01,"",IF(AND(F41&gt;=0.01,F41&lt;=5),0.01,IF(F41&lt;=10,0.02,IF(F41&lt;=20,0.03,IF(F41&lt;=50,0.05,IF(F41&lt;=100,0.1,IF(F41&lt;=200,0.12,IF(F41&lt;=500,0.2,IF(F41&lt;=1000,0.4,IF(F41&lt;=2000,0.5,IF(F41&lt;=5000,0.8,IF(F41&lt;=10000,F41*0.005,"Avaliação Específica"))))))))))))</f>
        <v>0.02</v>
      </c>
    </row>
    <row r="42" customFormat="false" ht="22.5" hidden="false" customHeight="false" outlineLevel="0" collapsed="false">
      <c r="A42" s="8" t="n">
        <v>37</v>
      </c>
      <c r="B42" s="9" t="s">
        <v>83</v>
      </c>
      <c r="C42" s="9" t="n">
        <v>300412</v>
      </c>
      <c r="D42" s="9" t="s">
        <v>84</v>
      </c>
      <c r="E42" s="9" t="n">
        <v>63</v>
      </c>
      <c r="F42" s="10" t="n">
        <v>119.1</v>
      </c>
      <c r="G42" s="10" t="n">
        <f aca="false">F42*E42</f>
        <v>7503.3</v>
      </c>
      <c r="H42" s="10" t="s">
        <v>16</v>
      </c>
      <c r="I42" s="10" t="s">
        <v>17</v>
      </c>
      <c r="J42" s="11" t="s">
        <v>18</v>
      </c>
      <c r="K42" s="12" t="n">
        <f aca="false">IF(F42&lt;0.01,"",IF(AND(F42&gt;=0.01,F42&lt;=5),0.01,IF(F42&lt;=10,0.02,IF(F42&lt;=20,0.03,IF(F42&lt;=50,0.05,IF(F42&lt;=100,0.1,IF(F42&lt;=200,0.12,IF(F42&lt;=500,0.2,IF(F42&lt;=1000,0.4,IF(F42&lt;=2000,0.5,IF(F42&lt;=5000,0.8,IF(F42&lt;=10000,F42*0.005,"Avaliação Específica"))))))))))))</f>
        <v>0.12</v>
      </c>
    </row>
    <row r="43" customFormat="false" ht="45" hidden="false" customHeight="false" outlineLevel="0" collapsed="false">
      <c r="A43" s="8" t="n">
        <v>38</v>
      </c>
      <c r="B43" s="9" t="s">
        <v>85</v>
      </c>
      <c r="C43" s="9" t="n">
        <v>439479</v>
      </c>
      <c r="D43" s="9" t="s">
        <v>86</v>
      </c>
      <c r="E43" s="9" t="n">
        <v>13</v>
      </c>
      <c r="F43" s="10" t="n">
        <v>48.67</v>
      </c>
      <c r="G43" s="10" t="n">
        <f aca="false">F43*E43</f>
        <v>632.71</v>
      </c>
      <c r="H43" s="10" t="s">
        <v>16</v>
      </c>
      <c r="I43" s="10" t="s">
        <v>17</v>
      </c>
      <c r="J43" s="11" t="s">
        <v>18</v>
      </c>
      <c r="K43" s="12" t="n">
        <f aca="false">IF(F43&lt;0.01,"",IF(AND(F43&gt;=0.01,F43&lt;=5),0.01,IF(F43&lt;=10,0.02,IF(F43&lt;=20,0.03,IF(F43&lt;=50,0.05,IF(F43&lt;=100,0.1,IF(F43&lt;=200,0.12,IF(F43&lt;=500,0.2,IF(F43&lt;=1000,0.4,IF(F43&lt;=2000,0.5,IF(F43&lt;=5000,0.8,IF(F43&lt;=10000,F43*0.005,"Avaliação Específica"))))))))))))</f>
        <v>0.05</v>
      </c>
    </row>
    <row r="44" customFormat="false" ht="22.5" hidden="false" customHeight="false" outlineLevel="0" collapsed="false">
      <c r="A44" s="8" t="n">
        <v>39</v>
      </c>
      <c r="B44" s="9" t="s">
        <v>87</v>
      </c>
      <c r="C44" s="9" t="n">
        <v>268510</v>
      </c>
      <c r="D44" s="9" t="s">
        <v>88</v>
      </c>
      <c r="E44" s="9" t="n">
        <v>38</v>
      </c>
      <c r="F44" s="10" t="n">
        <v>32.98</v>
      </c>
      <c r="G44" s="10" t="n">
        <f aca="false">F44*E44</f>
        <v>1253.24</v>
      </c>
      <c r="H44" s="10" t="s">
        <v>16</v>
      </c>
      <c r="I44" s="10" t="s">
        <v>17</v>
      </c>
      <c r="J44" s="11" t="s">
        <v>18</v>
      </c>
      <c r="K44" s="12" t="n">
        <f aca="false">IF(F44&lt;0.01,"",IF(AND(F44&gt;=0.01,F44&lt;=5),0.01,IF(F44&lt;=10,0.02,IF(F44&lt;=20,0.03,IF(F44&lt;=50,0.05,IF(F44&lt;=100,0.1,IF(F44&lt;=200,0.12,IF(F44&lt;=500,0.2,IF(F44&lt;=1000,0.4,IF(F44&lt;=2000,0.5,IF(F44&lt;=5000,0.8,IF(F44&lt;=10000,F44*0.005,"Avaliação Específica"))))))))))))</f>
        <v>0.05</v>
      </c>
    </row>
    <row r="45" customFormat="false" ht="22.5" hidden="false" customHeight="false" outlineLevel="0" collapsed="false">
      <c r="A45" s="8" t="n">
        <v>40</v>
      </c>
      <c r="B45" s="9" t="s">
        <v>89</v>
      </c>
      <c r="C45" s="9" t="n">
        <v>267666</v>
      </c>
      <c r="D45" s="9" t="s">
        <v>90</v>
      </c>
      <c r="E45" s="9" t="n">
        <v>875</v>
      </c>
      <c r="F45" s="10" t="n">
        <v>2.38</v>
      </c>
      <c r="G45" s="10" t="n">
        <f aca="false">F45*E45</f>
        <v>2082.5</v>
      </c>
      <c r="H45" s="10" t="s">
        <v>16</v>
      </c>
      <c r="I45" s="10" t="s">
        <v>17</v>
      </c>
      <c r="J45" s="11" t="s">
        <v>18</v>
      </c>
      <c r="K45" s="12" t="n">
        <f aca="false">IF(F45&lt;0.01,"",IF(AND(F45&gt;=0.01,F45&lt;=5),0.01,IF(F45&lt;=10,0.02,IF(F45&lt;=20,0.03,IF(F45&lt;=50,0.05,IF(F45&lt;=100,0.1,IF(F45&lt;=200,0.12,IF(F45&lt;=500,0.2,IF(F45&lt;=1000,0.4,IF(F45&lt;=2000,0.5,IF(F45&lt;=5000,0.8,IF(F45&lt;=10000,F45*0.005,"Avaliação Específica"))))))))))))</f>
        <v>0.01</v>
      </c>
    </row>
    <row r="46" customFormat="false" ht="22.5" hidden="false" customHeight="false" outlineLevel="0" collapsed="false">
      <c r="A46" s="8" t="n">
        <v>41</v>
      </c>
      <c r="B46" s="9" t="s">
        <v>91</v>
      </c>
      <c r="C46" s="9" t="n">
        <v>267541</v>
      </c>
      <c r="D46" s="9" t="s">
        <v>92</v>
      </c>
      <c r="E46" s="9" t="n">
        <v>750</v>
      </c>
      <c r="F46" s="10" t="n">
        <v>1.01</v>
      </c>
      <c r="G46" s="10" t="n">
        <f aca="false">F46*E46</f>
        <v>757.5</v>
      </c>
      <c r="H46" s="10" t="s">
        <v>16</v>
      </c>
      <c r="I46" s="10" t="s">
        <v>17</v>
      </c>
      <c r="J46" s="11" t="s">
        <v>18</v>
      </c>
      <c r="K46" s="12" t="n">
        <f aca="false">IF(F46&lt;0.01,"",IF(AND(F46&gt;=0.01,F46&lt;=5),0.01,IF(F46&lt;=10,0.02,IF(F46&lt;=20,0.03,IF(F46&lt;=50,0.05,IF(F46&lt;=100,0.1,IF(F46&lt;=200,0.12,IF(F46&lt;=500,0.2,IF(F46&lt;=1000,0.4,IF(F46&lt;=2000,0.5,IF(F46&lt;=5000,0.8,IF(F46&lt;=10000,F46*0.005,"Avaliação Específica"))))))))))))</f>
        <v>0.01</v>
      </c>
    </row>
    <row r="47" customFormat="false" ht="56.25" hidden="false" customHeight="false" outlineLevel="0" collapsed="false">
      <c r="A47" s="8" t="n">
        <v>42</v>
      </c>
      <c r="B47" s="9" t="s">
        <v>93</v>
      </c>
      <c r="C47" s="9" t="n">
        <v>429942</v>
      </c>
      <c r="D47" s="9" t="s">
        <v>94</v>
      </c>
      <c r="E47" s="9" t="n">
        <v>44</v>
      </c>
      <c r="F47" s="10" t="n">
        <v>37.69</v>
      </c>
      <c r="G47" s="10" t="n">
        <f aca="false">F47*E47</f>
        <v>1658.36</v>
      </c>
      <c r="H47" s="10" t="s">
        <v>16</v>
      </c>
      <c r="I47" s="10" t="s">
        <v>17</v>
      </c>
      <c r="J47" s="11" t="s">
        <v>18</v>
      </c>
      <c r="K47" s="12" t="n">
        <f aca="false">IF(F47&lt;0.01,"",IF(AND(F47&gt;=0.01,F47&lt;=5),0.01,IF(F47&lt;=10,0.02,IF(F47&lt;=20,0.03,IF(F47&lt;=50,0.05,IF(F47&lt;=100,0.1,IF(F47&lt;=200,0.12,IF(F47&lt;=500,0.2,IF(F47&lt;=1000,0.4,IF(F47&lt;=2000,0.5,IF(F47&lt;=5000,0.8,IF(F47&lt;=10000,F47*0.005,"Avaliação Específica"))))))))))))</f>
        <v>0.05</v>
      </c>
    </row>
    <row r="48" customFormat="false" ht="45" hidden="false" customHeight="false" outlineLevel="0" collapsed="false">
      <c r="A48" s="8" t="n">
        <v>43</v>
      </c>
      <c r="B48" s="9" t="s">
        <v>95</v>
      </c>
      <c r="C48" s="9" t="n">
        <v>429941</v>
      </c>
      <c r="D48" s="9" t="s">
        <v>94</v>
      </c>
      <c r="E48" s="9" t="n">
        <v>32</v>
      </c>
      <c r="F48" s="10" t="n">
        <v>47.05</v>
      </c>
      <c r="G48" s="10" t="n">
        <f aca="false">F48*E48</f>
        <v>1505.6</v>
      </c>
      <c r="H48" s="10" t="s">
        <v>16</v>
      </c>
      <c r="I48" s="10" t="s">
        <v>17</v>
      </c>
      <c r="J48" s="11" t="s">
        <v>18</v>
      </c>
      <c r="K48" s="12" t="n">
        <f aca="false">IF(F48&lt;0.01,"",IF(AND(F48&gt;=0.01,F48&lt;=5),0.01,IF(F48&lt;=10,0.02,IF(F48&lt;=20,0.03,IF(F48&lt;=50,0.05,IF(F48&lt;=100,0.1,IF(F48&lt;=200,0.12,IF(F48&lt;=500,0.2,IF(F48&lt;=1000,0.4,IF(F48&lt;=2000,0.5,IF(F48&lt;=5000,0.8,IF(F48&lt;=10000,F48*0.005,"Avaliação Específica"))))))))))))</f>
        <v>0.05</v>
      </c>
    </row>
    <row r="49" customFormat="false" ht="22.5" hidden="false" customHeight="false" outlineLevel="0" collapsed="false">
      <c r="A49" s="8" t="n">
        <v>44</v>
      </c>
      <c r="B49" s="9" t="s">
        <v>96</v>
      </c>
      <c r="C49" s="9" t="n">
        <v>272796</v>
      </c>
      <c r="D49" s="9" t="s">
        <v>97</v>
      </c>
      <c r="E49" s="9" t="n">
        <v>94</v>
      </c>
      <c r="F49" s="10" t="n">
        <v>38.2</v>
      </c>
      <c r="G49" s="10" t="n">
        <f aca="false">F49*E49</f>
        <v>3590.8</v>
      </c>
      <c r="H49" s="10" t="s">
        <v>16</v>
      </c>
      <c r="I49" s="10" t="s">
        <v>17</v>
      </c>
      <c r="J49" s="11" t="s">
        <v>18</v>
      </c>
      <c r="K49" s="12" t="n">
        <f aca="false">IF(F49&lt;0.01,"",IF(AND(F49&gt;=0.01,F49&lt;=5),0.01,IF(F49&lt;=10,0.02,IF(F49&lt;=20,0.03,IF(F49&lt;=50,0.05,IF(F49&lt;=100,0.1,IF(F49&lt;=200,0.12,IF(F49&lt;=500,0.2,IF(F49&lt;=1000,0.4,IF(F49&lt;=2000,0.5,IF(F49&lt;=5000,0.8,IF(F49&lt;=10000,F49*0.005,"Avaliação Específica"))))))))))))</f>
        <v>0.05</v>
      </c>
    </row>
    <row r="50" customFormat="false" ht="33.75" hidden="false" customHeight="false" outlineLevel="0" collapsed="false">
      <c r="A50" s="8" t="n">
        <v>45</v>
      </c>
      <c r="B50" s="9" t="s">
        <v>98</v>
      </c>
      <c r="C50" s="9" t="n">
        <v>393846</v>
      </c>
      <c r="D50" s="9" t="s">
        <v>99</v>
      </c>
      <c r="E50" s="9" t="n">
        <v>25</v>
      </c>
      <c r="F50" s="10" t="n">
        <v>43.3</v>
      </c>
      <c r="G50" s="10" t="n">
        <f aca="false">F50*E50</f>
        <v>1082.5</v>
      </c>
      <c r="H50" s="10" t="s">
        <v>16</v>
      </c>
      <c r="I50" s="10" t="s">
        <v>17</v>
      </c>
      <c r="J50" s="11" t="s">
        <v>18</v>
      </c>
      <c r="K50" s="12" t="n">
        <f aca="false">IF(F50&lt;0.01,"",IF(AND(F50&gt;=0.01,F50&lt;=5),0.01,IF(F50&lt;=10,0.02,IF(F50&lt;=20,0.03,IF(F50&lt;=50,0.05,IF(F50&lt;=100,0.1,IF(F50&lt;=200,0.12,IF(F50&lt;=500,0.2,IF(F50&lt;=1000,0.4,IF(F50&lt;=2000,0.5,IF(F50&lt;=5000,0.8,IF(F50&lt;=10000,F50*0.005,"Avaliação Específica"))))))))))))</f>
        <v>0.05</v>
      </c>
    </row>
    <row r="51" customFormat="false" ht="22.5" hidden="false" customHeight="false" outlineLevel="0" collapsed="false">
      <c r="A51" s="8" t="n">
        <v>46</v>
      </c>
      <c r="B51" s="9" t="s">
        <v>100</v>
      </c>
      <c r="C51" s="9" t="n">
        <v>342135</v>
      </c>
      <c r="D51" s="9" t="s">
        <v>72</v>
      </c>
      <c r="E51" s="9" t="n">
        <v>250</v>
      </c>
      <c r="F51" s="10" t="n">
        <v>3.69</v>
      </c>
      <c r="G51" s="10" t="n">
        <f aca="false">F51*E51</f>
        <v>922.5</v>
      </c>
      <c r="H51" s="10" t="s">
        <v>16</v>
      </c>
      <c r="I51" s="10" t="s">
        <v>17</v>
      </c>
      <c r="J51" s="11" t="s">
        <v>18</v>
      </c>
      <c r="K51" s="12" t="n">
        <f aca="false">IF(F51&lt;0.01,"",IF(AND(F51&gt;=0.01,F51&lt;=5),0.01,IF(F51&lt;=10,0.02,IF(F51&lt;=20,0.03,IF(F51&lt;=50,0.05,IF(F51&lt;=100,0.1,IF(F51&lt;=200,0.12,IF(F51&lt;=500,0.2,IF(F51&lt;=1000,0.4,IF(F51&lt;=2000,0.5,IF(F51&lt;=5000,0.8,IF(F51&lt;=10000,F51*0.005,"Avaliação Específica"))))))))))))</f>
        <v>0.01</v>
      </c>
    </row>
    <row r="52" customFormat="false" ht="22.5" hidden="false" customHeight="false" outlineLevel="0" collapsed="false">
      <c r="A52" s="8" t="n">
        <v>47</v>
      </c>
      <c r="B52" s="9" t="s">
        <v>101</v>
      </c>
      <c r="C52" s="9" t="n">
        <v>485862</v>
      </c>
      <c r="D52" s="9" t="s">
        <v>102</v>
      </c>
      <c r="E52" s="9" t="n">
        <v>25</v>
      </c>
      <c r="F52" s="10" t="n">
        <v>48.52</v>
      </c>
      <c r="G52" s="10" t="n">
        <f aca="false">F52*E52</f>
        <v>1213</v>
      </c>
      <c r="H52" s="10" t="s">
        <v>16</v>
      </c>
      <c r="I52" s="10" t="s">
        <v>17</v>
      </c>
      <c r="J52" s="11" t="s">
        <v>18</v>
      </c>
      <c r="K52" s="12" t="n">
        <f aca="false">IF(F52&lt;0.01,"",IF(AND(F52&gt;=0.01,F52&lt;=5),0.01,IF(F52&lt;=10,0.02,IF(F52&lt;=20,0.03,IF(F52&lt;=50,0.05,IF(F52&lt;=100,0.1,IF(F52&lt;=200,0.12,IF(F52&lt;=500,0.2,IF(F52&lt;=1000,0.4,IF(F52&lt;=2000,0.5,IF(F52&lt;=5000,0.8,IF(F52&lt;=10000,F52*0.005,"Avaliação Específica"))))))))))))</f>
        <v>0.05</v>
      </c>
    </row>
    <row r="53" customFormat="false" ht="22.5" hidden="false" customHeight="false" outlineLevel="0" collapsed="false">
      <c r="A53" s="8" t="n">
        <v>48</v>
      </c>
      <c r="B53" s="9" t="s">
        <v>103</v>
      </c>
      <c r="C53" s="9" t="n">
        <v>271157</v>
      </c>
      <c r="D53" s="9" t="s">
        <v>104</v>
      </c>
      <c r="E53" s="9" t="n">
        <v>3</v>
      </c>
      <c r="F53" s="10" t="n">
        <v>69.94</v>
      </c>
      <c r="G53" s="10" t="n">
        <f aca="false">F53*E53</f>
        <v>209.82</v>
      </c>
      <c r="H53" s="10" t="s">
        <v>16</v>
      </c>
      <c r="I53" s="10" t="s">
        <v>17</v>
      </c>
      <c r="J53" s="11" t="s">
        <v>18</v>
      </c>
      <c r="K53" s="12" t="n">
        <f aca="false">IF(F53&lt;0.01,"",IF(AND(F53&gt;=0.01,F53&lt;=5),0.01,IF(F53&lt;=10,0.02,IF(F53&lt;=20,0.03,IF(F53&lt;=50,0.05,IF(F53&lt;=100,0.1,IF(F53&lt;=200,0.12,IF(F53&lt;=500,0.2,IF(F53&lt;=1000,0.4,IF(F53&lt;=2000,0.5,IF(F53&lt;=5000,0.8,IF(F53&lt;=10000,F53*0.005,"Avaliação Específica"))))))))))))</f>
        <v>0.1</v>
      </c>
    </row>
    <row r="54" customFormat="false" ht="22.5" hidden="false" customHeight="false" outlineLevel="0" collapsed="false">
      <c r="A54" s="8" t="n">
        <v>49</v>
      </c>
      <c r="B54" s="9" t="s">
        <v>105</v>
      </c>
      <c r="C54" s="9" t="n">
        <v>271154</v>
      </c>
      <c r="D54" s="9" t="s">
        <v>106</v>
      </c>
      <c r="E54" s="9" t="n">
        <v>13</v>
      </c>
      <c r="F54" s="10" t="n">
        <v>54.65</v>
      </c>
      <c r="G54" s="10" t="n">
        <f aca="false">F54*E54</f>
        <v>710.45</v>
      </c>
      <c r="H54" s="10" t="s">
        <v>16</v>
      </c>
      <c r="I54" s="10" t="s">
        <v>17</v>
      </c>
      <c r="J54" s="11" t="s">
        <v>18</v>
      </c>
      <c r="K54" s="12" t="n">
        <f aca="false">IF(F54&lt;0.01,"",IF(AND(F54&gt;=0.01,F54&lt;=5),0.01,IF(F54&lt;=10,0.02,IF(F54&lt;=20,0.03,IF(F54&lt;=50,0.05,IF(F54&lt;=100,0.1,IF(F54&lt;=200,0.12,IF(F54&lt;=500,0.2,IF(F54&lt;=1000,0.4,IF(F54&lt;=2000,0.5,IF(F54&lt;=5000,0.8,IF(F54&lt;=10000,F54*0.005,"Avaliação Específica"))))))))))))</f>
        <v>0.1</v>
      </c>
    </row>
    <row r="55" customFormat="false" ht="22.5" hidden="false" customHeight="false" outlineLevel="0" collapsed="false">
      <c r="A55" s="8" t="n">
        <v>50</v>
      </c>
      <c r="B55" s="9" t="s">
        <v>107</v>
      </c>
      <c r="C55" s="9" t="n">
        <v>268469</v>
      </c>
      <c r="D55" s="9" t="s">
        <v>108</v>
      </c>
      <c r="E55" s="9" t="n">
        <v>313</v>
      </c>
      <c r="F55" s="10" t="n">
        <v>231.61</v>
      </c>
      <c r="G55" s="10" t="n">
        <f aca="false">F55*E55</f>
        <v>72493.93</v>
      </c>
      <c r="H55" s="10" t="s">
        <v>16</v>
      </c>
      <c r="I55" s="10" t="s">
        <v>17</v>
      </c>
      <c r="J55" s="11" t="s">
        <v>18</v>
      </c>
      <c r="K55" s="12" t="n">
        <f aca="false">IF(F55&lt;0.01,"",IF(AND(F55&gt;=0.01,F55&lt;=5),0.01,IF(F55&lt;=10,0.02,IF(F55&lt;=20,0.03,IF(F55&lt;=50,0.05,IF(F55&lt;=100,0.1,IF(F55&lt;=200,0.12,IF(F55&lt;=500,0.2,IF(F55&lt;=1000,0.4,IF(F55&lt;=2000,0.5,IF(F55&lt;=5000,0.8,IF(F55&lt;=10000,F55*0.005,"Avaliação Específica"))))))))))))</f>
        <v>0.2</v>
      </c>
    </row>
    <row r="56" customFormat="false" ht="22.5" hidden="false" customHeight="false" outlineLevel="0" collapsed="false">
      <c r="A56" s="8" t="n">
        <v>51</v>
      </c>
      <c r="B56" s="9" t="s">
        <v>109</v>
      </c>
      <c r="C56" s="9" t="n">
        <v>268471</v>
      </c>
      <c r="D56" s="9" t="s">
        <v>110</v>
      </c>
      <c r="E56" s="9" t="n">
        <v>38</v>
      </c>
      <c r="F56" s="10" t="n">
        <v>28.75</v>
      </c>
      <c r="G56" s="10" t="n">
        <f aca="false">F56*E56</f>
        <v>1092.5</v>
      </c>
      <c r="H56" s="10" t="s">
        <v>16</v>
      </c>
      <c r="I56" s="10" t="s">
        <v>17</v>
      </c>
      <c r="J56" s="11" t="s">
        <v>18</v>
      </c>
      <c r="K56" s="12" t="n">
        <f aca="false">IF(F56&lt;0.01,"",IF(AND(F56&gt;=0.01,F56&lt;=5),0.01,IF(F56&lt;=10,0.02,IF(F56&lt;=20,0.03,IF(F56&lt;=50,0.05,IF(F56&lt;=100,0.1,IF(F56&lt;=200,0.12,IF(F56&lt;=500,0.2,IF(F56&lt;=1000,0.4,IF(F56&lt;=2000,0.5,IF(F56&lt;=5000,0.8,IF(F56&lt;=10000,F56*0.005,"Avaliação Específica"))))))))))))</f>
        <v>0.05</v>
      </c>
    </row>
    <row r="57" customFormat="false" ht="33.75" hidden="false" customHeight="false" outlineLevel="0" collapsed="false">
      <c r="A57" s="8" t="n">
        <v>52</v>
      </c>
      <c r="B57" s="9" t="s">
        <v>111</v>
      </c>
      <c r="C57" s="9" t="n">
        <v>407453</v>
      </c>
      <c r="D57" s="9" t="s">
        <v>112</v>
      </c>
      <c r="E57" s="9" t="n">
        <v>38</v>
      </c>
      <c r="F57" s="10" t="n">
        <v>85.3</v>
      </c>
      <c r="G57" s="10" t="n">
        <f aca="false">F57*E57</f>
        <v>3241.4</v>
      </c>
      <c r="H57" s="10" t="s">
        <v>16</v>
      </c>
      <c r="I57" s="10" t="s">
        <v>17</v>
      </c>
      <c r="J57" s="11" t="s">
        <v>18</v>
      </c>
      <c r="K57" s="12" t="n">
        <f aca="false">IF(F57&lt;0.01,"",IF(AND(F57&gt;=0.01,F57&lt;=5),0.01,IF(F57&lt;=10,0.02,IF(F57&lt;=20,0.03,IF(F57&lt;=50,0.05,IF(F57&lt;=100,0.1,IF(F57&lt;=200,0.12,IF(F57&lt;=500,0.2,IF(F57&lt;=1000,0.4,IF(F57&lt;=2000,0.5,IF(F57&lt;=5000,0.8,IF(F57&lt;=10000,F57*0.005,"Avaliação Específica"))))))))))))</f>
        <v>0.1</v>
      </c>
    </row>
    <row r="58" customFormat="false" ht="33.75" hidden="false" customHeight="false" outlineLevel="0" collapsed="false">
      <c r="A58" s="8" t="n">
        <v>53</v>
      </c>
      <c r="B58" s="9" t="s">
        <v>113</v>
      </c>
      <c r="C58" s="9" t="n">
        <v>407454</v>
      </c>
      <c r="D58" s="9" t="s">
        <v>112</v>
      </c>
      <c r="E58" s="9" t="n">
        <v>13</v>
      </c>
      <c r="F58" s="10" t="n">
        <v>93.9</v>
      </c>
      <c r="G58" s="10" t="n">
        <f aca="false">F58*E58</f>
        <v>1220.7</v>
      </c>
      <c r="H58" s="10" t="s">
        <v>16</v>
      </c>
      <c r="I58" s="10" t="s">
        <v>17</v>
      </c>
      <c r="J58" s="11" t="s">
        <v>18</v>
      </c>
      <c r="K58" s="12" t="n">
        <f aca="false">IF(F58&lt;0.01,"",IF(AND(F58&gt;=0.01,F58&lt;=5),0.01,IF(F58&lt;=10,0.02,IF(F58&lt;=20,0.03,IF(F58&lt;=50,0.05,IF(F58&lt;=100,0.1,IF(F58&lt;=200,0.12,IF(F58&lt;=500,0.2,IF(F58&lt;=1000,0.4,IF(F58&lt;=2000,0.5,IF(F58&lt;=5000,0.8,IF(F58&lt;=10000,F58*0.005,"Avaliação Específica"))))))))))))</f>
        <v>0.1</v>
      </c>
    </row>
    <row r="59" customFormat="false" ht="22.5" hidden="false" customHeight="false" outlineLevel="0" collapsed="false">
      <c r="A59" s="8" t="n">
        <v>54</v>
      </c>
      <c r="B59" s="9" t="s">
        <v>114</v>
      </c>
      <c r="C59" s="9" t="n">
        <v>272329</v>
      </c>
      <c r="D59" s="9" t="s">
        <v>90</v>
      </c>
      <c r="E59" s="9" t="n">
        <v>250</v>
      </c>
      <c r="F59" s="10" t="n">
        <v>4.57</v>
      </c>
      <c r="G59" s="10" t="n">
        <f aca="false">F59*E59</f>
        <v>1142.5</v>
      </c>
      <c r="H59" s="10" t="s">
        <v>16</v>
      </c>
      <c r="I59" s="10" t="s">
        <v>17</v>
      </c>
      <c r="J59" s="11" t="s">
        <v>18</v>
      </c>
      <c r="K59" s="12" t="n">
        <f aca="false">IF(F59&lt;0.01,"",IF(AND(F59&gt;=0.01,F59&lt;=5),0.01,IF(F59&lt;=10,0.02,IF(F59&lt;=20,0.03,IF(F59&lt;=50,0.05,IF(F59&lt;=100,0.1,IF(F59&lt;=200,0.12,IF(F59&lt;=500,0.2,IF(F59&lt;=1000,0.4,IF(F59&lt;=2000,0.5,IF(F59&lt;=5000,0.8,IF(F59&lt;=10000,F59*0.005,"Avaliação Específica"))))))))))))</f>
        <v>0.01</v>
      </c>
    </row>
    <row r="60" customFormat="false" ht="22.5" hidden="false" customHeight="false" outlineLevel="0" collapsed="false">
      <c r="A60" s="8" t="n">
        <v>55</v>
      </c>
      <c r="B60" s="9" t="s">
        <v>115</v>
      </c>
      <c r="C60" s="9" t="n">
        <v>268094</v>
      </c>
      <c r="D60" s="9" t="s">
        <v>116</v>
      </c>
      <c r="E60" s="9" t="n">
        <v>625</v>
      </c>
      <c r="F60" s="10" t="n">
        <v>6.45</v>
      </c>
      <c r="G60" s="10" t="n">
        <f aca="false">F60*E60</f>
        <v>4031.25</v>
      </c>
      <c r="H60" s="10" t="s">
        <v>16</v>
      </c>
      <c r="I60" s="10" t="s">
        <v>17</v>
      </c>
      <c r="J60" s="11" t="s">
        <v>18</v>
      </c>
      <c r="K60" s="12" t="n">
        <f aca="false">IF(F60&lt;0.01,"",IF(AND(F60&gt;=0.01,F60&lt;=5),0.01,IF(F60&lt;=10,0.02,IF(F60&lt;=20,0.03,IF(F60&lt;=50,0.05,IF(F60&lt;=100,0.1,IF(F60&lt;=200,0.12,IF(F60&lt;=500,0.2,IF(F60&lt;=1000,0.4,IF(F60&lt;=2000,0.5,IF(F60&lt;=5000,0.8,IF(F60&lt;=10000,F60*0.005,"Avaliação Específica"))))))))))))</f>
        <v>0.02</v>
      </c>
    </row>
    <row r="61" customFormat="false" ht="33.75" hidden="false" customHeight="false" outlineLevel="0" collapsed="false">
      <c r="A61" s="8" t="n">
        <v>56</v>
      </c>
      <c r="B61" s="9" t="s">
        <v>117</v>
      </c>
      <c r="C61" s="9" t="n">
        <v>268498</v>
      </c>
      <c r="D61" s="9" t="s">
        <v>118</v>
      </c>
      <c r="E61" s="9" t="n">
        <v>250</v>
      </c>
      <c r="F61" s="10" t="n">
        <v>7.5</v>
      </c>
      <c r="G61" s="10" t="n">
        <f aca="false">F61*E61</f>
        <v>1875</v>
      </c>
      <c r="H61" s="10" t="s">
        <v>16</v>
      </c>
      <c r="I61" s="10" t="s">
        <v>17</v>
      </c>
      <c r="J61" s="11" t="s">
        <v>18</v>
      </c>
      <c r="K61" s="12" t="n">
        <f aca="false">IF(F61&lt;0.01,"",IF(AND(F61&gt;=0.01,F61&lt;=5),0.01,IF(F61&lt;=10,0.02,IF(F61&lt;=20,0.03,IF(F61&lt;=50,0.05,IF(F61&lt;=100,0.1,IF(F61&lt;=200,0.12,IF(F61&lt;=500,0.2,IF(F61&lt;=1000,0.4,IF(F61&lt;=2000,0.5,IF(F61&lt;=5000,0.8,IF(F61&lt;=10000,F61*0.005,"Avaliação Específica"))))))))))))</f>
        <v>0.02</v>
      </c>
    </row>
    <row r="62" customFormat="false" ht="22.5" hidden="false" customHeight="false" outlineLevel="0" collapsed="false">
      <c r="A62" s="8" t="n">
        <v>57</v>
      </c>
      <c r="B62" s="9" t="s">
        <v>119</v>
      </c>
      <c r="C62" s="9" t="n">
        <v>268481</v>
      </c>
      <c r="D62" s="9" t="s">
        <v>120</v>
      </c>
      <c r="E62" s="9" t="n">
        <v>625</v>
      </c>
      <c r="F62" s="10" t="n">
        <v>21.39</v>
      </c>
      <c r="G62" s="10" t="n">
        <f aca="false">F62*E62</f>
        <v>13368.75</v>
      </c>
      <c r="H62" s="10" t="s">
        <v>16</v>
      </c>
      <c r="I62" s="10" t="s">
        <v>17</v>
      </c>
      <c r="J62" s="11" t="s">
        <v>18</v>
      </c>
      <c r="K62" s="12" t="n">
        <f aca="false">IF(F62&lt;0.01,"",IF(AND(F62&gt;=0.01,F62&lt;=5),0.01,IF(F62&lt;=10,0.02,IF(F62&lt;=20,0.03,IF(F62&lt;=50,0.05,IF(F62&lt;=100,0.1,IF(F62&lt;=200,0.12,IF(F62&lt;=500,0.2,IF(F62&lt;=1000,0.4,IF(F62&lt;=2000,0.5,IF(F62&lt;=5000,0.8,IF(F62&lt;=10000,F62*0.005,"Avaliação Específica"))))))))))))</f>
        <v>0.05</v>
      </c>
    </row>
    <row r="63" customFormat="false" ht="22.5" hidden="false" customHeight="false" outlineLevel="0" collapsed="false">
      <c r="A63" s="8" t="n">
        <v>58</v>
      </c>
      <c r="B63" s="9" t="s">
        <v>121</v>
      </c>
      <c r="C63" s="9" t="n">
        <v>305293</v>
      </c>
      <c r="D63" s="9" t="s">
        <v>122</v>
      </c>
      <c r="E63" s="9" t="n">
        <v>7</v>
      </c>
      <c r="F63" s="10" t="n">
        <v>231.33</v>
      </c>
      <c r="G63" s="10" t="n">
        <f aca="false">F63*E63</f>
        <v>1619.31</v>
      </c>
      <c r="H63" s="10" t="s">
        <v>16</v>
      </c>
      <c r="I63" s="10" t="s">
        <v>17</v>
      </c>
      <c r="J63" s="11" t="s">
        <v>18</v>
      </c>
      <c r="K63" s="12" t="n">
        <f aca="false">IF(F63&lt;0.01,"",IF(AND(F63&gt;=0.01,F63&lt;=5),0.01,IF(F63&lt;=10,0.02,IF(F63&lt;=20,0.03,IF(F63&lt;=50,0.05,IF(F63&lt;=100,0.1,IF(F63&lt;=200,0.12,IF(F63&lt;=500,0.2,IF(F63&lt;=1000,0.4,IF(F63&lt;=2000,0.5,IF(F63&lt;=5000,0.8,IF(F63&lt;=10000,F63*0.005,"Avaliação Específica"))))))))))))</f>
        <v>0.2</v>
      </c>
    </row>
    <row r="64" customFormat="false" ht="22.5" hidden="false" customHeight="false" outlineLevel="0" collapsed="false">
      <c r="A64" s="8" t="n">
        <v>59</v>
      </c>
      <c r="B64" s="9" t="s">
        <v>123</v>
      </c>
      <c r="C64" s="9" t="n">
        <v>304871</v>
      </c>
      <c r="D64" s="9" t="s">
        <v>116</v>
      </c>
      <c r="E64" s="9" t="n">
        <v>500</v>
      </c>
      <c r="F64" s="10" t="n">
        <v>7.95</v>
      </c>
      <c r="G64" s="10" t="n">
        <f aca="false">F64*E64</f>
        <v>3975</v>
      </c>
      <c r="H64" s="10" t="s">
        <v>16</v>
      </c>
      <c r="I64" s="10" t="s">
        <v>17</v>
      </c>
      <c r="J64" s="11" t="s">
        <v>18</v>
      </c>
      <c r="K64" s="12" t="n">
        <f aca="false">IF(F64&lt;0.01,"",IF(AND(F64&gt;=0.01,F64&lt;=5),0.01,IF(F64&lt;=10,0.02,IF(F64&lt;=20,0.03,IF(F64&lt;=50,0.05,IF(F64&lt;=100,0.1,IF(F64&lt;=200,0.12,IF(F64&lt;=500,0.2,IF(F64&lt;=1000,0.4,IF(F64&lt;=2000,0.5,IF(F64&lt;=5000,0.8,IF(F64&lt;=10000,F64*0.005,"Avaliação Específica"))))))))))))</f>
        <v>0.02</v>
      </c>
    </row>
    <row r="65" customFormat="false" ht="22.5" hidden="false" customHeight="false" outlineLevel="0" collapsed="false">
      <c r="A65" s="8" t="n">
        <v>60</v>
      </c>
      <c r="B65" s="9" t="s">
        <v>124</v>
      </c>
      <c r="C65" s="9" t="n">
        <v>335091</v>
      </c>
      <c r="D65" s="9" t="s">
        <v>125</v>
      </c>
      <c r="E65" s="9" t="n">
        <v>250</v>
      </c>
      <c r="F65" s="10" t="n">
        <v>4.01</v>
      </c>
      <c r="G65" s="10" t="n">
        <f aca="false">F65*E65</f>
        <v>1002.5</v>
      </c>
      <c r="H65" s="10" t="s">
        <v>16</v>
      </c>
      <c r="I65" s="10" t="s">
        <v>17</v>
      </c>
      <c r="J65" s="11" t="s">
        <v>18</v>
      </c>
      <c r="K65" s="12" t="n">
        <f aca="false">IF(F65&lt;0.01,"",IF(AND(F65&gt;=0.01,F65&lt;=5),0.01,IF(F65&lt;=10,0.02,IF(F65&lt;=20,0.03,IF(F65&lt;=50,0.05,IF(F65&lt;=100,0.1,IF(F65&lt;=200,0.12,IF(F65&lt;=500,0.2,IF(F65&lt;=1000,0.4,IF(F65&lt;=2000,0.5,IF(F65&lt;=5000,0.8,IF(F65&lt;=10000,F65*0.005,"Avaliação Específica"))))))))))))</f>
        <v>0.01</v>
      </c>
    </row>
    <row r="66" customFormat="false" ht="22.5" hidden="false" customHeight="false" outlineLevel="0" collapsed="false">
      <c r="A66" s="8" t="n">
        <v>61</v>
      </c>
      <c r="B66" s="9" t="s">
        <v>126</v>
      </c>
      <c r="C66" s="9" t="n">
        <v>268501</v>
      </c>
      <c r="D66" s="9" t="s">
        <v>127</v>
      </c>
      <c r="E66" s="9" t="n">
        <v>250</v>
      </c>
      <c r="F66" s="10" t="n">
        <v>18.8</v>
      </c>
      <c r="G66" s="10" t="n">
        <f aca="false">F66*E66</f>
        <v>4700</v>
      </c>
      <c r="H66" s="10" t="s">
        <v>16</v>
      </c>
      <c r="I66" s="10" t="s">
        <v>17</v>
      </c>
      <c r="J66" s="11" t="s">
        <v>18</v>
      </c>
      <c r="K66" s="12" t="n">
        <f aca="false">IF(F66&lt;0.01,"",IF(AND(F66&gt;=0.01,F66&lt;=5),0.01,IF(F66&lt;=10,0.02,IF(F66&lt;=20,0.03,IF(F66&lt;=50,0.05,IF(F66&lt;=100,0.1,IF(F66&lt;=200,0.12,IF(F66&lt;=500,0.2,IF(F66&lt;=1000,0.4,IF(F66&lt;=2000,0.5,IF(F66&lt;=5000,0.8,IF(F66&lt;=10000,F66*0.005,"Avaliação Específica"))))))))))))</f>
        <v>0.03</v>
      </c>
    </row>
    <row r="67" customFormat="false" ht="22.5" hidden="false" customHeight="false" outlineLevel="0" collapsed="false">
      <c r="A67" s="8" t="n">
        <v>62</v>
      </c>
      <c r="B67" s="9" t="s">
        <v>128</v>
      </c>
      <c r="C67" s="9" t="n">
        <v>442584</v>
      </c>
      <c r="D67" s="9" t="s">
        <v>129</v>
      </c>
      <c r="E67" s="9" t="n">
        <v>94</v>
      </c>
      <c r="F67" s="10" t="n">
        <v>8.83</v>
      </c>
      <c r="G67" s="10" t="n">
        <f aca="false">F67*E67</f>
        <v>830.02</v>
      </c>
      <c r="H67" s="10" t="s">
        <v>16</v>
      </c>
      <c r="I67" s="10" t="s">
        <v>17</v>
      </c>
      <c r="J67" s="11" t="s">
        <v>18</v>
      </c>
      <c r="K67" s="12" t="n">
        <f aca="false">IF(F67&lt;0.01,"",IF(AND(F67&gt;=0.01,F67&lt;=5),0.01,IF(F67&lt;=10,0.02,IF(F67&lt;=20,0.03,IF(F67&lt;=50,0.05,IF(F67&lt;=100,0.1,IF(F67&lt;=200,0.12,IF(F67&lt;=500,0.2,IF(F67&lt;=1000,0.4,IF(F67&lt;=2000,0.5,IF(F67&lt;=5000,0.8,IF(F67&lt;=10000,F67*0.005,"Avaliação Específica"))))))))))))</f>
        <v>0.02</v>
      </c>
    </row>
    <row r="68" customFormat="false" ht="22.5" hidden="false" customHeight="false" outlineLevel="0" collapsed="false">
      <c r="A68" s="8" t="n">
        <v>63</v>
      </c>
      <c r="B68" s="9" t="s">
        <v>130</v>
      </c>
      <c r="C68" s="9" t="n">
        <v>268160</v>
      </c>
      <c r="D68" s="9" t="s">
        <v>72</v>
      </c>
      <c r="E68" s="9" t="n">
        <v>750</v>
      </c>
      <c r="F68" s="10" t="n">
        <v>26.18</v>
      </c>
      <c r="G68" s="10" t="n">
        <f aca="false">F68*E68</f>
        <v>19635</v>
      </c>
      <c r="H68" s="10" t="s">
        <v>16</v>
      </c>
      <c r="I68" s="10" t="s">
        <v>17</v>
      </c>
      <c r="J68" s="11" t="s">
        <v>18</v>
      </c>
      <c r="K68" s="12" t="n">
        <f aca="false">IF(F68&lt;0.01,"",IF(AND(F68&gt;=0.01,F68&lt;=5),0.01,IF(F68&lt;=10,0.02,IF(F68&lt;=20,0.03,IF(F68&lt;=50,0.05,IF(F68&lt;=100,0.1,IF(F68&lt;=200,0.12,IF(F68&lt;=500,0.2,IF(F68&lt;=1000,0.4,IF(F68&lt;=2000,0.5,IF(F68&lt;=5000,0.8,IF(F68&lt;=10000,F68*0.005,"Avaliação Específica"))))))))))))</f>
        <v>0.05</v>
      </c>
    </row>
    <row r="69" customFormat="false" ht="22.5" hidden="false" customHeight="false" outlineLevel="0" collapsed="false">
      <c r="A69" s="8" t="n">
        <v>64</v>
      </c>
      <c r="B69" s="9" t="s">
        <v>131</v>
      </c>
      <c r="C69" s="9" t="n">
        <v>394918</v>
      </c>
      <c r="D69" s="9" t="s">
        <v>132</v>
      </c>
      <c r="E69" s="9" t="n">
        <v>38</v>
      </c>
      <c r="F69" s="10" t="n">
        <v>28.37</v>
      </c>
      <c r="G69" s="10" t="n">
        <f aca="false">F69*E69</f>
        <v>1078.06</v>
      </c>
      <c r="H69" s="10" t="s">
        <v>16</v>
      </c>
      <c r="I69" s="10" t="s">
        <v>17</v>
      </c>
      <c r="J69" s="11" t="s">
        <v>18</v>
      </c>
      <c r="K69" s="12" t="n">
        <f aca="false">IF(F69&lt;0.01,"",IF(AND(F69&gt;=0.01,F69&lt;=5),0.01,IF(F69&lt;=10,0.02,IF(F69&lt;=20,0.03,IF(F69&lt;=50,0.05,IF(F69&lt;=100,0.1,IF(F69&lt;=200,0.12,IF(F69&lt;=500,0.2,IF(F69&lt;=1000,0.4,IF(F69&lt;=2000,0.5,IF(F69&lt;=5000,0.8,IF(F69&lt;=10000,F69*0.005,"Avaliação Específica"))))))))))))</f>
        <v>0.05</v>
      </c>
    </row>
    <row r="70" customFormat="false" ht="22.5" hidden="false" customHeight="false" outlineLevel="0" collapsed="false">
      <c r="A70" s="8" t="n">
        <v>65</v>
      </c>
      <c r="B70" s="9" t="s">
        <v>133</v>
      </c>
      <c r="C70" s="9" t="n">
        <v>267769</v>
      </c>
      <c r="D70" s="9" t="s">
        <v>63</v>
      </c>
      <c r="E70" s="9" t="n">
        <v>625</v>
      </c>
      <c r="F70" s="10" t="n">
        <v>3</v>
      </c>
      <c r="G70" s="10" t="n">
        <f aca="false">F70*E70</f>
        <v>1875</v>
      </c>
      <c r="H70" s="10" t="s">
        <v>16</v>
      </c>
      <c r="I70" s="10" t="s">
        <v>17</v>
      </c>
      <c r="J70" s="11" t="s">
        <v>18</v>
      </c>
      <c r="K70" s="12" t="n">
        <f aca="false">IF(F70&lt;0.01,"",IF(AND(F70&gt;=0.01,F70&lt;=5),0.01,IF(F70&lt;=10,0.02,IF(F70&lt;=20,0.03,IF(F70&lt;=50,0.05,IF(F70&lt;=100,0.1,IF(F70&lt;=200,0.12,IF(F70&lt;=500,0.2,IF(F70&lt;=1000,0.4,IF(F70&lt;=2000,0.5,IF(F70&lt;=5000,0.8,IF(F70&lt;=10000,F70*0.005,"Avaliação Específica"))))))))))))</f>
        <v>0.01</v>
      </c>
    </row>
    <row r="71" customFormat="false" ht="22.5" hidden="false" customHeight="false" outlineLevel="0" collapsed="false">
      <c r="A71" s="8" t="n">
        <v>66</v>
      </c>
      <c r="B71" s="9" t="s">
        <v>134</v>
      </c>
      <c r="C71" s="9" t="n">
        <v>305935</v>
      </c>
      <c r="D71" s="9" t="s">
        <v>110</v>
      </c>
      <c r="E71" s="9" t="n">
        <v>750</v>
      </c>
      <c r="F71" s="10" t="n">
        <v>33.94</v>
      </c>
      <c r="G71" s="10" t="n">
        <f aca="false">F71*E71</f>
        <v>25455</v>
      </c>
      <c r="H71" s="10" t="s">
        <v>16</v>
      </c>
      <c r="I71" s="10" t="s">
        <v>17</v>
      </c>
      <c r="J71" s="11" t="s">
        <v>18</v>
      </c>
      <c r="K71" s="12" t="n">
        <f aca="false">IF(F71&lt;0.01,"",IF(AND(F71&gt;=0.01,F71&lt;=5),0.01,IF(F71&lt;=10,0.02,IF(F71&lt;=20,0.03,IF(F71&lt;=50,0.05,IF(F71&lt;=100,0.1,IF(F71&lt;=200,0.12,IF(F71&lt;=500,0.2,IF(F71&lt;=1000,0.4,IF(F71&lt;=2000,0.5,IF(F71&lt;=5000,0.8,IF(F71&lt;=10000,F71*0.005,"Avaliação Específica"))))))))))))</f>
        <v>0.05</v>
      </c>
    </row>
    <row r="72" customFormat="false" ht="33.75" hidden="false" customHeight="false" outlineLevel="0" collapsed="false">
      <c r="A72" s="8" t="n">
        <v>67</v>
      </c>
      <c r="B72" s="9" t="s">
        <v>135</v>
      </c>
      <c r="C72" s="9" t="n">
        <v>452523</v>
      </c>
      <c r="D72" s="9" t="s">
        <v>136</v>
      </c>
      <c r="E72" s="9" t="n">
        <v>4</v>
      </c>
      <c r="F72" s="10" t="n">
        <v>162.9</v>
      </c>
      <c r="G72" s="10" t="n">
        <f aca="false">F72*E72</f>
        <v>651.6</v>
      </c>
      <c r="H72" s="10" t="s">
        <v>16</v>
      </c>
      <c r="I72" s="10" t="s">
        <v>17</v>
      </c>
      <c r="J72" s="11" t="s">
        <v>18</v>
      </c>
      <c r="K72" s="12" t="n">
        <f aca="false">IF(F72&lt;0.01,"",IF(AND(F72&gt;=0.01,F72&lt;=5),0.01,IF(F72&lt;=10,0.02,IF(F72&lt;=20,0.03,IF(F72&lt;=50,0.05,IF(F72&lt;=100,0.1,IF(F72&lt;=200,0.12,IF(F72&lt;=500,0.2,IF(F72&lt;=1000,0.4,IF(F72&lt;=2000,0.5,IF(F72&lt;=5000,0.8,IF(F72&lt;=10000,F72*0.005,"Avaliação Específica"))))))))))))</f>
        <v>0.12</v>
      </c>
    </row>
    <row r="73" customFormat="false" ht="22.5" hidden="false" customHeight="false" outlineLevel="0" collapsed="false">
      <c r="A73" s="8" t="n">
        <v>68</v>
      </c>
      <c r="B73" s="9" t="s">
        <v>137</v>
      </c>
      <c r="C73" s="9" t="n">
        <v>267735</v>
      </c>
      <c r="D73" s="9" t="s">
        <v>63</v>
      </c>
      <c r="E73" s="9" t="n">
        <v>1000</v>
      </c>
      <c r="F73" s="10" t="n">
        <v>1.78</v>
      </c>
      <c r="G73" s="10" t="n">
        <f aca="false">F73*E73</f>
        <v>1780</v>
      </c>
      <c r="H73" s="10" t="s">
        <v>16</v>
      </c>
      <c r="I73" s="10" t="s">
        <v>17</v>
      </c>
      <c r="J73" s="11" t="s">
        <v>18</v>
      </c>
      <c r="K73" s="12" t="n">
        <f aca="false">IF(F73&lt;0.01,"",IF(AND(F73&gt;=0.01,F73&lt;=5),0.01,IF(F73&lt;=10,0.02,IF(F73&lt;=20,0.03,IF(F73&lt;=50,0.05,IF(F73&lt;=100,0.1,IF(F73&lt;=200,0.12,IF(F73&lt;=500,0.2,IF(F73&lt;=1000,0.4,IF(F73&lt;=2000,0.5,IF(F73&lt;=5000,0.8,IF(F73&lt;=10000,F73*0.005,"Avaliação Específica"))))))))))))</f>
        <v>0.01</v>
      </c>
    </row>
    <row r="74" customFormat="false" ht="22.5" hidden="false" customHeight="false" outlineLevel="0" collapsed="false">
      <c r="A74" s="8" t="n">
        <v>69</v>
      </c>
      <c r="B74" s="9" t="s">
        <v>138</v>
      </c>
      <c r="C74" s="9" t="n">
        <v>268973</v>
      </c>
      <c r="D74" s="9" t="s">
        <v>72</v>
      </c>
      <c r="E74" s="9" t="n">
        <v>32</v>
      </c>
      <c r="F74" s="10" t="n">
        <v>49.89</v>
      </c>
      <c r="G74" s="10" t="n">
        <f aca="false">F74*E74</f>
        <v>1596.48</v>
      </c>
      <c r="H74" s="10" t="s">
        <v>16</v>
      </c>
      <c r="I74" s="10" t="s">
        <v>17</v>
      </c>
      <c r="J74" s="11" t="s">
        <v>18</v>
      </c>
      <c r="K74" s="12" t="n">
        <f aca="false">IF(F74&lt;0.01,"",IF(AND(F74&gt;=0.01,F74&lt;=5),0.01,IF(F74&lt;=10,0.02,IF(F74&lt;=20,0.03,IF(F74&lt;=50,0.05,IF(F74&lt;=100,0.1,IF(F74&lt;=200,0.12,IF(F74&lt;=500,0.2,IF(F74&lt;=1000,0.4,IF(F74&lt;=2000,0.5,IF(F74&lt;=5000,0.8,IF(F74&lt;=10000,F74*0.005,"Avaliação Específica"))))))))))))</f>
        <v>0.05</v>
      </c>
    </row>
    <row r="75" customFormat="false" ht="22.5" hidden="false" customHeight="false" outlineLevel="0" collapsed="false">
      <c r="A75" s="8" t="n">
        <v>70</v>
      </c>
      <c r="B75" s="9" t="s">
        <v>139</v>
      </c>
      <c r="C75" s="9" t="n">
        <v>269470</v>
      </c>
      <c r="D75" s="9" t="s">
        <v>110</v>
      </c>
      <c r="E75" s="9" t="n">
        <v>25</v>
      </c>
      <c r="F75" s="10" t="n">
        <v>23.85</v>
      </c>
      <c r="G75" s="10" t="n">
        <f aca="false">F75*E75</f>
        <v>596.25</v>
      </c>
      <c r="H75" s="10" t="s">
        <v>16</v>
      </c>
      <c r="I75" s="10" t="s">
        <v>17</v>
      </c>
      <c r="J75" s="11" t="s">
        <v>18</v>
      </c>
      <c r="K75" s="12" t="n">
        <f aca="false">IF(F75&lt;0.01,"",IF(AND(F75&gt;=0.01,F75&lt;=5),0.01,IF(F75&lt;=10,0.02,IF(F75&lt;=20,0.03,IF(F75&lt;=50,0.05,IF(F75&lt;=100,0.1,IF(F75&lt;=200,0.12,IF(F75&lt;=500,0.2,IF(F75&lt;=1000,0.4,IF(F75&lt;=2000,0.5,IF(F75&lt;=5000,0.8,IF(F75&lt;=10000,F75*0.005,"Avaliação Específica"))))))))))))</f>
        <v>0.05</v>
      </c>
    </row>
    <row r="76" customFormat="false" ht="22.5" hidden="false" customHeight="false" outlineLevel="0" collapsed="false">
      <c r="A76" s="8" t="n">
        <v>71</v>
      </c>
      <c r="B76" s="9" t="s">
        <v>140</v>
      </c>
      <c r="C76" s="9" t="n">
        <v>389087</v>
      </c>
      <c r="D76" s="9" t="s">
        <v>141</v>
      </c>
      <c r="E76" s="9" t="n">
        <v>5</v>
      </c>
      <c r="F76" s="10" t="n">
        <v>72</v>
      </c>
      <c r="G76" s="10" t="n">
        <f aca="false">F76*E76</f>
        <v>360</v>
      </c>
      <c r="H76" s="10" t="s">
        <v>16</v>
      </c>
      <c r="I76" s="10" t="s">
        <v>17</v>
      </c>
      <c r="J76" s="11" t="s">
        <v>18</v>
      </c>
      <c r="K76" s="12" t="n">
        <f aca="false">IF(F76&lt;0.01,"",IF(AND(F76&gt;=0.01,F76&lt;=5),0.01,IF(F76&lt;=10,0.02,IF(F76&lt;=20,0.03,IF(F76&lt;=50,0.05,IF(F76&lt;=100,0.1,IF(F76&lt;=200,0.12,IF(F76&lt;=500,0.2,IF(F76&lt;=1000,0.4,IF(F76&lt;=2000,0.5,IF(F76&lt;=5000,0.8,IF(F76&lt;=10000,F76*0.005,"Avaliação Específica"))))))))))))</f>
        <v>0.1</v>
      </c>
    </row>
    <row r="77" customFormat="false" ht="22.5" hidden="false" customHeight="false" outlineLevel="0" collapsed="false">
      <c r="A77" s="8" t="n">
        <v>72</v>
      </c>
      <c r="B77" s="9" t="s">
        <v>142</v>
      </c>
      <c r="C77" s="9" t="n">
        <v>414614</v>
      </c>
      <c r="D77" s="9" t="s">
        <v>143</v>
      </c>
      <c r="E77" s="9" t="n">
        <v>375</v>
      </c>
      <c r="F77" s="10" t="n">
        <v>21.55</v>
      </c>
      <c r="G77" s="10" t="n">
        <f aca="false">F77*E77</f>
        <v>8081.25</v>
      </c>
      <c r="H77" s="10" t="s">
        <v>16</v>
      </c>
      <c r="I77" s="10" t="s">
        <v>17</v>
      </c>
      <c r="J77" s="11" t="s">
        <v>18</v>
      </c>
      <c r="K77" s="12" t="n">
        <f aca="false">IF(F77&lt;0.01,"",IF(AND(F77&gt;=0.01,F77&lt;=5),0.01,IF(F77&lt;=10,0.02,IF(F77&lt;=20,0.03,IF(F77&lt;=50,0.05,IF(F77&lt;=100,0.1,IF(F77&lt;=200,0.12,IF(F77&lt;=500,0.2,IF(F77&lt;=1000,0.4,IF(F77&lt;=2000,0.5,IF(F77&lt;=5000,0.8,IF(F77&lt;=10000,F77*0.005,"Avaliação Específica"))))))))))))</f>
        <v>0.05</v>
      </c>
    </row>
    <row r="78" customFormat="false" ht="22.5" hidden="false" customHeight="false" outlineLevel="0" collapsed="false">
      <c r="A78" s="8" t="n">
        <v>73</v>
      </c>
      <c r="B78" s="9" t="s">
        <v>144</v>
      </c>
      <c r="C78" s="9" t="n">
        <v>268214</v>
      </c>
      <c r="D78" s="9" t="s">
        <v>116</v>
      </c>
      <c r="E78" s="9" t="n">
        <v>375</v>
      </c>
      <c r="F78" s="10" t="n">
        <v>1.98</v>
      </c>
      <c r="G78" s="10" t="n">
        <f aca="false">F78*E78</f>
        <v>742.5</v>
      </c>
      <c r="H78" s="10" t="s">
        <v>16</v>
      </c>
      <c r="I78" s="10" t="s">
        <v>17</v>
      </c>
      <c r="J78" s="11" t="s">
        <v>18</v>
      </c>
      <c r="K78" s="12" t="n">
        <f aca="false">IF(F78&lt;0.01,"",IF(AND(F78&gt;=0.01,F78&lt;=5),0.01,IF(F78&lt;=10,0.02,IF(F78&lt;=20,0.03,IF(F78&lt;=50,0.05,IF(F78&lt;=100,0.1,IF(F78&lt;=200,0.12,IF(F78&lt;=500,0.2,IF(F78&lt;=1000,0.4,IF(F78&lt;=2000,0.5,IF(F78&lt;=5000,0.8,IF(F78&lt;=10000,F78*0.005,"Avaliação Específica"))))))))))))</f>
        <v>0.01</v>
      </c>
    </row>
    <row r="79" customFormat="false" ht="45" hidden="false" customHeight="false" outlineLevel="0" collapsed="false">
      <c r="A79" s="8" t="n">
        <v>74</v>
      </c>
      <c r="B79" s="9" t="s">
        <v>145</v>
      </c>
      <c r="C79" s="9" t="n">
        <v>408952</v>
      </c>
      <c r="D79" s="9" t="s">
        <v>146</v>
      </c>
      <c r="E79" s="9" t="n">
        <v>3</v>
      </c>
      <c r="F79" s="10" t="n">
        <v>308.52</v>
      </c>
      <c r="G79" s="10" t="n">
        <f aca="false">F79*E79</f>
        <v>925.56</v>
      </c>
      <c r="H79" s="10" t="s">
        <v>16</v>
      </c>
      <c r="I79" s="10" t="s">
        <v>17</v>
      </c>
      <c r="J79" s="11" t="s">
        <v>18</v>
      </c>
      <c r="K79" s="12" t="n">
        <f aca="false">IF(F79&lt;0.01,"",IF(AND(F79&gt;=0.01,F79&lt;=5),0.01,IF(F79&lt;=10,0.02,IF(F79&lt;=20,0.03,IF(F79&lt;=50,0.05,IF(F79&lt;=100,0.1,IF(F79&lt;=200,0.12,IF(F79&lt;=500,0.2,IF(F79&lt;=1000,0.4,IF(F79&lt;=2000,0.5,IF(F79&lt;=5000,0.8,IF(F79&lt;=10000,F79*0.005,"Avaliação Específica"))))))))))))</f>
        <v>0.2</v>
      </c>
    </row>
    <row r="80" customFormat="false" ht="22.5" hidden="false" customHeight="false" outlineLevel="0" collapsed="false">
      <c r="A80" s="8" t="n">
        <v>75</v>
      </c>
      <c r="B80" s="9" t="s">
        <v>147</v>
      </c>
      <c r="C80" s="9" t="n">
        <v>278261</v>
      </c>
      <c r="D80" s="9" t="s">
        <v>28</v>
      </c>
      <c r="E80" s="9" t="n">
        <v>133</v>
      </c>
      <c r="F80" s="10" t="n">
        <v>52.98</v>
      </c>
      <c r="G80" s="10" t="n">
        <f aca="false">F80*E80</f>
        <v>7046.34</v>
      </c>
      <c r="H80" s="10" t="s">
        <v>16</v>
      </c>
      <c r="I80" s="10" t="s">
        <v>17</v>
      </c>
      <c r="J80" s="11" t="s">
        <v>18</v>
      </c>
      <c r="K80" s="12" t="n">
        <f aca="false">IF(F80&lt;0.01,"",IF(AND(F80&gt;=0.01,F80&lt;=5),0.01,IF(F80&lt;=10,0.02,IF(F80&lt;=20,0.03,IF(F80&lt;=50,0.05,IF(F80&lt;=100,0.1,IF(F80&lt;=200,0.12,IF(F80&lt;=500,0.2,IF(F80&lt;=1000,0.4,IF(F80&lt;=2000,0.5,IF(F80&lt;=5000,0.8,IF(F80&lt;=10000,F80*0.005,"Avaliação Específica"))))))))))))</f>
        <v>0.1</v>
      </c>
    </row>
    <row r="81" s="18" customFormat="true" ht="22.5" hidden="false" customHeight="false" outlineLevel="0" collapsed="false">
      <c r="A81" s="8" t="n">
        <v>76</v>
      </c>
      <c r="B81" s="13" t="s">
        <v>148</v>
      </c>
      <c r="C81" s="13" t="n">
        <v>292382</v>
      </c>
      <c r="D81" s="13" t="s">
        <v>40</v>
      </c>
      <c r="E81" s="13" t="n">
        <v>1500</v>
      </c>
      <c r="F81" s="14" t="n">
        <v>8.57</v>
      </c>
      <c r="G81" s="14" t="n">
        <f aca="false">F81*E81</f>
        <v>12855</v>
      </c>
      <c r="H81" s="14" t="s">
        <v>16</v>
      </c>
      <c r="I81" s="14" t="s">
        <v>17</v>
      </c>
      <c r="J81" s="15" t="s">
        <v>18</v>
      </c>
      <c r="K81" s="16" t="n">
        <f aca="false">IF(F81&lt;0.01,"",IF(AND(F81&gt;=0.01,F81&lt;=5),0.01,IF(F81&lt;=10,0.02,IF(F81&lt;=20,0.03,IF(F81&lt;=50,0.05,IF(F81&lt;=100,0.1,IF(F81&lt;=200,0.12,IF(F81&lt;=500,0.2,IF(F81&lt;=1000,0.4,IF(F81&lt;=2000,0.5,IF(F81&lt;=5000,0.8,IF(F81&lt;=10000,F81*0.005,"Avaliação Específica"))))))))))))</f>
        <v>0.02</v>
      </c>
      <c r="L81" s="18" t="s">
        <v>79</v>
      </c>
    </row>
    <row r="82" customFormat="false" ht="22.5" hidden="false" customHeight="false" outlineLevel="0" collapsed="false">
      <c r="A82" s="8" t="n">
        <v>77</v>
      </c>
      <c r="B82" s="9" t="s">
        <v>149</v>
      </c>
      <c r="C82" s="9" t="n">
        <v>441774</v>
      </c>
      <c r="D82" s="9" t="s">
        <v>150</v>
      </c>
      <c r="E82" s="9" t="n">
        <v>28</v>
      </c>
      <c r="F82" s="10" t="n">
        <v>44.06</v>
      </c>
      <c r="G82" s="10" t="n">
        <f aca="false">F82*E82</f>
        <v>1233.68</v>
      </c>
      <c r="H82" s="10" t="s">
        <v>16</v>
      </c>
      <c r="I82" s="10" t="s">
        <v>17</v>
      </c>
      <c r="J82" s="11" t="s">
        <v>18</v>
      </c>
      <c r="K82" s="12" t="n">
        <f aca="false">IF(F82&lt;0.01,"",IF(AND(F82&gt;=0.01,F82&lt;=5),0.01,IF(F82&lt;=10,0.02,IF(F82&lt;=20,0.03,IF(F82&lt;=50,0.05,IF(F82&lt;=100,0.1,IF(F82&lt;=200,0.12,IF(F82&lt;=500,0.2,IF(F82&lt;=1000,0.4,IF(F82&lt;=2000,0.5,IF(F82&lt;=5000,0.8,IF(F82&lt;=10000,F82*0.005,"Avaliação Específica"))))))))))))</f>
        <v>0.05</v>
      </c>
    </row>
    <row r="83" customFormat="false" ht="22.5" hidden="false" customHeight="false" outlineLevel="0" collapsed="false">
      <c r="A83" s="8" t="n">
        <v>78</v>
      </c>
      <c r="B83" s="9" t="s">
        <v>151</v>
      </c>
      <c r="C83" s="9" t="n">
        <v>268542</v>
      </c>
      <c r="D83" s="9" t="s">
        <v>42</v>
      </c>
      <c r="E83" s="9" t="n">
        <v>25</v>
      </c>
      <c r="F83" s="10" t="n">
        <v>83.83</v>
      </c>
      <c r="G83" s="10" t="n">
        <f aca="false">F83*E83</f>
        <v>2095.75</v>
      </c>
      <c r="H83" s="10" t="s">
        <v>16</v>
      </c>
      <c r="I83" s="10" t="s">
        <v>17</v>
      </c>
      <c r="J83" s="11" t="s">
        <v>18</v>
      </c>
      <c r="K83" s="12" t="n">
        <f aca="false">IF(F83&lt;0.01,"",IF(AND(F83&gt;=0.01,F83&lt;=5),0.01,IF(F83&lt;=10,0.02,IF(F83&lt;=20,0.03,IF(F83&lt;=50,0.05,IF(F83&lt;=100,0.1,IF(F83&lt;=200,0.12,IF(F83&lt;=500,0.2,IF(F83&lt;=1000,0.4,IF(F83&lt;=2000,0.5,IF(F83&lt;=5000,0.8,IF(F83&lt;=10000,F83*0.005,"Avaliação Específica"))))))))))))</f>
        <v>0.1</v>
      </c>
    </row>
    <row r="84" customFormat="false" ht="22.5" hidden="false" customHeight="false" outlineLevel="0" collapsed="false">
      <c r="A84" s="8" t="n">
        <v>79</v>
      </c>
      <c r="B84" s="9" t="s">
        <v>152</v>
      </c>
      <c r="C84" s="9" t="n">
        <v>270376</v>
      </c>
      <c r="D84" s="9" t="s">
        <v>42</v>
      </c>
      <c r="E84" s="9" t="n">
        <v>50</v>
      </c>
      <c r="F84" s="10" t="n">
        <v>30.23</v>
      </c>
      <c r="G84" s="10" t="n">
        <f aca="false">F84*E84</f>
        <v>1511.5</v>
      </c>
      <c r="H84" s="10" t="s">
        <v>16</v>
      </c>
      <c r="I84" s="10" t="s">
        <v>17</v>
      </c>
      <c r="J84" s="11" t="s">
        <v>18</v>
      </c>
      <c r="K84" s="12" t="n">
        <f aca="false">IF(F84&lt;0.01,"",IF(AND(F84&gt;=0.01,F84&lt;=5),0.01,IF(F84&lt;=10,0.02,IF(F84&lt;=20,0.03,IF(F84&lt;=50,0.05,IF(F84&lt;=100,0.1,IF(F84&lt;=200,0.12,IF(F84&lt;=500,0.2,IF(F84&lt;=1000,0.4,IF(F84&lt;=2000,0.5,IF(F84&lt;=5000,0.8,IF(F84&lt;=10000,F84*0.005,"Avaliação Específica"))))))))))))</f>
        <v>0.05</v>
      </c>
    </row>
    <row r="85" customFormat="false" ht="45" hidden="false" customHeight="false" outlineLevel="0" collapsed="false">
      <c r="A85" s="8" t="n">
        <v>80</v>
      </c>
      <c r="B85" s="9" t="s">
        <v>153</v>
      </c>
      <c r="C85" s="9" t="n">
        <v>410473</v>
      </c>
      <c r="D85" s="9" t="s">
        <v>48</v>
      </c>
      <c r="E85" s="9" t="n">
        <v>57</v>
      </c>
      <c r="F85" s="10" t="n">
        <v>27.02</v>
      </c>
      <c r="G85" s="10" t="n">
        <f aca="false">F85*E85</f>
        <v>1540.14</v>
      </c>
      <c r="H85" s="10" t="s">
        <v>16</v>
      </c>
      <c r="I85" s="10" t="s">
        <v>17</v>
      </c>
      <c r="J85" s="11" t="s">
        <v>18</v>
      </c>
      <c r="K85" s="12" t="n">
        <f aca="false">IF(F85&lt;0.01,"",IF(AND(F85&gt;=0.01,F85&lt;=5),0.01,IF(F85&lt;=10,0.02,IF(F85&lt;=20,0.03,IF(F85&lt;=50,0.05,IF(F85&lt;=100,0.1,IF(F85&lt;=200,0.12,IF(F85&lt;=500,0.2,IF(F85&lt;=1000,0.4,IF(F85&lt;=2000,0.5,IF(F85&lt;=5000,0.8,IF(F85&lt;=10000,F85*0.005,"Avaliação Específica"))))))))))))</f>
        <v>0.05</v>
      </c>
      <c r="L85" s="22"/>
    </row>
    <row r="86" customFormat="false" ht="33.75" hidden="false" customHeight="false" outlineLevel="0" collapsed="false">
      <c r="A86" s="8" t="n">
        <v>81</v>
      </c>
      <c r="B86" s="9" t="s">
        <v>154</v>
      </c>
      <c r="C86" s="9" t="n">
        <v>408845</v>
      </c>
      <c r="D86" s="9" t="s">
        <v>48</v>
      </c>
      <c r="E86" s="9" t="n">
        <v>38</v>
      </c>
      <c r="F86" s="10" t="n">
        <v>17.55</v>
      </c>
      <c r="G86" s="10" t="n">
        <f aca="false">F86*E86</f>
        <v>666.9</v>
      </c>
      <c r="H86" s="10" t="s">
        <v>16</v>
      </c>
      <c r="I86" s="10" t="s">
        <v>17</v>
      </c>
      <c r="J86" s="11" t="s">
        <v>18</v>
      </c>
      <c r="K86" s="12" t="n">
        <f aca="false">IF(F86&lt;0.01,"",IF(AND(F86&gt;=0.01,F86&lt;=5),0.01,IF(F86&lt;=10,0.02,IF(F86&lt;=20,0.03,IF(F86&lt;=50,0.05,IF(F86&lt;=100,0.1,IF(F86&lt;=200,0.12,IF(F86&lt;=500,0.2,IF(F86&lt;=1000,0.4,IF(F86&lt;=2000,0.5,IF(F86&lt;=5000,0.8,IF(F86&lt;=10000,F86*0.005,"Avaliação Específica"))))))))))))</f>
        <v>0.03</v>
      </c>
    </row>
    <row r="87" customFormat="false" ht="22.5" hidden="false" customHeight="false" outlineLevel="0" collapsed="false">
      <c r="F87" s="7" t="s">
        <v>155</v>
      </c>
      <c r="G87" s="23" t="n">
        <f aca="false">SUM(G6:G86)</f>
        <v>496013.44</v>
      </c>
    </row>
  </sheetData>
  <mergeCells count="3">
    <mergeCell ref="A1:K1"/>
    <mergeCell ref="A2:K2"/>
    <mergeCell ref="A3:K3"/>
  </mergeCells>
  <printOptions headings="false" gridLines="false" gridLinesSet="true" horizontalCentered="false" verticalCentered="false"/>
  <pageMargins left="0.236111111111111" right="0.236111111111111" top="0.748611111111111" bottom="0.747916666666667" header="0.315277777777778" footer="0.315277777777778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&amp;CPREGÃO ELETRÔNICO 87/2022</oddHeader>
    <oddFooter>&amp;L&amp;9ANEXO I-A- PLANILHA ESTIMATIVA DE QUANTIDADE E PREÇO&amp;R&amp;9&amp;P/&amp;N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2019-07-30T23:05:19Z</dcterms:created>
  <dc:creator>admin</dc:creator>
  <dc:description/>
  <dc:language>pt-BR</dc:language>
  <cp:lastModifiedBy/>
  <dcterms:modified xsi:type="dcterms:W3CDTF">2022-07-27T13:40:38Z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