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PE 28-2022 Mat. Laborat. - Eng e Física\Minuta\"/>
    </mc:Choice>
  </mc:AlternateContent>
  <xr:revisionPtr revIDLastSave="0" documentId="13_ncr:1_{1DAC1FA5-E54C-4969-BB26-F177C16EEA94}" xr6:coauthVersionLast="47" xr6:coauthVersionMax="47" xr10:uidLastSave="{00000000-0000-0000-0000-000000000000}"/>
  <bookViews>
    <workbookView xWindow="15" yWindow="0" windowWidth="28785" windowHeight="1560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Folha1!$A$1:$J$53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J7" i="1" l="1"/>
  <c r="J8" i="1"/>
  <c r="J9" i="1"/>
  <c r="J10" i="1"/>
  <c r="J11" i="1"/>
  <c r="J12" i="1"/>
  <c r="J13" i="1"/>
  <c r="J14" i="1"/>
  <c r="J15" i="1"/>
  <c r="J16" i="1"/>
  <c r="J17" i="1"/>
  <c r="J1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J6" i="1" l="1"/>
  <c r="F6" i="1" l="1"/>
  <c r="F52" i="1" s="1"/>
</calcChain>
</file>

<file path=xl/sharedStrings.xml><?xml version="1.0" encoding="utf-8"?>
<sst xmlns="http://schemas.openxmlformats.org/spreadsheetml/2006/main" count="244" uniqueCount="68">
  <si>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</si>
  <si>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</si>
  <si>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</si>
  <si>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</si>
  <si>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</si>
  <si>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</si>
  <si>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</si>
  <si>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</si>
  <si>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</si>
  <si>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</si>
  <si>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</si>
  <si>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</si>
  <si>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</si>
  <si>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QUANTIDADE TOTAL</t>
  </si>
  <si>
    <t>AGULHA DE LE CHATELIER, MATERIAL:LATÃO, USO:ENSAIO DE EXPANSÃO EM CIMENTO E CAL, CARACTERÍSTICAS ADICIONAIS:DIMENSÕES: 30 MM X 30 MM  X 150 MM</t>
  </si>
  <si>
    <t>Alumina em Suspensão KK1 - 1 micron - 1 litro</t>
  </si>
  <si>
    <t>Circuito integrado 7490 / 74LS90 (Decade, Divide-by-Twelve and Binary Counters), encapsulamento DIP, 14 terminais, tipo de montagem PTH.</t>
  </si>
  <si>
    <t>Circuito integrado regulador de tensão modelo 1117 / LM1117, tensão nominal de saída 3.3V, corrente de saída 800mA, encapsulamento TO-220, 3 terminais, tipo de montagem PTH.</t>
  </si>
  <si>
    <t>Circuito integrado regulador de tensão negativa modelo 337 / LM337, tensão nominal de saída negativa ajustável -1.2V a -37V, corrente de saída 1A a 1.5A, encapsulamento TO-220, 3 terminais, tipo de montagem PTH.</t>
  </si>
  <si>
    <t>Disco de neoprene. Para regularização de imperfeições nos corpos de prova 10x20cm de concreto e argamassa. Atende às normas: ASTM C1231; AASHTO T851, T22. Dureza shore: 70; Dimensões: 105mmx10mm.</t>
  </si>
  <si>
    <t>Equipamento para auxilio na soldagem de placas de circuito impresso. Especificações mínimas: Braços com ajuste de distância, fabricação do eixo em alumínio e braços em material de liga plástica resistente, suporte para fixação em bancada/mesa. Altura aproximada: 17cm. Abertura máxima aproximada dos braços: 21cm. Modelo de referência: Suetoku SP-1.</t>
  </si>
  <si>
    <t>Funil para viscosidade Marsh com suporte. (Calda de Cimento). Conforme NBR 7682.</t>
  </si>
  <si>
    <t>Gerador de funções (sinais) com circuito integrado  - Características mínimas: possui saída de sinal senoidal, triangular e quadrado, frequência entre 1Hz e 1MHz. Fornecimento do equipamento devidamente montado e operativo, acondicionado em caixa de material plástico/acrílico e com fonte DC de alimentação inclusa. Tensão de alimentação: 9 ~ 12Vdc (fonte DC inclusa). Similar ao modelo XR2206.</t>
  </si>
  <si>
    <t>Lápis térmico baixa temperatura 38º Aplicações: Pré-aquecimento da superfície, soldagem e fabricação de metal, o recozimento, o alívio de tensões, monitoramento e controle de passes, pós-solda superfície de aquecimento, as operações de equipamento de máquina e, entre outras.</t>
  </si>
  <si>
    <t>Lixa Metalográfica - sem adesivo-Ø 200 mm- Pcte 10 unidades - Grana 1200 (Carbeto de Silício) Marca de referência: Klingspor</t>
  </si>
  <si>
    <t>Lixa Metalográfica-sem adesivo-Ø 200 mm - Pcte 10 unidades - Grana 1000 (Carbeto de Silício). Marca de referência:  Klingspor</t>
  </si>
  <si>
    <t>Lixa Metalográfica-sem adesivo-Ø 200 mm - Pcte 10 unidades - Grana 1500 (Carbeto de Silício). Marca de referência:  Klingspor</t>
  </si>
  <si>
    <t>Lixa Metalográfica-sem adesivo-Ø 200 mm - Pcte 10 unidades - Grana 80 (Carbeto de Silício) Klingspor</t>
  </si>
  <si>
    <t>ÓLEO SOLÚVEL BIODEGRADÁVEL HYDRIA -  fluído oleoso, BIODEGRADÁVEL. Líquido transparente, límpido, amarelo-esverdeado, oleoso, untuoso e viscoso. Em solução aquosa não fica leitoso, continua transparente. Fornecimento em Galão de 5L</t>
  </si>
  <si>
    <t>Pano de Polimento em Alumina de granulometria 1 nm, diâmetro 200 mm, adesivo.  Fornecimento em pacote com 5</t>
  </si>
  <si>
    <t xml:space="preserve">Pano para Polimento Metalográfico Vermelho - P/ uso com Alumina- Pcte 5 unidades - Ø 200mm </t>
  </si>
  <si>
    <t>PENEIRA REDONDA EM AÇO INOX - ASTM10 - MESH TYLER 9- ABERTURA 2MM. Diâmetro  interno do aro 8" (203,2 mm). Altura  entre a tela e extremidade interior 2" (50,8 mm)</t>
  </si>
  <si>
    <t>PENEIRA REDONDA EM AÇO INOX - ASTM100 - MESH TYLER 100 - ABERTURA 0,150MM. Diâmetro  interno do aro 8" (203,2 mm). Altura  entre a tela e extremidade interior 2" (50,8 mm)</t>
  </si>
  <si>
    <t>PENEIRA REDONDA EM AÇO INOX - ASTM120 - MESH TYLER 115 - ABERTURA 0,125MM. Diâmetro  interno do aro 8" (203,2 mm). Altura  entre a tela e extremidade interior 2" (50,8 mm)</t>
  </si>
  <si>
    <t>PENEIRA REDONDA EM AÇO INOX - ASTM14- MESH TYLER 12 - ABERTURA 1,4MM. Diâmetro  interno do aro 8" (203,2 mm). Altura  entre a tela e extremidade interior 2" (50,8 mm)</t>
  </si>
  <si>
    <t>PENEIRA REDONDA EM AÇO INOX - ASTM170 - MESH TYLER170 - ABERTURA 0,090MM. Diâmetro  interno do aro 8" (203,2 mm). Altura  entre a tela e extremidade interior 2" (50,8 mm)</t>
  </si>
  <si>
    <t>PENEIRA REDONDA EM AÇO INOX - ASTM18 - MESH TYLER 16 - ABERTURA 1MM. Diâmetro  interno do aro 8" (203,2 mm). Altura  entre a tela e extremidade interior 2" (50,8 mm)</t>
  </si>
  <si>
    <t>PENEIRA REDONDA EM AÇO INOX - ASTM200 - MESH TYLER200 - ABERTURA 0,075MM. Diâmetro  interno do aro 8" (203,2 mm). Altura  entre a tela e extremidade interior 2" (50,8 mm)</t>
  </si>
  <si>
    <t>PENEIRA REDONDA EM AÇO INOX - ASTM25- MESH TYLER 24 - ABERTURA 0,710MM. Diâmetro  interno do aro 8" (203,2 mm). Altura  entre a tela e extremidade interior 2" (50,8 mm)</t>
  </si>
  <si>
    <t>PENEIRA REDONDA EM AÇO INOX - ASTM270 - MESH TYLER 270 - ABERTURA 0,053MM. Diâmetro  interno do aro 8" (203,2 mm). Altura  entre a tela e extremidade interior 2" (50,8 mm)</t>
  </si>
  <si>
    <t>PENEIRA REDONDA EM AÇO INOX - ASTM35 - MESH TYLER 32 - ABERTURA 0,5MM. Diâmetro  interno do aro 8" (203,2 mm). Altura  entre a tela e extremidade interior 2" (50,8 mm)</t>
  </si>
  <si>
    <t>PENEIRA REDONDA EM AÇO INOX - ASTM45 - MESH TYLER 42 - ABERTURA 0,355MM. Diâmetro  interno do aro 8" (203,2 mm). Altura  entre a tela e extremidade interior 2" (50,8 mm)</t>
  </si>
  <si>
    <t>PENEIRA REDONDA EM AÇO INOX - ASTM60 - MESH TYLER 60 - ABERTURA 0,250MM . Diâmetro interno do aro 8" (203,2 mm). Altura entre a tela e extremidade interior 2" (50,8 mm)</t>
  </si>
  <si>
    <t>PENEIRA REDONDA EM AÇO INOX - ASTM635 - MESH TYLER 635 - ABERTURA 0,020MM . Diâmetro interno do aro 8" (203,2 mm). Altura entre a tela e extremidade interior 2" (50,8 mm)</t>
  </si>
  <si>
    <t>PENEIRA REDONDA EM AÇO INOX - ASTM8 - MESH TYLER 8 - ABERTURA 2,36MM. Diâmetro interno do aro 8" (203,2 mm). Altura entre a tela e extremidade interior 2" (50,8 mm)</t>
  </si>
  <si>
    <t>Placa de desenvolvimento com microcontrolador - Especificações mínimas: microcontrolador similar ou superior ao ATmega328, clock 16MHz, tensão de alimentação 7 a 12V, tensão de operação 5V, 8 pinos analógicos de entrada/saída, 14 pinos digitais de entrada/saída (6 pinos podendo ser usados como PWM), dimensões aproximadas da placa 18 x 45 mm. Fornecimento da placa de desenvolvimento juntamente com cabo de dados USB 2.0 mini para conexão da placa com a entrada USB de computador. Pinos de entrada e saída (I/O) devem estar soldados na placa. Modelo de referência: Arduino Nano.</t>
  </si>
  <si>
    <t>Placa de fenolite tipo ilha, dimensões 10 x 10cm, diâmetro do furo 1mm, distância entre furos 2.54mm.</t>
  </si>
  <si>
    <t>Protoboard 830 furos, capacidade para conexão de fios bitola 0,41 a 0,81mm (20 a 29AWG), tensão máxima 300Vrms, corrente máxima 3A, corpo em material plástico e contatos elétricos em material metálico condutor, dimensões 165(A) x 54(L) x 10(P)mm</t>
  </si>
  <si>
    <t>Resina líquida Pré acelerada (Poliéster) KK10 – 1 Kilo (Para embutimento a frio)</t>
  </si>
  <si>
    <t>Soquete para circuito integrado 14 terminais com pinos torneados. Terminais para soldagem em placa ou montagem em protoboard.</t>
  </si>
  <si>
    <t>Soquete para circuito integrado 16 terminais com pinos torneados. Terminais para soldagem em placa ou montagem em protoboard.</t>
  </si>
  <si>
    <t>Soquete para circuito integrado 8 terminais com pinos torneados. Terminais para soldagem em placa ou montagem em protoboard.</t>
  </si>
  <si>
    <t>Soquete porta fusível com dimensões 5x20mm. Soquete em material plástico com terminais metálicos para soldagem/montagem em placa de circuito impresso.</t>
  </si>
  <si>
    <t>Transistor MOSFET IRFZ46, encapsulamento TO-220 , 3 terminais, tipo de montagem PTH.</t>
  </si>
  <si>
    <t>unidade</t>
  </si>
  <si>
    <t>kit 10 unidades</t>
  </si>
  <si>
    <t>Kit com 200 peças</t>
  </si>
  <si>
    <t>VALOR TOTAL</t>
  </si>
  <si>
    <t>NÃO</t>
  </si>
  <si>
    <t>SIM</t>
  </si>
  <si>
    <t>Perfurador manual de placas de circuito impresso. Especificações mínimas - capacidade de perfuração: 1mm de diâmetro, fabricação em material metálico, acompanhado de 2 punções de 1mm (uma já instalada no equipamento). Modelo de referência: Suetoku PP-3.</t>
  </si>
  <si>
    <t>Kit de circuitos integrados lógicos (portas lógicas) 74HC02, encapsulamento DIP, 14 terminais, tipo de montagem PTH, contendo 10 unidades de cada circuito integrado 74HC02 (Quad 2-input NOR gate)  UNIDADE: KIT COM 10 UNIDADES</t>
  </si>
  <si>
    <t>Kit de circuitos integrados lógicos (portas lógicas) 74HC04, encapsulamento DIP, 14 terminais, tipo de montagem PTH, contendo 10 unidades de cada circuito integrado 74HC04(Hex Inverter) UNIDADE: KIT COM 10 UNIDADES</t>
  </si>
  <si>
    <t>Kit de circuitos integrados lógicos (portas lógicas) 74HC08, encapsulamento DIP, 14 terminais, tipo de montagem PTH, contendo 10 unidades de cada circuito integrado 74HC08 (Quad 2-Input AND gate) UNIDADE: KIT COM 10 UNIDADES</t>
  </si>
  <si>
    <t>Kit de circuitos integrados lógicos (portas lógicas) 74HC86, encapsulamento DIP, 14 terminais, tipo de montagem PTH, contendo 10 unidades de cada circuito integrado 74HC86 (Quad 2-Input Exclusive OR Gate).  UNIDADE: KIT COM 10 UNIDADES</t>
  </si>
  <si>
    <t>Kit de Diodos Retificadores - Kit contendo 200 unidades divididas em 20 unidades de cada um dos dez tipos de diodos especificados a seguir: 1N4001, 1N4002, 1N4003, 1N4004, 1N4005, 1N4006, 1N4007, 1N5817, 1N5818 e 1N5819. Com caixa separadora em material plástico para acondicionar os diodos. UNIDADE: KIT COM 200 PEÇAS</t>
  </si>
  <si>
    <t>pacote c/ 5 unidades</t>
  </si>
  <si>
    <t>Galão de 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</si>
</sst>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zoomScaleSheetLayoutView="80" workbookViewId="0">
      <selection activeCell="C4" sqref="C1:C1048576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8.28515625" style="3" bestFit="1" customWidth="1"/>
    <col min="4" max="4" width="11.42578125" style="4" bestFit="1" customWidth="1"/>
    <col min="5" max="5" width="9.7109375" style="4" bestFit="1" customWidth="1"/>
    <col min="6" max="6" width="10.42578125" style="4" bestFit="1" customWidth="1"/>
    <col min="7" max="7" width="10.5703125" style="4" bestFit="1" customWidth="1"/>
    <col min="8" max="8" width="11.5703125" style="4" bestFit="1" customWidth="1"/>
    <col min="9" max="9" width="8.7109375" style="7" bestFit="1" customWidth="1"/>
    <col min="10" max="10" width="15" style="4" bestFit="1" customWidth="1"/>
    <col min="11" max="16384" width="9.140625" style="1"/>
  </cols>
  <sheetData>
    <row r="1" spans="1:1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82.9" customHeight="1" x14ac:dyDescent="0.2">
      <c r="A5" s="5" t="s">
        <v>1</v>
      </c>
      <c r="B5" s="6" t="s">
        <v>5</v>
      </c>
      <c r="C5" s="6" t="s">
        <v>2</v>
      </c>
      <c r="D5" s="6" t="s">
        <v>13</v>
      </c>
      <c r="E5" s="6" t="s">
        <v>7</v>
      </c>
      <c r="F5" s="6" t="s">
        <v>6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s="18" customFormat="1" ht="45" x14ac:dyDescent="0.2">
      <c r="A6" s="9">
        <v>1</v>
      </c>
      <c r="B6" s="15" t="s">
        <v>14</v>
      </c>
      <c r="C6" s="15" t="s">
        <v>54</v>
      </c>
      <c r="D6" s="15">
        <v>8</v>
      </c>
      <c r="E6" s="16">
        <v>119.18</v>
      </c>
      <c r="F6" s="16">
        <f>E6*D6</f>
        <v>953.44</v>
      </c>
      <c r="G6" s="16" t="s">
        <v>59</v>
      </c>
      <c r="H6" s="16" t="s">
        <v>58</v>
      </c>
      <c r="I6" s="12" t="s">
        <v>12</v>
      </c>
      <c r="J6" s="17">
        <f>IF(E6&lt;0.01,"",IF(AND(E6&gt;=0.01,E6&lt;=5),0.01,IF(E6&lt;=10,0.02,IF(E6&lt;=20,0.03,IF(E6&lt;=50,0.05,IF(E6&lt;=100,0.1,IF(E6&lt;=200,0.12,IF(E6&lt;=500,0.2,IF(E6&lt;=1000,0.4,IF(E6&lt;=2000,0.5,IF(E6&lt;=5000,0.8,IF(E6&lt;=10000,E6*0.005,"Avaliação Específica"))))))))))))</f>
        <v>0.12</v>
      </c>
    </row>
    <row r="7" spans="1:10" s="18" customFormat="1" x14ac:dyDescent="0.2">
      <c r="A7" s="9">
        <v>2</v>
      </c>
      <c r="B7" s="15" t="s">
        <v>15</v>
      </c>
      <c r="C7" s="15" t="s">
        <v>54</v>
      </c>
      <c r="D7" s="15">
        <v>2</v>
      </c>
      <c r="E7" s="16">
        <v>117.72</v>
      </c>
      <c r="F7" s="16">
        <f t="shared" ref="F7:F44" si="0">E7*D7</f>
        <v>235.44</v>
      </c>
      <c r="G7" s="16" t="s">
        <v>59</v>
      </c>
      <c r="H7" s="16" t="s">
        <v>58</v>
      </c>
      <c r="I7" s="12" t="s">
        <v>12</v>
      </c>
      <c r="J7" s="17">
        <f t="shared" ref="J7:J44" si="1">IF(E7&lt;0.01,"",IF(AND(E7&gt;=0.01,E7&lt;=5),0.01,IF(E7&lt;=10,0.02,IF(E7&lt;=20,0.03,IF(E7&lt;=50,0.05,IF(E7&lt;=100,0.1,IF(E7&lt;=200,0.12,IF(E7&lt;=500,0.2,IF(E7&lt;=1000,0.4,IF(E7&lt;=2000,0.5,IF(E7&lt;=5000,0.8,IF(E7&lt;=10000,E7*0.005,"Avaliação Específica"))))))))))))</f>
        <v>0.12</v>
      </c>
    </row>
    <row r="8" spans="1:10" s="14" customFormat="1" ht="33.75" x14ac:dyDescent="0.2">
      <c r="A8" s="9">
        <v>3</v>
      </c>
      <c r="B8" s="10" t="s">
        <v>16</v>
      </c>
      <c r="C8" s="10" t="s">
        <v>54</v>
      </c>
      <c r="D8" s="10">
        <v>19</v>
      </c>
      <c r="E8" s="11">
        <v>6.78</v>
      </c>
      <c r="F8" s="11">
        <f t="shared" si="0"/>
        <v>128.82</v>
      </c>
      <c r="G8" s="11" t="s">
        <v>59</v>
      </c>
      <c r="H8" s="11" t="s">
        <v>58</v>
      </c>
      <c r="I8" s="12" t="s">
        <v>12</v>
      </c>
      <c r="J8" s="13">
        <f t="shared" si="1"/>
        <v>0.02</v>
      </c>
    </row>
    <row r="9" spans="1:10" s="18" customFormat="1" ht="45" x14ac:dyDescent="0.2">
      <c r="A9" s="9">
        <v>4</v>
      </c>
      <c r="B9" s="15" t="s">
        <v>17</v>
      </c>
      <c r="C9" s="15" t="s">
        <v>54</v>
      </c>
      <c r="D9" s="15">
        <v>19</v>
      </c>
      <c r="E9" s="16">
        <v>6.2</v>
      </c>
      <c r="F9" s="16">
        <f t="shared" si="0"/>
        <v>117.8</v>
      </c>
      <c r="G9" s="16" t="s">
        <v>59</v>
      </c>
      <c r="H9" s="16" t="s">
        <v>58</v>
      </c>
      <c r="I9" s="12" t="s">
        <v>12</v>
      </c>
      <c r="J9" s="17">
        <f t="shared" si="1"/>
        <v>0.02</v>
      </c>
    </row>
    <row r="10" spans="1:10" s="14" customFormat="1" ht="56.25" x14ac:dyDescent="0.2">
      <c r="A10" s="9">
        <v>5</v>
      </c>
      <c r="B10" s="10" t="s">
        <v>18</v>
      </c>
      <c r="C10" s="10" t="s">
        <v>54</v>
      </c>
      <c r="D10" s="10">
        <v>19</v>
      </c>
      <c r="E10" s="11">
        <v>5.32</v>
      </c>
      <c r="F10" s="11">
        <f t="shared" si="0"/>
        <v>101.08000000000001</v>
      </c>
      <c r="G10" s="11" t="s">
        <v>59</v>
      </c>
      <c r="H10" s="11" t="s">
        <v>58</v>
      </c>
      <c r="I10" s="12" t="s">
        <v>12</v>
      </c>
      <c r="J10" s="13">
        <f t="shared" si="1"/>
        <v>0.02</v>
      </c>
    </row>
    <row r="11" spans="1:10" s="18" customFormat="1" ht="56.25" x14ac:dyDescent="0.2">
      <c r="A11" s="9">
        <v>6</v>
      </c>
      <c r="B11" s="15" t="s">
        <v>19</v>
      </c>
      <c r="C11" s="15" t="s">
        <v>54</v>
      </c>
      <c r="D11" s="15">
        <v>13</v>
      </c>
      <c r="E11" s="16">
        <v>29.33</v>
      </c>
      <c r="F11" s="16">
        <f t="shared" si="0"/>
        <v>381.28999999999996</v>
      </c>
      <c r="G11" s="16" t="s">
        <v>59</v>
      </c>
      <c r="H11" s="16" t="s">
        <v>58</v>
      </c>
      <c r="I11" s="12" t="s">
        <v>12</v>
      </c>
      <c r="J11" s="17">
        <f t="shared" si="1"/>
        <v>0.05</v>
      </c>
    </row>
    <row r="12" spans="1:10" s="18" customFormat="1" ht="90" x14ac:dyDescent="0.2">
      <c r="A12" s="9">
        <v>7</v>
      </c>
      <c r="B12" s="15" t="s">
        <v>20</v>
      </c>
      <c r="C12" s="15" t="s">
        <v>54</v>
      </c>
      <c r="D12" s="15">
        <v>5</v>
      </c>
      <c r="E12" s="16">
        <v>32.56</v>
      </c>
      <c r="F12" s="16">
        <f t="shared" si="0"/>
        <v>162.80000000000001</v>
      </c>
      <c r="G12" s="16" t="s">
        <v>59</v>
      </c>
      <c r="H12" s="16" t="s">
        <v>58</v>
      </c>
      <c r="I12" s="12" t="s">
        <v>12</v>
      </c>
      <c r="J12" s="17">
        <f t="shared" si="1"/>
        <v>0.05</v>
      </c>
    </row>
    <row r="13" spans="1:10" s="18" customFormat="1" ht="67.5" x14ac:dyDescent="0.2">
      <c r="A13" s="9">
        <v>8</v>
      </c>
      <c r="B13" s="15" t="s">
        <v>60</v>
      </c>
      <c r="C13" s="15" t="s">
        <v>54</v>
      </c>
      <c r="D13" s="15">
        <v>3</v>
      </c>
      <c r="E13" s="16">
        <v>59.99</v>
      </c>
      <c r="F13" s="16">
        <f t="shared" si="0"/>
        <v>179.97</v>
      </c>
      <c r="G13" s="16" t="s">
        <v>59</v>
      </c>
      <c r="H13" s="16" t="s">
        <v>58</v>
      </c>
      <c r="I13" s="12" t="s">
        <v>12</v>
      </c>
      <c r="J13" s="17">
        <f t="shared" si="1"/>
        <v>0.1</v>
      </c>
    </row>
    <row r="14" spans="1:10" s="18" customFormat="1" ht="22.5" x14ac:dyDescent="0.2">
      <c r="A14" s="9">
        <v>9</v>
      </c>
      <c r="B14" s="15" t="s">
        <v>21</v>
      </c>
      <c r="C14" s="15" t="s">
        <v>54</v>
      </c>
      <c r="D14" s="15">
        <v>2</v>
      </c>
      <c r="E14" s="16">
        <v>394.5</v>
      </c>
      <c r="F14" s="16">
        <f t="shared" si="0"/>
        <v>789</v>
      </c>
      <c r="G14" s="16" t="s">
        <v>59</v>
      </c>
      <c r="H14" s="16" t="s">
        <v>58</v>
      </c>
      <c r="I14" s="12" t="s">
        <v>12</v>
      </c>
      <c r="J14" s="17">
        <f t="shared" si="1"/>
        <v>0.2</v>
      </c>
    </row>
    <row r="15" spans="1:10" s="18" customFormat="1" ht="101.25" x14ac:dyDescent="0.2">
      <c r="A15" s="9">
        <v>10</v>
      </c>
      <c r="B15" s="15" t="s">
        <v>22</v>
      </c>
      <c r="C15" s="15" t="s">
        <v>54</v>
      </c>
      <c r="D15" s="15">
        <v>16</v>
      </c>
      <c r="E15" s="16">
        <v>86.57</v>
      </c>
      <c r="F15" s="16">
        <f t="shared" si="0"/>
        <v>1385.12</v>
      </c>
      <c r="G15" s="16" t="s">
        <v>59</v>
      </c>
      <c r="H15" s="16" t="s">
        <v>58</v>
      </c>
      <c r="I15" s="12" t="s">
        <v>12</v>
      </c>
      <c r="J15" s="17">
        <f t="shared" si="1"/>
        <v>0.1</v>
      </c>
    </row>
    <row r="16" spans="1:10" s="18" customFormat="1" ht="56.25" x14ac:dyDescent="0.2">
      <c r="A16" s="9">
        <v>11</v>
      </c>
      <c r="B16" s="15" t="s">
        <v>61</v>
      </c>
      <c r="C16" s="15" t="s">
        <v>55</v>
      </c>
      <c r="D16" s="15">
        <v>4</v>
      </c>
      <c r="E16" s="16">
        <v>25.57</v>
      </c>
      <c r="F16" s="16">
        <f t="shared" si="0"/>
        <v>102.28</v>
      </c>
      <c r="G16" s="16" t="s">
        <v>59</v>
      </c>
      <c r="H16" s="16" t="s">
        <v>58</v>
      </c>
      <c r="I16" s="12" t="s">
        <v>12</v>
      </c>
      <c r="J16" s="17">
        <f t="shared" si="1"/>
        <v>0.05</v>
      </c>
    </row>
    <row r="17" spans="1:10" s="18" customFormat="1" ht="56.25" x14ac:dyDescent="0.2">
      <c r="A17" s="9">
        <v>12</v>
      </c>
      <c r="B17" s="15" t="s">
        <v>62</v>
      </c>
      <c r="C17" s="15" t="s">
        <v>55</v>
      </c>
      <c r="D17" s="15">
        <v>4</v>
      </c>
      <c r="E17" s="16">
        <v>54</v>
      </c>
      <c r="F17" s="16">
        <f t="shared" si="0"/>
        <v>216</v>
      </c>
      <c r="G17" s="16" t="s">
        <v>59</v>
      </c>
      <c r="H17" s="16" t="s">
        <v>58</v>
      </c>
      <c r="I17" s="12" t="s">
        <v>12</v>
      </c>
      <c r="J17" s="17">
        <f t="shared" si="1"/>
        <v>0.1</v>
      </c>
    </row>
    <row r="18" spans="1:10" s="18" customFormat="1" ht="56.25" x14ac:dyDescent="0.2">
      <c r="A18" s="9">
        <v>13</v>
      </c>
      <c r="B18" s="15" t="s">
        <v>63</v>
      </c>
      <c r="C18" s="15" t="s">
        <v>55</v>
      </c>
      <c r="D18" s="15">
        <v>4</v>
      </c>
      <c r="E18" s="16">
        <v>30</v>
      </c>
      <c r="F18" s="16">
        <f t="shared" si="0"/>
        <v>120</v>
      </c>
      <c r="G18" s="16" t="s">
        <v>59</v>
      </c>
      <c r="H18" s="16" t="s">
        <v>58</v>
      </c>
      <c r="I18" s="12" t="s">
        <v>12</v>
      </c>
      <c r="J18" s="17">
        <f t="shared" si="1"/>
        <v>0.05</v>
      </c>
    </row>
    <row r="19" spans="1:10" s="18" customFormat="1" ht="56.25" x14ac:dyDescent="0.2">
      <c r="A19" s="9">
        <v>14</v>
      </c>
      <c r="B19" s="15" t="s">
        <v>64</v>
      </c>
      <c r="C19" s="15" t="s">
        <v>55</v>
      </c>
      <c r="D19" s="15">
        <v>4</v>
      </c>
      <c r="E19" s="16">
        <v>28</v>
      </c>
      <c r="F19" s="16">
        <f t="shared" si="0"/>
        <v>112</v>
      </c>
      <c r="G19" s="16" t="s">
        <v>59</v>
      </c>
      <c r="H19" s="16" t="s">
        <v>58</v>
      </c>
      <c r="I19" s="12" t="s">
        <v>12</v>
      </c>
      <c r="J19" s="17">
        <f t="shared" si="1"/>
        <v>0.05</v>
      </c>
    </row>
    <row r="20" spans="1:10" s="18" customFormat="1" ht="90" x14ac:dyDescent="0.2">
      <c r="A20" s="9">
        <v>15</v>
      </c>
      <c r="B20" s="15" t="s">
        <v>65</v>
      </c>
      <c r="C20" s="15" t="s">
        <v>56</v>
      </c>
      <c r="D20" s="15">
        <v>3</v>
      </c>
      <c r="E20" s="16">
        <v>60.35</v>
      </c>
      <c r="F20" s="16">
        <f t="shared" si="0"/>
        <v>181.05</v>
      </c>
      <c r="G20" s="16" t="s">
        <v>59</v>
      </c>
      <c r="H20" s="16" t="s">
        <v>58</v>
      </c>
      <c r="I20" s="12" t="s">
        <v>12</v>
      </c>
      <c r="J20" s="17">
        <f t="shared" si="1"/>
        <v>0.1</v>
      </c>
    </row>
    <row r="21" spans="1:10" s="18" customFormat="1" ht="78.75" x14ac:dyDescent="0.2">
      <c r="A21" s="9">
        <v>16</v>
      </c>
      <c r="B21" s="15" t="s">
        <v>23</v>
      </c>
      <c r="C21" s="15" t="s">
        <v>54</v>
      </c>
      <c r="D21" s="15">
        <v>13</v>
      </c>
      <c r="E21" s="16">
        <v>65.680000000000007</v>
      </c>
      <c r="F21" s="16">
        <f t="shared" si="0"/>
        <v>853.84000000000015</v>
      </c>
      <c r="G21" s="16" t="s">
        <v>59</v>
      </c>
      <c r="H21" s="16" t="s">
        <v>58</v>
      </c>
      <c r="I21" s="12" t="s">
        <v>12</v>
      </c>
      <c r="J21" s="17">
        <f t="shared" si="1"/>
        <v>0.1</v>
      </c>
    </row>
    <row r="22" spans="1:10" s="18" customFormat="1" ht="33.75" x14ac:dyDescent="0.2">
      <c r="A22" s="9">
        <v>17</v>
      </c>
      <c r="B22" s="15" t="s">
        <v>24</v>
      </c>
      <c r="C22" s="15" t="s">
        <v>54</v>
      </c>
      <c r="D22" s="15">
        <v>88</v>
      </c>
      <c r="E22" s="16">
        <v>47.83</v>
      </c>
      <c r="F22" s="16">
        <f t="shared" si="0"/>
        <v>4209.04</v>
      </c>
      <c r="G22" s="16" t="s">
        <v>59</v>
      </c>
      <c r="H22" s="16" t="s">
        <v>58</v>
      </c>
      <c r="I22" s="12" t="s">
        <v>12</v>
      </c>
      <c r="J22" s="17">
        <f t="shared" si="1"/>
        <v>0.05</v>
      </c>
    </row>
    <row r="23" spans="1:10" s="18" customFormat="1" ht="33.75" x14ac:dyDescent="0.2">
      <c r="A23" s="9">
        <v>18</v>
      </c>
      <c r="B23" s="15" t="s">
        <v>25</v>
      </c>
      <c r="C23" s="15" t="s">
        <v>54</v>
      </c>
      <c r="D23" s="15">
        <v>100</v>
      </c>
      <c r="E23" s="16">
        <v>44.63</v>
      </c>
      <c r="F23" s="16">
        <f t="shared" si="0"/>
        <v>4463</v>
      </c>
      <c r="G23" s="16" t="s">
        <v>59</v>
      </c>
      <c r="H23" s="16" t="s">
        <v>58</v>
      </c>
      <c r="I23" s="12" t="s">
        <v>12</v>
      </c>
      <c r="J23" s="17">
        <f t="shared" si="1"/>
        <v>0.05</v>
      </c>
    </row>
    <row r="24" spans="1:10" s="18" customFormat="1" ht="33.75" x14ac:dyDescent="0.2">
      <c r="A24" s="9">
        <v>19</v>
      </c>
      <c r="B24" s="15" t="s">
        <v>26</v>
      </c>
      <c r="C24" s="15" t="s">
        <v>54</v>
      </c>
      <c r="D24" s="15">
        <v>100</v>
      </c>
      <c r="E24" s="16">
        <v>48.1</v>
      </c>
      <c r="F24" s="16">
        <f t="shared" si="0"/>
        <v>4810</v>
      </c>
      <c r="G24" s="16" t="s">
        <v>59</v>
      </c>
      <c r="H24" s="16" t="s">
        <v>58</v>
      </c>
      <c r="I24" s="12" t="s">
        <v>12</v>
      </c>
      <c r="J24" s="17">
        <f t="shared" si="1"/>
        <v>0.05</v>
      </c>
    </row>
    <row r="25" spans="1:10" s="18" customFormat="1" ht="33.75" x14ac:dyDescent="0.2">
      <c r="A25" s="9">
        <v>20</v>
      </c>
      <c r="B25" s="15" t="s">
        <v>27</v>
      </c>
      <c r="C25" s="15" t="s">
        <v>54</v>
      </c>
      <c r="D25" s="15">
        <v>90</v>
      </c>
      <c r="E25" s="16">
        <v>47.24</v>
      </c>
      <c r="F25" s="16">
        <f t="shared" si="0"/>
        <v>4251.6000000000004</v>
      </c>
      <c r="G25" s="16" t="s">
        <v>59</v>
      </c>
      <c r="H25" s="16" t="s">
        <v>58</v>
      </c>
      <c r="I25" s="12" t="s">
        <v>12</v>
      </c>
      <c r="J25" s="17">
        <f t="shared" si="1"/>
        <v>0.05</v>
      </c>
    </row>
    <row r="26" spans="1:10" s="18" customFormat="1" ht="67.5" x14ac:dyDescent="0.2">
      <c r="A26" s="9">
        <v>21</v>
      </c>
      <c r="B26" s="15" t="s">
        <v>28</v>
      </c>
      <c r="C26" s="15" t="s">
        <v>67</v>
      </c>
      <c r="D26" s="15">
        <v>2</v>
      </c>
      <c r="E26" s="16">
        <v>143.68</v>
      </c>
      <c r="F26" s="16">
        <f t="shared" si="0"/>
        <v>287.36</v>
      </c>
      <c r="G26" s="16" t="s">
        <v>59</v>
      </c>
      <c r="H26" s="16" t="s">
        <v>58</v>
      </c>
      <c r="I26" s="12" t="s">
        <v>12</v>
      </c>
      <c r="J26" s="17">
        <f t="shared" si="1"/>
        <v>0.12</v>
      </c>
    </row>
    <row r="27" spans="1:10" s="18" customFormat="1" ht="33.75" x14ac:dyDescent="0.2">
      <c r="A27" s="9">
        <v>22</v>
      </c>
      <c r="B27" s="15" t="s">
        <v>29</v>
      </c>
      <c r="C27" s="15" t="s">
        <v>66</v>
      </c>
      <c r="D27" s="15">
        <v>13</v>
      </c>
      <c r="E27" s="16">
        <v>99.06</v>
      </c>
      <c r="F27" s="16">
        <f t="shared" si="0"/>
        <v>1287.78</v>
      </c>
      <c r="G27" s="16" t="s">
        <v>59</v>
      </c>
      <c r="H27" s="16" t="s">
        <v>58</v>
      </c>
      <c r="I27" s="12" t="s">
        <v>12</v>
      </c>
      <c r="J27" s="17">
        <f t="shared" si="1"/>
        <v>0.1</v>
      </c>
    </row>
    <row r="28" spans="1:10" s="18" customFormat="1" ht="33.75" x14ac:dyDescent="0.2">
      <c r="A28" s="9">
        <v>23</v>
      </c>
      <c r="B28" s="15" t="s">
        <v>30</v>
      </c>
      <c r="C28" s="15" t="s">
        <v>66</v>
      </c>
      <c r="D28" s="15">
        <v>31</v>
      </c>
      <c r="E28" s="16">
        <v>99.06</v>
      </c>
      <c r="F28" s="16">
        <f t="shared" si="0"/>
        <v>3070.86</v>
      </c>
      <c r="G28" s="16" t="s">
        <v>59</v>
      </c>
      <c r="H28" s="16" t="s">
        <v>58</v>
      </c>
      <c r="I28" s="12" t="s">
        <v>12</v>
      </c>
      <c r="J28" s="17">
        <f t="shared" si="1"/>
        <v>0.1</v>
      </c>
    </row>
    <row r="29" spans="1:10" s="18" customFormat="1" ht="45" x14ac:dyDescent="0.2">
      <c r="A29" s="9">
        <v>24</v>
      </c>
      <c r="B29" s="15" t="s">
        <v>31</v>
      </c>
      <c r="C29" s="15" t="s">
        <v>54</v>
      </c>
      <c r="D29" s="15">
        <v>2</v>
      </c>
      <c r="E29" s="16">
        <v>212.93</v>
      </c>
      <c r="F29" s="16">
        <f t="shared" si="0"/>
        <v>425.86</v>
      </c>
      <c r="G29" s="16" t="s">
        <v>59</v>
      </c>
      <c r="H29" s="16" t="s">
        <v>58</v>
      </c>
      <c r="I29" s="12" t="s">
        <v>12</v>
      </c>
      <c r="J29" s="17">
        <f t="shared" si="1"/>
        <v>0.2</v>
      </c>
    </row>
    <row r="30" spans="1:10" s="18" customFormat="1" ht="45" x14ac:dyDescent="0.2">
      <c r="A30" s="9">
        <v>25</v>
      </c>
      <c r="B30" s="15" t="s">
        <v>32</v>
      </c>
      <c r="C30" s="15" t="s">
        <v>54</v>
      </c>
      <c r="D30" s="15">
        <v>2</v>
      </c>
      <c r="E30" s="16">
        <v>171.3</v>
      </c>
      <c r="F30" s="16">
        <f t="shared" si="0"/>
        <v>342.6</v>
      </c>
      <c r="G30" s="16" t="s">
        <v>59</v>
      </c>
      <c r="H30" s="16" t="s">
        <v>58</v>
      </c>
      <c r="I30" s="12" t="s">
        <v>12</v>
      </c>
      <c r="J30" s="17">
        <f t="shared" si="1"/>
        <v>0.12</v>
      </c>
    </row>
    <row r="31" spans="1:10" s="18" customFormat="1" ht="45" x14ac:dyDescent="0.2">
      <c r="A31" s="9">
        <v>26</v>
      </c>
      <c r="B31" s="15" t="s">
        <v>33</v>
      </c>
      <c r="C31" s="15" t="s">
        <v>54</v>
      </c>
      <c r="D31" s="15">
        <v>2</v>
      </c>
      <c r="E31" s="16">
        <v>277.04000000000002</v>
      </c>
      <c r="F31" s="16">
        <f t="shared" si="0"/>
        <v>554.08000000000004</v>
      </c>
      <c r="G31" s="16" t="s">
        <v>59</v>
      </c>
      <c r="H31" s="16" t="s">
        <v>58</v>
      </c>
      <c r="I31" s="12" t="s">
        <v>12</v>
      </c>
      <c r="J31" s="17">
        <f t="shared" si="1"/>
        <v>0.2</v>
      </c>
    </row>
    <row r="32" spans="1:10" s="18" customFormat="1" ht="45" x14ac:dyDescent="0.2">
      <c r="A32" s="9">
        <v>27</v>
      </c>
      <c r="B32" s="15" t="s">
        <v>34</v>
      </c>
      <c r="C32" s="15" t="s">
        <v>54</v>
      </c>
      <c r="D32" s="15">
        <v>2</v>
      </c>
      <c r="E32" s="16">
        <v>304.89999999999998</v>
      </c>
      <c r="F32" s="16">
        <f t="shared" si="0"/>
        <v>609.79999999999995</v>
      </c>
      <c r="G32" s="16" t="s">
        <v>59</v>
      </c>
      <c r="H32" s="16" t="s">
        <v>58</v>
      </c>
      <c r="I32" s="12" t="s">
        <v>12</v>
      </c>
      <c r="J32" s="17">
        <f t="shared" si="1"/>
        <v>0.2</v>
      </c>
    </row>
    <row r="33" spans="1:10" s="18" customFormat="1" ht="45" x14ac:dyDescent="0.2">
      <c r="A33" s="9">
        <v>28</v>
      </c>
      <c r="B33" s="15" t="s">
        <v>35</v>
      </c>
      <c r="C33" s="15" t="s">
        <v>54</v>
      </c>
      <c r="D33" s="15">
        <v>2</v>
      </c>
      <c r="E33" s="16">
        <v>304.89999999999998</v>
      </c>
      <c r="F33" s="16">
        <f t="shared" si="0"/>
        <v>609.79999999999995</v>
      </c>
      <c r="G33" s="16" t="s">
        <v>59</v>
      </c>
      <c r="H33" s="16" t="s">
        <v>58</v>
      </c>
      <c r="I33" s="12" t="s">
        <v>12</v>
      </c>
      <c r="J33" s="17">
        <f t="shared" si="1"/>
        <v>0.2</v>
      </c>
    </row>
    <row r="34" spans="1:10" s="18" customFormat="1" ht="45" x14ac:dyDescent="0.2">
      <c r="A34" s="9">
        <v>29</v>
      </c>
      <c r="B34" s="15" t="s">
        <v>36</v>
      </c>
      <c r="C34" s="15" t="s">
        <v>54</v>
      </c>
      <c r="D34" s="15">
        <v>2</v>
      </c>
      <c r="E34" s="16">
        <v>304.89999999999998</v>
      </c>
      <c r="F34" s="16">
        <f t="shared" si="0"/>
        <v>609.79999999999995</v>
      </c>
      <c r="G34" s="16" t="s">
        <v>59</v>
      </c>
      <c r="H34" s="16" t="s">
        <v>58</v>
      </c>
      <c r="I34" s="12" t="s">
        <v>12</v>
      </c>
      <c r="J34" s="17">
        <f t="shared" si="1"/>
        <v>0.2</v>
      </c>
    </row>
    <row r="35" spans="1:10" s="18" customFormat="1" ht="45" x14ac:dyDescent="0.2">
      <c r="A35" s="9">
        <v>30</v>
      </c>
      <c r="B35" s="15" t="s">
        <v>37</v>
      </c>
      <c r="C35" s="15" t="s">
        <v>54</v>
      </c>
      <c r="D35" s="15">
        <v>2</v>
      </c>
      <c r="E35" s="16">
        <v>291.67</v>
      </c>
      <c r="F35" s="16">
        <f t="shared" si="0"/>
        <v>583.34</v>
      </c>
      <c r="G35" s="16" t="s">
        <v>59</v>
      </c>
      <c r="H35" s="16" t="s">
        <v>58</v>
      </c>
      <c r="I35" s="12" t="s">
        <v>12</v>
      </c>
      <c r="J35" s="17">
        <f t="shared" si="1"/>
        <v>0.2</v>
      </c>
    </row>
    <row r="36" spans="1:10" s="18" customFormat="1" ht="45" x14ac:dyDescent="0.2">
      <c r="A36" s="9">
        <v>31</v>
      </c>
      <c r="B36" s="15" t="s">
        <v>38</v>
      </c>
      <c r="C36" s="15" t="s">
        <v>54</v>
      </c>
      <c r="D36" s="15">
        <v>2</v>
      </c>
      <c r="E36" s="16">
        <v>304.89999999999998</v>
      </c>
      <c r="F36" s="16">
        <f t="shared" si="0"/>
        <v>609.79999999999995</v>
      </c>
      <c r="G36" s="16" t="s">
        <v>59</v>
      </c>
      <c r="H36" s="16" t="s">
        <v>58</v>
      </c>
      <c r="I36" s="12" t="s">
        <v>12</v>
      </c>
      <c r="J36" s="17">
        <f t="shared" si="1"/>
        <v>0.2</v>
      </c>
    </row>
    <row r="37" spans="1:10" s="18" customFormat="1" ht="45" x14ac:dyDescent="0.2">
      <c r="A37" s="9">
        <v>32</v>
      </c>
      <c r="B37" s="15" t="s">
        <v>39</v>
      </c>
      <c r="C37" s="15" t="s">
        <v>54</v>
      </c>
      <c r="D37" s="15">
        <v>2</v>
      </c>
      <c r="E37" s="16">
        <v>338.19</v>
      </c>
      <c r="F37" s="16">
        <f t="shared" si="0"/>
        <v>676.38</v>
      </c>
      <c r="G37" s="16" t="s">
        <v>59</v>
      </c>
      <c r="H37" s="16" t="s">
        <v>58</v>
      </c>
      <c r="I37" s="12" t="s">
        <v>12</v>
      </c>
      <c r="J37" s="17">
        <f t="shared" si="1"/>
        <v>0.2</v>
      </c>
    </row>
    <row r="38" spans="1:10" s="18" customFormat="1" ht="45" x14ac:dyDescent="0.2">
      <c r="A38" s="9">
        <v>33</v>
      </c>
      <c r="B38" s="15" t="s">
        <v>40</v>
      </c>
      <c r="C38" s="15" t="s">
        <v>54</v>
      </c>
      <c r="D38" s="15">
        <v>2</v>
      </c>
      <c r="E38" s="16">
        <v>304.89999999999998</v>
      </c>
      <c r="F38" s="16">
        <f t="shared" si="0"/>
        <v>609.79999999999995</v>
      </c>
      <c r="G38" s="16" t="s">
        <v>59</v>
      </c>
      <c r="H38" s="16" t="s">
        <v>58</v>
      </c>
      <c r="I38" s="12" t="s">
        <v>12</v>
      </c>
      <c r="J38" s="17">
        <f t="shared" si="1"/>
        <v>0.2</v>
      </c>
    </row>
    <row r="39" spans="1:10" s="18" customFormat="1" ht="45" x14ac:dyDescent="0.2">
      <c r="A39" s="9">
        <v>34</v>
      </c>
      <c r="B39" s="15" t="s">
        <v>41</v>
      </c>
      <c r="C39" s="15" t="s">
        <v>54</v>
      </c>
      <c r="D39" s="15">
        <v>2</v>
      </c>
      <c r="E39" s="16">
        <v>304.89999999999998</v>
      </c>
      <c r="F39" s="16">
        <f t="shared" si="0"/>
        <v>609.79999999999995</v>
      </c>
      <c r="G39" s="16" t="s">
        <v>59</v>
      </c>
      <c r="H39" s="16" t="s">
        <v>58</v>
      </c>
      <c r="I39" s="12" t="s">
        <v>12</v>
      </c>
      <c r="J39" s="17">
        <f t="shared" si="1"/>
        <v>0.2</v>
      </c>
    </row>
    <row r="40" spans="1:10" s="18" customFormat="1" ht="45" x14ac:dyDescent="0.2">
      <c r="A40" s="9">
        <v>35</v>
      </c>
      <c r="B40" s="15" t="s">
        <v>42</v>
      </c>
      <c r="C40" s="15" t="s">
        <v>54</v>
      </c>
      <c r="D40" s="15">
        <v>2</v>
      </c>
      <c r="E40" s="16">
        <v>304.89999999999998</v>
      </c>
      <c r="F40" s="16">
        <f t="shared" si="0"/>
        <v>609.79999999999995</v>
      </c>
      <c r="G40" s="16" t="s">
        <v>59</v>
      </c>
      <c r="H40" s="16" t="s">
        <v>58</v>
      </c>
      <c r="I40" s="12" t="s">
        <v>12</v>
      </c>
      <c r="J40" s="17">
        <f t="shared" si="1"/>
        <v>0.2</v>
      </c>
    </row>
    <row r="41" spans="1:10" s="18" customFormat="1" ht="45" x14ac:dyDescent="0.2">
      <c r="A41" s="9">
        <v>36</v>
      </c>
      <c r="B41" s="15" t="s">
        <v>43</v>
      </c>
      <c r="C41" s="15" t="s">
        <v>54</v>
      </c>
      <c r="D41" s="15">
        <v>2</v>
      </c>
      <c r="E41" s="16">
        <v>2904.81</v>
      </c>
      <c r="F41" s="16">
        <f t="shared" si="0"/>
        <v>5809.62</v>
      </c>
      <c r="G41" s="16" t="s">
        <v>59</v>
      </c>
      <c r="H41" s="16" t="s">
        <v>58</v>
      </c>
      <c r="I41" s="12" t="s">
        <v>12</v>
      </c>
      <c r="J41" s="17">
        <f t="shared" si="1"/>
        <v>0.8</v>
      </c>
    </row>
    <row r="42" spans="1:10" s="18" customFormat="1" ht="45" x14ac:dyDescent="0.2">
      <c r="A42" s="9">
        <v>37</v>
      </c>
      <c r="B42" s="15" t="s">
        <v>44</v>
      </c>
      <c r="C42" s="15" t="s">
        <v>54</v>
      </c>
      <c r="D42" s="15">
        <v>4</v>
      </c>
      <c r="E42" s="16">
        <v>304.76</v>
      </c>
      <c r="F42" s="16">
        <f t="shared" si="0"/>
        <v>1219.04</v>
      </c>
      <c r="G42" s="16" t="s">
        <v>59</v>
      </c>
      <c r="H42" s="16" t="s">
        <v>58</v>
      </c>
      <c r="I42" s="12" t="s">
        <v>12</v>
      </c>
      <c r="J42" s="17">
        <f t="shared" si="1"/>
        <v>0.2</v>
      </c>
    </row>
    <row r="43" spans="1:10" s="18" customFormat="1" ht="146.25" x14ac:dyDescent="0.2">
      <c r="A43" s="9">
        <v>38</v>
      </c>
      <c r="B43" s="15" t="s">
        <v>45</v>
      </c>
      <c r="C43" s="15" t="s">
        <v>54</v>
      </c>
      <c r="D43" s="15">
        <v>16</v>
      </c>
      <c r="E43" s="16">
        <v>81.16</v>
      </c>
      <c r="F43" s="16">
        <f t="shared" si="0"/>
        <v>1298.56</v>
      </c>
      <c r="G43" s="16" t="s">
        <v>59</v>
      </c>
      <c r="H43" s="16" t="s">
        <v>58</v>
      </c>
      <c r="I43" s="12" t="s">
        <v>12</v>
      </c>
      <c r="J43" s="17">
        <f t="shared" si="1"/>
        <v>0.1</v>
      </c>
    </row>
    <row r="44" spans="1:10" s="18" customFormat="1" ht="33.75" x14ac:dyDescent="0.2">
      <c r="A44" s="9">
        <v>39</v>
      </c>
      <c r="B44" s="15" t="s">
        <v>46</v>
      </c>
      <c r="C44" s="15" t="s">
        <v>54</v>
      </c>
      <c r="D44" s="15">
        <v>13</v>
      </c>
      <c r="E44" s="16">
        <v>12.73</v>
      </c>
      <c r="F44" s="16">
        <f t="shared" si="0"/>
        <v>165.49</v>
      </c>
      <c r="G44" s="16" t="s">
        <v>59</v>
      </c>
      <c r="H44" s="16" t="s">
        <v>58</v>
      </c>
      <c r="I44" s="12" t="s">
        <v>12</v>
      </c>
      <c r="J44" s="17">
        <f t="shared" si="1"/>
        <v>0.03</v>
      </c>
    </row>
    <row r="45" spans="1:10" s="18" customFormat="1" ht="67.5" x14ac:dyDescent="0.2">
      <c r="A45" s="9">
        <v>40</v>
      </c>
      <c r="B45" s="15" t="s">
        <v>47</v>
      </c>
      <c r="C45" s="15" t="s">
        <v>54</v>
      </c>
      <c r="D45" s="15">
        <v>30</v>
      </c>
      <c r="E45" s="16">
        <v>16.28</v>
      </c>
      <c r="F45" s="16">
        <f t="shared" ref="F45:F51" si="2">E45*D45</f>
        <v>488.40000000000003</v>
      </c>
      <c r="G45" s="16" t="s">
        <v>59</v>
      </c>
      <c r="H45" s="16" t="s">
        <v>58</v>
      </c>
      <c r="I45" s="12" t="s">
        <v>12</v>
      </c>
      <c r="J45" s="17">
        <f t="shared" ref="J45:J51" si="3">IF(E45&lt;0.01,"",IF(AND(E45&gt;=0.01,E45&lt;=5),0.01,IF(E45&lt;=10,0.02,IF(E45&lt;=20,0.03,IF(E45&lt;=50,0.05,IF(E45&lt;=100,0.1,IF(E45&lt;=200,0.12,IF(E45&lt;=500,0.2,IF(E45&lt;=1000,0.4,IF(E45&lt;=2000,0.5,IF(E45&lt;=5000,0.8,IF(E45&lt;=10000,E45*0.005,"Avaliação Específica"))))))))))))</f>
        <v>0.03</v>
      </c>
    </row>
    <row r="46" spans="1:10" s="18" customFormat="1" ht="22.5" x14ac:dyDescent="0.2">
      <c r="A46" s="9">
        <v>41</v>
      </c>
      <c r="B46" s="15" t="s">
        <v>48</v>
      </c>
      <c r="C46" s="15" t="s">
        <v>54</v>
      </c>
      <c r="D46" s="15">
        <v>25</v>
      </c>
      <c r="E46" s="16">
        <v>66.709999999999994</v>
      </c>
      <c r="F46" s="16">
        <f t="shared" si="2"/>
        <v>1667.7499999999998</v>
      </c>
      <c r="G46" s="16" t="s">
        <v>59</v>
      </c>
      <c r="H46" s="16" t="s">
        <v>58</v>
      </c>
      <c r="I46" s="12" t="s">
        <v>12</v>
      </c>
      <c r="J46" s="17">
        <f t="shared" si="3"/>
        <v>0.1</v>
      </c>
    </row>
    <row r="47" spans="1:10" s="18" customFormat="1" ht="33.75" x14ac:dyDescent="0.2">
      <c r="A47" s="9">
        <v>42</v>
      </c>
      <c r="B47" s="15" t="s">
        <v>49</v>
      </c>
      <c r="C47" s="15" t="s">
        <v>54</v>
      </c>
      <c r="D47" s="15">
        <v>75</v>
      </c>
      <c r="E47" s="16">
        <v>1.95</v>
      </c>
      <c r="F47" s="16">
        <f t="shared" si="2"/>
        <v>146.25</v>
      </c>
      <c r="G47" s="16" t="s">
        <v>59</v>
      </c>
      <c r="H47" s="16" t="s">
        <v>58</v>
      </c>
      <c r="I47" s="12" t="s">
        <v>12</v>
      </c>
      <c r="J47" s="17">
        <f t="shared" si="3"/>
        <v>0.01</v>
      </c>
    </row>
    <row r="48" spans="1:10" s="18" customFormat="1" ht="33.75" x14ac:dyDescent="0.2">
      <c r="A48" s="9">
        <v>43</v>
      </c>
      <c r="B48" s="15" t="s">
        <v>50</v>
      </c>
      <c r="C48" s="15" t="s">
        <v>54</v>
      </c>
      <c r="D48" s="15">
        <v>88</v>
      </c>
      <c r="E48" s="16">
        <v>2.65</v>
      </c>
      <c r="F48" s="16">
        <f t="shared" si="2"/>
        <v>233.2</v>
      </c>
      <c r="G48" s="16" t="s">
        <v>59</v>
      </c>
      <c r="H48" s="16" t="s">
        <v>58</v>
      </c>
      <c r="I48" s="12" t="s">
        <v>12</v>
      </c>
      <c r="J48" s="17">
        <f t="shared" si="3"/>
        <v>0.01</v>
      </c>
    </row>
    <row r="49" spans="1:10" s="18" customFormat="1" ht="33.75" x14ac:dyDescent="0.2">
      <c r="A49" s="9">
        <v>44</v>
      </c>
      <c r="B49" s="15" t="s">
        <v>51</v>
      </c>
      <c r="C49" s="15" t="s">
        <v>54</v>
      </c>
      <c r="D49" s="15">
        <v>75</v>
      </c>
      <c r="E49" s="16">
        <v>2.97</v>
      </c>
      <c r="F49" s="16">
        <f t="shared" si="2"/>
        <v>222.75000000000003</v>
      </c>
      <c r="G49" s="16" t="s">
        <v>59</v>
      </c>
      <c r="H49" s="16" t="s">
        <v>58</v>
      </c>
      <c r="I49" s="12" t="s">
        <v>12</v>
      </c>
      <c r="J49" s="17">
        <f t="shared" si="3"/>
        <v>0.01</v>
      </c>
    </row>
    <row r="50" spans="1:10" s="18" customFormat="1" ht="45" x14ac:dyDescent="0.2">
      <c r="A50" s="9">
        <v>45</v>
      </c>
      <c r="B50" s="15" t="s">
        <v>52</v>
      </c>
      <c r="C50" s="15" t="s">
        <v>54</v>
      </c>
      <c r="D50" s="15">
        <v>50</v>
      </c>
      <c r="E50" s="16">
        <v>4.25</v>
      </c>
      <c r="F50" s="16">
        <f t="shared" si="2"/>
        <v>212.5</v>
      </c>
      <c r="G50" s="16" t="s">
        <v>59</v>
      </c>
      <c r="H50" s="16" t="s">
        <v>58</v>
      </c>
      <c r="I50" s="12" t="s">
        <v>12</v>
      </c>
      <c r="J50" s="17">
        <f t="shared" si="3"/>
        <v>0.01</v>
      </c>
    </row>
    <row r="51" spans="1:10" s="18" customFormat="1" ht="22.5" x14ac:dyDescent="0.2">
      <c r="A51" s="9">
        <v>46</v>
      </c>
      <c r="B51" s="15" t="s">
        <v>53</v>
      </c>
      <c r="C51" s="15" t="s">
        <v>54</v>
      </c>
      <c r="D51" s="15">
        <v>19</v>
      </c>
      <c r="E51" s="16">
        <v>5.36</v>
      </c>
      <c r="F51" s="16">
        <f t="shared" si="2"/>
        <v>101.84</v>
      </c>
      <c r="G51" s="16" t="s">
        <v>59</v>
      </c>
      <c r="H51" s="16" t="s">
        <v>58</v>
      </c>
      <c r="I51" s="12" t="s">
        <v>12</v>
      </c>
      <c r="J51" s="17">
        <f t="shared" si="3"/>
        <v>0.02</v>
      </c>
    </row>
    <row r="52" spans="1:10" ht="22.5" x14ac:dyDescent="0.2">
      <c r="E52" s="6" t="s">
        <v>57</v>
      </c>
      <c r="F52" s="8">
        <f>SUM(F6:F51)</f>
        <v>46815.83</v>
      </c>
    </row>
  </sheetData>
  <mergeCells count="3">
    <mergeCell ref="A1:J1"/>
    <mergeCell ref="A2:J2"/>
    <mergeCell ref="A3:J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XX/2022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2020-03-04T17:36:26Z</cp:lastPrinted>
  <dcterms:created xsi:type="dcterms:W3CDTF">2019-07-30T23:05:19Z</dcterms:created>
  <dcterms:modified xsi:type="dcterms:W3CDTF">2022-03-09T14:54:41Z</dcterms:modified>
</cp:coreProperties>
</file>