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0610" yWindow="1830" windowWidth="20730" windowHeight="11310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Folha1!$A$1:$L$62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K7" i="1" l="1"/>
  <c r="K8" i="1"/>
  <c r="K9" i="1"/>
  <c r="K10" i="1"/>
  <c r="K11" i="1"/>
  <c r="K12" i="1"/>
  <c r="K13" i="1"/>
  <c r="K14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K6" i="1" l="1"/>
  <c r="G6" i="1" l="1"/>
  <c r="G62" i="1" s="1"/>
</calcChain>
</file>

<file path=xl/sharedStrings.xml><?xml version="1.0" encoding="utf-8"?>
<sst xmlns="http://schemas.openxmlformats.org/spreadsheetml/2006/main" count="295" uniqueCount="81">
  <si>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</si>
  <si>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</si>
  <si>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</si>
  <si>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</si>
  <si>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</si>
  <si>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</si>
  <si>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</si>
  <si>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</si>
  <si>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</si>
  <si>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</si>
  <si>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</si>
  <si>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</si>
  <si>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</si>
  <si>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QUANTIDADE TOTAL</t>
  </si>
  <si>
    <t>ALICATE ORTODÔNTICO CORTE FIO PESADO 266G</t>
  </si>
  <si>
    <t>BROCA CARBIDE: ESFÉRICA PARA BAIXA ROTAÇÃO- 4</t>
  </si>
  <si>
    <t>BROCA CARBIDE: ESFÉRICA PARA BAIXA ROTAÇÃO- 6</t>
  </si>
  <si>
    <t>BROCA CARBIDE: FISSURA CÔNICA- 170</t>
  </si>
  <si>
    <t>BROCA DE CORTE CRUZADO PARA PEÇA RETA (TIPO MAXICUT/MÍNICUT) EM FORMA DE LANÇA</t>
  </si>
  <si>
    <t>BROCA DE PEDRA FORMATO CILÍNDRICO</t>
  </si>
  <si>
    <t>BROCA DE PEDRA FORMATO ESFÉRICA</t>
  </si>
  <si>
    <t>BROCA DE PEDRA FORMATO PERA unid</t>
  </si>
  <si>
    <t xml:space="preserve">BROCA DE TUNGSTÊNIO EM FORMA DE LANÇA (FRESA) unid.           </t>
  </si>
  <si>
    <t>BROCA DIAMANTADA CONE INVERTIDO PM35</t>
  </si>
  <si>
    <t xml:space="preserve">BROCA DIAMANTADA CONE INVERTIDO PM700 </t>
  </si>
  <si>
    <t xml:space="preserve">BROCA DIAMANTADA CONE INVERTIDO PM730 </t>
  </si>
  <si>
    <t>BROCA DO TIPO 12 LÂMINAS EM FORMA DE CHAMA (EXTREMIDADE ATILADA) PARA ALTA ROTAÇÃO </t>
  </si>
  <si>
    <t>BROCA TUNGSTENIO MAXI CUT - PALITO</t>
  </si>
  <si>
    <t>Broca tungstenio maxicut corte cruzado grosso peça de mão nº 1591</t>
  </si>
  <si>
    <t>Broca tungstenio maxicut corte cruzado médio peça de mão nº 1251</t>
  </si>
  <si>
    <t>Broca tungstenio maxicut corte cruzado médio peça de mão nº 1502</t>
  </si>
  <si>
    <t xml:space="preserve">Broca tungstenio maxicut corte cruzado médio peça de mão nº 1510 </t>
  </si>
  <si>
    <t xml:space="preserve">Broca tungstenio minicut corte cruzado fino peça de mão nº 1517 </t>
  </si>
  <si>
    <t>CADINHO, MATERIAL PORCELANA, POROSIDADE 7 A 8 MICRONS, CAPACIDADE ATÉ 100 ML, FORMATO FORMA MÉDIA</t>
  </si>
  <si>
    <t xml:space="preserve">DISCO DIAMANTADO LISO DUPLA FACE               </t>
  </si>
  <si>
    <t>ESPELHO BUCAL PLANO Nº 05, estrutura em aço inoxidável (AISI 420), utilizado para facilitar a visualização em procedimento odontológico, autoclavável, possui rosca para ser encaixado o cabo para espelho, dimensões aproximadas: 4.8 cm x 2.5 cm x 0.6 cm (CxLxA), peso aproximado: 0,006 kg. Característica Adicional: certificação na ANVISA. Referência: marca Duflex ou similar</t>
  </si>
  <si>
    <t>ESPELHO BUCAL, PLANO Nº 03, material aço inoxidável ,uso encaixe universal, comprimento cabo padrão, tipo uso autoclavável.</t>
  </si>
  <si>
    <t>LÂMINA BISTURI, MATERIAL AÇO INOXIDÁVEL, TAMANHO Nº 11, TIPO DESCARTÁVEL, ESTERILIDADE ESTÉRIL </t>
  </si>
  <si>
    <t>LÂMINA BISTURI, MATERIAL AÇO INOXIDÁVEL, TAMANHO Nº 12, TIPO DESCARTÁVEL, ESTERILIDADE ESTÉRIL, CARACTERÍSTICAS ADICIONAIS EMBALADA INDIVIDUALMENTE </t>
  </si>
  <si>
    <t>LÂMINA BISTURI, MATERIAL AÇO INOXIDÁVEL, TAMANHO Nº 12B, TIPO DESCARTÁVEL, ESTERILIDADE ESTÉRIL, CARACTERÍSTICAS ADICIONAIS EMBALADA INDIVIDUALMENTE.</t>
  </si>
  <si>
    <t>LÂMINA BISTURI, MATERIAL AÇO INOXIDÁVEL, TAMANHO Nº 15, TIPO DESCARTÁVEL, ESTERILIDADE ESTÉRIL, CARACTERÍSTICAS ADICIONAIS EMBALADA INDIVIDUALMENTE </t>
  </si>
  <si>
    <t>LÂMINA BISTURI, MATERIAL AÇO INOXIDÁVEL, TAMANHO Nº 15C, TIPO DESCARTÁVEL, ESTERILIDADE ESTÉRIL, CARACTERÍSTICAS ADICIONAIS EMBALADA INDIVIDUALMENTE.</t>
  </si>
  <si>
    <t>Lima endodôntica K-File - 25 mm #10</t>
  </si>
  <si>
    <t>Lima endodôntica K-File - 25 mm #15</t>
  </si>
  <si>
    <t>LIMA ENDODONTICA TIPO FLEXOFILE - 1 SÉRIE - 25MM</t>
  </si>
  <si>
    <t>LIMA HEDSTROEN 1ª SÉRIE - 25MM</t>
  </si>
  <si>
    <t>Maçarico tipo lápis à gás butano. Ref. Micro Torch ou similar</t>
  </si>
  <si>
    <t>martelete pneumático para desinclusão de prótese</t>
  </si>
  <si>
    <t>Ponta diamantada esférica para alta rotação 1012</t>
  </si>
  <si>
    <t>Ponta diamantada esférica para alta rotação 1014</t>
  </si>
  <si>
    <t>Ponta diamantada esférica para alta rotação 1016</t>
  </si>
  <si>
    <t>ponta diamantada tronco cônica. ponta diamantada cônica unidade 4138</t>
  </si>
  <si>
    <t>PONTA DIAMANTADA: CÔNICA EXTREMIDADE PLANA: 3070.</t>
  </si>
  <si>
    <t>PONTA DIAMANTADA: DE GRANULAÇÃO EXTRA-FINA (FF) 3118</t>
  </si>
  <si>
    <t>PONTA DIAMANTADA: ESFÉRICA - 1013</t>
  </si>
  <si>
    <t>unidade</t>
  </si>
  <si>
    <t>CAIXA 100,00 UN</t>
  </si>
  <si>
    <t>cx c/100</t>
  </si>
  <si>
    <t>Caixa com 100</t>
  </si>
  <si>
    <t>Emb. c/ 6 unid</t>
  </si>
  <si>
    <t>Unidade</t>
  </si>
  <si>
    <t>SIM</t>
  </si>
  <si>
    <t>NÃO</t>
  </si>
  <si>
    <t>VALOR TOTAL</t>
  </si>
  <si>
    <t>Alicate ortodôntico Angle Bending 139 para fios com diâmetro até 0,7mm.</t>
  </si>
  <si>
    <t>Broca carbide tronco-cônica PM 703</t>
  </si>
  <si>
    <t>Broca carbide tronco-cônica PM 701</t>
  </si>
  <si>
    <t>Broca carbide tronco-cônica PM 702</t>
  </si>
  <si>
    <t>Broca carbide esférica PM 8</t>
  </si>
  <si>
    <t>Escova de pelo de cabra branca estrela para polimento para peça de mão, diâmetro 22mm</t>
  </si>
  <si>
    <t xml:space="preserve">Escova de pelo para polimento, nº 10, com centro de madeira </t>
  </si>
  <si>
    <t>Escova de pelo para polimento, nº 12, com centro de madeira</t>
  </si>
  <si>
    <t>Escova de pelo para polimento, nº 27, com centro de madeira</t>
  </si>
  <si>
    <t>embalagem com 6 unidades</t>
  </si>
  <si>
    <t>Mufla nº6 com parafuso, para cocção de próteses.</t>
  </si>
  <si>
    <t>SUGESTÃO DE CATMAT</t>
  </si>
  <si>
    <t>BROCA DE GATES GLIDDEN N. 2 Caixa c/ 6 peças  (deverá ser cotado o valor da caixa/kit)</t>
  </si>
  <si>
    <t>BROCA DE GATES GLIDDEN N. 3 Caixa c/ 6 peças (deverá ser cotado o valor da caixa/kit)</t>
  </si>
  <si>
    <t>BROCA DE GATES GLIDDEN N. 4 Caixa c/ 6 peças (deverá ser cotado o valor da caixa/kit)</t>
  </si>
  <si>
    <t>Disco de lixa para polimento de resina composta. Kit com 60 unidades sortidas + mandril (deverá ser cotado o valor da caixa/kit)</t>
  </si>
  <si>
    <t>PONTA DIAMANTADA DE ACABAMENTO PARA RESINA COMPOSTA 6007. Kit com 7 unidades (deverá ser cotado o valor da caixa/kit)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</si>
</sst>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44" fontId="4" fillId="3" borderId="1" xfId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4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view="pageLayout" topLeftCell="A47" zoomScaleNormal="100" zoomScaleSheetLayoutView="80" workbookViewId="0">
      <selection activeCell="B57" sqref="B57"/>
    </sheetView>
  </sheetViews>
  <sheetFormatPr defaultColWidth="9.140625" defaultRowHeight="12.75" x14ac:dyDescent="0.2"/>
  <cols>
    <col min="1" max="1" width="4.28515625" style="2" customWidth="1"/>
    <col min="2" max="2" width="35.7109375" style="2" customWidth="1"/>
    <col min="3" max="4" width="9.7109375" style="2" customWidth="1"/>
    <col min="5" max="5" width="8.28515625" style="3" bestFit="1" customWidth="1"/>
    <col min="6" max="6" width="11.42578125" style="4" bestFit="1" customWidth="1"/>
    <col min="7" max="7" width="12.42578125" style="4" bestFit="1" customWidth="1"/>
    <col min="8" max="8" width="9.42578125" style="4" bestFit="1" customWidth="1"/>
    <col min="9" max="9" width="12.42578125" style="4" customWidth="1"/>
    <col min="10" max="10" width="11.5703125" style="4" bestFit="1" customWidth="1"/>
    <col min="11" max="11" width="8.7109375" style="10" bestFit="1" customWidth="1"/>
    <col min="12" max="12" width="15" style="4" bestFit="1" customWidth="1"/>
    <col min="13" max="16384" width="9.140625" style="1"/>
  </cols>
  <sheetData>
    <row r="1" spans="1:12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2">
      <c r="A2" s="21" t="s">
        <v>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2">
      <c r="A3" s="21" t="s">
        <v>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5" spans="1:12" ht="82.9" customHeight="1" x14ac:dyDescent="0.2">
      <c r="A5" s="7" t="s">
        <v>1</v>
      </c>
      <c r="B5" s="8" t="s">
        <v>5</v>
      </c>
      <c r="C5" s="8" t="s">
        <v>2</v>
      </c>
      <c r="D5" s="8" t="s">
        <v>75</v>
      </c>
      <c r="E5" s="8" t="s">
        <v>13</v>
      </c>
      <c r="F5" s="8" t="s">
        <v>7</v>
      </c>
      <c r="G5" s="8" t="s">
        <v>6</v>
      </c>
      <c r="H5" s="8" t="s">
        <v>8</v>
      </c>
      <c r="I5" s="8" t="s">
        <v>9</v>
      </c>
      <c r="J5" s="8" t="s">
        <v>10</v>
      </c>
      <c r="K5" s="8" t="s">
        <v>11</v>
      </c>
      <c r="L5" s="1"/>
    </row>
    <row r="6" spans="1:12" s="19" customFormat="1" ht="22.5" x14ac:dyDescent="0.2">
      <c r="A6" s="14">
        <v>1</v>
      </c>
      <c r="B6" s="15" t="s">
        <v>64</v>
      </c>
      <c r="C6" s="15" t="s">
        <v>55</v>
      </c>
      <c r="D6" s="15">
        <v>430638</v>
      </c>
      <c r="E6" s="15">
        <v>4</v>
      </c>
      <c r="F6" s="16">
        <v>157.41</v>
      </c>
      <c r="G6" s="16">
        <f t="shared" ref="G6:G37" si="0">F6*E6</f>
        <v>629.64</v>
      </c>
      <c r="H6" s="16" t="s">
        <v>61</v>
      </c>
      <c r="I6" s="16" t="s">
        <v>62</v>
      </c>
      <c r="J6" s="17" t="s">
        <v>12</v>
      </c>
      <c r="K6" s="18">
        <f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>0.12</v>
      </c>
    </row>
    <row r="7" spans="1:12" x14ac:dyDescent="0.2">
      <c r="A7" s="6">
        <v>2</v>
      </c>
      <c r="B7" s="5" t="s">
        <v>14</v>
      </c>
      <c r="C7" s="5" t="s">
        <v>55</v>
      </c>
      <c r="D7" s="5">
        <v>418071</v>
      </c>
      <c r="E7" s="5">
        <v>3</v>
      </c>
      <c r="F7" s="9">
        <v>236.55</v>
      </c>
      <c r="G7" s="9">
        <f t="shared" si="0"/>
        <v>709.65000000000009</v>
      </c>
      <c r="H7" s="9" t="s">
        <v>61</v>
      </c>
      <c r="I7" s="9" t="s">
        <v>62</v>
      </c>
      <c r="J7" s="11" t="s">
        <v>12</v>
      </c>
      <c r="K7" s="12">
        <f t="shared" ref="K7:K58" si="1">IF(F7&lt;0.01,"",IF(AND(F7&gt;=0.01,F7&lt;=5),0.01,IF(F7&lt;=10,0.02,IF(F7&lt;=20,0.03,IF(F7&lt;=50,0.05,IF(F7&lt;=100,0.1,IF(F7&lt;=200,0.12,IF(F7&lt;=500,0.2,IF(F7&lt;=1000,0.4,IF(F7&lt;=2000,0.5,IF(F7&lt;=5000,0.8,IF(F7&lt;=10000,F7*0.005,"Avaliação Específica"))))))))))))</f>
        <v>0.2</v>
      </c>
      <c r="L7" s="1"/>
    </row>
    <row r="8" spans="1:12" s="19" customFormat="1" x14ac:dyDescent="0.2">
      <c r="A8" s="14">
        <v>3</v>
      </c>
      <c r="B8" s="15" t="s">
        <v>66</v>
      </c>
      <c r="C8" s="15" t="s">
        <v>55</v>
      </c>
      <c r="D8" s="15">
        <v>403562</v>
      </c>
      <c r="E8" s="15">
        <v>13</v>
      </c>
      <c r="F8" s="16">
        <v>14.43</v>
      </c>
      <c r="G8" s="16">
        <f t="shared" si="0"/>
        <v>187.59</v>
      </c>
      <c r="H8" s="16" t="s">
        <v>61</v>
      </c>
      <c r="I8" s="16" t="s">
        <v>62</v>
      </c>
      <c r="J8" s="17" t="s">
        <v>12</v>
      </c>
      <c r="K8" s="18">
        <f t="shared" si="1"/>
        <v>0.03</v>
      </c>
    </row>
    <row r="9" spans="1:12" s="19" customFormat="1" x14ac:dyDescent="0.2">
      <c r="A9" s="14">
        <v>4</v>
      </c>
      <c r="B9" s="15" t="s">
        <v>67</v>
      </c>
      <c r="C9" s="15" t="s">
        <v>55</v>
      </c>
      <c r="D9" s="15">
        <v>403563</v>
      </c>
      <c r="E9" s="15">
        <v>13</v>
      </c>
      <c r="F9" s="16">
        <v>16.46</v>
      </c>
      <c r="G9" s="16">
        <f t="shared" si="0"/>
        <v>213.98000000000002</v>
      </c>
      <c r="H9" s="16" t="s">
        <v>61</v>
      </c>
      <c r="I9" s="16" t="s">
        <v>62</v>
      </c>
      <c r="J9" s="17" t="s">
        <v>12</v>
      </c>
      <c r="K9" s="18">
        <f t="shared" si="1"/>
        <v>0.03</v>
      </c>
    </row>
    <row r="10" spans="1:12" s="19" customFormat="1" x14ac:dyDescent="0.2">
      <c r="A10" s="6">
        <v>5</v>
      </c>
      <c r="B10" s="15" t="s">
        <v>65</v>
      </c>
      <c r="C10" s="15" t="s">
        <v>55</v>
      </c>
      <c r="D10" s="15">
        <v>403561</v>
      </c>
      <c r="E10" s="15">
        <v>15</v>
      </c>
      <c r="F10" s="16">
        <v>15.25</v>
      </c>
      <c r="G10" s="16">
        <f t="shared" si="0"/>
        <v>228.75</v>
      </c>
      <c r="H10" s="16" t="s">
        <v>61</v>
      </c>
      <c r="I10" s="16" t="s">
        <v>62</v>
      </c>
      <c r="J10" s="17" t="s">
        <v>12</v>
      </c>
      <c r="K10" s="18">
        <f t="shared" si="1"/>
        <v>0.03</v>
      </c>
    </row>
    <row r="11" spans="1:12" s="19" customFormat="1" x14ac:dyDescent="0.2">
      <c r="A11" s="14">
        <v>6</v>
      </c>
      <c r="B11" s="15" t="s">
        <v>68</v>
      </c>
      <c r="C11" s="15" t="s">
        <v>55</v>
      </c>
      <c r="D11" s="15">
        <v>436293</v>
      </c>
      <c r="E11" s="15">
        <v>13</v>
      </c>
      <c r="F11" s="16">
        <v>16.64</v>
      </c>
      <c r="G11" s="16">
        <f t="shared" si="0"/>
        <v>216.32</v>
      </c>
      <c r="H11" s="16" t="s">
        <v>61</v>
      </c>
      <c r="I11" s="16" t="s">
        <v>62</v>
      </c>
      <c r="J11" s="17" t="s">
        <v>12</v>
      </c>
      <c r="K11" s="18">
        <f t="shared" si="1"/>
        <v>0.03</v>
      </c>
    </row>
    <row r="12" spans="1:12" x14ac:dyDescent="0.2">
      <c r="A12" s="14">
        <v>7</v>
      </c>
      <c r="B12" s="5" t="s">
        <v>15</v>
      </c>
      <c r="C12" s="5" t="s">
        <v>55</v>
      </c>
      <c r="D12" s="5">
        <v>403862</v>
      </c>
      <c r="E12" s="5">
        <v>13</v>
      </c>
      <c r="F12" s="9">
        <v>16</v>
      </c>
      <c r="G12" s="9">
        <f t="shared" si="0"/>
        <v>208</v>
      </c>
      <c r="H12" s="9" t="s">
        <v>61</v>
      </c>
      <c r="I12" s="9" t="s">
        <v>62</v>
      </c>
      <c r="J12" s="11" t="s">
        <v>12</v>
      </c>
      <c r="K12" s="12">
        <f t="shared" si="1"/>
        <v>0.03</v>
      </c>
      <c r="L12" s="1"/>
    </row>
    <row r="13" spans="1:12" x14ac:dyDescent="0.2">
      <c r="A13" s="6">
        <v>8</v>
      </c>
      <c r="B13" s="5" t="s">
        <v>16</v>
      </c>
      <c r="C13" s="5" t="s">
        <v>55</v>
      </c>
      <c r="D13" s="5">
        <v>403864</v>
      </c>
      <c r="E13" s="5">
        <v>25</v>
      </c>
      <c r="F13" s="9">
        <v>18.11</v>
      </c>
      <c r="G13" s="9">
        <f t="shared" si="0"/>
        <v>452.75</v>
      </c>
      <c r="H13" s="9" t="s">
        <v>61</v>
      </c>
      <c r="I13" s="9" t="s">
        <v>62</v>
      </c>
      <c r="J13" s="11" t="s">
        <v>12</v>
      </c>
      <c r="K13" s="12">
        <f t="shared" si="1"/>
        <v>0.03</v>
      </c>
      <c r="L13" s="1"/>
    </row>
    <row r="14" spans="1:12" x14ac:dyDescent="0.2">
      <c r="A14" s="14">
        <v>9</v>
      </c>
      <c r="B14" s="5" t="s">
        <v>17</v>
      </c>
      <c r="C14" s="5" t="s">
        <v>55</v>
      </c>
      <c r="D14" s="5">
        <v>403457</v>
      </c>
      <c r="E14" s="5">
        <v>25</v>
      </c>
      <c r="F14" s="9">
        <v>10.5</v>
      </c>
      <c r="G14" s="9">
        <f t="shared" si="0"/>
        <v>262.5</v>
      </c>
      <c r="H14" s="9" t="s">
        <v>61</v>
      </c>
      <c r="I14" s="9" t="s">
        <v>62</v>
      </c>
      <c r="J14" s="11" t="s">
        <v>12</v>
      </c>
      <c r="K14" s="12">
        <f t="shared" si="1"/>
        <v>0.03</v>
      </c>
      <c r="L14" s="1"/>
    </row>
    <row r="15" spans="1:12" ht="22.5" x14ac:dyDescent="0.2">
      <c r="A15" s="14">
        <v>10</v>
      </c>
      <c r="B15" s="5" t="s">
        <v>18</v>
      </c>
      <c r="C15" s="5" t="s">
        <v>55</v>
      </c>
      <c r="D15" s="5">
        <v>427253</v>
      </c>
      <c r="E15" s="5">
        <v>25</v>
      </c>
      <c r="F15" s="9">
        <v>74.64</v>
      </c>
      <c r="G15" s="9">
        <f t="shared" si="0"/>
        <v>1866</v>
      </c>
      <c r="H15" s="9" t="s">
        <v>61</v>
      </c>
      <c r="I15" s="9" t="s">
        <v>62</v>
      </c>
      <c r="J15" s="11" t="s">
        <v>12</v>
      </c>
      <c r="K15" s="12">
        <f t="shared" si="1"/>
        <v>0.1</v>
      </c>
      <c r="L15" s="1"/>
    </row>
    <row r="16" spans="1:12" ht="22.5" x14ac:dyDescent="0.2">
      <c r="A16" s="6">
        <v>11</v>
      </c>
      <c r="B16" s="5" t="s">
        <v>76</v>
      </c>
      <c r="C16" s="5" t="s">
        <v>55</v>
      </c>
      <c r="D16" s="5">
        <v>403610</v>
      </c>
      <c r="E16" s="5">
        <v>13</v>
      </c>
      <c r="F16" s="9">
        <v>160.68</v>
      </c>
      <c r="G16" s="9">
        <f t="shared" si="0"/>
        <v>2088.84</v>
      </c>
      <c r="H16" s="9" t="s">
        <v>61</v>
      </c>
      <c r="I16" s="9" t="s">
        <v>62</v>
      </c>
      <c r="J16" s="11" t="s">
        <v>12</v>
      </c>
      <c r="K16" s="12">
        <f t="shared" si="1"/>
        <v>0.12</v>
      </c>
      <c r="L16" s="1"/>
    </row>
    <row r="17" spans="1:12" ht="22.5" x14ac:dyDescent="0.2">
      <c r="A17" s="14">
        <v>12</v>
      </c>
      <c r="B17" s="5" t="s">
        <v>77</v>
      </c>
      <c r="C17" s="5" t="s">
        <v>55</v>
      </c>
      <c r="D17" s="5">
        <v>403604</v>
      </c>
      <c r="E17" s="5">
        <v>13</v>
      </c>
      <c r="F17" s="9">
        <v>123.84</v>
      </c>
      <c r="G17" s="9">
        <f t="shared" si="0"/>
        <v>1609.92</v>
      </c>
      <c r="H17" s="9" t="s">
        <v>61</v>
      </c>
      <c r="I17" s="9" t="s">
        <v>62</v>
      </c>
      <c r="J17" s="11" t="s">
        <v>12</v>
      </c>
      <c r="K17" s="12">
        <f t="shared" si="1"/>
        <v>0.12</v>
      </c>
      <c r="L17" s="1"/>
    </row>
    <row r="18" spans="1:12" ht="22.5" x14ac:dyDescent="0.2">
      <c r="A18" s="14">
        <v>13</v>
      </c>
      <c r="B18" s="5" t="s">
        <v>78</v>
      </c>
      <c r="C18" s="5" t="s">
        <v>55</v>
      </c>
      <c r="D18" s="5">
        <v>403613</v>
      </c>
      <c r="E18" s="5">
        <v>13</v>
      </c>
      <c r="F18" s="9">
        <v>156.68</v>
      </c>
      <c r="G18" s="9">
        <f t="shared" si="0"/>
        <v>2036.8400000000001</v>
      </c>
      <c r="H18" s="9" t="s">
        <v>61</v>
      </c>
      <c r="I18" s="9" t="s">
        <v>62</v>
      </c>
      <c r="J18" s="11" t="s">
        <v>12</v>
      </c>
      <c r="K18" s="12">
        <f t="shared" si="1"/>
        <v>0.12</v>
      </c>
      <c r="L18" s="1"/>
    </row>
    <row r="19" spans="1:12" x14ac:dyDescent="0.2">
      <c r="A19" s="6">
        <v>14</v>
      </c>
      <c r="B19" s="5" t="s">
        <v>19</v>
      </c>
      <c r="C19" s="5" t="s">
        <v>55</v>
      </c>
      <c r="D19" s="5">
        <v>433197</v>
      </c>
      <c r="E19" s="5">
        <v>38</v>
      </c>
      <c r="F19" s="9">
        <v>15.11</v>
      </c>
      <c r="G19" s="9">
        <f t="shared" si="0"/>
        <v>574.17999999999995</v>
      </c>
      <c r="H19" s="9" t="s">
        <v>61</v>
      </c>
      <c r="I19" s="9" t="s">
        <v>62</v>
      </c>
      <c r="J19" s="11" t="s">
        <v>12</v>
      </c>
      <c r="K19" s="12">
        <f t="shared" si="1"/>
        <v>0.03</v>
      </c>
      <c r="L19" s="1"/>
    </row>
    <row r="20" spans="1:12" x14ac:dyDescent="0.2">
      <c r="A20" s="14">
        <v>15</v>
      </c>
      <c r="B20" s="5" t="s">
        <v>20</v>
      </c>
      <c r="C20" s="5" t="s">
        <v>55</v>
      </c>
      <c r="D20" s="5">
        <v>449702</v>
      </c>
      <c r="E20" s="5">
        <v>38</v>
      </c>
      <c r="F20" s="9">
        <v>16.43</v>
      </c>
      <c r="G20" s="9">
        <f t="shared" si="0"/>
        <v>624.34</v>
      </c>
      <c r="H20" s="9" t="s">
        <v>61</v>
      </c>
      <c r="I20" s="9" t="s">
        <v>62</v>
      </c>
      <c r="J20" s="11" t="s">
        <v>12</v>
      </c>
      <c r="K20" s="12">
        <f t="shared" si="1"/>
        <v>0.03</v>
      </c>
      <c r="L20" s="1"/>
    </row>
    <row r="21" spans="1:12" x14ac:dyDescent="0.2">
      <c r="A21" s="14">
        <v>16</v>
      </c>
      <c r="B21" s="5" t="s">
        <v>21</v>
      </c>
      <c r="C21" s="5" t="s">
        <v>55</v>
      </c>
      <c r="D21" s="5">
        <v>475798</v>
      </c>
      <c r="E21" s="5">
        <v>38</v>
      </c>
      <c r="F21" s="9">
        <v>14.65</v>
      </c>
      <c r="G21" s="9">
        <f t="shared" si="0"/>
        <v>556.70000000000005</v>
      </c>
      <c r="H21" s="9" t="s">
        <v>61</v>
      </c>
      <c r="I21" s="9" t="s">
        <v>62</v>
      </c>
      <c r="J21" s="11" t="s">
        <v>12</v>
      </c>
      <c r="K21" s="12">
        <f t="shared" si="1"/>
        <v>0.03</v>
      </c>
      <c r="L21" s="1"/>
    </row>
    <row r="22" spans="1:12" ht="22.5" x14ac:dyDescent="0.2">
      <c r="A22" s="6">
        <v>17</v>
      </c>
      <c r="B22" s="5" t="s">
        <v>22</v>
      </c>
      <c r="C22" s="5" t="s">
        <v>55</v>
      </c>
      <c r="D22" s="5">
        <v>401905</v>
      </c>
      <c r="E22" s="5">
        <v>13</v>
      </c>
      <c r="F22" s="9">
        <v>19</v>
      </c>
      <c r="G22" s="9">
        <f t="shared" si="0"/>
        <v>247</v>
      </c>
      <c r="H22" s="9" t="s">
        <v>61</v>
      </c>
      <c r="I22" s="9" t="s">
        <v>62</v>
      </c>
      <c r="J22" s="11" t="s">
        <v>12</v>
      </c>
      <c r="K22" s="12">
        <f t="shared" si="1"/>
        <v>0.03</v>
      </c>
      <c r="L22" s="1"/>
    </row>
    <row r="23" spans="1:12" x14ac:dyDescent="0.2">
      <c r="A23" s="14">
        <v>18</v>
      </c>
      <c r="B23" s="5" t="s">
        <v>23</v>
      </c>
      <c r="C23" s="5" t="s">
        <v>55</v>
      </c>
      <c r="D23" s="5">
        <v>402994</v>
      </c>
      <c r="E23" s="5">
        <v>13</v>
      </c>
      <c r="F23" s="9">
        <v>10.93</v>
      </c>
      <c r="G23" s="9">
        <f t="shared" si="0"/>
        <v>142.09</v>
      </c>
      <c r="H23" s="9" t="s">
        <v>61</v>
      </c>
      <c r="I23" s="9" t="s">
        <v>62</v>
      </c>
      <c r="J23" s="11" t="s">
        <v>12</v>
      </c>
      <c r="K23" s="12">
        <f t="shared" si="1"/>
        <v>0.03</v>
      </c>
      <c r="L23" s="1"/>
    </row>
    <row r="24" spans="1:12" x14ac:dyDescent="0.2">
      <c r="A24" s="14">
        <v>19</v>
      </c>
      <c r="B24" s="5" t="s">
        <v>24</v>
      </c>
      <c r="C24" s="5" t="s">
        <v>55</v>
      </c>
      <c r="D24" s="5">
        <v>402994</v>
      </c>
      <c r="E24" s="5">
        <v>7</v>
      </c>
      <c r="F24" s="9">
        <v>18.75</v>
      </c>
      <c r="G24" s="9">
        <f t="shared" si="0"/>
        <v>131.25</v>
      </c>
      <c r="H24" s="9" t="s">
        <v>61</v>
      </c>
      <c r="I24" s="9" t="s">
        <v>62</v>
      </c>
      <c r="J24" s="11" t="s">
        <v>12</v>
      </c>
      <c r="K24" s="12">
        <f t="shared" si="1"/>
        <v>0.03</v>
      </c>
      <c r="L24" s="1"/>
    </row>
    <row r="25" spans="1:12" x14ac:dyDescent="0.2">
      <c r="A25" s="6">
        <v>20</v>
      </c>
      <c r="B25" s="5" t="s">
        <v>25</v>
      </c>
      <c r="C25" s="5" t="s">
        <v>55</v>
      </c>
      <c r="D25" s="5">
        <v>402994</v>
      </c>
      <c r="E25" s="5">
        <v>7</v>
      </c>
      <c r="F25" s="9">
        <v>16.39</v>
      </c>
      <c r="G25" s="9">
        <f t="shared" si="0"/>
        <v>114.73</v>
      </c>
      <c r="H25" s="9" t="s">
        <v>61</v>
      </c>
      <c r="I25" s="9" t="s">
        <v>62</v>
      </c>
      <c r="J25" s="11" t="s">
        <v>12</v>
      </c>
      <c r="K25" s="12">
        <f t="shared" si="1"/>
        <v>0.03</v>
      </c>
      <c r="L25" s="1"/>
    </row>
    <row r="26" spans="1:12" ht="22.5" x14ac:dyDescent="0.2">
      <c r="A26" s="14">
        <v>21</v>
      </c>
      <c r="B26" s="5" t="s">
        <v>26</v>
      </c>
      <c r="C26" s="5" t="s">
        <v>55</v>
      </c>
      <c r="D26" s="5">
        <v>464797</v>
      </c>
      <c r="E26" s="5">
        <v>13</v>
      </c>
      <c r="F26" s="9">
        <v>28.38</v>
      </c>
      <c r="G26" s="9">
        <f t="shared" si="0"/>
        <v>368.94</v>
      </c>
      <c r="H26" s="9" t="s">
        <v>61</v>
      </c>
      <c r="I26" s="9" t="s">
        <v>62</v>
      </c>
      <c r="J26" s="11" t="s">
        <v>12</v>
      </c>
      <c r="K26" s="12">
        <f t="shared" si="1"/>
        <v>0.05</v>
      </c>
      <c r="L26" s="1"/>
    </row>
    <row r="27" spans="1:12" x14ac:dyDescent="0.2">
      <c r="A27" s="14">
        <v>22</v>
      </c>
      <c r="B27" s="5" t="s">
        <v>27</v>
      </c>
      <c r="C27" s="5" t="s">
        <v>55</v>
      </c>
      <c r="D27" s="5">
        <v>427511</v>
      </c>
      <c r="E27" s="5">
        <v>28</v>
      </c>
      <c r="F27" s="9">
        <v>85.19</v>
      </c>
      <c r="G27" s="9">
        <f t="shared" si="0"/>
        <v>2385.3199999999997</v>
      </c>
      <c r="H27" s="9" t="s">
        <v>61</v>
      </c>
      <c r="I27" s="9" t="s">
        <v>62</v>
      </c>
      <c r="J27" s="11" t="s">
        <v>12</v>
      </c>
      <c r="K27" s="12">
        <f t="shared" si="1"/>
        <v>0.1</v>
      </c>
      <c r="L27" s="1"/>
    </row>
    <row r="28" spans="1:12" ht="22.5" x14ac:dyDescent="0.2">
      <c r="A28" s="6">
        <v>23</v>
      </c>
      <c r="B28" s="5" t="s">
        <v>28</v>
      </c>
      <c r="C28" s="5" t="s">
        <v>55</v>
      </c>
      <c r="D28" s="5">
        <v>427511</v>
      </c>
      <c r="E28" s="5">
        <v>15</v>
      </c>
      <c r="F28" s="9">
        <v>87.07</v>
      </c>
      <c r="G28" s="9">
        <f t="shared" si="0"/>
        <v>1306.05</v>
      </c>
      <c r="H28" s="9" t="s">
        <v>61</v>
      </c>
      <c r="I28" s="9" t="s">
        <v>62</v>
      </c>
      <c r="J28" s="11" t="s">
        <v>12</v>
      </c>
      <c r="K28" s="12">
        <f t="shared" si="1"/>
        <v>0.1</v>
      </c>
      <c r="L28" s="1"/>
    </row>
    <row r="29" spans="1:12" ht="22.5" x14ac:dyDescent="0.2">
      <c r="A29" s="14">
        <v>24</v>
      </c>
      <c r="B29" s="5" t="s">
        <v>29</v>
      </c>
      <c r="C29" s="5" t="s">
        <v>55</v>
      </c>
      <c r="D29" s="5">
        <v>427511</v>
      </c>
      <c r="E29" s="5">
        <v>15</v>
      </c>
      <c r="F29" s="9">
        <v>75.58</v>
      </c>
      <c r="G29" s="9">
        <f t="shared" si="0"/>
        <v>1133.7</v>
      </c>
      <c r="H29" s="9" t="s">
        <v>61</v>
      </c>
      <c r="I29" s="9" t="s">
        <v>62</v>
      </c>
      <c r="J29" s="11" t="s">
        <v>12</v>
      </c>
      <c r="K29" s="12">
        <f t="shared" si="1"/>
        <v>0.1</v>
      </c>
      <c r="L29" s="1"/>
    </row>
    <row r="30" spans="1:12" ht="22.5" x14ac:dyDescent="0.2">
      <c r="A30" s="14">
        <v>25</v>
      </c>
      <c r="B30" s="5" t="s">
        <v>30</v>
      </c>
      <c r="C30" s="5" t="s">
        <v>55</v>
      </c>
      <c r="D30" s="5">
        <v>427511</v>
      </c>
      <c r="E30" s="5">
        <v>15</v>
      </c>
      <c r="F30" s="9">
        <v>102.75</v>
      </c>
      <c r="G30" s="9">
        <f t="shared" si="0"/>
        <v>1541.25</v>
      </c>
      <c r="H30" s="9" t="s">
        <v>61</v>
      </c>
      <c r="I30" s="9" t="s">
        <v>62</v>
      </c>
      <c r="J30" s="11" t="s">
        <v>12</v>
      </c>
      <c r="K30" s="12">
        <f t="shared" si="1"/>
        <v>0.12</v>
      </c>
      <c r="L30" s="1"/>
    </row>
    <row r="31" spans="1:12" ht="22.5" x14ac:dyDescent="0.2">
      <c r="A31" s="6">
        <v>26</v>
      </c>
      <c r="B31" s="5" t="s">
        <v>31</v>
      </c>
      <c r="C31" s="5" t="s">
        <v>55</v>
      </c>
      <c r="D31" s="5">
        <v>427511</v>
      </c>
      <c r="E31" s="5">
        <v>15</v>
      </c>
      <c r="F31" s="9">
        <v>79.28</v>
      </c>
      <c r="G31" s="9">
        <f t="shared" si="0"/>
        <v>1189.2</v>
      </c>
      <c r="H31" s="9" t="s">
        <v>61</v>
      </c>
      <c r="I31" s="9" t="s">
        <v>62</v>
      </c>
      <c r="J31" s="11" t="s">
        <v>12</v>
      </c>
      <c r="K31" s="12">
        <f t="shared" si="1"/>
        <v>0.1</v>
      </c>
      <c r="L31" s="1"/>
    </row>
    <row r="32" spans="1:12" ht="22.5" x14ac:dyDescent="0.2">
      <c r="A32" s="14">
        <v>27</v>
      </c>
      <c r="B32" s="5" t="s">
        <v>32</v>
      </c>
      <c r="C32" s="5" t="s">
        <v>55</v>
      </c>
      <c r="D32" s="5">
        <v>427511</v>
      </c>
      <c r="E32" s="5">
        <v>15</v>
      </c>
      <c r="F32" s="9">
        <v>71.55</v>
      </c>
      <c r="G32" s="9">
        <f t="shared" si="0"/>
        <v>1073.25</v>
      </c>
      <c r="H32" s="9" t="s">
        <v>61</v>
      </c>
      <c r="I32" s="9" t="s">
        <v>62</v>
      </c>
      <c r="J32" s="11" t="s">
        <v>12</v>
      </c>
      <c r="K32" s="12">
        <f t="shared" si="1"/>
        <v>0.1</v>
      </c>
      <c r="L32" s="1"/>
    </row>
    <row r="33" spans="1:12" ht="33.75" x14ac:dyDescent="0.2">
      <c r="A33" s="14">
        <v>28</v>
      </c>
      <c r="B33" s="5" t="s">
        <v>33</v>
      </c>
      <c r="C33" s="5" t="s">
        <v>55</v>
      </c>
      <c r="D33" s="5">
        <v>464038</v>
      </c>
      <c r="E33" s="5">
        <v>50</v>
      </c>
      <c r="F33" s="9">
        <v>40.01</v>
      </c>
      <c r="G33" s="9">
        <f t="shared" si="0"/>
        <v>2000.5</v>
      </c>
      <c r="H33" s="9" t="s">
        <v>61</v>
      </c>
      <c r="I33" s="9" t="s">
        <v>62</v>
      </c>
      <c r="J33" s="11" t="s">
        <v>12</v>
      </c>
      <c r="K33" s="12">
        <f t="shared" si="1"/>
        <v>0.05</v>
      </c>
      <c r="L33" s="1"/>
    </row>
    <row r="34" spans="1:12" s="19" customFormat="1" ht="33.75" x14ac:dyDescent="0.2">
      <c r="A34" s="6">
        <v>29</v>
      </c>
      <c r="B34" s="15" t="s">
        <v>79</v>
      </c>
      <c r="C34" s="5" t="s">
        <v>55</v>
      </c>
      <c r="D34" s="15">
        <v>438130</v>
      </c>
      <c r="E34" s="15">
        <v>10</v>
      </c>
      <c r="F34" s="16">
        <v>189.13</v>
      </c>
      <c r="G34" s="16">
        <f t="shared" si="0"/>
        <v>1891.3</v>
      </c>
      <c r="H34" s="16" t="s">
        <v>61</v>
      </c>
      <c r="I34" s="16" t="s">
        <v>62</v>
      </c>
      <c r="J34" s="17" t="s">
        <v>12</v>
      </c>
      <c r="K34" s="18">
        <f t="shared" si="1"/>
        <v>0.12</v>
      </c>
    </row>
    <row r="35" spans="1:12" x14ac:dyDescent="0.2">
      <c r="A35" s="14">
        <v>30</v>
      </c>
      <c r="B35" s="5" t="s">
        <v>34</v>
      </c>
      <c r="C35" s="5" t="s">
        <v>55</v>
      </c>
      <c r="D35" s="5">
        <v>438148</v>
      </c>
      <c r="E35" s="5">
        <v>25</v>
      </c>
      <c r="F35" s="9">
        <v>39.03</v>
      </c>
      <c r="G35" s="9">
        <f t="shared" si="0"/>
        <v>975.75</v>
      </c>
      <c r="H35" s="9" t="s">
        <v>61</v>
      </c>
      <c r="I35" s="9" t="s">
        <v>62</v>
      </c>
      <c r="J35" s="11" t="s">
        <v>12</v>
      </c>
      <c r="K35" s="12">
        <f t="shared" si="1"/>
        <v>0.05</v>
      </c>
      <c r="L35" s="1"/>
    </row>
    <row r="36" spans="1:12" s="19" customFormat="1" ht="22.5" x14ac:dyDescent="0.2">
      <c r="A36" s="14">
        <v>31</v>
      </c>
      <c r="B36" s="15" t="s">
        <v>69</v>
      </c>
      <c r="C36" s="15" t="s">
        <v>55</v>
      </c>
      <c r="D36" s="15">
        <v>438306</v>
      </c>
      <c r="E36" s="15">
        <v>15</v>
      </c>
      <c r="F36" s="16">
        <v>14.53</v>
      </c>
      <c r="G36" s="16">
        <f t="shared" si="0"/>
        <v>217.95</v>
      </c>
      <c r="H36" s="16" t="s">
        <v>61</v>
      </c>
      <c r="I36" s="16" t="s">
        <v>62</v>
      </c>
      <c r="J36" s="17" t="s">
        <v>12</v>
      </c>
      <c r="K36" s="18">
        <f t="shared" si="1"/>
        <v>0.03</v>
      </c>
    </row>
    <row r="37" spans="1:12" s="19" customFormat="1" ht="22.5" x14ac:dyDescent="0.2">
      <c r="A37" s="6">
        <v>32</v>
      </c>
      <c r="B37" s="15" t="s">
        <v>70</v>
      </c>
      <c r="C37" s="15" t="s">
        <v>55</v>
      </c>
      <c r="D37" s="15">
        <v>438308</v>
      </c>
      <c r="E37" s="15">
        <v>63</v>
      </c>
      <c r="F37" s="16">
        <v>10.27</v>
      </c>
      <c r="G37" s="16">
        <f t="shared" si="0"/>
        <v>647.01</v>
      </c>
      <c r="H37" s="16" t="s">
        <v>61</v>
      </c>
      <c r="I37" s="16" t="s">
        <v>62</v>
      </c>
      <c r="J37" s="17" t="s">
        <v>12</v>
      </c>
      <c r="K37" s="18">
        <f t="shared" si="1"/>
        <v>0.03</v>
      </c>
    </row>
    <row r="38" spans="1:12" s="19" customFormat="1" ht="22.5" x14ac:dyDescent="0.2">
      <c r="A38" s="14">
        <v>33</v>
      </c>
      <c r="B38" s="15" t="s">
        <v>71</v>
      </c>
      <c r="C38" s="15" t="s">
        <v>55</v>
      </c>
      <c r="D38" s="15">
        <v>438308</v>
      </c>
      <c r="E38" s="15">
        <v>63</v>
      </c>
      <c r="F38" s="16">
        <v>10.25</v>
      </c>
      <c r="G38" s="16">
        <f t="shared" ref="G38:G61" si="2">F38*E38</f>
        <v>645.75</v>
      </c>
      <c r="H38" s="16" t="s">
        <v>61</v>
      </c>
      <c r="I38" s="16" t="s">
        <v>62</v>
      </c>
      <c r="J38" s="17" t="s">
        <v>12</v>
      </c>
      <c r="K38" s="18">
        <f t="shared" si="1"/>
        <v>0.03</v>
      </c>
    </row>
    <row r="39" spans="1:12" s="19" customFormat="1" ht="22.5" x14ac:dyDescent="0.2">
      <c r="A39" s="14">
        <v>34</v>
      </c>
      <c r="B39" s="15" t="s">
        <v>72</v>
      </c>
      <c r="C39" s="15" t="s">
        <v>55</v>
      </c>
      <c r="D39" s="15">
        <v>438308</v>
      </c>
      <c r="E39" s="15">
        <v>40</v>
      </c>
      <c r="F39" s="16">
        <v>15.55</v>
      </c>
      <c r="G39" s="16">
        <f t="shared" si="2"/>
        <v>622</v>
      </c>
      <c r="H39" s="16" t="s">
        <v>61</v>
      </c>
      <c r="I39" s="16" t="s">
        <v>62</v>
      </c>
      <c r="J39" s="17" t="s">
        <v>12</v>
      </c>
      <c r="K39" s="18">
        <f t="shared" si="1"/>
        <v>0.03</v>
      </c>
    </row>
    <row r="40" spans="1:12" ht="90" x14ac:dyDescent="0.2">
      <c r="A40" s="6">
        <v>35</v>
      </c>
      <c r="B40" s="5" t="s">
        <v>35</v>
      </c>
      <c r="C40" s="5" t="s">
        <v>55</v>
      </c>
      <c r="D40" s="5">
        <v>437561</v>
      </c>
      <c r="E40" s="5">
        <v>38</v>
      </c>
      <c r="F40" s="9">
        <v>17.05</v>
      </c>
      <c r="G40" s="9">
        <f t="shared" si="2"/>
        <v>647.9</v>
      </c>
      <c r="H40" s="9" t="s">
        <v>61</v>
      </c>
      <c r="I40" s="9" t="s">
        <v>62</v>
      </c>
      <c r="J40" s="11" t="s">
        <v>12</v>
      </c>
      <c r="K40" s="12">
        <f t="shared" si="1"/>
        <v>0.03</v>
      </c>
      <c r="L40" s="1"/>
    </row>
    <row r="41" spans="1:12" ht="33.75" x14ac:dyDescent="0.2">
      <c r="A41" s="14">
        <v>36</v>
      </c>
      <c r="B41" s="5" t="s">
        <v>36</v>
      </c>
      <c r="C41" s="5" t="s">
        <v>55</v>
      </c>
      <c r="D41" s="5">
        <v>413309</v>
      </c>
      <c r="E41" s="5">
        <v>13</v>
      </c>
      <c r="F41" s="9">
        <v>9.48</v>
      </c>
      <c r="G41" s="9">
        <f t="shared" si="2"/>
        <v>123.24000000000001</v>
      </c>
      <c r="H41" s="9" t="s">
        <v>61</v>
      </c>
      <c r="I41" s="9" t="s">
        <v>62</v>
      </c>
      <c r="J41" s="11" t="s">
        <v>12</v>
      </c>
      <c r="K41" s="12">
        <f t="shared" si="1"/>
        <v>0.02</v>
      </c>
      <c r="L41" s="1"/>
    </row>
    <row r="42" spans="1:12" ht="33.75" x14ac:dyDescent="0.2">
      <c r="A42" s="14">
        <v>37</v>
      </c>
      <c r="B42" s="5" t="s">
        <v>37</v>
      </c>
      <c r="C42" s="5" t="s">
        <v>56</v>
      </c>
      <c r="D42" s="5">
        <v>445300</v>
      </c>
      <c r="E42" s="5">
        <v>25</v>
      </c>
      <c r="F42" s="9">
        <v>45.33</v>
      </c>
      <c r="G42" s="9">
        <f t="shared" si="2"/>
        <v>1133.25</v>
      </c>
      <c r="H42" s="9" t="s">
        <v>61</v>
      </c>
      <c r="I42" s="9" t="s">
        <v>62</v>
      </c>
      <c r="J42" s="11" t="s">
        <v>12</v>
      </c>
      <c r="K42" s="12">
        <f t="shared" si="1"/>
        <v>0.05</v>
      </c>
      <c r="L42" s="1"/>
    </row>
    <row r="43" spans="1:12" ht="45" x14ac:dyDescent="0.2">
      <c r="A43" s="6">
        <v>38</v>
      </c>
      <c r="B43" s="5" t="s">
        <v>38</v>
      </c>
      <c r="C43" s="5" t="s">
        <v>57</v>
      </c>
      <c r="D43" s="5">
        <v>361076</v>
      </c>
      <c r="E43" s="5">
        <v>27</v>
      </c>
      <c r="F43" s="9">
        <v>39.67</v>
      </c>
      <c r="G43" s="9">
        <f t="shared" si="2"/>
        <v>1071.0900000000001</v>
      </c>
      <c r="H43" s="9" t="s">
        <v>61</v>
      </c>
      <c r="I43" s="9" t="s">
        <v>62</v>
      </c>
      <c r="J43" s="11" t="s">
        <v>12</v>
      </c>
      <c r="K43" s="12">
        <f t="shared" si="1"/>
        <v>0.05</v>
      </c>
      <c r="L43" s="1"/>
    </row>
    <row r="44" spans="1:12" ht="45" x14ac:dyDescent="0.2">
      <c r="A44" s="14">
        <v>39</v>
      </c>
      <c r="B44" s="5" t="s">
        <v>39</v>
      </c>
      <c r="C44" s="5" t="s">
        <v>58</v>
      </c>
      <c r="D44" s="5">
        <v>361076</v>
      </c>
      <c r="E44" s="5">
        <v>7</v>
      </c>
      <c r="F44" s="9">
        <v>361.33</v>
      </c>
      <c r="G44" s="9">
        <f t="shared" si="2"/>
        <v>2529.31</v>
      </c>
      <c r="H44" s="9" t="s">
        <v>61</v>
      </c>
      <c r="I44" s="9" t="s">
        <v>62</v>
      </c>
      <c r="J44" s="11" t="s">
        <v>12</v>
      </c>
      <c r="K44" s="12">
        <f t="shared" si="1"/>
        <v>0.2</v>
      </c>
      <c r="L44" s="1"/>
    </row>
    <row r="45" spans="1:12" ht="45" x14ac:dyDescent="0.2">
      <c r="A45" s="14">
        <v>40</v>
      </c>
      <c r="B45" s="5" t="s">
        <v>40</v>
      </c>
      <c r="C45" s="5" t="s">
        <v>57</v>
      </c>
      <c r="D45" s="5">
        <v>366903</v>
      </c>
      <c r="E45" s="5">
        <v>69</v>
      </c>
      <c r="F45" s="9">
        <v>43.6</v>
      </c>
      <c r="G45" s="9">
        <f t="shared" si="2"/>
        <v>3008.4</v>
      </c>
      <c r="H45" s="9" t="s">
        <v>61</v>
      </c>
      <c r="I45" s="9" t="s">
        <v>62</v>
      </c>
      <c r="J45" s="11" t="s">
        <v>12</v>
      </c>
      <c r="K45" s="12">
        <f t="shared" si="1"/>
        <v>0.05</v>
      </c>
      <c r="L45" s="1"/>
    </row>
    <row r="46" spans="1:12" ht="45" x14ac:dyDescent="0.2">
      <c r="A46" s="6">
        <v>41</v>
      </c>
      <c r="B46" s="5" t="s">
        <v>41</v>
      </c>
      <c r="C46" s="5" t="s">
        <v>58</v>
      </c>
      <c r="D46" s="5">
        <v>427136</v>
      </c>
      <c r="E46" s="5">
        <v>7</v>
      </c>
      <c r="F46" s="9">
        <v>45.37</v>
      </c>
      <c r="G46" s="9">
        <f t="shared" si="2"/>
        <v>317.58999999999997</v>
      </c>
      <c r="H46" s="9" t="s">
        <v>61</v>
      </c>
      <c r="I46" s="9" t="s">
        <v>62</v>
      </c>
      <c r="J46" s="11" t="s">
        <v>12</v>
      </c>
      <c r="K46" s="12">
        <f t="shared" si="1"/>
        <v>0.05</v>
      </c>
      <c r="L46" s="1"/>
    </row>
    <row r="47" spans="1:12" s="19" customFormat="1" ht="33.75" x14ac:dyDescent="0.2">
      <c r="A47" s="14">
        <v>42</v>
      </c>
      <c r="B47" s="15" t="s">
        <v>42</v>
      </c>
      <c r="C47" s="15" t="s">
        <v>73</v>
      </c>
      <c r="D47" s="15">
        <v>472664</v>
      </c>
      <c r="E47" s="15">
        <v>20</v>
      </c>
      <c r="F47" s="16">
        <v>50.03</v>
      </c>
      <c r="G47" s="16">
        <f t="shared" si="2"/>
        <v>1000.6</v>
      </c>
      <c r="H47" s="16" t="s">
        <v>61</v>
      </c>
      <c r="I47" s="16" t="s">
        <v>62</v>
      </c>
      <c r="J47" s="17" t="s">
        <v>12</v>
      </c>
      <c r="K47" s="18">
        <f t="shared" si="1"/>
        <v>0.1</v>
      </c>
    </row>
    <row r="48" spans="1:12" s="19" customFormat="1" ht="33.75" x14ac:dyDescent="0.2">
      <c r="A48" s="14">
        <v>43</v>
      </c>
      <c r="B48" s="15" t="s">
        <v>43</v>
      </c>
      <c r="C48" s="15" t="s">
        <v>73</v>
      </c>
      <c r="D48" s="20">
        <v>472664</v>
      </c>
      <c r="E48" s="15">
        <v>5</v>
      </c>
      <c r="F48" s="16">
        <v>59.07</v>
      </c>
      <c r="G48" s="16">
        <f t="shared" si="2"/>
        <v>295.35000000000002</v>
      </c>
      <c r="H48" s="16" t="s">
        <v>61</v>
      </c>
      <c r="I48" s="16" t="s">
        <v>62</v>
      </c>
      <c r="J48" s="17" t="s">
        <v>12</v>
      </c>
      <c r="K48" s="18">
        <f t="shared" si="1"/>
        <v>0.1</v>
      </c>
    </row>
    <row r="49" spans="1:12" ht="22.5" x14ac:dyDescent="0.2">
      <c r="A49" s="6">
        <v>44</v>
      </c>
      <c r="B49" s="5" t="s">
        <v>44</v>
      </c>
      <c r="C49" s="5" t="s">
        <v>59</v>
      </c>
      <c r="D49" s="20">
        <v>472664</v>
      </c>
      <c r="E49" s="5">
        <v>15</v>
      </c>
      <c r="F49" s="9">
        <v>69.67</v>
      </c>
      <c r="G49" s="9">
        <f t="shared" si="2"/>
        <v>1045.05</v>
      </c>
      <c r="H49" s="9" t="s">
        <v>61</v>
      </c>
      <c r="I49" s="9" t="s">
        <v>62</v>
      </c>
      <c r="J49" s="11" t="s">
        <v>12</v>
      </c>
      <c r="K49" s="12">
        <f t="shared" si="1"/>
        <v>0.1</v>
      </c>
      <c r="L49" s="1"/>
    </row>
    <row r="50" spans="1:12" ht="22.5" x14ac:dyDescent="0.2">
      <c r="A50" s="14">
        <v>45</v>
      </c>
      <c r="B50" s="5" t="s">
        <v>45</v>
      </c>
      <c r="C50" s="5" t="s">
        <v>59</v>
      </c>
      <c r="D50" s="20">
        <v>438186</v>
      </c>
      <c r="E50" s="5">
        <v>4</v>
      </c>
      <c r="F50" s="9">
        <v>72.53</v>
      </c>
      <c r="G50" s="9">
        <f t="shared" si="2"/>
        <v>290.12</v>
      </c>
      <c r="H50" s="9" t="s">
        <v>61</v>
      </c>
      <c r="I50" s="9" t="s">
        <v>62</v>
      </c>
      <c r="J50" s="11" t="s">
        <v>12</v>
      </c>
      <c r="K50" s="12">
        <f t="shared" si="1"/>
        <v>0.1</v>
      </c>
      <c r="L50" s="1"/>
    </row>
    <row r="51" spans="1:12" ht="22.5" x14ac:dyDescent="0.2">
      <c r="A51" s="14">
        <v>46</v>
      </c>
      <c r="B51" s="5" t="s">
        <v>46</v>
      </c>
      <c r="C51" s="5" t="s">
        <v>55</v>
      </c>
      <c r="D51" s="20">
        <v>422457</v>
      </c>
      <c r="E51" s="5">
        <v>4</v>
      </c>
      <c r="F51" s="9">
        <v>334.43</v>
      </c>
      <c r="G51" s="9">
        <f t="shared" si="2"/>
        <v>1337.72</v>
      </c>
      <c r="H51" s="9" t="s">
        <v>61</v>
      </c>
      <c r="I51" s="9" t="s">
        <v>62</v>
      </c>
      <c r="J51" s="11" t="s">
        <v>12</v>
      </c>
      <c r="K51" s="12">
        <f t="shared" si="1"/>
        <v>0.2</v>
      </c>
      <c r="L51" s="1"/>
    </row>
    <row r="52" spans="1:12" ht="22.5" x14ac:dyDescent="0.2">
      <c r="A52" s="6">
        <v>47</v>
      </c>
      <c r="B52" s="5" t="s">
        <v>47</v>
      </c>
      <c r="C52" s="5" t="s">
        <v>55</v>
      </c>
      <c r="D52" s="20">
        <v>90646</v>
      </c>
      <c r="E52" s="5">
        <v>2</v>
      </c>
      <c r="F52" s="9">
        <v>941.56</v>
      </c>
      <c r="G52" s="9">
        <f t="shared" si="2"/>
        <v>1883.12</v>
      </c>
      <c r="H52" s="9" t="s">
        <v>61</v>
      </c>
      <c r="I52" s="9" t="s">
        <v>62</v>
      </c>
      <c r="J52" s="11" t="s">
        <v>12</v>
      </c>
      <c r="K52" s="12">
        <f t="shared" si="1"/>
        <v>0.4</v>
      </c>
      <c r="L52" s="1"/>
    </row>
    <row r="53" spans="1:12" s="19" customFormat="1" x14ac:dyDescent="0.2">
      <c r="A53" s="14">
        <v>48</v>
      </c>
      <c r="B53" s="15" t="s">
        <v>74</v>
      </c>
      <c r="C53" s="15" t="s">
        <v>60</v>
      </c>
      <c r="D53" s="20">
        <v>138088</v>
      </c>
      <c r="E53" s="15">
        <v>25</v>
      </c>
      <c r="F53" s="16">
        <v>185.37</v>
      </c>
      <c r="G53" s="16">
        <f t="shared" si="2"/>
        <v>4634.25</v>
      </c>
      <c r="H53" s="16" t="s">
        <v>61</v>
      </c>
      <c r="I53" s="16" t="s">
        <v>62</v>
      </c>
      <c r="J53" s="17" t="s">
        <v>12</v>
      </c>
      <c r="K53" s="18">
        <f t="shared" si="1"/>
        <v>0.12</v>
      </c>
    </row>
    <row r="54" spans="1:12" ht="33.75" x14ac:dyDescent="0.2">
      <c r="A54" s="14">
        <v>49</v>
      </c>
      <c r="B54" s="5" t="s">
        <v>80</v>
      </c>
      <c r="C54" s="15" t="s">
        <v>60</v>
      </c>
      <c r="D54" s="20">
        <v>31160</v>
      </c>
      <c r="E54" s="5">
        <v>4</v>
      </c>
      <c r="F54" s="9">
        <v>61.64</v>
      </c>
      <c r="G54" s="9">
        <f t="shared" si="2"/>
        <v>246.56</v>
      </c>
      <c r="H54" s="9" t="s">
        <v>61</v>
      </c>
      <c r="I54" s="9" t="s">
        <v>62</v>
      </c>
      <c r="J54" s="11" t="s">
        <v>12</v>
      </c>
      <c r="K54" s="12">
        <f t="shared" si="1"/>
        <v>0.1</v>
      </c>
      <c r="L54" s="1"/>
    </row>
    <row r="55" spans="1:12" ht="22.5" x14ac:dyDescent="0.2">
      <c r="A55" s="6">
        <v>50</v>
      </c>
      <c r="B55" s="5" t="s">
        <v>48</v>
      </c>
      <c r="C55" s="5" t="s">
        <v>55</v>
      </c>
      <c r="D55" s="20">
        <v>403372</v>
      </c>
      <c r="E55" s="5">
        <v>38</v>
      </c>
      <c r="F55" s="9">
        <v>8</v>
      </c>
      <c r="G55" s="9">
        <f t="shared" si="2"/>
        <v>304</v>
      </c>
      <c r="H55" s="9" t="s">
        <v>61</v>
      </c>
      <c r="I55" s="9" t="s">
        <v>62</v>
      </c>
      <c r="J55" s="11" t="s">
        <v>12</v>
      </c>
      <c r="K55" s="12">
        <f t="shared" si="1"/>
        <v>0.02</v>
      </c>
      <c r="L55" s="1"/>
    </row>
    <row r="56" spans="1:12" ht="22.5" x14ac:dyDescent="0.2">
      <c r="A56" s="14">
        <v>51</v>
      </c>
      <c r="B56" s="5" t="s">
        <v>49</v>
      </c>
      <c r="C56" s="5" t="s">
        <v>55</v>
      </c>
      <c r="D56" s="20">
        <v>403373</v>
      </c>
      <c r="E56" s="5">
        <v>38</v>
      </c>
      <c r="F56" s="9">
        <v>8</v>
      </c>
      <c r="G56" s="9">
        <f t="shared" si="2"/>
        <v>304</v>
      </c>
      <c r="H56" s="9" t="s">
        <v>61</v>
      </c>
      <c r="I56" s="9" t="s">
        <v>62</v>
      </c>
      <c r="J56" s="11" t="s">
        <v>12</v>
      </c>
      <c r="K56" s="12">
        <f t="shared" si="1"/>
        <v>0.02</v>
      </c>
      <c r="L56" s="1"/>
    </row>
    <row r="57" spans="1:12" ht="22.5" x14ac:dyDescent="0.2">
      <c r="A57" s="14">
        <v>52</v>
      </c>
      <c r="B57" s="5" t="s">
        <v>50</v>
      </c>
      <c r="C57" s="5" t="s">
        <v>55</v>
      </c>
      <c r="D57" s="20">
        <v>403374</v>
      </c>
      <c r="E57" s="5">
        <v>38</v>
      </c>
      <c r="F57" s="9">
        <v>8</v>
      </c>
      <c r="G57" s="9">
        <f t="shared" si="2"/>
        <v>304</v>
      </c>
      <c r="H57" s="9" t="s">
        <v>61</v>
      </c>
      <c r="I57" s="9" t="s">
        <v>62</v>
      </c>
      <c r="J57" s="11" t="s">
        <v>12</v>
      </c>
      <c r="K57" s="12">
        <f t="shared" si="1"/>
        <v>0.02</v>
      </c>
      <c r="L57" s="1"/>
    </row>
    <row r="58" spans="1:12" ht="22.5" x14ac:dyDescent="0.2">
      <c r="A58" s="6">
        <v>53</v>
      </c>
      <c r="B58" s="5" t="s">
        <v>51</v>
      </c>
      <c r="C58" s="5" t="s">
        <v>55</v>
      </c>
      <c r="D58" s="20">
        <v>403132</v>
      </c>
      <c r="E58" s="5">
        <v>25</v>
      </c>
      <c r="F58" s="9">
        <v>16.239999999999998</v>
      </c>
      <c r="G58" s="9">
        <f t="shared" si="2"/>
        <v>405.99999999999994</v>
      </c>
      <c r="H58" s="9" t="s">
        <v>61</v>
      </c>
      <c r="I58" s="9" t="s">
        <v>62</v>
      </c>
      <c r="J58" s="11" t="s">
        <v>12</v>
      </c>
      <c r="K58" s="12">
        <f t="shared" si="1"/>
        <v>0.03</v>
      </c>
      <c r="L58" s="1"/>
    </row>
    <row r="59" spans="1:12" ht="22.5" x14ac:dyDescent="0.2">
      <c r="A59" s="14">
        <v>54</v>
      </c>
      <c r="B59" s="5" t="s">
        <v>52</v>
      </c>
      <c r="C59" s="5" t="s">
        <v>55</v>
      </c>
      <c r="D59" s="20">
        <v>402967</v>
      </c>
      <c r="E59" s="5">
        <v>25</v>
      </c>
      <c r="F59" s="9">
        <v>16.53</v>
      </c>
      <c r="G59" s="9">
        <f t="shared" si="2"/>
        <v>413.25</v>
      </c>
      <c r="H59" s="9" t="s">
        <v>61</v>
      </c>
      <c r="I59" s="9" t="s">
        <v>62</v>
      </c>
      <c r="J59" s="11" t="s">
        <v>12</v>
      </c>
      <c r="K59" s="12">
        <f t="shared" ref="K59:K61" si="3">IF(F59&lt;0.01,"",IF(AND(F59&gt;=0.01,F59&lt;=5),0.01,IF(F59&lt;=10,0.02,IF(F59&lt;=20,0.03,IF(F59&lt;=50,0.05,IF(F59&lt;=100,0.1,IF(F59&lt;=200,0.12,IF(F59&lt;=500,0.2,IF(F59&lt;=1000,0.4,IF(F59&lt;=2000,0.5,IF(F59&lt;=5000,0.8,IF(F59&lt;=10000,F59*0.005,"Avaliação Específica"))))))))))))</f>
        <v>0.03</v>
      </c>
      <c r="L59" s="1"/>
    </row>
    <row r="60" spans="1:12" ht="22.5" x14ac:dyDescent="0.2">
      <c r="A60" s="14">
        <v>55</v>
      </c>
      <c r="B60" s="5" t="s">
        <v>53</v>
      </c>
      <c r="C60" s="5" t="s">
        <v>55</v>
      </c>
      <c r="D60" s="20">
        <v>403093</v>
      </c>
      <c r="E60" s="5">
        <v>38</v>
      </c>
      <c r="F60" s="9">
        <v>13.43</v>
      </c>
      <c r="G60" s="9">
        <f t="shared" si="2"/>
        <v>510.34</v>
      </c>
      <c r="H60" s="9" t="s">
        <v>61</v>
      </c>
      <c r="I60" s="9" t="s">
        <v>62</v>
      </c>
      <c r="J60" s="11" t="s">
        <v>12</v>
      </c>
      <c r="K60" s="12">
        <f t="shared" si="3"/>
        <v>0.03</v>
      </c>
      <c r="L60" s="1"/>
    </row>
    <row r="61" spans="1:12" x14ac:dyDescent="0.2">
      <c r="A61" s="6">
        <v>56</v>
      </c>
      <c r="B61" s="5" t="s">
        <v>54</v>
      </c>
      <c r="C61" s="5" t="s">
        <v>55</v>
      </c>
      <c r="D61" s="20">
        <v>404644</v>
      </c>
      <c r="E61" s="5">
        <v>25</v>
      </c>
      <c r="F61" s="9">
        <v>8</v>
      </c>
      <c r="G61" s="9">
        <f t="shared" si="2"/>
        <v>200</v>
      </c>
      <c r="H61" s="9" t="s">
        <v>61</v>
      </c>
      <c r="I61" s="9" t="s">
        <v>62</v>
      </c>
      <c r="J61" s="11" t="s">
        <v>12</v>
      </c>
      <c r="K61" s="12">
        <f t="shared" si="3"/>
        <v>0.02</v>
      </c>
      <c r="L61" s="1"/>
    </row>
    <row r="62" spans="1:12" x14ac:dyDescent="0.2">
      <c r="F62" s="8" t="s">
        <v>63</v>
      </c>
      <c r="G62" s="13">
        <f>SUM(G6:G61)</f>
        <v>51104.18</v>
      </c>
    </row>
  </sheetData>
  <mergeCells count="3">
    <mergeCell ref="A1:L1"/>
    <mergeCell ref="A2:L2"/>
    <mergeCell ref="A3:L3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&amp;L&amp;G&amp;CPREGÃO ELETRÔNICO 12/2022  
&amp;R&amp;G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Folha1</vt:lpstr>
      <vt:lpstr>Folha1!Print_Area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JoaoAranha</cp:lastModifiedBy>
  <cp:lastPrinted>2020-03-04T17:36:26Z</cp:lastPrinted>
  <dcterms:created xsi:type="dcterms:W3CDTF">2019-07-30T23:05:19Z</dcterms:created>
  <dcterms:modified xsi:type="dcterms:W3CDTF">2022-02-02T15:29:59Z</dcterms:modified>
</cp:coreProperties>
</file>