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ão Aranha\Desktop\CLI\PE\PE 37-2023 - Seguro Coletivo\Nova Minuta\"/>
    </mc:Choice>
  </mc:AlternateContent>
  <bookViews>
    <workbookView xWindow="0" yWindow="0" windowWidth="28800" windowHeight="11835"/>
  </bookViews>
  <sheets>
    <sheet name="Anexo VI - Planilha de Formaçã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  <c r="I7" i="1"/>
  <c r="J7" i="1" s="1"/>
  <c r="I8" i="1"/>
  <c r="J8" i="1" s="1"/>
  <c r="I9" i="1"/>
  <c r="J9" i="1" s="1"/>
  <c r="I10" i="1"/>
  <c r="J10" i="1" s="1"/>
  <c r="C10" i="1"/>
  <c r="C8" i="1"/>
  <c r="C9" i="1"/>
  <c r="C7" i="1"/>
  <c r="C6" i="1"/>
  <c r="I6" i="1" s="1"/>
  <c r="J6" i="1" s="1"/>
  <c r="J11" i="1" l="1"/>
  <c r="I11" i="1"/>
  <c r="H11" i="1"/>
</calcChain>
</file>

<file path=xl/sharedStrings.xml><?xml version="1.0" encoding="utf-8"?>
<sst xmlns="http://schemas.openxmlformats.org/spreadsheetml/2006/main" count="24" uniqueCount="19">
  <si>
    <t>PRÓ-REITORIA DE ADMINISTRAÇÃO</t>
  </si>
  <si>
    <t>COORDENAÇÃO DE CONTRATOS</t>
  </si>
  <si>
    <t>UNIDADE</t>
  </si>
  <si>
    <t>ITEM</t>
  </si>
  <si>
    <t>DESCRIÇÃO</t>
  </si>
  <si>
    <t>VALOR UNITÁRIO</t>
  </si>
  <si>
    <t>VALOR TOTAL</t>
  </si>
  <si>
    <t>unidade</t>
  </si>
  <si>
    <t>VALOR MENSAL</t>
  </si>
  <si>
    <t>VALOR ANUAL</t>
  </si>
  <si>
    <t>QUANTIDADE VIDAS</t>
  </si>
  <si>
    <t>QUANTIDADE VIDAS 24 MESES</t>
  </si>
  <si>
    <t>Anexo V - Planilha de Formação de Custos</t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</si>
  <si>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graduação PRESENCIAL da Universidade Federal Fluminense - UFF </t>
    </r>
    <r>
      <rPr>
        <i/>
        <sz val="11"/>
        <color theme="1"/>
        <rFont val="Calibri"/>
        <family val="2"/>
        <scheme val="minor"/>
      </rPr>
      <t>(Acréscimo de 10% do número de vidas em decorrência das variações da comunidade universitária)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</si>
  <si>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graduação À DISTÂNCIA da Universidade Federal Fluminense - UFF </t>
    </r>
    <r>
      <rPr>
        <i/>
        <sz val="11"/>
        <color theme="1"/>
        <rFont val="Calibri"/>
        <family val="2"/>
        <scheme val="minor"/>
      </rPr>
      <t>(Acréscimo de 10% do número de vidas em decorrência das variações da comunidade universitária)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CATSER 906</t>
    </r>
  </si>
  <si>
    <t>QUANTIDADE VIDAS 12 MESES</t>
  </si>
  <si>
    <r>
      <t xml:space="preserve">Seguro coletivo contra acidentes pessoais, morte acidental, invalidez permanente parcial ou total por acidente, despesas médicas hospitalares, odontológicas e assistência especial, tendo como público-alvo todos os  servidores técnico-administrativos e Professores Substitutos ou Efetivos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</si>
  <si>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pós-graduação PRESENCIAL,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</si>
  <si>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pós-graduação À DISTÂNCIA,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</si>
</sst>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Layout" zoomScaleNormal="100" zoomScaleSheetLayoutView="85" workbookViewId="0">
      <selection activeCell="A2" sqref="A2:J2"/>
    </sheetView>
  </sheetViews>
  <sheetFormatPr defaultRowHeight="15" x14ac:dyDescent="0.25"/>
  <cols>
    <col min="1" max="1" width="5.28515625" style="2" bestFit="1" customWidth="1"/>
    <col min="2" max="2" width="59.28515625" style="2" customWidth="1"/>
    <col min="3" max="4" width="19.42578125" style="2" bestFit="1" customWidth="1"/>
    <col min="5" max="5" width="18.7109375" style="2" bestFit="1" customWidth="1"/>
    <col min="6" max="6" width="9.140625" style="2"/>
    <col min="7" max="7" width="10.5703125" style="2" customWidth="1"/>
    <col min="8" max="8" width="23" style="2" bestFit="1" customWidth="1"/>
    <col min="9" max="9" width="21.28515625" style="2" bestFit="1" customWidth="1"/>
    <col min="10" max="10" width="21.85546875" style="2" bestFit="1" customWidth="1"/>
    <col min="11" max="16384" width="9.140625" style="2"/>
  </cols>
  <sheetData>
    <row r="1" spans="1:10" ht="18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x14ac:dyDescent="0.2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.75" x14ac:dyDescent="0.25">
      <c r="A4" s="1"/>
      <c r="B4" s="1"/>
      <c r="C4" s="1"/>
      <c r="D4" s="1"/>
      <c r="E4" s="1"/>
    </row>
    <row r="5" spans="1:10" ht="45" x14ac:dyDescent="0.25">
      <c r="A5" s="3" t="s">
        <v>3</v>
      </c>
      <c r="B5" s="3" t="s">
        <v>4</v>
      </c>
      <c r="C5" s="4" t="s">
        <v>10</v>
      </c>
      <c r="D5" s="4" t="s">
        <v>15</v>
      </c>
      <c r="E5" s="4" t="s">
        <v>11</v>
      </c>
      <c r="F5" s="3" t="s">
        <v>2</v>
      </c>
      <c r="G5" s="4" t="s">
        <v>5</v>
      </c>
      <c r="H5" s="4" t="s">
        <v>8</v>
      </c>
      <c r="I5" s="4" t="s">
        <v>9</v>
      </c>
      <c r="J5" s="4" t="s">
        <v>6</v>
      </c>
    </row>
    <row r="6" spans="1:10" ht="120" x14ac:dyDescent="0.25">
      <c r="A6" s="5">
        <v>1</v>
      </c>
      <c r="B6" s="6" t="s">
        <v>13</v>
      </c>
      <c r="C6" s="10">
        <f>(50144)*10%+(50144)</f>
        <v>55158.400000000001</v>
      </c>
      <c r="D6" s="10">
        <v>661896</v>
      </c>
      <c r="E6" s="10">
        <v>1323792</v>
      </c>
      <c r="F6" s="5" t="s">
        <v>7</v>
      </c>
      <c r="G6" s="7">
        <v>0.55000000000000004</v>
      </c>
      <c r="H6" s="7">
        <v>30336.9</v>
      </c>
      <c r="I6" s="7">
        <f>H6*12</f>
        <v>364042.80000000005</v>
      </c>
      <c r="J6" s="7">
        <f>I6*2</f>
        <v>728085.60000000009</v>
      </c>
    </row>
    <row r="7" spans="1:10" ht="120" x14ac:dyDescent="0.25">
      <c r="A7" s="5">
        <v>2</v>
      </c>
      <c r="B7" s="6" t="s">
        <v>14</v>
      </c>
      <c r="C7" s="10">
        <f>(20819)*10%+(20819)</f>
        <v>22900.9</v>
      </c>
      <c r="D7" s="10">
        <v>274812</v>
      </c>
      <c r="E7" s="10">
        <v>549624</v>
      </c>
      <c r="F7" s="5" t="s">
        <v>7</v>
      </c>
      <c r="G7" s="7">
        <v>0.55000000000000004</v>
      </c>
      <c r="H7" s="7">
        <v>12595.55</v>
      </c>
      <c r="I7" s="7">
        <f t="shared" ref="I7:I10" si="0">H7*12</f>
        <v>151146.59999999998</v>
      </c>
      <c r="J7" s="7">
        <f t="shared" ref="J7:J10" si="1">I7*2</f>
        <v>302293.19999999995</v>
      </c>
    </row>
    <row r="8" spans="1:10" ht="120" x14ac:dyDescent="0.25">
      <c r="A8" s="5">
        <v>3</v>
      </c>
      <c r="B8" s="6" t="s">
        <v>17</v>
      </c>
      <c r="C8" s="10">
        <f>(25911)*10%+(25911)</f>
        <v>28502.1</v>
      </c>
      <c r="D8" s="10">
        <v>342024</v>
      </c>
      <c r="E8" s="10">
        <v>684048</v>
      </c>
      <c r="F8" s="5" t="s">
        <v>7</v>
      </c>
      <c r="G8" s="7">
        <v>0.55000000000000004</v>
      </c>
      <c r="H8" s="7">
        <v>15676.1</v>
      </c>
      <c r="I8" s="7">
        <f t="shared" si="0"/>
        <v>188113.2</v>
      </c>
      <c r="J8" s="7">
        <f t="shared" si="1"/>
        <v>376226.4</v>
      </c>
    </row>
    <row r="9" spans="1:10" ht="120" x14ac:dyDescent="0.25">
      <c r="A9" s="5">
        <v>4</v>
      </c>
      <c r="B9" s="6" t="s">
        <v>18</v>
      </c>
      <c r="C9" s="10">
        <f>(6707)*10%+(6707)</f>
        <v>7377.7</v>
      </c>
      <c r="D9" s="10">
        <v>88536</v>
      </c>
      <c r="E9" s="10">
        <v>177072</v>
      </c>
      <c r="F9" s="5" t="s">
        <v>7</v>
      </c>
      <c r="G9" s="7">
        <v>0.55000000000000004</v>
      </c>
      <c r="H9" s="7">
        <v>4057.9</v>
      </c>
      <c r="I9" s="7">
        <f t="shared" si="0"/>
        <v>48694.8</v>
      </c>
      <c r="J9" s="7">
        <f t="shared" si="1"/>
        <v>97389.6</v>
      </c>
    </row>
    <row r="10" spans="1:10" ht="120" x14ac:dyDescent="0.25">
      <c r="A10" s="5">
        <v>5</v>
      </c>
      <c r="B10" s="6" t="s">
        <v>16</v>
      </c>
      <c r="C10" s="10">
        <f>(6871)*10%+(6871)</f>
        <v>7558.1</v>
      </c>
      <c r="D10" s="10">
        <v>90696</v>
      </c>
      <c r="E10" s="10">
        <v>181392</v>
      </c>
      <c r="F10" s="5" t="s">
        <v>7</v>
      </c>
      <c r="G10" s="7">
        <v>15.82</v>
      </c>
      <c r="H10" s="7">
        <v>119567.56</v>
      </c>
      <c r="I10" s="7">
        <f t="shared" si="0"/>
        <v>1434810.72</v>
      </c>
      <c r="J10" s="7">
        <f t="shared" si="1"/>
        <v>2869621.44</v>
      </c>
    </row>
    <row r="11" spans="1:10" x14ac:dyDescent="0.25">
      <c r="A11" s="14" t="s">
        <v>6</v>
      </c>
      <c r="B11" s="15"/>
      <c r="C11" s="16">
        <f>SUM(C6:C10)</f>
        <v>121497.2</v>
      </c>
      <c r="D11" s="16">
        <v>1457964</v>
      </c>
      <c r="E11" s="16">
        <f t="shared" ref="D11:E11" si="2">SUM(E6:E10)</f>
        <v>2915928</v>
      </c>
      <c r="F11" s="8"/>
      <c r="G11" s="8"/>
      <c r="H11" s="9">
        <f>SUM(H6:H10)</f>
        <v>182234.01</v>
      </c>
      <c r="I11" s="9">
        <f t="shared" ref="I11:J11" si="3">SUM(I6:I10)</f>
        <v>2186808.12</v>
      </c>
      <c r="J11" s="9">
        <f t="shared" si="3"/>
        <v>4373616.24</v>
      </c>
    </row>
  </sheetData>
  <mergeCells count="4">
    <mergeCell ref="A2:J2"/>
    <mergeCell ref="A1:J1"/>
    <mergeCell ref="A3:J3"/>
    <mergeCell ref="A11:B11"/>
  </mergeCells>
  <pageMargins left="0.51181102362204722" right="0.51181102362204722" top="0.86614173228346458" bottom="0.78740157480314965" header="0.31496062992125984" footer="0.31496062992125984"/>
  <pageSetup paperSize="9" scale="65" fitToHeight="0" orientation="landscape" r:id="rId1"/>
  <headerFooter>
    <oddHeader>&amp;L&amp;G&amp;CProcesso 23069.160162/2023-10
PE 37/2023&amp;R&amp;G</oddHeader>
    <oddFooter>&amp;L&amp;"-,Itálico"&amp;10&amp;A&amp;C&amp;"-,Itálico"&amp;10Atualizado em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 VI - Planilha de Formação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João Aranha</cp:lastModifiedBy>
  <cp:lastPrinted>2023-05-29T13:45:52Z</cp:lastPrinted>
  <dcterms:created xsi:type="dcterms:W3CDTF">2021-01-25T02:08:37Z</dcterms:created>
  <dcterms:modified xsi:type="dcterms:W3CDTF">2023-05-29T13:46:05Z</dcterms:modified>
</cp:coreProperties>
</file>