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97-2022 Projeto IEAR-UFF\PE 97-2022 Projeto IEAR\"/>
    </mc:Choice>
  </mc:AlternateContent>
  <xr:revisionPtr revIDLastSave="0" documentId="13_ncr:1_{0FD93193-5005-4D10-8578-2328989224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<sst xmlns="http://schemas.openxmlformats.org/spreadsheetml/2006/main" count="46" uniqueCount="45">
  <si>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</si>
  <si>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</si>
  <si>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</si>
  <si>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</si>
  <si>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</si>
  <si>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</si>
  <si>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</si>
  <si>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</si>
  <si>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</si>
  <si>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</si>
  <si>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</si>
  <si>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</si>
  <si>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</si>
  <si>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</si>
  <si>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</si>
  <si>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</si>
  <si>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</si>
  <si>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</si>
  <si>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</si>
  <si>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</si>
  <si>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</si>
  <si>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</si>
  <si>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</si>
  <si>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</si>
  <si>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</si>
  <si>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</si>
  <si>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</si>
  <si>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</si>
  <si>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</si>
  <si>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</si>
  <si>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</si>
  <si>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</si>
  <si>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</si>
  <si>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</si>
  <si>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</si>
  <si>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</si>
  <si>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</si>
  <si>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</si>
  <si>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</si>
  <si>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</si>
  <si>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Assinatura do Responsável Técnico pelo Orçamento:</t>
  </si>
  <si>
    <t>CREA/CAU/CRT</t>
  </si>
  <si>
    <t>Assinatura do Responsável legal pela empresa e carimbo doi CNPJ:</t>
  </si>
  <si>
    <t>ANEXO III DO EDITAL DE PREGÃO ELETRÔNICO N.º 97/2022</t>
  </si>
  <si>
    <t>(Folha não desonerada)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</si>
</sst>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-%20Anexo%20II%20PE%2097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>
        <row r="5">
          <cell r="A5" t="str">
            <v>SERVIÇO: Elaboração de projeto básico., legal e complementares para possibilitar a construção de uma edificação para o Instituto de Educação de Angra dos Reis da UFF</v>
          </cell>
        </row>
        <row r="6">
          <cell r="A6" t="str">
            <v>Local: Avenida Vereador Benedito Avelino, s/n.º, bairro do Retiro, Angra dos Reis - RJ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8" sqref="A8:D8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6" t="s">
        <v>0</v>
      </c>
      <c r="B1" s="66"/>
      <c r="C1" s="66"/>
      <c r="D1" s="66"/>
      <c r="E1" s="1"/>
      <c r="F1" s="1"/>
      <c r="G1" s="1"/>
      <c r="H1" s="1"/>
    </row>
    <row r="2" spans="1:11" ht="15" x14ac:dyDescent="0.2">
      <c r="A2" s="66" t="s">
        <v>1</v>
      </c>
      <c r="B2" s="66"/>
      <c r="C2" s="66"/>
      <c r="D2" s="66"/>
      <c r="E2" s="1"/>
      <c r="F2" s="1"/>
      <c r="G2" s="1"/>
      <c r="H2" s="1"/>
    </row>
    <row r="3" spans="1:11" ht="15" x14ac:dyDescent="0.2">
      <c r="A3" s="67" t="s">
        <v>43</v>
      </c>
      <c r="B3" s="67"/>
      <c r="C3" s="67"/>
      <c r="D3" s="67"/>
      <c r="E3" s="1"/>
      <c r="F3" s="1"/>
      <c r="G3" s="1"/>
      <c r="H3" s="1"/>
    </row>
    <row r="4" spans="1:11" ht="12.75" x14ac:dyDescent="0.2">
      <c r="A4" s="68" t="s">
        <v>2</v>
      </c>
      <c r="B4" s="68"/>
      <c r="C4" s="68"/>
      <c r="D4" s="68"/>
      <c r="E4" s="3"/>
      <c r="F4" s="3"/>
      <c r="G4" s="3"/>
      <c r="H4" s="3"/>
    </row>
    <row r="5" spans="1:11" ht="10.5" customHeight="1" x14ac:dyDescent="0.2">
      <c r="A5" s="72" t="s">
        <v>44</v>
      </c>
      <c r="B5" s="72"/>
      <c r="C5" s="72"/>
      <c r="D5" s="72"/>
      <c r="E5" s="3"/>
      <c r="F5" s="3"/>
      <c r="G5" s="3"/>
      <c r="H5" s="3"/>
    </row>
    <row r="6" spans="1:11" ht="12.75" hidden="1" x14ac:dyDescent="0.2">
      <c r="A6" s="72"/>
      <c r="B6" s="72"/>
      <c r="C6" s="72"/>
      <c r="D6" s="72"/>
      <c r="E6" s="3"/>
      <c r="F6" s="3"/>
      <c r="G6" s="3"/>
      <c r="H6" s="3"/>
    </row>
    <row r="7" spans="1:11" ht="33" customHeight="1" x14ac:dyDescent="0.15">
      <c r="A7" s="73" t="str">
        <f>[3]Resumo!A5</f>
        <v>SERVIÇO: Elaboração de projeto básico., legal e complementares para possibilitar a construção de uma edificação para o Instituto de Educação de Angra dos Reis da UFF</v>
      </c>
      <c r="B7" s="73"/>
      <c r="C7" s="73"/>
      <c r="D7" s="73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74" t="str">
        <f>[3]Resumo!$A$6</f>
        <v>Local: Avenida Vereador Benedito Avelino, s/n.º, bairro do Retiro, Angra dos Reis - RJ</v>
      </c>
      <c r="B8" s="74"/>
      <c r="C8" s="74"/>
      <c r="D8" s="74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69" t="s">
        <v>4</v>
      </c>
      <c r="C9" s="69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61" t="s">
        <v>27</v>
      </c>
      <c r="C10" s="62"/>
      <c r="D10" s="8">
        <v>0.03</v>
      </c>
      <c r="E10" s="6"/>
      <c r="F10" s="6"/>
    </row>
    <row r="11" spans="1:11" ht="20.100000000000001" customHeight="1" x14ac:dyDescent="0.2">
      <c r="A11" s="7">
        <v>2</v>
      </c>
      <c r="B11" s="70" t="s">
        <v>28</v>
      </c>
      <c r="C11" s="71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61" t="s">
        <v>29</v>
      </c>
      <c r="C12" s="62"/>
      <c r="D12" s="8">
        <v>9.7000000000000003E-3</v>
      </c>
      <c r="E12" s="6"/>
      <c r="F12" s="6"/>
    </row>
    <row r="13" spans="1:11" ht="20.100000000000001" customHeight="1" x14ac:dyDescent="0.2">
      <c r="A13" s="7">
        <v>4</v>
      </c>
      <c r="B13" s="61" t="s">
        <v>30</v>
      </c>
      <c r="C13" s="62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59" t="s">
        <v>26</v>
      </c>
      <c r="C14" s="60"/>
      <c r="D14" s="8">
        <f>SUM(D10:D13)</f>
        <v>4.7699999999999999E-2</v>
      </c>
      <c r="E14" s="6"/>
      <c r="F14" s="6"/>
    </row>
    <row r="15" spans="1:11" ht="20.100000000000001" customHeight="1" x14ac:dyDescent="0.2">
      <c r="A15" s="7">
        <v>6</v>
      </c>
      <c r="B15" s="61" t="s">
        <v>31</v>
      </c>
      <c r="C15" s="62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6.1600000000000002E-2</v>
      </c>
      <c r="E16" s="6"/>
      <c r="F16" s="6"/>
    </row>
    <row r="17" spans="1:8" ht="20.100000000000001" customHeight="1" x14ac:dyDescent="0.2">
      <c r="A17" s="7">
        <v>8</v>
      </c>
      <c r="B17" s="61" t="s">
        <v>30</v>
      </c>
      <c r="C17" s="62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59" t="s">
        <v>24</v>
      </c>
      <c r="C18" s="60"/>
      <c r="D18" s="8">
        <f>(D15+1)*(1+D16)*(1+D17)-1</f>
        <v>6.7863440000000219E-2</v>
      </c>
      <c r="E18" s="6"/>
      <c r="F18" s="6"/>
      <c r="G18" s="34"/>
    </row>
    <row r="19" spans="1:8" ht="20.100000000000001" customHeight="1" x14ac:dyDescent="0.2">
      <c r="A19" s="63" t="s">
        <v>33</v>
      </c>
      <c r="B19" s="64"/>
      <c r="C19" s="65"/>
      <c r="D19" s="10">
        <f>((1+D$18)*(1+D$14))-1</f>
        <v>0.11880052608800029</v>
      </c>
      <c r="E19" s="6"/>
      <c r="F19" s="11"/>
    </row>
    <row r="20" spans="1:8" ht="20.100000000000001" customHeight="1" x14ac:dyDescent="0.2">
      <c r="A20" s="53">
        <v>10</v>
      </c>
      <c r="B20" s="56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4"/>
      <c r="B21" s="57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4"/>
      <c r="B22" s="57"/>
      <c r="C22" s="38" t="s">
        <v>8</v>
      </c>
      <c r="D22" s="8">
        <v>0.05</v>
      </c>
      <c r="E22" s="6"/>
      <c r="F22" s="6"/>
      <c r="G22" s="12"/>
    </row>
    <row r="23" spans="1:8" ht="20.100000000000001" customHeight="1" x14ac:dyDescent="0.2">
      <c r="A23" s="54"/>
      <c r="B23" s="57"/>
      <c r="C23" s="39" t="s">
        <v>35</v>
      </c>
      <c r="D23" s="41">
        <f>SUM(D20:D22)</f>
        <v>8.6499999999999994E-2</v>
      </c>
      <c r="E23" s="6"/>
      <c r="F23" s="6"/>
      <c r="G23" s="12"/>
    </row>
    <row r="24" spans="1:8" ht="20.100000000000001" customHeight="1" x14ac:dyDescent="0.2">
      <c r="A24" s="54"/>
      <c r="B24" s="57"/>
      <c r="C24" s="40" t="s">
        <v>25</v>
      </c>
      <c r="D24" s="8">
        <v>0</v>
      </c>
      <c r="E24" s="6"/>
      <c r="F24" s="6"/>
    </row>
    <row r="25" spans="1:8" ht="20.100000000000001" customHeight="1" x14ac:dyDescent="0.2">
      <c r="A25" s="55"/>
      <c r="B25" s="58"/>
      <c r="C25" s="39" t="s">
        <v>36</v>
      </c>
      <c r="D25" s="41">
        <f>D23+D24</f>
        <v>8.6499999999999994E-2</v>
      </c>
      <c r="E25" s="6"/>
      <c r="F25" s="6"/>
    </row>
    <row r="26" spans="1:8" ht="20.100000000000001" customHeight="1" thickBot="1" x14ac:dyDescent="0.25">
      <c r="A26" s="49" t="s">
        <v>38</v>
      </c>
      <c r="B26" s="50"/>
      <c r="C26" s="50"/>
      <c r="D26" s="13">
        <f>((D$19+1)/(1-D25))-1</f>
        <v>0.22474058685057496</v>
      </c>
      <c r="E26" s="6"/>
      <c r="F26" s="6"/>
    </row>
    <row r="27" spans="1:8" ht="23.25" customHeight="1" thickTop="1" x14ac:dyDescent="0.15">
      <c r="A27" s="51" t="s">
        <v>9</v>
      </c>
      <c r="B27" s="51"/>
      <c r="C27" s="51"/>
      <c r="D27" s="51"/>
      <c r="E27" s="14"/>
    </row>
    <row r="28" spans="1:8" ht="11.25" customHeight="1" x14ac:dyDescent="0.15">
      <c r="A28" s="52" t="s">
        <v>40</v>
      </c>
      <c r="B28" s="52"/>
      <c r="C28" s="52"/>
      <c r="D28" s="52" t="s">
        <v>41</v>
      </c>
      <c r="E28" s="15"/>
    </row>
    <row r="29" spans="1:8" ht="14.25" customHeight="1" x14ac:dyDescent="0.15">
      <c r="A29" s="52"/>
      <c r="B29" s="52"/>
      <c r="C29" s="52"/>
      <c r="D29" s="52"/>
      <c r="E29" s="16"/>
      <c r="F29" s="17"/>
      <c r="G29" s="17"/>
      <c r="H29" s="17"/>
    </row>
    <row r="30" spans="1:8" ht="11.25" customHeight="1" x14ac:dyDescent="0.15">
      <c r="A30" s="52" t="s">
        <v>42</v>
      </c>
      <c r="B30" s="52"/>
      <c r="C30" s="52"/>
      <c r="D30" s="52"/>
      <c r="E30" s="18"/>
    </row>
    <row r="31" spans="1:8" ht="12.75" customHeight="1" x14ac:dyDescent="0.2">
      <c r="A31" s="52"/>
      <c r="B31" s="52"/>
      <c r="C31" s="52"/>
      <c r="D31" s="52"/>
      <c r="E31" s="19"/>
      <c r="F31" s="6"/>
    </row>
    <row r="32" spans="1:8" ht="11.25" customHeight="1" x14ac:dyDescent="0.15">
      <c r="A32" s="45" t="s">
        <v>10</v>
      </c>
      <c r="B32" s="45"/>
      <c r="C32" s="45"/>
      <c r="D32" s="45"/>
      <c r="E32" s="20"/>
      <c r="F32" s="20"/>
      <c r="G32" s="20"/>
      <c r="H32" s="20"/>
    </row>
    <row r="33" spans="1:6" ht="12.75" x14ac:dyDescent="0.2">
      <c r="A33" s="46"/>
      <c r="B33" s="46"/>
      <c r="C33" s="46"/>
      <c r="D33" s="46"/>
      <c r="E33" s="6"/>
      <c r="F33" s="6"/>
    </row>
    <row r="34" spans="1:6" ht="12.75" x14ac:dyDescent="0.2">
      <c r="A34" s="46"/>
      <c r="B34" s="46"/>
      <c r="C34" s="46"/>
      <c r="D34" s="46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47" t="s">
        <v>14</v>
      </c>
      <c r="B38" s="47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48" t="s">
        <v>16</v>
      </c>
      <c r="B40" s="48"/>
      <c r="C40" s="48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23069.170872/2022-69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2022-08-24T13:37:25Z</cp:lastPrinted>
  <dcterms:created xsi:type="dcterms:W3CDTF">2018-02-25T13:35:10Z</dcterms:created>
  <dcterms:modified xsi:type="dcterms:W3CDTF">2022-08-24T13:40:44Z</dcterms:modified>
</cp:coreProperties>
</file>