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Anexo II" sheetId="1" r:id="rId1"/>
  </sheets>
  <calcPr calcId="144525"/>
</workbook>
</file>

<file path=xl/sharedStrings.xml><?xml version="1.0" encoding="utf-8"?>
<sst xmlns="http://schemas.openxmlformats.org/spreadsheetml/2006/main" count="58" uniqueCount="30">
  <si>
    <t>PRÓ-REITORIA DE ADMINISTRAÇÃO</t>
  </si>
  <si>
    <t>COORDENAÇÃO DE CONTRATOS</t>
  </si>
  <si>
    <t>Anexo II - PE 77/2022 - Planilha de Formação de Custos</t>
  </si>
  <si>
    <t>LOTE 1</t>
  </si>
  <si>
    <t>Item</t>
  </si>
  <si>
    <t>Descrição</t>
  </si>
  <si>
    <t>CATSER</t>
  </si>
  <si>
    <t>Unidade</t>
  </si>
  <si>
    <t>Quant.</t>
  </si>
  <si>
    <t>Valor unitário</t>
  </si>
  <si>
    <t xml:space="preserve">VALOR CONSOLIDADO </t>
  </si>
  <si>
    <t>Emissão de bilhetes de passagens aéreas domésticos (assessoria, cotação, reserva e emissão)</t>
  </si>
  <si>
    <t>sv.</t>
  </si>
  <si>
    <t>Emissão de bilhetes de passagens aéreas internacionais (assessoria, cotação, reserva e emissão de bilhetes de passagem, cotação e emissão de seguro viagem)</t>
  </si>
  <si>
    <t>Alteração e Cancelamento de bilhetes nacionais e internacionais</t>
  </si>
  <si>
    <r>
      <t xml:space="preserve">Repasse - Voos domésticos (valores das tarifas, taxas de embarque e outras taxas e multas)  </t>
    </r>
    <r>
      <rPr>
        <sz val="11"/>
        <color rgb="FFFF0000"/>
        <rFont val="Calibri"/>
        <charset val="134"/>
        <scheme val="minor"/>
      </rPr>
      <t>(NÃO É OBJETO DE LANCE)</t>
    </r>
  </si>
  <si>
    <r>
      <t xml:space="preserve">Repasse - Voos internacionais (valores das tarifas, taxas de embarque e outras taxas e multas) </t>
    </r>
    <r>
      <rPr>
        <sz val="11"/>
        <color rgb="FFFF0000"/>
        <rFont val="Calibri"/>
        <charset val="134"/>
        <scheme val="minor"/>
      </rPr>
      <t xml:space="preserve"> (NÃO É OBJETO DE LANCE)</t>
    </r>
  </si>
  <si>
    <r>
      <t xml:space="preserve">Repasse - Seguro Viagem (valores dos prêmios devidos às seguradoras em razão dos seguros viagem contratados) </t>
    </r>
    <r>
      <rPr>
        <sz val="11"/>
        <color rgb="FFFF0000"/>
        <rFont val="Calibri"/>
        <charset val="134"/>
        <scheme val="minor"/>
      </rPr>
      <t>(NÃO É OBJETO DE LANCE)</t>
    </r>
  </si>
  <si>
    <t>TOTAL</t>
  </si>
  <si>
    <t>LOTE 2</t>
  </si>
  <si>
    <t>Valor máximo</t>
  </si>
  <si>
    <t xml:space="preserve">Serviço de emissão e fornecimento de passagens rodoviárias (terrestres), nacionais estaduais e interestaduais para a UFF. </t>
  </si>
  <si>
    <t>Serviço de emissão e fornecimento de passagens fluviais nacionais para a UFF.</t>
  </si>
  <si>
    <r>
      <t xml:space="preserve">Repasse de passagens rodoviárias (terrestres), nacionais  estaduais e interestaduais para a UFF. Estão englobados no custo do serviço as tarefas de reserva, emissão, marcação, remarcação, desdobramento, confirmação, reconfirmação e cancelamento das passagens. </t>
    </r>
    <r>
      <rPr>
        <sz val="11"/>
        <color rgb="FFFF0000"/>
        <rFont val="Calibri"/>
        <charset val="134"/>
        <scheme val="minor"/>
      </rPr>
      <t xml:space="preserve"> (NÃO É OBJETO DE LANCE)</t>
    </r>
  </si>
  <si>
    <r>
      <t xml:space="preserve">Repasse de passagens fluviais nacionais para a UFF. Estão englobados no custo do serviço as tarefas de reserva, emissão, marcação, remarcação, desdobramento, confirmação, reconfirmação e cancelamento das passagens. </t>
    </r>
    <r>
      <rPr>
        <sz val="11"/>
        <color rgb="FFFF0000"/>
        <rFont val="Calibri"/>
        <charset val="134"/>
        <scheme val="minor"/>
      </rPr>
      <t xml:space="preserve"> (NÃO É OBJETO DE LANCE)</t>
    </r>
  </si>
  <si>
    <t>LOTE 3</t>
  </si>
  <si>
    <t>Serviço de agenciamento de hospedagem nacional, com café da manhã para UFF.</t>
  </si>
  <si>
    <t>Serviço de agenciamento de Alimentação para UFF.</t>
  </si>
  <si>
    <r>
      <t xml:space="preserve">Repasse de hospedagem nacional, com café da manhã para UFF. Estão englobados no custo do serviço as tarefas de reserva, emissão, marcação, remarcação, desdobramento, confirmação, reconfirmação e cancelamento das diárias.  </t>
    </r>
    <r>
      <rPr>
        <sz val="11"/>
        <color rgb="FFFF0000"/>
        <rFont val="Calibri"/>
        <charset val="134"/>
        <scheme val="minor"/>
      </rPr>
      <t xml:space="preserve"> (NÃO É OBJETO DE LANCE)</t>
    </r>
  </si>
  <si>
    <r>
      <t xml:space="preserve">Repasse Alimentação nacional, podendo ser café da manhã, almoço ou jantar para UFF. Estão englobados no custo do serviço as tarefas de reserva, emissão, marcação, remarcação, desdobramento, confirmação, reconfirmação e cancelamento das reservas.  </t>
    </r>
    <r>
      <rPr>
        <sz val="11"/>
        <color rgb="FFFF0000"/>
        <rFont val="Calibri"/>
        <charset val="134"/>
        <scheme val="minor"/>
      </rPr>
      <t xml:space="preserve"> (NÃO É OBJETO DE LANCE)</t>
    </r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</si>
</sst>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&quot;R$&quot;\ * #,##0.00_-;\-&quot;R$&quot;\ * #,##0.00_-;_-&quot;R$&quot;\ * &quot;-&quot;??_-;_-@_-"/>
    <numFmt numFmtId="180" formatCode="&quot;R$&quot;\ #,##0.00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6" borderId="6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33" borderId="5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3" borderId="1" xfId="9" applyNumberFormat="1" applyFont="1" applyFill="1" applyBorder="1" applyAlignment="1">
      <alignment horizontal="center" vertical="center"/>
    </xf>
    <xf numFmtId="180" fontId="0" fillId="3" borderId="1" xfId="9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80" fontId="1" fillId="3" borderId="1" xfId="0" applyNumberFormat="1" applyFont="1" applyFill="1" applyBorder="1" applyAlignment="1">
      <alignment horizontal="center" vertical="center"/>
    </xf>
    <xf numFmtId="180" fontId="1" fillId="3" borderId="1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80" fontId="2" fillId="2" borderId="1" xfId="0" applyNumberFormat="1" applyFont="1" applyFill="1" applyBorder="1"/>
    <xf numFmtId="1" fontId="0" fillId="0" borderId="1" xfId="9" applyNumberFormat="1" applyFont="1" applyBorder="1" applyAlignment="1">
      <alignment horizontal="center" vertical="center"/>
    </xf>
    <xf numFmtId="180" fontId="0" fillId="0" borderId="1" xfId="9" applyNumberFormat="1" applyFont="1" applyBorder="1" applyAlignment="1">
      <alignment horizontal="center" vertical="center"/>
    </xf>
    <xf numFmtId="180" fontId="0" fillId="0" borderId="0" xfId="0" applyNumberForma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topLeftCell="A21" workbookViewId="0">
      <selection activeCell="N21" sqref="N21"/>
    </sheetView>
  </sheetViews>
  <sheetFormatPr defaultColWidth="9" defaultRowHeight="15"/>
  <cols>
    <col min="1" max="1" width="4.88571428571429" customWidth="1"/>
    <col min="2" max="2" width="63.6666666666667" customWidth="1"/>
    <col min="3" max="3" width="8.55238095238095" customWidth="1"/>
    <col min="5" max="5" width="7" customWidth="1"/>
    <col min="6" max="6" width="14.3333333333333" customWidth="1"/>
    <col min="7" max="7" width="14.4380952380952" customWidth="1"/>
    <col min="10" max="10" width="15.4285714285714"/>
  </cols>
  <sheetData>
    <row r="1" ht="14.4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  <c r="F4" s="2"/>
      <c r="G4" s="2"/>
    </row>
    <row r="6" spans="1:7">
      <c r="A6" s="3" t="s">
        <v>3</v>
      </c>
      <c r="B6" s="3"/>
      <c r="C6" s="3"/>
      <c r="D6" s="3"/>
      <c r="E6" s="3"/>
      <c r="F6" s="3"/>
      <c r="G6" s="3"/>
    </row>
    <row r="7" ht="30" spans="1:7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5" t="s">
        <v>10</v>
      </c>
    </row>
    <row r="8" ht="30" spans="1:7">
      <c r="A8" s="6">
        <v>1</v>
      </c>
      <c r="B8" s="7" t="s">
        <v>11</v>
      </c>
      <c r="C8" s="6">
        <v>3719</v>
      </c>
      <c r="D8" s="6" t="s">
        <v>12</v>
      </c>
      <c r="E8" s="8">
        <v>1000</v>
      </c>
      <c r="F8" s="9">
        <v>2.67</v>
      </c>
      <c r="G8" s="10">
        <f>F8*E8</f>
        <v>2670</v>
      </c>
    </row>
    <row r="9" ht="45" spans="1:7">
      <c r="A9" s="6">
        <v>2</v>
      </c>
      <c r="B9" s="7" t="s">
        <v>13</v>
      </c>
      <c r="C9" s="6">
        <v>3719</v>
      </c>
      <c r="D9" s="6" t="s">
        <v>12</v>
      </c>
      <c r="E9" s="8">
        <v>300</v>
      </c>
      <c r="F9" s="11">
        <v>2.67</v>
      </c>
      <c r="G9" s="10">
        <f t="shared" ref="G9:G13" si="0">F9*E9</f>
        <v>801</v>
      </c>
    </row>
    <row r="10" spans="1:7">
      <c r="A10" s="6">
        <v>3</v>
      </c>
      <c r="B10" s="7" t="s">
        <v>14</v>
      </c>
      <c r="C10" s="6">
        <v>3719</v>
      </c>
      <c r="D10" s="6" t="s">
        <v>12</v>
      </c>
      <c r="E10" s="8">
        <v>150</v>
      </c>
      <c r="F10" s="9">
        <v>2.67</v>
      </c>
      <c r="G10" s="10">
        <f t="shared" si="0"/>
        <v>400.5</v>
      </c>
    </row>
    <row r="11" ht="30" spans="1:7">
      <c r="A11" s="6">
        <v>4</v>
      </c>
      <c r="B11" s="12" t="s">
        <v>15</v>
      </c>
      <c r="C11" s="6">
        <v>3719</v>
      </c>
      <c r="D11" s="6" t="s">
        <v>12</v>
      </c>
      <c r="E11" s="8">
        <v>1000</v>
      </c>
      <c r="F11" s="13">
        <v>2000</v>
      </c>
      <c r="G11" s="10">
        <f t="shared" si="0"/>
        <v>2000000</v>
      </c>
    </row>
    <row r="12" ht="30" spans="1:7">
      <c r="A12" s="6">
        <v>5</v>
      </c>
      <c r="B12" s="12" t="s">
        <v>16</v>
      </c>
      <c r="C12" s="6">
        <v>3719</v>
      </c>
      <c r="D12" s="6" t="s">
        <v>12</v>
      </c>
      <c r="E12" s="8">
        <v>300</v>
      </c>
      <c r="F12" s="14">
        <v>6000</v>
      </c>
      <c r="G12" s="10">
        <f t="shared" si="0"/>
        <v>1800000</v>
      </c>
    </row>
    <row r="13" ht="30" spans="1:7">
      <c r="A13" s="6">
        <v>6</v>
      </c>
      <c r="B13" s="12" t="s">
        <v>17</v>
      </c>
      <c r="C13" s="6">
        <v>3719</v>
      </c>
      <c r="D13" s="6" t="s">
        <v>12</v>
      </c>
      <c r="E13" s="8">
        <v>300</v>
      </c>
      <c r="F13" s="13">
        <v>500</v>
      </c>
      <c r="G13" s="10">
        <f t="shared" si="0"/>
        <v>150000</v>
      </c>
    </row>
    <row r="14" spans="1:10">
      <c r="A14" s="15" t="s">
        <v>18</v>
      </c>
      <c r="B14" s="15"/>
      <c r="C14" s="15"/>
      <c r="D14" s="15"/>
      <c r="E14" s="15"/>
      <c r="F14" s="15"/>
      <c r="G14" s="16">
        <f>SUM(G8:G13)</f>
        <v>3953871.5</v>
      </c>
      <c r="J14" s="19">
        <f>G14+G23+G31</f>
        <v>4958082.5</v>
      </c>
    </row>
    <row r="17" spans="1:7">
      <c r="A17" s="3" t="s">
        <v>19</v>
      </c>
      <c r="B17" s="3"/>
      <c r="C17" s="3"/>
      <c r="D17" s="3"/>
      <c r="E17" s="3"/>
      <c r="F17" s="3"/>
      <c r="G17" s="3"/>
    </row>
    <row r="18" ht="30" spans="1:7">
      <c r="A18" s="4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20</v>
      </c>
      <c r="G18" s="5" t="s">
        <v>10</v>
      </c>
    </row>
    <row r="19" ht="30" spans="1:7">
      <c r="A19" s="6">
        <v>7</v>
      </c>
      <c r="B19" s="7" t="s">
        <v>21</v>
      </c>
      <c r="C19" s="6">
        <v>3719</v>
      </c>
      <c r="D19" s="6" t="s">
        <v>12</v>
      </c>
      <c r="E19" s="17">
        <v>1000</v>
      </c>
      <c r="F19" s="18">
        <v>2.51</v>
      </c>
      <c r="G19" s="10">
        <f t="shared" ref="G19:G22" si="1">F19*E19</f>
        <v>2510</v>
      </c>
    </row>
    <row r="20" ht="30" spans="1:7">
      <c r="A20" s="6">
        <v>8</v>
      </c>
      <c r="B20" s="7" t="s">
        <v>22</v>
      </c>
      <c r="C20" s="6">
        <v>3719</v>
      </c>
      <c r="D20" s="6" t="s">
        <v>12</v>
      </c>
      <c r="E20" s="17">
        <v>200</v>
      </c>
      <c r="F20" s="9">
        <v>9.23</v>
      </c>
      <c r="G20" s="18">
        <f t="shared" si="1"/>
        <v>1846</v>
      </c>
    </row>
    <row r="21" ht="75" spans="1:7">
      <c r="A21" s="6">
        <v>9</v>
      </c>
      <c r="B21" s="12" t="s">
        <v>23</v>
      </c>
      <c r="C21" s="6">
        <v>3719</v>
      </c>
      <c r="D21" s="6" t="s">
        <v>12</v>
      </c>
      <c r="E21" s="17">
        <v>1000</v>
      </c>
      <c r="F21" s="13">
        <v>200</v>
      </c>
      <c r="G21" s="10">
        <f t="shared" si="1"/>
        <v>200000</v>
      </c>
    </row>
    <row r="22" ht="60" spans="1:7">
      <c r="A22" s="6">
        <v>10</v>
      </c>
      <c r="B22" s="12" t="s">
        <v>24</v>
      </c>
      <c r="C22" s="6">
        <v>3719</v>
      </c>
      <c r="D22" s="6" t="s">
        <v>12</v>
      </c>
      <c r="E22" s="17">
        <v>200</v>
      </c>
      <c r="F22" s="13">
        <v>200</v>
      </c>
      <c r="G22" s="10">
        <f t="shared" si="1"/>
        <v>40000</v>
      </c>
    </row>
    <row r="23" spans="1:7">
      <c r="A23" s="15" t="s">
        <v>18</v>
      </c>
      <c r="B23" s="15"/>
      <c r="C23" s="15"/>
      <c r="D23" s="15"/>
      <c r="E23" s="15"/>
      <c r="F23" s="15"/>
      <c r="G23" s="16">
        <f>SUM(G19:G22)</f>
        <v>244356</v>
      </c>
    </row>
    <row r="25" spans="1:7">
      <c r="A25" s="3" t="s">
        <v>25</v>
      </c>
      <c r="B25" s="3"/>
      <c r="C25" s="3"/>
      <c r="D25" s="3"/>
      <c r="E25" s="3"/>
      <c r="F25" s="3"/>
      <c r="G25" s="3"/>
    </row>
    <row r="26" ht="30" spans="1:7">
      <c r="A26" s="4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 t="s">
        <v>20</v>
      </c>
      <c r="G26" s="5" t="s">
        <v>10</v>
      </c>
    </row>
    <row r="27" ht="30" spans="1:7">
      <c r="A27" s="6">
        <v>11</v>
      </c>
      <c r="B27" s="7" t="s">
        <v>26</v>
      </c>
      <c r="C27" s="6">
        <v>3719</v>
      </c>
      <c r="D27" s="6" t="s">
        <v>12</v>
      </c>
      <c r="E27" s="17">
        <v>1000</v>
      </c>
      <c r="F27" s="9">
        <v>6.57</v>
      </c>
      <c r="G27" s="10">
        <f t="shared" ref="G27:G30" si="2">F27*E27</f>
        <v>6570</v>
      </c>
    </row>
    <row r="28" spans="1:7">
      <c r="A28" s="6">
        <v>12</v>
      </c>
      <c r="B28" s="7" t="s">
        <v>27</v>
      </c>
      <c r="C28" s="6">
        <v>3719</v>
      </c>
      <c r="D28" s="6" t="s">
        <v>12</v>
      </c>
      <c r="E28" s="17">
        <v>500</v>
      </c>
      <c r="F28" s="9">
        <v>6.57</v>
      </c>
      <c r="G28" s="10">
        <f t="shared" si="2"/>
        <v>3285</v>
      </c>
    </row>
    <row r="29" ht="60" spans="1:7">
      <c r="A29" s="6">
        <v>13</v>
      </c>
      <c r="B29" s="12" t="s">
        <v>28</v>
      </c>
      <c r="C29" s="6">
        <v>3719</v>
      </c>
      <c r="D29" s="6" t="s">
        <v>12</v>
      </c>
      <c r="E29" s="17">
        <v>1000</v>
      </c>
      <c r="F29" s="13">
        <v>500</v>
      </c>
      <c r="G29" s="10">
        <f t="shared" si="2"/>
        <v>500000</v>
      </c>
    </row>
    <row r="30" ht="75" spans="1:7">
      <c r="A30" s="6">
        <v>14</v>
      </c>
      <c r="B30" s="12" t="s">
        <v>29</v>
      </c>
      <c r="C30" s="6">
        <v>3719</v>
      </c>
      <c r="D30" s="6" t="s">
        <v>12</v>
      </c>
      <c r="E30" s="17">
        <v>500</v>
      </c>
      <c r="F30" s="13">
        <v>500</v>
      </c>
      <c r="G30" s="10">
        <f t="shared" si="2"/>
        <v>250000</v>
      </c>
    </row>
    <row r="31" spans="1:7">
      <c r="A31" s="15" t="s">
        <v>18</v>
      </c>
      <c r="B31" s="15"/>
      <c r="C31" s="15"/>
      <c r="D31" s="15"/>
      <c r="E31" s="15"/>
      <c r="F31" s="15"/>
      <c r="G31" s="16">
        <f>SUM(G27:G30)</f>
        <v>759855</v>
      </c>
    </row>
  </sheetData>
  <protectedRanges>
    <protectedRange sqref="F13;F11;F9;F29;F21:F22" name="Intervalo1"/>
  </protectedRanges>
  <mergeCells count="9">
    <mergeCell ref="A1:G1"/>
    <mergeCell ref="A2:G2"/>
    <mergeCell ref="A4:G4"/>
    <mergeCell ref="A6:G6"/>
    <mergeCell ref="A14:F14"/>
    <mergeCell ref="A17:G17"/>
    <mergeCell ref="A23:F23"/>
    <mergeCell ref="A25:G25"/>
    <mergeCell ref="A31:F31"/>
  </mergeCells>
  <pageMargins left="0.511811023622047" right="0.511811023622047" top="0.866141732283464" bottom="0.78740157480315" header="0.31496062992126" footer="0.31496062992126"/>
  <pageSetup paperSize="9" scale="99" orientation="landscape"/>
  <headerFooter>
    <oddHeader>&amp;L&amp;G&amp;C23069.152521/2021-95
PE 77/2022&amp;R&amp;G</oddHeader>
    <oddFooter>&amp;LAnexo II - Planilha de Formação de Custos&amp;R&amp;P/&amp;N</oddFooter>
  </headerFooter>
  <colBreaks count="1" manualBreakCount="1">
    <brk id="7" max="18" man="1"/>
  </colBreaks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Intervalo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Anexo II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JULY</cp:lastModifiedBy>
  <dcterms:created xsi:type="dcterms:W3CDTF">2021-01-25T02:08:00Z</dcterms:created>
  <cp:lastPrinted>2022-08-01T14:27:00Z</cp:lastPrinted>
  <dcterms:modified xsi:type="dcterms:W3CDTF">2022-08-08T20:07:55Z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62C90CB8F12C4A31AE0511C7D9BBB0CA</vt:lpwstr>
  </property>
  <property fmtid="{D5CDD505-2E9C-101B-9397-08002B2CF9AE}" pid="3" name="KSOProductBuildVer">
    <vt:lpwstr>1046-11.2.0.11254</vt:lpwstr>
  </property>
</Properties>
</file>