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E:\Desktop\PE 90-2022 Projetores\Edital\"/>
    </mc:Choice>
  </mc:AlternateContent>
  <xr:revisionPtr revIDLastSave="0" documentId="13_ncr:1_{13BF889E-E697-4C1F-B32F-21D725DDC66F}" xr6:coauthVersionLast="47" xr6:coauthVersionMax="47" xr10:uidLastSave="{00000000-0000-0000-0000-000000000000}"/>
  <bookViews>
    <workbookView xWindow="-108" yWindow="-108" windowWidth="16608" windowHeight="8832" xr2:uid="{00000000-000D-0000-FFFF-FFFF00000000}"/>
  </bookViews>
  <sheets>
    <sheet name="Folha1" sheetId="1" r:id="rId1"/>
  </sheets>
  <definedNames>
    <definedName name="_xlnm._FilterDatabase" localSheetId="0" hidden="1">Folha1!#REF!</definedName>
    <definedName name="_xlnm.Print_Area" localSheetId="0">Folha1!$A$1:$K$12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 r="E7" i="1"/>
  <c r="E6" i="1"/>
  <c r="E9" i="1"/>
  <c r="G11" i="1"/>
  <c r="K7" i="1" l="1"/>
  <c r="K8" i="1"/>
  <c r="K10" i="1"/>
  <c r="G7" i="1"/>
  <c r="G8" i="1"/>
  <c r="G9" i="1"/>
  <c r="G10" i="1"/>
  <c r="K6" i="1" l="1"/>
  <c r="G6" i="1" l="1"/>
  <c r="G12" i="1" s="1"/>
</calcChain>
</file>

<file path=xl/sharedStrings.xml><?xml version="1.0" encoding="utf-8"?>
<sst xmlns="http://schemas.openxmlformats.org/spreadsheetml/2006/main" count="45" uniqueCount="25">
  <si>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</si>
  <si>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</si>
  <si>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</si>
  <si>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</si>
  <si>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</si>
  <si>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</si>
  <si>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</si>
  <si>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</si>
  <si>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</si>
  <si>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</si>
  <si>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</si>
  <si>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</si>
  <si>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</si>
  <si>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</si>
  <si>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</si>
  <si>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unidade</t>
  </si>
  <si>
    <r>
      <rPr>
        <b/>
        <sz val="8"/>
        <color theme="1"/>
        <rFont val="Calibri"/>
        <family val="2"/>
        <scheme val="minor"/>
      </rPr>
      <t>Projetor para sala de aula pequena e reunião.</t>
    </r>
    <r>
      <rPr>
        <sz val="8"/>
        <color theme="1"/>
        <rFont val="Calibri"/>
        <family val="2"/>
        <scheme val="minor"/>
      </rPr>
      <t xml:space="preserve">
Projetor Multimídia de no mínimo 3600 lumens; Tecnologia DLP ou 3LCD; 
Razaõ de aspecto: 4:3. Resolução nativa VGA(800 x 600). Resolução suportada: 1280 x 800 (WXGA), 1280 x 960 (SXGA2), 1280 x 1024 (SXGA3) 1366 x 768 (WXGA60-3), 1400 x 1050 (SXGA+), 1440 x 900 (WXGA+). Correção do trapézio (keystone): 1d, vertical ± 30°, horizontal ± 30° . Contraste mínimo: 20,000:1. Lente: f/2.56 - 2.68. Distancia focal: 22 mm - 24,18 mm;  Razão de zoom: 1 - 1,1 ;  Tamanho da tela: mínimo de 30" a 300"; Display com possibilidades de 1,07 bilhão de cores;  Frequencia horizontal: 15KHz-100KHz; Frequencia vertical: 24Hz-120KHz . Possibilidade de pré ajustes de imagens. Menu multilinguagem com opção português. Interfaces mínimas: 1x D- sub entrada com 15pin (Compartilhada com Video por Componentes), 1x D-sub saída com 15pin, 1x HDMI V1.3 ou superior, 1x Vídeo Composto (RCA),  1x Áudio In, 1x Áudio Out,  1x USB, 1x RS232 (DB-9pin).  Compatibilidade EDTV, HDTV, NTSC, PAL, SDTV, SECAM . Funções suportadas: esfriamento rápido, busca automática de sinal, tela em branco, bloqueio de teclas, auto desligar, password para segurança, modo altitudes elevadas, congelamento, desejável templates predeterminados para professores . Formas de projeção: Frontal/Teto/Retroprojeção/Com montagem no teto. Controle remoto com baterias, cabo de força, cabo vga (d-sub 15pin), Manual em Português, guia de início rápido, certificado de garantia inclusos. BIVOLT (110~240v): Garantia mínima de 12 meses do fabricante.  Não serão aceitos projetores descontinuados pelo fabricante ou sem assistência técnica oficial, reconhecida pelo fabricante por meio de documentos e disponível em seu website, em território nacional.
Modelos de Referencia: ACER X1123HP e BENQ MS550.</t>
    </r>
  </si>
  <si>
    <r>
      <rPr>
        <b/>
        <sz val="8"/>
        <color theme="1"/>
        <rFont val="Calibri"/>
        <family val="2"/>
        <scheme val="minor"/>
      </rPr>
      <t>Projetor para sala de aula e reunião.</t>
    </r>
    <r>
      <rPr>
        <sz val="8"/>
        <color theme="1"/>
        <rFont val="Calibri"/>
        <family val="2"/>
        <scheme val="minor"/>
      </rPr>
      <t xml:space="preserve">
Projetor Multimídia de no mínimo 3400 lumens ISO. Tecnologia DLP ou 3LCD;  Razão de aspecto: 4:3. Resolução nativa XGA(1024x768),  Resolução suportada: 1280 x 800 (WXGA), 1280 x 960 (SXGA2), 1280 x 1024 (SXGA3) 1366 x 768 (WXGA60-3), 1400 x 1050 (SXGA+), 1440 x 900 (WXGA+). Correção do trapézio (keystone): 1d, vertical ± 30°, horizontal ± 30° . Frequencia horizontal: 15KHz-100KHz. Frequencia vertical: 23Hz-120KHz.  Contraste mínimo: 15000 : 1. Distancia focal: 16,9 mm - 20,28 mm. Razão de zoom: 1 - 1,1. Tamanho da tela: mínimo de 30" a 300". Display com possibilidades de 1,07 bilhão de cores . Possibilidade de pré ajustes de imagens. Menu multilinguagem com opção português. Interfaces mínimas: 1x D- sub entrada com 15pin, 1x D-sub saída com 15pin, 1x HDMI V1.3 ou superior, 1x Vídeo Composto (RCA),  1x Áudio In, 1x Áudio Out, 1x Altavoz 2W, 1x USB, 1x RS232 (DB-9pin).  Compatibilidade hdtv 480i, 480p, 576i, 576p, 720p, 1080i, 1080p, NTSC/NTSC4.43/PAL/M-PAL/N-PAL/PAL60/SECAM . Funções suportadas: esfriamento rápido, busca automática de sinal, tela em branco, bloqueio de teclas, auto desligar, password para segurança, modo altitudes elevadas, congelamento, desejável templates predeterminados para professores. Formas de projeção: Frontal/Teto/Retroprojeção/Com montagem no teto. Controle remoto com baterias, cabo de força, cabo vga (d-sub 15pin), Manual em Português, guia de início rápido, cerificado de garantia inclusos. BIVOLT (110~240v): Garantia mínima de 12 meses do fabricante.  Não será aceito projetores descontinuados pelo fabricante ou sem assistencia técnica no território nacional.
Modelos de Referencia: Epson PowerLite E20 e BENQ MX560.</t>
    </r>
  </si>
  <si>
    <r>
      <rPr>
        <b/>
        <sz val="8"/>
        <color theme="1"/>
        <rFont val="Calibri"/>
        <family val="2"/>
        <scheme val="minor"/>
      </rPr>
      <t>Projetor para sala média</t>
    </r>
    <r>
      <rPr>
        <sz val="8"/>
        <color theme="1"/>
        <rFont val="Calibri"/>
        <family val="2"/>
        <scheme val="minor"/>
      </rPr>
      <t xml:space="preserve">
Projetor Multimídia de no mínimo 3800 lumens. Tecnologia DLP ou 3LCD; 
Resolução nativa WXGA(1280x800),  Resolução suportada: 640 x 480 (VGA), 800 x 600 (SVGA), 1280 x 960 (SXGA2), 1280 x 1024 (SXGA3), 1366 x 768 (WXGA60-3), 1400 x 1050 (SXGA+), 1440 x 900 (WXGA+), 1680 x 900 (WXGA++), 1600 x 1200 (UXGA60), suporte resolução pc: 120 hz quadros para resoluções até wxga,  Correção do trapézio (keystone): 1d, vertical ± 30°, horizontal ± 30°  .Frequência horizontal: 31 k ~ 99 khz, frequência vertical: 48~120 hz,  Compensação projetada:  Contraste mínimo: 16000 : 1. Distancia focal: 16,9 mm - 20,28 mm . Razão de zoom: 1 - 1,2. Tamanho da tela: mínimo de 33" a 320" (0,91 m - 10,89 m). Display com possibilidades de 1 bilhão de cores. Possibilidade de pré ajustes de imagens. Menu multilinguagem com opção português.  Interfaces mínimas: 1x D- sub entrada com 15pin (Compartilhada com Video por Componentes), 1x D-sub saída com 15pin, 1x HDMI V1.3 ou superior, 1x Vídeo Composto (RCA),  1x Áudio In, 1x Áudio Out, 1x Altavoz 2W, 1x USB, 1x RS232 (DB-9pin). Interface de Rede 1x LAN. Compatibilidade hdtv 480i, 480p, 576i, 576p, 720p, 1080i, 1080p, compatibilidade de vídeo ntsc, pal, secam. Funções suportadas: esfriamento rápido, busca automática de sinal, pjlink compatível, tela em branco, bloqueio de teclas, auto desligar, password para segurança, modo altitudes elevadas, congelamento, desejável templates predeterminados para professores. Formas de projeção: Frontal/Teto/Retroprojeção/Com montagem no teto. Controle remoto com baterias, cabo de força, cabo vga (d-sub 15pin), Manual em Português, guia de início rápido, cerificado de garantia inclusos. BIVOLT (110~240v): Garantia mínima de 12 meses do fabricante.  Não serão aceitos projetores descontinuados pelo fabricante ou sem assistência técnica oficial, reconhecida pelo fabricante por meio de documentos e disponível em seu website, em território nacional.
Modelos de Referencia: Epson PowerLite W49, BENQ MW550</t>
    </r>
  </si>
  <si>
    <r>
      <rPr>
        <b/>
        <sz val="8"/>
        <color theme="1"/>
        <rFont val="Calibri"/>
        <family val="2"/>
        <scheme val="minor"/>
      </rPr>
      <t>Projetor Laser para auditórios</t>
    </r>
    <r>
      <rPr>
        <sz val="8"/>
        <color theme="1"/>
        <rFont val="Calibri"/>
        <family val="2"/>
        <scheme val="minor"/>
      </rPr>
      <t xml:space="preserve">
Projetor multimidia Laser DLP com no mínimo 4.000 Lumens e tecnologia Laser
Resolução nativa WXGA (1200x800) 4.000 Lumens. Contrate 250.000:1. Aspect Ratio Nativo 16:10 Aspect Ratio compatível: 4:3 e 16:9. Correção de keystone vertical: +- 40 com correção automática. 1.073.4 milhões de cores. Taxa de varredura horizontal: 15.375 a 91.146 Khz. Taxa de varredura vertical: 50 a 86Hz (120Hz para 3D). Uniformidade de 85%. Tamanho de Projeção: de 30" a 301" diagonal. Lampada: Laser com vida útil de 30.000 horas. Throw-ratio: 1.18:1 a 1.54:1. Distancia de projeção: 39.37" a 303.15". Zoom: 1.3. Distancia focal: 16.901mm a 21.6076mm / 0.665" a 0.851". Conexões de entrada: 1x HDMI 2.0, 1x HDMI 1.4a / 3D, 1x VGA (YPbPr/RGB), 1x Audio 3.5mm. Conexões de saída: 1x Audio 3.5mm, 1x USB-A com power 1.5A. Conexões de controle: 1x RS232, 1x RJ45, 1x micro USB. Compatibilidade com PC: UHD, FHD, UXGA, SXGA, WXGA, HD, XGA, SVGA, VGA, Mac. Compatibilidade 2D: NTSC M/J, 3.58MHz, 4.43MHz PAL B/D/G/H/I/M/N, 4,43MHz SECAM B/D/G/K/K1/L, 4.25/4.4MHz 480i/p, 576i/p, 720p(50/60Hz), 1080i(50/60Hz), 1080p(50/60Hz). Compatilidade 3D: Side-by-Side:1080i50 / 60, 720p50 / 60 Frame-pack: 1080p24, 720p50 / 60 Over-Under: 1080p24, 720p50 / 60. Funcionalidade de Segurança: Barra de Segurança, Kensington Lock e Interface protegida por senha
Idiomas OSB e display:  Português, Operação 24x7. Controle remoto com laser e função mouse, Auto-falante: 1, Watts por autofalante: 10W. Controle por LAN: Sim. Fonte de alimentação: 100V a 240V, 50 a 60Hz. Garantia mínima de 12 meses do fabricante.  Não serão aceitos projetores descontinuados pelo fabricante ou sem assistência técnica oficial, reconhecida pelo fabricante por meio de documentos e disponível em seu website, em território nacional.
Modelo de referência: Optoma ZW400</t>
    </r>
  </si>
  <si>
    <r>
      <rPr>
        <b/>
        <sz val="8"/>
        <color theme="1"/>
        <rFont val="Calibri"/>
        <family val="2"/>
        <scheme val="minor"/>
      </rPr>
      <t>Projetor Portátil com visualização de arquivos integrado</t>
    </r>
    <r>
      <rPr>
        <sz val="8"/>
        <color theme="1"/>
        <rFont val="Calibri"/>
        <family val="2"/>
        <scheme val="minor"/>
      </rPr>
      <t xml:space="preserve">
Resolução nativa: Full HD (1920x1080). Luminosidade: 600 Lumens (lm). Contrast Ratio: 100.000:1. Uniformidade (JBMMA 9 pontos): maior que 90%, Foco: Manual   Zoom: Fixo. Tamamho da imagem projetada: 25" a 100". Imagem projetada padrão: 40" a 1.24m. Throw ratio: 1.4. Tipo de Fonte de luz: LED RGB. Durabilidade da lâmpada: 30.000 Hrs. Lingua de menu: Ingles/Frances/Alemão/Portugues/Suêco/Italiano/Russo/Turco. Aspect Ratio original: 16:9. Aspect Ratio compatível: 4:3, Zoom Vertical e Zoom em todas as direções. Som: Dois autofalantes 1W + 1W stereo com Doubly Surround Audio, DTS-HD e Clear Voice II. Tempo de bateria: Até 2.5 hrs. Capacidade da bateria: 44.4Wh (12000mAh). Consumo de energia: 65W. Consumo de energia em standby: menor que 0.5w. Fonte de energia: Fonte inclusa compatível com 100 a 240V AC / 50 a 60Hz
Compatilidade de sinais em USB-C: 1080p, 1080i, 720p, 480p, 576p. Compatilidade de sinais em HDMI: Até 1080p (60hz/24hz). Conectividade de entrada: 1x Audio 3.5mm, 1x RJ-45, 2x HDMI, 2x USB (Tipo A e Tipo C, USB2.0), 1x USB TIpo C (USB2.0 com Display Port e carregamento sendo saída com 5V/1A a 20V/2A e entrada 5V/1A). Espelhamento Wireless: SmartShare com MiraCast e Content Sharing. Suporte a Saída de som bluetooh, Suporte a bluetooh AV Sync Control. Plug &amp; Play (RGB/DVI/HDMI Auto source detection): Sim. Função USB Host para filmes, musica e foto. Visualizador de arquivos Microsoft Office interno e integrado, Plataforma de Sistema Operacional: webOS 3.0 (smart). Suporte a controle remoto por aplicativo de celular, Navegador internet embutido. Suporte a conexão de teclado, mouse e gamepad por porta USB. Correção digital de keystone: Vertical.Keystone automático: Vertical. Função ECO: Modo economia de energia (min, mid, max), Sleep Timer, Auto Off/Auto Sleep, Hora para ligar e desligar automáticamente, Standby automático/Auto Power Off, HDD Eco Mode. Quick Instant Power On/Off: Sim, em menos de 10 segundos para ligar e 2 segundos para desligar. Funcionalidades adicionais inclusas e nativas: Modo armazenamento, Image Flip, Bean Bird, Real Cinema, Black Level Control, Ajuste de temperatura de cor, Correção de Gamma, Redução de ruído de imagem, Expert ControlvADJ, HDMI Simplink (CEC), HDMI ARC. Trava kensignton, suporte a montagem em tripé, leg stand. Garantia mínima de 12 meses do fabricante.  Não serão aceitos projetores descontinuados pelo fabricante ou sem assistência técnica oficial, reconhecida pelo fabricante por meio de documentos e disponível em seu website, em território nacional.
Modelos de Referencia: LG CineBeam PF50Ks</t>
    </r>
  </si>
  <si>
    <t>NÃO</t>
  </si>
  <si>
    <r>
      <rPr>
        <b/>
        <sz val="8"/>
        <color theme="1"/>
        <rFont val="Calibri"/>
        <family val="2"/>
        <scheme val="minor"/>
      </rPr>
      <t xml:space="preserve">Projetor Laser para auditórios </t>
    </r>
    <r>
      <rPr>
        <b/>
        <sz val="8"/>
        <color rgb="FFFF0000"/>
        <rFont val="Calibri"/>
        <family val="2"/>
        <scheme val="minor"/>
      </rPr>
      <t>(EXCLUSIVO ME-EPP)</t>
    </r>
    <r>
      <rPr>
        <sz val="8"/>
        <color theme="1"/>
        <rFont val="Calibri"/>
        <family val="2"/>
        <scheme val="minor"/>
      </rPr>
      <t xml:space="preserve">
Projetor multimidia Laser DLP com no mínimo 4.000 Lumens e tecnologia Laser
Resolução nativa WXGA (1200x800) 4.000 Lumens. Contrate 250.000:1. Aspect Ratio Nativo 16:10 Aspect Ratio compatível: 4:3 e 16:9. Correção de keystone vertical: +- 40 com correção automática. 1.073.4 milhões de cores. Taxa de varredura horizontal: 15.375 a 91.146 Khz. Taxa de varredura vertical: 50 a 86Hz (120Hz para 3D). Uniformidade de 85%. Tamanho de Projeção: de 30" a 301" diagonal. Lampada: Laser com vida útil de 30.000 horas. Throw-ratio: 1.18:1 a 1.54:1. Distancia de projeção: 39.37" a 303.15". Zoom: 1.3. Distancia focal: 16.901mm a 21.6076mm / 0.665" a 0.851". Conexões de entrada: 1x HDMI 2.0, 1x HDMI 1.4a / 3D, 1x VGA (YPbPr/RGB), 1x Audio 3.5mm. Conexões de saída: 1x Audio 3.5mm, 1x USB-A com power 1.5A. Conexões de controle: 1x RS232, 1x RJ45, 1x micro USB. Compatibilidade com PC: UHD, FHD, UXGA, SXGA, WXGA, HD, XGA, SVGA, VGA, Mac. Compatibilidade 2D: NTSC M/J, 3.58MHz, 4.43MHz PAL B/D/G/H/I/M/N, 4,43MHz SECAM B/D/G/K/K1/L, 4.25/4.4MHz 480i/p, 576i/p, 720p(50/60Hz), 1080i(50/60Hz), 1080p(50/60Hz). Compatilidade 3D: Side-by-Side:1080i50 / 60, 720p50 / 60 Frame-pack: 1080p24, 720p50 / 60 Over-Under: 1080p24, 720p50 / 60. Funcionalidade de Segurança: Barra de Segurança, Kensington Lock e Interface protegida por senha
Idiomas OSB e display:  Português, Operação 24x7. Controle remoto com laser e função mouse, Auto-falante: 1, Watts por autofalante: 10W. Controle por LAN: Sim. Fonte de alimentação: 100V a 240V, 50 a 60Hz. Garantia mínima de 12 meses do fabricante.  Não serão aceitos projetores descontinuados pelo fabricante ou sem assistência técnica oficial, reconhecida pelo fabricante por meio de documentos e disponível em seu website, em território nacional.
Modelo de referência: Optoma ZW400</t>
    </r>
  </si>
  <si>
    <t>SIM</t>
  </si>
  <si>
    <t>VALOR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</si>
</sst>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b/>
      <sz val="8"/>
      <color rgb="FFFF0000"/>
      <name val="Calibri"/>
      <family val="2"/>
      <scheme val="minor"/>
    </font>
  </fonts>
  <fills count="3">
    <fill>
      <patternFill patternType="none"/>
    </fill>
    <fill>
      <patternFill patternType="gray125"/>
    </fill>
    <fill>
      <patternFill patternType="solid">
        <fgColor rgb="FF8DB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10" fontId="1" fillId="0" borderId="1" xfId="0" applyNumberFormat="1" applyFont="1" applyBorder="1" applyAlignment="1">
      <alignment horizontal="center" vertical="center"/>
    </xf>
    <xf numFmtId="44" fontId="6" fillId="2" borderId="1" xfId="1" applyFont="1" applyFill="1" applyBorder="1" applyAlignment="1">
      <alignment horizontal="center" vertical="center" wrapText="1"/>
    </xf>
    <xf numFmtId="0" fontId="2" fillId="0" borderId="0" xfId="0" applyFont="1" applyAlignment="1">
      <alignment horizont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
  <sheetViews>
    <sheetView tabSelected="1" topLeftCell="B11" zoomScaleNormal="100" zoomScaleSheetLayoutView="80" workbookViewId="0">
      <selection activeCell="G12" sqref="G12"/>
    </sheetView>
  </sheetViews>
  <sheetFormatPr defaultColWidth="9.109375" defaultRowHeight="13.8" x14ac:dyDescent="0.3"/>
  <cols>
    <col min="1" max="1" width="4.33203125" style="2" customWidth="1"/>
    <col min="2" max="2" width="73.109375" style="2" customWidth="1"/>
    <col min="3" max="3" width="9.6640625" style="2" customWidth="1"/>
    <col min="4" max="4" width="8.33203125" style="3" bestFit="1" customWidth="1"/>
    <col min="5" max="5" width="11.44140625" style="4" bestFit="1" customWidth="1"/>
    <col min="6" max="6" width="10.44140625" style="4" bestFit="1" customWidth="1"/>
    <col min="7" max="7" width="15" style="4" bestFit="1" customWidth="1"/>
    <col min="8" max="8" width="10.5546875" style="4" customWidth="1"/>
    <col min="9" max="9" width="11.5546875" style="4" customWidth="1"/>
    <col min="10" max="10" width="8.6640625" style="10" customWidth="1"/>
    <col min="11" max="11" width="15" style="4" customWidth="1"/>
    <col min="12" max="16384" width="9.109375" style="1"/>
  </cols>
  <sheetData>
    <row r="1" spans="1:11" x14ac:dyDescent="0.3">
      <c r="A1" s="15" t="s">
        <v>0</v>
      </c>
      <c r="B1" s="15"/>
      <c r="C1" s="15"/>
      <c r="D1" s="15"/>
      <c r="E1" s="15"/>
      <c r="F1" s="15"/>
      <c r="G1" s="15"/>
      <c r="H1" s="15"/>
      <c r="I1" s="15"/>
      <c r="J1" s="15"/>
      <c r="K1" s="15"/>
    </row>
    <row r="2" spans="1:11" x14ac:dyDescent="0.3">
      <c r="A2" s="15" t="s">
        <v>3</v>
      </c>
      <c r="B2" s="15"/>
      <c r="C2" s="15"/>
      <c r="D2" s="15"/>
      <c r="E2" s="15"/>
      <c r="F2" s="15"/>
      <c r="G2" s="15"/>
      <c r="H2" s="15"/>
      <c r="I2" s="15"/>
      <c r="J2" s="15"/>
      <c r="K2" s="15"/>
    </row>
    <row r="3" spans="1:11" x14ac:dyDescent="0.3">
      <c r="A3" s="15" t="s">
        <v>4</v>
      </c>
      <c r="B3" s="15"/>
      <c r="C3" s="15"/>
      <c r="D3" s="15"/>
      <c r="E3" s="15"/>
      <c r="F3" s="15"/>
      <c r="G3" s="15"/>
      <c r="H3" s="15"/>
      <c r="I3" s="15"/>
      <c r="J3" s="15"/>
      <c r="K3" s="15"/>
    </row>
    <row r="5" spans="1:11" ht="71.400000000000006" x14ac:dyDescent="0.3">
      <c r="A5" s="7" t="s">
        <v>1</v>
      </c>
      <c r="B5" s="8" t="s">
        <v>5</v>
      </c>
      <c r="C5" s="8" t="s">
        <v>13</v>
      </c>
      <c r="D5" s="8" t="s">
        <v>2</v>
      </c>
      <c r="E5" s="8" t="s">
        <v>14</v>
      </c>
      <c r="F5" s="8" t="s">
        <v>7</v>
      </c>
      <c r="G5" s="8" t="s">
        <v>6</v>
      </c>
      <c r="H5" s="8" t="s">
        <v>8</v>
      </c>
      <c r="I5" s="8" t="s">
        <v>9</v>
      </c>
      <c r="J5" s="8" t="s">
        <v>10</v>
      </c>
      <c r="K5" s="8" t="s">
        <v>11</v>
      </c>
    </row>
    <row r="6" spans="1:11" ht="183.6" x14ac:dyDescent="0.3">
      <c r="A6" s="6">
        <v>1</v>
      </c>
      <c r="B6" s="5" t="s">
        <v>16</v>
      </c>
      <c r="C6" s="5">
        <v>446924</v>
      </c>
      <c r="D6" s="5" t="s">
        <v>15</v>
      </c>
      <c r="E6" s="5">
        <f>69-20</f>
        <v>49</v>
      </c>
      <c r="F6" s="9">
        <v>6931.63</v>
      </c>
      <c r="G6" s="9">
        <f>F6*E6</f>
        <v>339649.87</v>
      </c>
      <c r="H6" s="9" t="s">
        <v>21</v>
      </c>
      <c r="I6" s="9" t="s">
        <v>21</v>
      </c>
      <c r="J6" s="11" t="s">
        <v>12</v>
      </c>
      <c r="K6" s="12">
        <f>IF(F6&lt;0.01,"",IF(AND(F6&gt;=0.01,F6&lt;=5),0.01,IF(F6&lt;=10,0.02,IF(F6&lt;=20,0.03,IF(F6&lt;=50,0.05,IF(F6&lt;=100,0.1,IF(F6&lt;=200,0.12,IF(F6&lt;=500,0.2,IF(F6&lt;=1000,0.4,IF(F6&lt;=2000,0.5,IF(F6&lt;=5000,0.8,IF(F6&lt;=10000,F6*0.005,"Avaliação Específica"))))))))))))</f>
        <v>34.658149999999999</v>
      </c>
    </row>
    <row r="7" spans="1:11" ht="173.4" x14ac:dyDescent="0.3">
      <c r="A7" s="6">
        <v>2</v>
      </c>
      <c r="B7" s="5" t="s">
        <v>17</v>
      </c>
      <c r="C7" s="5">
        <v>469920</v>
      </c>
      <c r="D7" s="5" t="s">
        <v>15</v>
      </c>
      <c r="E7" s="5">
        <f>139-25</f>
        <v>114</v>
      </c>
      <c r="F7" s="9">
        <v>6146.96</v>
      </c>
      <c r="G7" s="9">
        <f t="shared" ref="G7:G10" si="0">F7*E7</f>
        <v>700753.44000000006</v>
      </c>
      <c r="H7" s="9" t="s">
        <v>21</v>
      </c>
      <c r="I7" s="9" t="s">
        <v>21</v>
      </c>
      <c r="J7" s="11" t="s">
        <v>12</v>
      </c>
      <c r="K7" s="12">
        <f t="shared" ref="K7:K10" si="1">IF(F7&lt;0.01,"",IF(AND(F7&gt;=0.01,F7&lt;=5),0.01,IF(F7&lt;=10,0.02,IF(F7&lt;=20,0.03,IF(F7&lt;=50,0.05,IF(F7&lt;=100,0.1,IF(F7&lt;=200,0.12,IF(F7&lt;=500,0.2,IF(F7&lt;=1000,0.4,IF(F7&lt;=2000,0.5,IF(F7&lt;=5000,0.8,IF(F7&lt;=10000,F7*0.005,"Avaliação Específica"))))))))))))</f>
        <v>30.7348</v>
      </c>
    </row>
    <row r="8" spans="1:11" ht="204" x14ac:dyDescent="0.3">
      <c r="A8" s="6">
        <v>3</v>
      </c>
      <c r="B8" s="5" t="s">
        <v>18</v>
      </c>
      <c r="C8" s="5">
        <v>482206</v>
      </c>
      <c r="D8" s="5" t="s">
        <v>15</v>
      </c>
      <c r="E8" s="5">
        <f>154-25</f>
        <v>129</v>
      </c>
      <c r="F8" s="9">
        <v>7167.58</v>
      </c>
      <c r="G8" s="9">
        <f t="shared" si="0"/>
        <v>924617.82</v>
      </c>
      <c r="H8" s="9" t="s">
        <v>21</v>
      </c>
      <c r="I8" s="9" t="s">
        <v>21</v>
      </c>
      <c r="J8" s="11" t="s">
        <v>12</v>
      </c>
      <c r="K8" s="12">
        <f t="shared" si="1"/>
        <v>35.837899999999998</v>
      </c>
    </row>
    <row r="9" spans="1:11" ht="204" x14ac:dyDescent="0.3">
      <c r="A9" s="6">
        <v>4</v>
      </c>
      <c r="B9" s="5" t="s">
        <v>19</v>
      </c>
      <c r="C9" s="5">
        <v>217451</v>
      </c>
      <c r="D9" s="5" t="s">
        <v>15</v>
      </c>
      <c r="E9" s="5">
        <f>115-30</f>
        <v>85</v>
      </c>
      <c r="F9" s="9">
        <v>12717.58</v>
      </c>
      <c r="G9" s="9">
        <f t="shared" si="0"/>
        <v>1080994.3</v>
      </c>
      <c r="H9" s="9" t="s">
        <v>21</v>
      </c>
      <c r="I9" s="9" t="s">
        <v>21</v>
      </c>
      <c r="J9" s="11" t="s">
        <v>12</v>
      </c>
      <c r="K9" s="13">
        <v>5.0000000000000001E-3</v>
      </c>
    </row>
    <row r="10" spans="1:11" ht="265.2" x14ac:dyDescent="0.3">
      <c r="A10" s="6">
        <v>5</v>
      </c>
      <c r="B10" s="5" t="s">
        <v>20</v>
      </c>
      <c r="C10" s="5">
        <v>217445</v>
      </c>
      <c r="D10" s="5" t="s">
        <v>15</v>
      </c>
      <c r="E10" s="5">
        <v>25</v>
      </c>
      <c r="F10" s="9">
        <v>7149</v>
      </c>
      <c r="G10" s="9">
        <f t="shared" si="0"/>
        <v>178725</v>
      </c>
      <c r="H10" s="9" t="s">
        <v>21</v>
      </c>
      <c r="I10" s="9" t="s">
        <v>21</v>
      </c>
      <c r="J10" s="11" t="s">
        <v>12</v>
      </c>
      <c r="K10" s="12">
        <f t="shared" si="1"/>
        <v>35.744999999999997</v>
      </c>
    </row>
    <row r="11" spans="1:11" ht="204" x14ac:dyDescent="0.3">
      <c r="A11" s="6">
        <v>6</v>
      </c>
      <c r="B11" s="5" t="s">
        <v>22</v>
      </c>
      <c r="C11" s="5">
        <v>217451</v>
      </c>
      <c r="D11" s="5" t="s">
        <v>15</v>
      </c>
      <c r="E11" s="5">
        <v>5</v>
      </c>
      <c r="F11" s="9">
        <v>12717.58</v>
      </c>
      <c r="G11" s="9">
        <f t="shared" ref="G11" si="2">F11*E11</f>
        <v>63587.9</v>
      </c>
      <c r="H11" s="9" t="s">
        <v>23</v>
      </c>
      <c r="I11" s="9" t="s">
        <v>23</v>
      </c>
      <c r="J11" s="11" t="s">
        <v>12</v>
      </c>
      <c r="K11" s="13">
        <v>5.0000000000000001E-3</v>
      </c>
    </row>
    <row r="12" spans="1:11" x14ac:dyDescent="0.3">
      <c r="F12" s="8" t="s">
        <v>24</v>
      </c>
      <c r="G12" s="14">
        <f>SUM(G6:G11)</f>
        <v>3288328.3299999996</v>
      </c>
    </row>
  </sheetData>
  <mergeCells count="3">
    <mergeCell ref="A1:K1"/>
    <mergeCell ref="A2:K2"/>
    <mergeCell ref="A3:K3"/>
  </mergeCells>
  <pageMargins left="0.23622047244094491" right="0.23622047244094491" top="0.74803149606299213" bottom="0.74803149606299213" header="0.31496062992125984" footer="0.31496062992125984"/>
  <pageSetup paperSize="9" scale="80" fitToHeight="0" orientation="landscape" r:id="rId1"/>
  <headerFooter>
    <oddHeader>&amp;L&amp;G&amp;CPREGÃO ELETRÔNICO 90/2022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Folha1</vt:lpstr>
      <vt:lpstr>Folha1!Area_de_impressao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Hellen Medeiros</cp:lastModifiedBy>
  <cp:lastPrinted>2022-07-29T18:03:46Z</cp:lastPrinted>
  <dcterms:created xsi:type="dcterms:W3CDTF">2019-07-30T23:05:19Z</dcterms:created>
  <dcterms:modified xsi:type="dcterms:W3CDTF">2022-08-04T16:51:05Z</dcterms:modified>
</cp:coreProperties>
</file>