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tabRatio="927"/>
  </bookViews>
  <sheets>
    <sheet name="Anexo IV-Esti Orç Serviço 2021" sheetId="13" r:id="rId1"/>
  </sheets>
  <definedNames>
    <definedName name="_xlnm.Print_Area" localSheetId="0">'Anexo IV-Esti Orç Serviço 2021'!$A$1:$I$83</definedName>
  </definedNames>
  <calcPr calcId="144525"/>
</workbook>
</file>

<file path=xl/sharedStrings.xml><?xml version="1.0" encoding="utf-8"?>
<sst xmlns="http://schemas.openxmlformats.org/spreadsheetml/2006/main" count="180" uniqueCount="47">
  <si>
    <t xml:space="preserve">Ministério da Educação
Universidade Federal Fluminense
Superintendência de Operações e Manutenção - SOMA
Coordenação de Manutenção – CMA/SOMA
</t>
  </si>
  <si>
    <t>Superintendência de Operações e Manutenção - SOMA</t>
  </si>
  <si>
    <t>Coordenação de Manutenção - CMA</t>
  </si>
  <si>
    <t>Divisão de Manutenção de Bens Móveis - DMBM</t>
  </si>
  <si>
    <t>Objeto de licitação: Contratação de empresa especializada para a prestação de serviços de manutenção, recarga e teste hidrostático em Extintores de Incêndio e Mangueiras de Incêndio, com fornecimento de peças e materiais de consumo, em todas as unidades da Universidade Federal Fluminense localizadas em todo o Estado do Rio de Janeiro.</t>
  </si>
  <si>
    <t>ANEXO III - Estimativa Orçamentária dos Serviços de Manutenção de Extintores e Mangueiras de Incêndio</t>
  </si>
  <si>
    <t>Item</t>
  </si>
  <si>
    <t>Especificação</t>
  </si>
  <si>
    <t>Município</t>
  </si>
  <si>
    <t>Unidade</t>
  </si>
  <si>
    <t>Quantidade</t>
  </si>
  <si>
    <t>Preço Unitário (R$)</t>
  </si>
  <si>
    <t>Preço Total (R$)</t>
  </si>
  <si>
    <r>
      <rPr>
        <sz val="12"/>
        <rFont val="Cambria"/>
        <charset val="134"/>
        <scheme val="major"/>
      </rPr>
      <t>Manutenção de Extintor de Dióxido de Carbono (CO</t>
    </r>
    <r>
      <rPr>
        <vertAlign val="superscript"/>
        <sz val="12"/>
        <rFont val="Cambria"/>
        <charset val="134"/>
      </rPr>
      <t>2</t>
    </r>
    <r>
      <rPr>
        <sz val="12"/>
        <rFont val="Cambria"/>
        <charset val="134"/>
      </rPr>
      <t>) com carga de 02 Kg.</t>
    </r>
  </si>
  <si>
    <t>Niterói/RJ</t>
  </si>
  <si>
    <t>und</t>
  </si>
  <si>
    <r>
      <rPr>
        <sz val="12"/>
        <rFont val="Cambria"/>
        <charset val="134"/>
        <scheme val="major"/>
      </rPr>
      <t>Manutenção de Extintor de Dióxido de Carbono (CO</t>
    </r>
    <r>
      <rPr>
        <vertAlign val="superscript"/>
        <sz val="12"/>
        <rFont val="Cambria"/>
        <charset val="134"/>
      </rPr>
      <t>2</t>
    </r>
    <r>
      <rPr>
        <sz val="12"/>
        <rFont val="Cambria"/>
        <charset val="134"/>
      </rPr>
      <t>) com carga de 04Kg.</t>
    </r>
  </si>
  <si>
    <r>
      <rPr>
        <sz val="12"/>
        <rFont val="Cambria"/>
        <charset val="134"/>
        <scheme val="major"/>
      </rPr>
      <t>Manutenção de Extintor de Dióxido de Carbono (CO</t>
    </r>
    <r>
      <rPr>
        <vertAlign val="superscript"/>
        <sz val="12"/>
        <rFont val="Cambria"/>
        <charset val="134"/>
      </rPr>
      <t>2</t>
    </r>
    <r>
      <rPr>
        <sz val="12"/>
        <rFont val="Cambria"/>
        <charset val="134"/>
      </rPr>
      <t>) com carga de 06 Kg.</t>
    </r>
  </si>
  <si>
    <r>
      <rPr>
        <sz val="12"/>
        <rFont val="Cambria"/>
        <charset val="134"/>
        <scheme val="major"/>
      </rPr>
      <t>Extintor sobre rodas de Dióxido de Carbono (CO</t>
    </r>
    <r>
      <rPr>
        <vertAlign val="superscript"/>
        <sz val="12"/>
        <rFont val="Cambria"/>
        <charset val="134"/>
      </rPr>
      <t>2</t>
    </r>
    <r>
      <rPr>
        <sz val="12"/>
        <rFont val="Cambria"/>
        <charset val="134"/>
      </rPr>
      <t>) com carga de 10 Kg.</t>
    </r>
  </si>
  <si>
    <r>
      <rPr>
        <sz val="12"/>
        <rFont val="Cambria"/>
        <charset val="134"/>
        <scheme val="major"/>
      </rPr>
      <t>Extintor sobre rodas de Dióxido de Carbono (CO</t>
    </r>
    <r>
      <rPr>
        <vertAlign val="superscript"/>
        <sz val="12"/>
        <rFont val="Cambria"/>
        <charset val="134"/>
      </rPr>
      <t>2</t>
    </r>
    <r>
      <rPr>
        <sz val="12"/>
        <rFont val="Cambria"/>
        <charset val="134"/>
      </rPr>
      <t>) com carga de 12 Kg.</t>
    </r>
  </si>
  <si>
    <t>Extintor de Pó Químico Seco (PQS) Tipo BC, com carga de 02 Kg.</t>
  </si>
  <si>
    <t>Extintor de Pó Químico Seco (PQS) Tipo BC, com carga de 04 Kg.</t>
  </si>
  <si>
    <t>Extintor de Pó Químico Seco (PQS) Tipo BC, com carga de 06 Kg.</t>
  </si>
  <si>
    <t>Extintor de Pó Químico Seco (PQS) Tipo BC, com carga de 08 Kg.</t>
  </si>
  <si>
    <t>Extintor de Pó Químico Seco (PQS) Tipo BC, com carga de 12 Kg.</t>
  </si>
  <si>
    <t>Extintor de Pó Químico Seco (PQS) Tipo ABC, com carga de 02 Kg.</t>
  </si>
  <si>
    <t>Extintor de Pó Químico Seco (PQS) Tipo ABC, com carga de 04 Kg.</t>
  </si>
  <si>
    <t>Extintor de Pó Químico Seco (PQS) Tipo ABC, com carga de 06 Kg.</t>
  </si>
  <si>
    <t>Extintor Tipo Água Pressurizada (AP), com carga de 10 Litros.</t>
  </si>
  <si>
    <t>Extintor Espuma Mecânica, Tipo AB, com carga de 10 Litros</t>
  </si>
  <si>
    <r>
      <rPr>
        <sz val="12"/>
        <rFont val="Cambria"/>
        <charset val="134"/>
        <scheme val="major"/>
      </rPr>
      <t xml:space="preserve">Teste Hidrostático de Mangueiras de Incêndio, com uniões tipo engate rápido, em latão, conforme NBR 14349, de 1 </t>
    </r>
    <r>
      <rPr>
        <sz val="12"/>
        <rFont val="Cambria"/>
        <charset val="134"/>
      </rPr>
      <t>½</t>
    </r>
    <r>
      <rPr>
        <sz val="12"/>
        <rFont val="Cambria"/>
        <charset val="134"/>
      </rPr>
      <t>'' x 15 metros.</t>
    </r>
  </si>
  <si>
    <r>
      <rPr>
        <sz val="12"/>
        <rFont val="Cambria"/>
        <charset val="134"/>
        <scheme val="major"/>
      </rPr>
      <t xml:space="preserve">Teste Hidrostático de Mangueiras de Incêndio, com uniões tipo engate rápido, em latão, conforme NBR 14349, de 1 </t>
    </r>
    <r>
      <rPr>
        <sz val="12"/>
        <rFont val="Cambria"/>
        <charset val="134"/>
      </rPr>
      <t>½</t>
    </r>
    <r>
      <rPr>
        <sz val="12"/>
        <rFont val="Cambria"/>
        <charset val="134"/>
      </rPr>
      <t>'' x 30 metros.</t>
    </r>
  </si>
  <si>
    <r>
      <rPr>
        <sz val="12"/>
        <rFont val="Cambria"/>
        <charset val="134"/>
        <scheme val="major"/>
      </rPr>
      <t xml:space="preserve">Teste Hidrostático de Mangueiras de Incêndio, com uniões tipo engate rápido, em latão, conforme NBR 14349, de 2 </t>
    </r>
    <r>
      <rPr>
        <sz val="12"/>
        <rFont val="Cambria"/>
        <charset val="134"/>
      </rPr>
      <t>½</t>
    </r>
    <r>
      <rPr>
        <sz val="12"/>
        <rFont val="Cambria"/>
        <charset val="134"/>
      </rPr>
      <t>'' x 15 metros.</t>
    </r>
  </si>
  <si>
    <t>Angra dos Reis/RJ</t>
  </si>
  <si>
    <t>Santo Antônio de Pádua-RJ / INFES</t>
  </si>
  <si>
    <t>Campos dos Goytacazes/RJ / ESR</t>
  </si>
  <si>
    <t>Teste Hidrostático de Mangueiras de Incêndio, com uniões tipo engate rápido, em latão, conforme NBR 14349, de 1 ½'' x 15 metros.</t>
  </si>
  <si>
    <t>Nova Friburgo-RJ / PUNF</t>
  </si>
  <si>
    <t>Volta Redonda-RJ /Campus Aterrado</t>
  </si>
  <si>
    <t>Volta Redonda-RJ /Campus EEIMVR</t>
  </si>
  <si>
    <t>Rio das Ostras-RJ / PURO</t>
  </si>
  <si>
    <t>Petrópolis-RJ / Escola de Engenharia</t>
  </si>
  <si>
    <t>Manutenção de Extintor de Dióxido de Carbono (CO2) com carga de 06 Kg.</t>
  </si>
  <si>
    <t>Macaé-RJ / ICM                                                      Instituto de Ciências da Sociedade</t>
  </si>
  <si>
    <t>Macaé-RJ / ICM                                                    Instituto de Ciências da Sociedade</t>
  </si>
  <si>
    <t>Total Anual de Prestação dos Serviços (12 Meses)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</si>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</sst>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&quot;R$&quot;\ #,##0.000"/>
    <numFmt numFmtId="180" formatCode="_-* #,##0_-;\-* #,##0_-;_-* &quot;-&quot;_-;_-@_-"/>
    <numFmt numFmtId="181" formatCode="&quot;R$&quot;\ #,##0.00"/>
  </numFmts>
  <fonts count="30">
    <font>
      <sz val="10"/>
      <name val="Arial"/>
      <charset val="134"/>
    </font>
    <font>
      <b/>
      <sz val="16"/>
      <name val="Cambria"/>
      <charset val="134"/>
      <scheme val="major"/>
    </font>
    <font>
      <b/>
      <sz val="12"/>
      <color theme="3" tint="-0.249977111117893"/>
      <name val="Cambria"/>
      <charset val="134"/>
      <scheme val="major"/>
    </font>
    <font>
      <b/>
      <sz val="14"/>
      <color theme="3" tint="-0.249977111117893"/>
      <name val="Cambria"/>
      <charset val="134"/>
      <scheme val="major"/>
    </font>
    <font>
      <sz val="12"/>
      <name val="Cambria"/>
      <charset val="134"/>
      <scheme val="major"/>
    </font>
    <font>
      <b/>
      <sz val="12"/>
      <name val="Cambria"/>
      <charset val="134"/>
      <scheme val="major"/>
    </font>
    <font>
      <sz val="12"/>
      <name val="Cambria"/>
      <charset val="134"/>
    </font>
    <font>
      <sz val="10"/>
      <name val="Times New Roman"/>
      <charset val="134"/>
    </font>
    <font>
      <sz val="10"/>
      <name val="Arial"/>
      <charset val="134"/>
    </font>
    <font>
      <b/>
      <sz val="18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vertAlign val="superscript"/>
      <sz val="12"/>
      <name val="Cambria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8" fillId="0" borderId="0"/>
    <xf numFmtId="177" fontId="10" fillId="0" borderId="0" applyFont="0" applyFill="0" applyBorder="0" applyAlignment="0" applyProtection="0">
      <alignment vertical="center"/>
    </xf>
    <xf numFmtId="180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15" borderId="14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11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25" fillId="9" borderId="16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41"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9" fontId="7" fillId="5" borderId="8" xfId="0" applyNumberFormat="1" applyFont="1" applyFill="1" applyBorder="1" applyAlignment="1">
      <alignment horizontal="center" vertical="center" wrapText="1"/>
    </xf>
    <xf numFmtId="181" fontId="4" fillId="0" borderId="8" xfId="0" applyNumberFormat="1" applyFont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81" fontId="5" fillId="2" borderId="9" xfId="0" applyNumberFormat="1" applyFont="1" applyFill="1" applyBorder="1" applyAlignment="1">
      <alignment vertical="center"/>
    </xf>
    <xf numFmtId="1" fontId="0" fillId="0" borderId="0" xfId="0" applyNumberFormat="1" applyFont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44824</xdr:rowOff>
    </xdr:from>
    <xdr:to>
      <xdr:col>7</xdr:col>
      <xdr:colOff>152400</xdr:colOff>
      <xdr:row>1</xdr:row>
      <xdr:rowOff>48101</xdr:rowOff>
    </xdr:to>
    <xdr:pic>
      <xdr:nvPicPr>
        <xdr:cNvPr id="2" name="Imagem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44450"/>
          <a:ext cx="10048875" cy="123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showGridLines="0" tabSelected="1" zoomScale="85" zoomScaleNormal="85" workbookViewId="0">
      <selection activeCell="A7" sqref="A7:H7"/>
    </sheetView>
  </sheetViews>
  <sheetFormatPr defaultColWidth="9" defaultRowHeight="12.75"/>
  <cols>
    <col min="1" max="1" width="6.57142857142857" customWidth="1"/>
    <col min="2" max="2" width="10" customWidth="1"/>
    <col min="3" max="3" width="64.2857142857143" customWidth="1"/>
    <col min="4" max="4" width="38.5714285714286" customWidth="1"/>
    <col min="5" max="5" width="10.5714285714286" customWidth="1"/>
    <col min="6" max="6" width="13.8571428571429" customWidth="1"/>
    <col min="7" max="7" width="21.1428571428571" customWidth="1"/>
    <col min="8" max="8" width="20.2857142857143" customWidth="1"/>
    <col min="9" max="9" width="0.571428571428571" customWidth="1"/>
    <col min="10" max="10" width="6.14285714285714" customWidth="1"/>
    <col min="11" max="11" width="6.28571428571429" customWidth="1"/>
  </cols>
  <sheetData>
    <row r="1" ht="96.75" customHeight="1" spans="2:8">
      <c r="B1" s="1"/>
      <c r="C1" s="1"/>
      <c r="D1" s="1"/>
      <c r="E1" s="1"/>
      <c r="F1" s="1"/>
      <c r="G1" s="1"/>
      <c r="H1" s="2"/>
    </row>
    <row r="2" ht="64.5" customHeight="1" spans="1:8">
      <c r="A2" s="3" t="s">
        <v>0</v>
      </c>
      <c r="B2" s="4"/>
      <c r="C2" s="4"/>
      <c r="D2" s="4"/>
      <c r="E2" s="4"/>
      <c r="F2" s="4"/>
      <c r="G2" s="4"/>
      <c r="H2" s="5"/>
    </row>
    <row r="3" ht="9.75" customHeight="1" spans="1:8">
      <c r="A3" s="6"/>
      <c r="B3" s="6"/>
      <c r="C3" s="6"/>
      <c r="D3" s="7"/>
      <c r="E3" s="8"/>
      <c r="F3" s="6"/>
      <c r="G3" s="6"/>
      <c r="H3" s="6"/>
    </row>
    <row r="4" ht="24.95" customHeight="1" spans="1:8">
      <c r="A4" s="9" t="s">
        <v>1</v>
      </c>
      <c r="B4" s="10"/>
      <c r="C4" s="10"/>
      <c r="D4" s="10"/>
      <c r="E4" s="11"/>
      <c r="F4" s="11"/>
      <c r="G4" s="11"/>
      <c r="H4" s="12"/>
    </row>
    <row r="5" ht="24.95" customHeight="1" spans="1:8">
      <c r="A5" s="9" t="s">
        <v>2</v>
      </c>
      <c r="B5" s="10"/>
      <c r="C5" s="10"/>
      <c r="D5" s="10"/>
      <c r="E5" s="10"/>
      <c r="F5" s="10"/>
      <c r="G5" s="10"/>
      <c r="H5" s="13"/>
    </row>
    <row r="6" ht="24.95" customHeight="1" spans="1:8">
      <c r="A6" s="9" t="s">
        <v>3</v>
      </c>
      <c r="B6" s="10"/>
      <c r="C6" s="10"/>
      <c r="D6" s="11"/>
      <c r="E6" s="11"/>
      <c r="F6" s="11"/>
      <c r="G6" s="11"/>
      <c r="H6" s="12"/>
    </row>
    <row r="7" ht="42.75" customHeight="1" spans="1:8">
      <c r="A7" s="9" t="s">
        <v>4</v>
      </c>
      <c r="B7" s="10"/>
      <c r="C7" s="10"/>
      <c r="D7" s="10"/>
      <c r="E7" s="10"/>
      <c r="F7" s="10"/>
      <c r="G7" s="10"/>
      <c r="H7" s="13"/>
    </row>
    <row r="8" ht="7.5" customHeight="1" spans="1:8">
      <c r="A8" s="14"/>
      <c r="B8" s="15"/>
      <c r="C8" s="15"/>
      <c r="D8" s="15"/>
      <c r="E8" s="15"/>
      <c r="F8" s="16"/>
      <c r="G8" s="16"/>
      <c r="H8" s="16"/>
    </row>
    <row r="9" ht="30" customHeight="1" spans="1:8">
      <c r="A9" s="17" t="s">
        <v>5</v>
      </c>
      <c r="B9" s="18"/>
      <c r="C9" s="18"/>
      <c r="D9" s="18"/>
      <c r="E9" s="18"/>
      <c r="F9" s="18"/>
      <c r="G9" s="18"/>
      <c r="H9" s="19"/>
    </row>
    <row r="10" ht="36" customHeight="1" spans="1:8">
      <c r="A10" s="20" t="s">
        <v>6</v>
      </c>
      <c r="B10" s="21" t="s">
        <v>7</v>
      </c>
      <c r="C10" s="21"/>
      <c r="D10" s="21" t="s">
        <v>8</v>
      </c>
      <c r="E10" s="21" t="s">
        <v>9</v>
      </c>
      <c r="F10" s="21" t="s">
        <v>10</v>
      </c>
      <c r="G10" s="22" t="s">
        <v>11</v>
      </c>
      <c r="H10" s="23" t="s">
        <v>12</v>
      </c>
    </row>
    <row r="11" ht="30" customHeight="1" spans="1:8">
      <c r="A11" s="24">
        <v>1</v>
      </c>
      <c r="B11" s="25" t="s">
        <v>13</v>
      </c>
      <c r="C11" s="25"/>
      <c r="D11" s="26" t="s">
        <v>14</v>
      </c>
      <c r="E11" s="26" t="s">
        <v>15</v>
      </c>
      <c r="F11" s="27">
        <v>7</v>
      </c>
      <c r="G11" s="28">
        <v>50</v>
      </c>
      <c r="H11" s="29">
        <f>G11*F11</f>
        <v>350</v>
      </c>
    </row>
    <row r="12" ht="30" customHeight="1" spans="1:8">
      <c r="A12" s="24">
        <f>A11+1</f>
        <v>2</v>
      </c>
      <c r="B12" s="25" t="s">
        <v>16</v>
      </c>
      <c r="C12" s="25"/>
      <c r="D12" s="26" t="s">
        <v>14</v>
      </c>
      <c r="E12" s="26" t="s">
        <v>15</v>
      </c>
      <c r="F12" s="27">
        <v>152</v>
      </c>
      <c r="G12" s="28">
        <v>72.5</v>
      </c>
      <c r="H12" s="29">
        <f t="shared" ref="H12:H28" si="0">G12*F12</f>
        <v>11020</v>
      </c>
    </row>
    <row r="13" ht="30" customHeight="1" spans="1:8">
      <c r="A13" s="24">
        <f t="shared" ref="A13:A28" si="1">A12+1</f>
        <v>3</v>
      </c>
      <c r="B13" s="25" t="s">
        <v>17</v>
      </c>
      <c r="C13" s="25"/>
      <c r="D13" s="26" t="s">
        <v>14</v>
      </c>
      <c r="E13" s="26" t="s">
        <v>15</v>
      </c>
      <c r="F13" s="27">
        <v>699</v>
      </c>
      <c r="G13" s="28">
        <v>80.23</v>
      </c>
      <c r="H13" s="29">
        <f t="shared" si="0"/>
        <v>56080.77</v>
      </c>
    </row>
    <row r="14" ht="30" customHeight="1" spans="1:8">
      <c r="A14" s="24">
        <f t="shared" si="1"/>
        <v>4</v>
      </c>
      <c r="B14" s="25" t="s">
        <v>18</v>
      </c>
      <c r="C14" s="25"/>
      <c r="D14" s="26" t="s">
        <v>14</v>
      </c>
      <c r="E14" s="26" t="s">
        <v>15</v>
      </c>
      <c r="F14" s="27">
        <v>12</v>
      </c>
      <c r="G14" s="28">
        <v>115</v>
      </c>
      <c r="H14" s="29">
        <f t="shared" si="0"/>
        <v>1380</v>
      </c>
    </row>
    <row r="15" ht="30" customHeight="1" spans="1:8">
      <c r="A15" s="24">
        <f t="shared" si="1"/>
        <v>5</v>
      </c>
      <c r="B15" s="25" t="s">
        <v>19</v>
      </c>
      <c r="C15" s="25"/>
      <c r="D15" s="26" t="s">
        <v>14</v>
      </c>
      <c r="E15" s="26" t="s">
        <v>15</v>
      </c>
      <c r="F15" s="27">
        <v>1</v>
      </c>
      <c r="G15" s="28">
        <v>148</v>
      </c>
      <c r="H15" s="29">
        <f t="shared" si="0"/>
        <v>148</v>
      </c>
    </row>
    <row r="16" ht="30" customHeight="1" spans="1:8">
      <c r="A16" s="24">
        <f t="shared" si="1"/>
        <v>6</v>
      </c>
      <c r="B16" s="25" t="s">
        <v>20</v>
      </c>
      <c r="C16" s="25"/>
      <c r="D16" s="26" t="s">
        <v>14</v>
      </c>
      <c r="E16" s="26" t="s">
        <v>15</v>
      </c>
      <c r="F16" s="27">
        <v>75</v>
      </c>
      <c r="G16" s="28">
        <v>42.5</v>
      </c>
      <c r="H16" s="29">
        <f t="shared" si="0"/>
        <v>3187.5</v>
      </c>
    </row>
    <row r="17" ht="30" customHeight="1" spans="1:8">
      <c r="A17" s="24">
        <f t="shared" si="1"/>
        <v>7</v>
      </c>
      <c r="B17" s="25" t="s">
        <v>21</v>
      </c>
      <c r="C17" s="25"/>
      <c r="D17" s="26" t="s">
        <v>14</v>
      </c>
      <c r="E17" s="26" t="s">
        <v>15</v>
      </c>
      <c r="F17" s="27">
        <f>47+10</f>
        <v>57</v>
      </c>
      <c r="G17" s="28">
        <v>54.75</v>
      </c>
      <c r="H17" s="29">
        <f t="shared" si="0"/>
        <v>3120.75</v>
      </c>
    </row>
    <row r="18" ht="30" customHeight="1" spans="1:8">
      <c r="A18" s="24">
        <f t="shared" si="1"/>
        <v>8</v>
      </c>
      <c r="B18" s="25" t="s">
        <v>22</v>
      </c>
      <c r="C18" s="25"/>
      <c r="D18" s="26" t="s">
        <v>14</v>
      </c>
      <c r="E18" s="26" t="s">
        <v>15</v>
      </c>
      <c r="F18" s="27">
        <f>199+30</f>
        <v>229</v>
      </c>
      <c r="G18" s="28">
        <v>62.75</v>
      </c>
      <c r="H18" s="29">
        <f t="shared" si="0"/>
        <v>14369.75</v>
      </c>
    </row>
    <row r="19" ht="30" customHeight="1" spans="1:8">
      <c r="A19" s="24">
        <f t="shared" si="1"/>
        <v>9</v>
      </c>
      <c r="B19" s="25" t="s">
        <v>23</v>
      </c>
      <c r="C19" s="25"/>
      <c r="D19" s="26" t="s">
        <v>14</v>
      </c>
      <c r="E19" s="26" t="s">
        <v>15</v>
      </c>
      <c r="F19" s="27">
        <v>10</v>
      </c>
      <c r="G19" s="28">
        <v>82</v>
      </c>
      <c r="H19" s="29">
        <f t="shared" si="0"/>
        <v>820</v>
      </c>
    </row>
    <row r="20" ht="30" customHeight="1" spans="1:8">
      <c r="A20" s="24">
        <f t="shared" si="1"/>
        <v>10</v>
      </c>
      <c r="B20" s="25" t="s">
        <v>24</v>
      </c>
      <c r="C20" s="25"/>
      <c r="D20" s="26" t="s">
        <v>14</v>
      </c>
      <c r="E20" s="26" t="s">
        <v>15</v>
      </c>
      <c r="F20" s="27">
        <v>5</v>
      </c>
      <c r="G20" s="28">
        <v>101.5</v>
      </c>
      <c r="H20" s="29">
        <f t="shared" si="0"/>
        <v>507.5</v>
      </c>
    </row>
    <row r="21" ht="30" customHeight="1" spans="1:8">
      <c r="A21" s="24">
        <f t="shared" si="1"/>
        <v>11</v>
      </c>
      <c r="B21" s="25" t="s">
        <v>25</v>
      </c>
      <c r="C21" s="25"/>
      <c r="D21" s="26" t="s">
        <v>14</v>
      </c>
      <c r="E21" s="26" t="s">
        <v>15</v>
      </c>
      <c r="F21" s="27">
        <v>24</v>
      </c>
      <c r="G21" s="28">
        <v>49.5</v>
      </c>
      <c r="H21" s="29">
        <f t="shared" si="0"/>
        <v>1188</v>
      </c>
    </row>
    <row r="22" ht="30" customHeight="1" spans="1:8">
      <c r="A22" s="24">
        <f t="shared" si="1"/>
        <v>12</v>
      </c>
      <c r="B22" s="25" t="s">
        <v>26</v>
      </c>
      <c r="C22" s="25"/>
      <c r="D22" s="26" t="s">
        <v>14</v>
      </c>
      <c r="E22" s="26" t="s">
        <v>15</v>
      </c>
      <c r="F22" s="27">
        <v>10</v>
      </c>
      <c r="G22" s="28">
        <v>63.75</v>
      </c>
      <c r="H22" s="29">
        <f t="shared" si="0"/>
        <v>637.5</v>
      </c>
    </row>
    <row r="23" ht="30" customHeight="1" spans="1:8">
      <c r="A23" s="24">
        <f t="shared" si="1"/>
        <v>13</v>
      </c>
      <c r="B23" s="25" t="s">
        <v>27</v>
      </c>
      <c r="C23" s="25"/>
      <c r="D23" s="26" t="s">
        <v>14</v>
      </c>
      <c r="E23" s="26" t="s">
        <v>15</v>
      </c>
      <c r="F23" s="27">
        <f>3+25</f>
        <v>28</v>
      </c>
      <c r="G23" s="28">
        <v>82.25</v>
      </c>
      <c r="H23" s="29">
        <f t="shared" si="0"/>
        <v>2303</v>
      </c>
    </row>
    <row r="24" ht="30" customHeight="1" spans="1:8">
      <c r="A24" s="24">
        <f t="shared" si="1"/>
        <v>14</v>
      </c>
      <c r="B24" s="25" t="s">
        <v>28</v>
      </c>
      <c r="C24" s="25"/>
      <c r="D24" s="26" t="s">
        <v>14</v>
      </c>
      <c r="E24" s="26" t="s">
        <v>15</v>
      </c>
      <c r="F24" s="27">
        <v>749</v>
      </c>
      <c r="G24" s="28">
        <v>51</v>
      </c>
      <c r="H24" s="29">
        <f t="shared" si="0"/>
        <v>38199</v>
      </c>
    </row>
    <row r="25" ht="30" customHeight="1" spans="1:8">
      <c r="A25" s="24">
        <f t="shared" si="1"/>
        <v>15</v>
      </c>
      <c r="B25" s="25" t="s">
        <v>29</v>
      </c>
      <c r="C25" s="25"/>
      <c r="D25" s="26" t="s">
        <v>14</v>
      </c>
      <c r="E25" s="26" t="s">
        <v>15</v>
      </c>
      <c r="F25" s="27">
        <v>20</v>
      </c>
      <c r="G25" s="28">
        <v>114</v>
      </c>
      <c r="H25" s="29">
        <f t="shared" si="0"/>
        <v>2280</v>
      </c>
    </row>
    <row r="26" ht="48" customHeight="1" spans="1:8">
      <c r="A26" s="24">
        <f t="shared" si="1"/>
        <v>16</v>
      </c>
      <c r="B26" s="25" t="s">
        <v>30</v>
      </c>
      <c r="C26" s="25"/>
      <c r="D26" s="26" t="s">
        <v>14</v>
      </c>
      <c r="E26" s="26" t="s">
        <v>15</v>
      </c>
      <c r="F26" s="27">
        <v>920</v>
      </c>
      <c r="G26" s="28">
        <v>22.5</v>
      </c>
      <c r="H26" s="29">
        <f t="shared" si="0"/>
        <v>20700</v>
      </c>
    </row>
    <row r="27" ht="45.75" customHeight="1" spans="1:8">
      <c r="A27" s="24">
        <f t="shared" si="1"/>
        <v>17</v>
      </c>
      <c r="B27" s="25" t="s">
        <v>31</v>
      </c>
      <c r="C27" s="25"/>
      <c r="D27" s="26" t="s">
        <v>14</v>
      </c>
      <c r="E27" s="26" t="s">
        <v>15</v>
      </c>
      <c r="F27" s="27">
        <v>16</v>
      </c>
      <c r="G27" s="28">
        <v>37.5</v>
      </c>
      <c r="H27" s="29">
        <f t="shared" si="0"/>
        <v>600</v>
      </c>
    </row>
    <row r="28" ht="48" customHeight="1" spans="1:8">
      <c r="A28" s="24">
        <f t="shared" si="1"/>
        <v>18</v>
      </c>
      <c r="B28" s="25" t="s">
        <v>32</v>
      </c>
      <c r="C28" s="25"/>
      <c r="D28" s="26" t="s">
        <v>14</v>
      </c>
      <c r="E28" s="26" t="s">
        <v>15</v>
      </c>
      <c r="F28" s="27">
        <v>36</v>
      </c>
      <c r="G28" s="28">
        <v>25</v>
      </c>
      <c r="H28" s="29">
        <f t="shared" si="0"/>
        <v>900</v>
      </c>
    </row>
    <row r="29" ht="17.25" customHeight="1" spans="1:8">
      <c r="A29" s="30"/>
      <c r="B29" s="20"/>
      <c r="C29" s="20"/>
      <c r="D29" s="20"/>
      <c r="E29" s="20"/>
      <c r="F29" s="20"/>
      <c r="G29" s="20"/>
      <c r="H29" s="20"/>
    </row>
    <row r="30" ht="34.5" customHeight="1" spans="1:8">
      <c r="A30" s="24">
        <f>A28+1</f>
        <v>19</v>
      </c>
      <c r="B30" s="25" t="s">
        <v>17</v>
      </c>
      <c r="C30" s="25"/>
      <c r="D30" s="26" t="s">
        <v>33</v>
      </c>
      <c r="E30" s="26" t="s">
        <v>15</v>
      </c>
      <c r="F30" s="31">
        <v>4</v>
      </c>
      <c r="G30" s="28">
        <v>108</v>
      </c>
      <c r="H30" s="29">
        <f>F30*G30</f>
        <v>432</v>
      </c>
    </row>
    <row r="31" ht="36.75" customHeight="1" spans="1:8">
      <c r="A31" s="24">
        <f t="shared" ref="A31:A32" si="2">A30+1</f>
        <v>20</v>
      </c>
      <c r="B31" s="25" t="s">
        <v>28</v>
      </c>
      <c r="C31" s="25"/>
      <c r="D31" s="26" t="s">
        <v>33</v>
      </c>
      <c r="E31" s="26" t="s">
        <v>15</v>
      </c>
      <c r="F31" s="31">
        <v>8</v>
      </c>
      <c r="G31" s="28">
        <v>77.5</v>
      </c>
      <c r="H31" s="29">
        <f>F31*G31</f>
        <v>620</v>
      </c>
    </row>
    <row r="32" ht="45.75" customHeight="1" spans="1:8">
      <c r="A32" s="24">
        <f t="shared" si="2"/>
        <v>21</v>
      </c>
      <c r="B32" s="25" t="s">
        <v>30</v>
      </c>
      <c r="C32" s="25"/>
      <c r="D32" s="26" t="s">
        <v>33</v>
      </c>
      <c r="E32" s="26" t="s">
        <v>15</v>
      </c>
      <c r="F32" s="31">
        <v>5</v>
      </c>
      <c r="G32" s="28">
        <v>37.5</v>
      </c>
      <c r="H32" s="29">
        <f>F32*G32</f>
        <v>187.5</v>
      </c>
    </row>
    <row r="33" ht="13.5" customHeight="1" spans="1:8">
      <c r="A33" s="32"/>
      <c r="B33" s="20"/>
      <c r="C33" s="20"/>
      <c r="D33" s="20"/>
      <c r="E33" s="20"/>
      <c r="F33" s="20"/>
      <c r="G33" s="20"/>
      <c r="H33" s="20"/>
    </row>
    <row r="34" ht="36" customHeight="1" spans="1:8">
      <c r="A34" s="24">
        <f>A32+1</f>
        <v>22</v>
      </c>
      <c r="B34" s="25" t="s">
        <v>17</v>
      </c>
      <c r="C34" s="25"/>
      <c r="D34" s="26" t="s">
        <v>34</v>
      </c>
      <c r="E34" s="26" t="s">
        <v>15</v>
      </c>
      <c r="F34" s="31">
        <v>4</v>
      </c>
      <c r="G34" s="28">
        <v>108</v>
      </c>
      <c r="H34" s="29">
        <f>F34*G34</f>
        <v>432</v>
      </c>
    </row>
    <row r="35" ht="36" customHeight="1" spans="1:8">
      <c r="A35" s="24">
        <f t="shared" ref="A35:A37" si="3">A34+1</f>
        <v>23</v>
      </c>
      <c r="B35" s="25" t="s">
        <v>22</v>
      </c>
      <c r="C35" s="25"/>
      <c r="D35" s="26" t="s">
        <v>34</v>
      </c>
      <c r="E35" s="26" t="s">
        <v>15</v>
      </c>
      <c r="F35" s="31">
        <v>5</v>
      </c>
      <c r="G35" s="28">
        <v>93</v>
      </c>
      <c r="H35" s="29">
        <f>F35*G35</f>
        <v>465</v>
      </c>
    </row>
    <row r="36" ht="36" customHeight="1" spans="1:8">
      <c r="A36" s="24">
        <f t="shared" si="3"/>
        <v>24</v>
      </c>
      <c r="B36" s="25" t="s">
        <v>28</v>
      </c>
      <c r="C36" s="25"/>
      <c r="D36" s="26" t="s">
        <v>34</v>
      </c>
      <c r="E36" s="26" t="s">
        <v>15</v>
      </c>
      <c r="F36" s="31">
        <v>17</v>
      </c>
      <c r="G36" s="28">
        <v>87.5</v>
      </c>
      <c r="H36" s="29">
        <f>F36*G36</f>
        <v>1487.5</v>
      </c>
    </row>
    <row r="37" ht="45" customHeight="1" spans="1:8">
      <c r="A37" s="24">
        <f t="shared" si="3"/>
        <v>25</v>
      </c>
      <c r="B37" s="25" t="s">
        <v>30</v>
      </c>
      <c r="C37" s="25"/>
      <c r="D37" s="26" t="s">
        <v>34</v>
      </c>
      <c r="E37" s="26" t="s">
        <v>15</v>
      </c>
      <c r="F37" s="31">
        <v>6</v>
      </c>
      <c r="G37" s="28">
        <v>37.5</v>
      </c>
      <c r="H37" s="29">
        <f>F37*G37</f>
        <v>225</v>
      </c>
    </row>
    <row r="38" ht="13.5" customHeight="1" spans="1:8">
      <c r="A38" s="32"/>
      <c r="B38" s="20"/>
      <c r="C38" s="20"/>
      <c r="D38" s="20"/>
      <c r="E38" s="20"/>
      <c r="F38" s="20"/>
      <c r="G38" s="20"/>
      <c r="H38" s="20"/>
    </row>
    <row r="39" ht="33" customHeight="1" spans="1:8">
      <c r="A39" s="24">
        <f>A37+1</f>
        <v>26</v>
      </c>
      <c r="B39" s="25" t="s">
        <v>16</v>
      </c>
      <c r="C39" s="25"/>
      <c r="D39" s="26" t="s">
        <v>35</v>
      </c>
      <c r="E39" s="26" t="s">
        <v>15</v>
      </c>
      <c r="F39" s="31">
        <v>3</v>
      </c>
      <c r="G39" s="28">
        <v>103</v>
      </c>
      <c r="H39" s="29">
        <f>F39*G39</f>
        <v>309</v>
      </c>
    </row>
    <row r="40" ht="34.5" customHeight="1" spans="1:8">
      <c r="A40" s="24">
        <f t="shared" ref="A40:A42" si="4">A39+1</f>
        <v>27</v>
      </c>
      <c r="B40" s="25" t="s">
        <v>17</v>
      </c>
      <c r="C40" s="25"/>
      <c r="D40" s="26" t="s">
        <v>35</v>
      </c>
      <c r="E40" s="26" t="s">
        <v>15</v>
      </c>
      <c r="F40" s="31">
        <v>7</v>
      </c>
      <c r="G40" s="28">
        <v>108</v>
      </c>
      <c r="H40" s="29">
        <f>F40*G40</f>
        <v>756</v>
      </c>
    </row>
    <row r="41" ht="34.5" customHeight="1" spans="1:8">
      <c r="A41" s="24">
        <f t="shared" si="4"/>
        <v>28</v>
      </c>
      <c r="B41" s="25" t="s">
        <v>28</v>
      </c>
      <c r="C41" s="25"/>
      <c r="D41" s="26" t="s">
        <v>35</v>
      </c>
      <c r="E41" s="26" t="s">
        <v>15</v>
      </c>
      <c r="F41" s="31">
        <v>10</v>
      </c>
      <c r="G41" s="28">
        <v>77.5</v>
      </c>
      <c r="H41" s="29">
        <f>F41*G41</f>
        <v>775</v>
      </c>
    </row>
    <row r="42" ht="49.5" customHeight="1" spans="1:8">
      <c r="A42" s="24">
        <f t="shared" si="4"/>
        <v>29</v>
      </c>
      <c r="B42" s="25" t="s">
        <v>36</v>
      </c>
      <c r="C42" s="25"/>
      <c r="D42" s="26" t="s">
        <v>35</v>
      </c>
      <c r="E42" s="26" t="s">
        <v>15</v>
      </c>
      <c r="F42" s="31">
        <v>6</v>
      </c>
      <c r="G42" s="28">
        <v>37.5</v>
      </c>
      <c r="H42" s="29">
        <f>F42*G42</f>
        <v>225</v>
      </c>
    </row>
    <row r="43" ht="15" customHeight="1" spans="1:8">
      <c r="A43" s="32"/>
      <c r="B43" s="20"/>
      <c r="C43" s="20"/>
      <c r="D43" s="20"/>
      <c r="E43" s="20"/>
      <c r="F43" s="20"/>
      <c r="G43" s="20"/>
      <c r="H43" s="20"/>
    </row>
    <row r="44" ht="30" customHeight="1" spans="1:8">
      <c r="A44" s="24">
        <f>A42+1</f>
        <v>30</v>
      </c>
      <c r="B44" s="25" t="s">
        <v>18</v>
      </c>
      <c r="C44" s="25"/>
      <c r="D44" s="26" t="s">
        <v>37</v>
      </c>
      <c r="E44" s="26" t="s">
        <v>15</v>
      </c>
      <c r="F44" s="31">
        <v>1</v>
      </c>
      <c r="G44" s="28">
        <v>150</v>
      </c>
      <c r="H44" s="29">
        <f>F44*G44</f>
        <v>150</v>
      </c>
    </row>
    <row r="45" ht="30" customHeight="1" spans="1:8">
      <c r="A45" s="24">
        <f t="shared" ref="A45:A47" si="5">A44+1</f>
        <v>31</v>
      </c>
      <c r="B45" s="25" t="s">
        <v>22</v>
      </c>
      <c r="C45" s="25"/>
      <c r="D45" s="26" t="s">
        <v>37</v>
      </c>
      <c r="E45" s="26" t="s">
        <v>15</v>
      </c>
      <c r="F45" s="31">
        <v>10</v>
      </c>
      <c r="G45" s="28">
        <v>96.5</v>
      </c>
      <c r="H45" s="29">
        <f>F45*G45</f>
        <v>965</v>
      </c>
    </row>
    <row r="46" ht="30" customHeight="1" spans="1:8">
      <c r="A46" s="24">
        <f t="shared" si="5"/>
        <v>32</v>
      </c>
      <c r="B46" s="25" t="s">
        <v>28</v>
      </c>
      <c r="C46" s="25"/>
      <c r="D46" s="26" t="s">
        <v>37</v>
      </c>
      <c r="E46" s="26" t="s">
        <v>15</v>
      </c>
      <c r="F46" s="31">
        <v>2</v>
      </c>
      <c r="G46" s="28">
        <v>77.5</v>
      </c>
      <c r="H46" s="29">
        <f>F46*G46</f>
        <v>155</v>
      </c>
    </row>
    <row r="47" ht="44.25" customHeight="1" spans="1:8">
      <c r="A47" s="24">
        <f t="shared" si="5"/>
        <v>33</v>
      </c>
      <c r="B47" s="25" t="s">
        <v>36</v>
      </c>
      <c r="C47" s="25"/>
      <c r="D47" s="26" t="s">
        <v>37</v>
      </c>
      <c r="E47" s="26" t="s">
        <v>15</v>
      </c>
      <c r="F47" s="31">
        <v>6</v>
      </c>
      <c r="G47" s="28">
        <v>37.5</v>
      </c>
      <c r="H47" s="29">
        <f>F47*G47</f>
        <v>225</v>
      </c>
    </row>
    <row r="48" ht="14.25" customHeight="1" spans="1:8">
      <c r="A48" s="32"/>
      <c r="B48" s="20"/>
      <c r="C48" s="20"/>
      <c r="D48" s="20"/>
      <c r="E48" s="20"/>
      <c r="F48" s="20"/>
      <c r="G48" s="20"/>
      <c r="H48" s="20"/>
    </row>
    <row r="49" ht="30" customHeight="1" spans="1:8">
      <c r="A49" s="24">
        <f>A47+1</f>
        <v>34</v>
      </c>
      <c r="B49" s="25" t="s">
        <v>17</v>
      </c>
      <c r="C49" s="25"/>
      <c r="D49" s="26" t="s">
        <v>38</v>
      </c>
      <c r="E49" s="26" t="s">
        <v>15</v>
      </c>
      <c r="F49" s="31">
        <v>17</v>
      </c>
      <c r="G49" s="28">
        <v>104</v>
      </c>
      <c r="H49" s="29">
        <f>G49*F49</f>
        <v>1768</v>
      </c>
    </row>
    <row r="50" ht="30" customHeight="1" spans="1:8">
      <c r="A50" s="24">
        <f t="shared" ref="A50:A59" si="6">A49+1</f>
        <v>35</v>
      </c>
      <c r="B50" s="25" t="s">
        <v>22</v>
      </c>
      <c r="C50" s="25"/>
      <c r="D50" s="26" t="s">
        <v>38</v>
      </c>
      <c r="E50" s="26" t="s">
        <v>15</v>
      </c>
      <c r="F50" s="31">
        <v>33</v>
      </c>
      <c r="G50" s="28">
        <v>86.5</v>
      </c>
      <c r="H50" s="29">
        <f t="shared" ref="H50:H59" si="7">G50*F50</f>
        <v>2854.5</v>
      </c>
    </row>
    <row r="51" ht="30" customHeight="1" spans="1:8">
      <c r="A51" s="24">
        <f t="shared" si="6"/>
        <v>36</v>
      </c>
      <c r="B51" s="25" t="s">
        <v>28</v>
      </c>
      <c r="C51" s="25"/>
      <c r="D51" s="26" t="s">
        <v>38</v>
      </c>
      <c r="E51" s="26" t="s">
        <v>15</v>
      </c>
      <c r="F51" s="31">
        <v>23</v>
      </c>
      <c r="G51" s="28">
        <v>62.5</v>
      </c>
      <c r="H51" s="29">
        <f t="shared" si="7"/>
        <v>1437.5</v>
      </c>
    </row>
    <row r="52" ht="38.25" customHeight="1" spans="1:8">
      <c r="A52" s="24">
        <f t="shared" si="6"/>
        <v>37</v>
      </c>
      <c r="B52" s="25" t="s">
        <v>30</v>
      </c>
      <c r="C52" s="25"/>
      <c r="D52" s="26" t="s">
        <v>38</v>
      </c>
      <c r="E52" s="26" t="s">
        <v>15</v>
      </c>
      <c r="F52" s="31">
        <v>48</v>
      </c>
      <c r="G52" s="28">
        <v>27.5</v>
      </c>
      <c r="H52" s="29">
        <f t="shared" si="7"/>
        <v>1320</v>
      </c>
    </row>
    <row r="53" ht="30" customHeight="1" spans="1:8">
      <c r="A53" s="24">
        <f t="shared" si="6"/>
        <v>38</v>
      </c>
      <c r="B53" s="25" t="s">
        <v>16</v>
      </c>
      <c r="C53" s="25"/>
      <c r="D53" s="26" t="s">
        <v>39</v>
      </c>
      <c r="E53" s="26" t="s">
        <v>15</v>
      </c>
      <c r="F53" s="31">
        <v>21</v>
      </c>
      <c r="G53" s="28">
        <v>83</v>
      </c>
      <c r="H53" s="29">
        <f t="shared" si="7"/>
        <v>1743</v>
      </c>
    </row>
    <row r="54" ht="30" customHeight="1" spans="1:8">
      <c r="A54" s="24">
        <f t="shared" si="6"/>
        <v>39</v>
      </c>
      <c r="B54" s="25" t="s">
        <v>17</v>
      </c>
      <c r="C54" s="25"/>
      <c r="D54" s="26" t="s">
        <v>39</v>
      </c>
      <c r="E54" s="26" t="s">
        <v>15</v>
      </c>
      <c r="F54" s="31">
        <v>6</v>
      </c>
      <c r="G54" s="28">
        <v>104</v>
      </c>
      <c r="H54" s="29">
        <f t="shared" si="7"/>
        <v>624</v>
      </c>
    </row>
    <row r="55" ht="30" customHeight="1" spans="1:8">
      <c r="A55" s="24">
        <f t="shared" si="6"/>
        <v>40</v>
      </c>
      <c r="B55" s="25" t="s">
        <v>18</v>
      </c>
      <c r="C55" s="25"/>
      <c r="D55" s="26" t="s">
        <v>39</v>
      </c>
      <c r="E55" s="26" t="s">
        <v>15</v>
      </c>
      <c r="F55" s="31">
        <v>3</v>
      </c>
      <c r="G55" s="28">
        <v>150</v>
      </c>
      <c r="H55" s="29">
        <f t="shared" si="7"/>
        <v>450</v>
      </c>
    </row>
    <row r="56" ht="30" customHeight="1" spans="1:8">
      <c r="A56" s="24">
        <f t="shared" si="6"/>
        <v>41</v>
      </c>
      <c r="B56" s="25" t="s">
        <v>22</v>
      </c>
      <c r="C56" s="25"/>
      <c r="D56" s="26" t="s">
        <v>39</v>
      </c>
      <c r="E56" s="26" t="s">
        <v>15</v>
      </c>
      <c r="F56" s="31">
        <v>12</v>
      </c>
      <c r="G56" s="28">
        <v>91.5</v>
      </c>
      <c r="H56" s="29">
        <f t="shared" si="7"/>
        <v>1098</v>
      </c>
    </row>
    <row r="57" ht="30" customHeight="1" spans="1:8">
      <c r="A57" s="24">
        <f t="shared" si="6"/>
        <v>42</v>
      </c>
      <c r="B57" s="25" t="s">
        <v>28</v>
      </c>
      <c r="C57" s="25"/>
      <c r="D57" s="26" t="s">
        <v>39</v>
      </c>
      <c r="E57" s="26" t="s">
        <v>15</v>
      </c>
      <c r="F57" s="31">
        <v>49</v>
      </c>
      <c r="G57" s="28">
        <v>72.5</v>
      </c>
      <c r="H57" s="29">
        <f t="shared" si="7"/>
        <v>3552.5</v>
      </c>
    </row>
    <row r="58" ht="42" customHeight="1" spans="1:8">
      <c r="A58" s="24">
        <f t="shared" si="6"/>
        <v>43</v>
      </c>
      <c r="B58" s="25" t="s">
        <v>30</v>
      </c>
      <c r="C58" s="25"/>
      <c r="D58" s="26" t="s">
        <v>39</v>
      </c>
      <c r="E58" s="26" t="s">
        <v>15</v>
      </c>
      <c r="F58" s="31">
        <v>20</v>
      </c>
      <c r="G58" s="28">
        <v>37.5</v>
      </c>
      <c r="H58" s="29">
        <f t="shared" si="7"/>
        <v>750</v>
      </c>
    </row>
    <row r="59" ht="44.25" customHeight="1" spans="1:8">
      <c r="A59" s="24">
        <f t="shared" si="6"/>
        <v>44</v>
      </c>
      <c r="B59" s="25" t="s">
        <v>32</v>
      </c>
      <c r="C59" s="25"/>
      <c r="D59" s="26" t="s">
        <v>39</v>
      </c>
      <c r="E59" s="26" t="s">
        <v>15</v>
      </c>
      <c r="F59" s="31">
        <v>8</v>
      </c>
      <c r="G59" s="28">
        <v>40</v>
      </c>
      <c r="H59" s="29">
        <f t="shared" si="7"/>
        <v>320</v>
      </c>
    </row>
    <row r="60" ht="10.5" customHeight="1" spans="1:8">
      <c r="A60" s="32"/>
      <c r="B60" s="20"/>
      <c r="C60" s="20"/>
      <c r="D60" s="20"/>
      <c r="E60" s="20"/>
      <c r="F60" s="20"/>
      <c r="G60" s="20"/>
      <c r="H60" s="20"/>
    </row>
    <row r="61" ht="30" customHeight="1" spans="1:8">
      <c r="A61" s="24">
        <f>A59+1</f>
        <v>45</v>
      </c>
      <c r="B61" s="25" t="s">
        <v>17</v>
      </c>
      <c r="C61" s="25"/>
      <c r="D61" s="26" t="s">
        <v>40</v>
      </c>
      <c r="E61" s="26" t="s">
        <v>15</v>
      </c>
      <c r="F61" s="31">
        <v>12</v>
      </c>
      <c r="G61" s="28">
        <v>104</v>
      </c>
      <c r="H61" s="29">
        <f>F61*G61</f>
        <v>1248</v>
      </c>
    </row>
    <row r="62" ht="30" customHeight="1" spans="1:8">
      <c r="A62" s="24">
        <f t="shared" ref="A62:A64" si="8">A61+1</f>
        <v>46</v>
      </c>
      <c r="B62" s="25" t="s">
        <v>22</v>
      </c>
      <c r="C62" s="25"/>
      <c r="D62" s="26" t="s">
        <v>40</v>
      </c>
      <c r="E62" s="26" t="s">
        <v>15</v>
      </c>
      <c r="F62" s="31">
        <v>6</v>
      </c>
      <c r="G62" s="28">
        <v>84</v>
      </c>
      <c r="H62" s="29">
        <f>F62*G62</f>
        <v>504</v>
      </c>
    </row>
    <row r="63" ht="31.5" customHeight="1" spans="1:8">
      <c r="A63" s="24">
        <f t="shared" si="8"/>
        <v>47</v>
      </c>
      <c r="B63" s="25" t="s">
        <v>28</v>
      </c>
      <c r="C63" s="25"/>
      <c r="D63" s="26" t="s">
        <v>40</v>
      </c>
      <c r="E63" s="26" t="s">
        <v>15</v>
      </c>
      <c r="F63" s="31">
        <v>17</v>
      </c>
      <c r="G63" s="28">
        <v>72.5</v>
      </c>
      <c r="H63" s="29">
        <f>F63*G63</f>
        <v>1232.5</v>
      </c>
    </row>
    <row r="64" ht="42.75" customHeight="1" spans="1:8">
      <c r="A64" s="24">
        <f t="shared" si="8"/>
        <v>48</v>
      </c>
      <c r="B64" s="25" t="s">
        <v>30</v>
      </c>
      <c r="C64" s="25"/>
      <c r="D64" s="26" t="s">
        <v>40</v>
      </c>
      <c r="E64" s="26" t="s">
        <v>15</v>
      </c>
      <c r="F64" s="31">
        <v>4</v>
      </c>
      <c r="G64" s="28">
        <v>37.5</v>
      </c>
      <c r="H64" s="29">
        <f>F64*G64</f>
        <v>150</v>
      </c>
    </row>
    <row r="65" ht="10.5" customHeight="1" spans="1:8">
      <c r="A65" s="32"/>
      <c r="B65" s="20"/>
      <c r="C65" s="20"/>
      <c r="D65" s="20"/>
      <c r="E65" s="20"/>
      <c r="F65" s="20"/>
      <c r="G65" s="20"/>
      <c r="H65" s="20"/>
    </row>
    <row r="66" ht="33" customHeight="1" spans="1:8">
      <c r="A66" s="24">
        <f>A64+1</f>
        <v>49</v>
      </c>
      <c r="B66" s="25" t="s">
        <v>17</v>
      </c>
      <c r="C66" s="25"/>
      <c r="D66" s="26" t="s">
        <v>41</v>
      </c>
      <c r="E66" s="26" t="s">
        <v>15</v>
      </c>
      <c r="F66" s="31">
        <v>8</v>
      </c>
      <c r="G66" s="28">
        <v>104</v>
      </c>
      <c r="H66" s="29">
        <f>G66*F66</f>
        <v>832</v>
      </c>
    </row>
    <row r="67" ht="32.25" customHeight="1" spans="1:8">
      <c r="A67" s="24">
        <f t="shared" ref="A67:A68" si="9">A66+1</f>
        <v>50</v>
      </c>
      <c r="B67" s="25" t="s">
        <v>28</v>
      </c>
      <c r="C67" s="25"/>
      <c r="D67" s="26" t="s">
        <v>41</v>
      </c>
      <c r="E67" s="26" t="s">
        <v>15</v>
      </c>
      <c r="F67" s="31">
        <v>8</v>
      </c>
      <c r="G67" s="28">
        <v>67.5</v>
      </c>
      <c r="H67" s="29">
        <f>G67*F67</f>
        <v>540</v>
      </c>
    </row>
    <row r="68" ht="40.5" customHeight="1" spans="1:8">
      <c r="A68" s="24">
        <f t="shared" si="9"/>
        <v>51</v>
      </c>
      <c r="B68" s="25" t="s">
        <v>30</v>
      </c>
      <c r="C68" s="25"/>
      <c r="D68" s="26" t="s">
        <v>41</v>
      </c>
      <c r="E68" s="26" t="s">
        <v>15</v>
      </c>
      <c r="F68" s="31">
        <v>8</v>
      </c>
      <c r="G68" s="28">
        <v>37.5</v>
      </c>
      <c r="H68" s="29">
        <f>G68*F68</f>
        <v>300</v>
      </c>
    </row>
    <row r="69" ht="12" customHeight="1" spans="1:8">
      <c r="A69" s="32"/>
      <c r="B69" s="20"/>
      <c r="C69" s="20"/>
      <c r="D69" s="20"/>
      <c r="E69" s="20"/>
      <c r="F69" s="20"/>
      <c r="G69" s="20"/>
      <c r="H69" s="20"/>
    </row>
    <row r="70" ht="45.75" customHeight="1" spans="1:8">
      <c r="A70" s="24">
        <f>A68+1</f>
        <v>52</v>
      </c>
      <c r="B70" s="25" t="s">
        <v>42</v>
      </c>
      <c r="C70" s="25"/>
      <c r="D70" s="26" t="s">
        <v>43</v>
      </c>
      <c r="E70" s="26" t="s">
        <v>15</v>
      </c>
      <c r="F70" s="31">
        <v>4</v>
      </c>
      <c r="G70" s="28">
        <v>104</v>
      </c>
      <c r="H70" s="29">
        <f>F70*G70</f>
        <v>416</v>
      </c>
    </row>
    <row r="71" ht="46.5" customHeight="1" spans="1:8">
      <c r="A71" s="24">
        <f t="shared" ref="A71:A73" si="10">A70+1</f>
        <v>53</v>
      </c>
      <c r="B71" s="25" t="s">
        <v>28</v>
      </c>
      <c r="C71" s="25"/>
      <c r="D71" s="26" t="s">
        <v>43</v>
      </c>
      <c r="E71" s="26" t="s">
        <v>15</v>
      </c>
      <c r="F71" s="31">
        <v>6</v>
      </c>
      <c r="G71" s="28">
        <v>67.5</v>
      </c>
      <c r="H71" s="29">
        <f>F71*G71</f>
        <v>405</v>
      </c>
    </row>
    <row r="72" ht="39.75" customHeight="1" spans="1:8">
      <c r="A72" s="24">
        <f t="shared" si="10"/>
        <v>54</v>
      </c>
      <c r="B72" s="25" t="s">
        <v>22</v>
      </c>
      <c r="C72" s="25"/>
      <c r="D72" s="26" t="s">
        <v>43</v>
      </c>
      <c r="E72" s="26" t="s">
        <v>15</v>
      </c>
      <c r="F72" s="31">
        <v>6</v>
      </c>
      <c r="G72" s="28">
        <v>91.5</v>
      </c>
      <c r="H72" s="29">
        <f>F72*G72</f>
        <v>549</v>
      </c>
    </row>
    <row r="73" ht="51.75" customHeight="1" spans="1:8">
      <c r="A73" s="24">
        <f t="shared" si="10"/>
        <v>55</v>
      </c>
      <c r="B73" s="25" t="s">
        <v>36</v>
      </c>
      <c r="C73" s="25"/>
      <c r="D73" s="26" t="s">
        <v>44</v>
      </c>
      <c r="E73" s="26" t="s">
        <v>15</v>
      </c>
      <c r="F73" s="31">
        <v>6</v>
      </c>
      <c r="G73" s="28">
        <v>37.5</v>
      </c>
      <c r="H73" s="29">
        <f>F73*G73</f>
        <v>225</v>
      </c>
    </row>
    <row r="74" ht="11.25" customHeight="1" spans="1:12">
      <c r="A74" s="33"/>
      <c r="B74" s="34"/>
      <c r="C74" s="34"/>
      <c r="D74" s="34"/>
      <c r="E74" s="34"/>
      <c r="F74" s="34"/>
      <c r="G74" s="34"/>
      <c r="H74" s="35"/>
      <c r="L74" s="40"/>
    </row>
    <row r="75" ht="29.25" customHeight="1" spans="1:12">
      <c r="A75" s="36" t="s">
        <v>45</v>
      </c>
      <c r="B75" s="37"/>
      <c r="C75" s="37"/>
      <c r="D75" s="37"/>
      <c r="E75" s="37"/>
      <c r="F75" s="37"/>
      <c r="G75" s="38"/>
      <c r="H75" s="39">
        <f>SUM(H11:H73)</f>
        <v>187519.77</v>
      </c>
      <c r="L75" s="40"/>
    </row>
    <row r="82" spans="6:6">
      <c r="F82" t="s">
        <v>46</v>
      </c>
    </row>
  </sheetData>
  <mergeCells count="73">
    <mergeCell ref="A2:H2"/>
    <mergeCell ref="A4:D4"/>
    <mergeCell ref="A5:H5"/>
    <mergeCell ref="A6:C6"/>
    <mergeCell ref="A7:H7"/>
    <mergeCell ref="B8:E8"/>
    <mergeCell ref="A9:H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H29"/>
    <mergeCell ref="B30:C30"/>
    <mergeCell ref="B31:C31"/>
    <mergeCell ref="B32:C32"/>
    <mergeCell ref="A33:H33"/>
    <mergeCell ref="B34:C34"/>
    <mergeCell ref="B35:C35"/>
    <mergeCell ref="B36:C36"/>
    <mergeCell ref="B37:C37"/>
    <mergeCell ref="A38:H38"/>
    <mergeCell ref="B39:C39"/>
    <mergeCell ref="B40:C40"/>
    <mergeCell ref="B41:C41"/>
    <mergeCell ref="B42:C42"/>
    <mergeCell ref="A43:H43"/>
    <mergeCell ref="B44:C44"/>
    <mergeCell ref="B45:C45"/>
    <mergeCell ref="B46:C46"/>
    <mergeCell ref="B47:C47"/>
    <mergeCell ref="A48:H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0:H60"/>
    <mergeCell ref="B61:C61"/>
    <mergeCell ref="B62:C62"/>
    <mergeCell ref="B63:C63"/>
    <mergeCell ref="B64:C64"/>
    <mergeCell ref="A65:H65"/>
    <mergeCell ref="B66:C66"/>
    <mergeCell ref="B67:C67"/>
    <mergeCell ref="B68:C68"/>
    <mergeCell ref="A69:H69"/>
    <mergeCell ref="B70:C70"/>
    <mergeCell ref="B71:C71"/>
    <mergeCell ref="B72:C72"/>
    <mergeCell ref="B73:C73"/>
    <mergeCell ref="A74:H74"/>
    <mergeCell ref="A75:G75"/>
  </mergeCells>
  <pageMargins left="0.47244094488189" right="0.47244094488189" top="0.47244094488189" bottom="0.47244094488189" header="0.31496062992126" footer="0.31496062992126"/>
  <pageSetup paperSize="9" scale="75" orientation="landscape" horizontalDpi="300" verticalDpi="300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Anexo IV-Esti Orç Serviço 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Administrator</cp:lastModifiedBy>
  <cp:revision>1</cp:revision>
  <dcterms:created xsi:type="dcterms:W3CDTF">2005-09-09T13:57:00Z</dcterms:created>
  <cp:lastPrinted>2019-08-19T16:24:00Z</cp:lastPrinted>
  <dcterms:modified xsi:type="dcterms:W3CDTF">2022-06-28T14:16:59Z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D4F53551768649BC9BEF41D2E39A9304</vt:lpwstr>
  </property>
  <property fmtid="{D5CDD505-2E9C-101B-9397-08002B2CF9AE}" pid="3" name="KSOProductBuildVer">
    <vt:lpwstr>1046-11.2.0.11156</vt:lpwstr>
  </property>
</Properties>
</file>