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390" windowWidth="19440" windowHeight="12240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Folha1!$A$1:$K$12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E9" i="1"/>
  <c r="E8" i="1"/>
  <c r="E7" i="1"/>
  <c r="E6" i="1"/>
  <c r="K7" i="1" l="1"/>
  <c r="K8" i="1"/>
  <c r="K9" i="1"/>
  <c r="K10" i="1"/>
  <c r="G7" i="1"/>
  <c r="G8" i="1"/>
  <c r="G9" i="1"/>
  <c r="K6" i="1" l="1"/>
  <c r="G6" i="1" l="1"/>
</calcChain>
</file>

<file path=xl/sharedStrings.xml><?xml version="1.0" encoding="utf-8"?>
<sst xmlns="http://schemas.openxmlformats.org/spreadsheetml/2006/main" count="45" uniqueCount="25">
  <si>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</si>
  <si>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</si>
  <si>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</si>
  <si>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</si>
  <si>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</si>
  <si>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</si>
  <si>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</si>
  <si>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</si>
  <si>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</si>
  <si>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</si>
  <si>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</si>
  <si>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</si>
  <si>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</si>
  <si>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</si>
  <si>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</si>
  <si>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Geladeira Duplex Frost free 110V: com 02 portas independentes; Capacidade líquida total (freezer + refrigerador) mínima de 430 litros, sendo mínima do refrigerador em 320 litros; pintura na cor branca; com termostato para refrigerador em no mínimo 3 níveis de regulagem; mínimo de 3 prateleiras internas em vidro temperado reguláveis e removíveis; gavetas para legumes/verduras multi-uso; porta ovos; Iluminação interna em led nos 2 compartimentos; Rodízios para facilitar a movimentação. Deve apresentar ENCE faixa A e Requisitos de Avaliação da Conformidade com base na Portaria n.º 332 de 02/08/2021. Tecnologia Inverter.</t>
  </si>
  <si>
    <t>Máquina de Lavar Automática 10kg 110V: Capacidade mínima de 10,0kg; Tensão 127V; Voltagem 110V; Funções de Lavagem Centrífuga, Enxague, Molho; Material do Cesto Polipropileno; Cor Branca; Abertura da Tampa superior; Capacidade de Roupa Seca 10kg; Programas de Lavagem Normal e Rápido; Dimensões aproximadas (ALP) 103,5 x 59 x 64,5. Deve apresentar ENCE faixa A e Requisitos de Avaliação da Conformidade com base na Portaria n.º 185 de 15/09/2005.</t>
  </si>
  <si>
    <t>Secadora de Roupa Suspensa 10kg 110V: Cor Branco; Material cesto de aço pintado de branco; Capacidade 10 Kg; Tipo de secadora Suspensa; Painel de controle Mecânico; Tipo de abertura Frontal; Potência 2000 Watts; Pelo menos com 10 programas de secagem, inclusive tênis e edredom; Temperatura Máxima do Ciclo Delicado 45ºC, Máxima do Ciclo Normal, 60ºC; Luz indicadora de limpeza do filtro; Porta reversível; Pés reguláveis; Alimentação 110 Volts; Dimensões do produto (L x A x P) 60,6 x 77,2 x 59 cm.</t>
  </si>
  <si>
    <t>LIGHT ENGINE 4K PARA PROJETOR MODELO CP 4230, incluindo sua instalação no equipamento.</t>
  </si>
  <si>
    <t>unidade</t>
  </si>
  <si>
    <t>VALOR TOTAL</t>
  </si>
  <si>
    <t>NÃO</t>
  </si>
  <si>
    <t>SIM</t>
  </si>
  <si>
    <t>Ventilador de parede 60cm, BIVOLT seletivo 110V/220V; com 03 velocidades; Inclinação vertical ajustável; com no mínimo 03 pás; grade metálica (ferro, aço ou equivalente); Potência de no mínimo 200W, no mínimo 1400 RPM. Deve apresentar ENCE faixa A e Requisitos de Avaliação da Conformidade com base na Portaria n.º 299 de 09/07/2021.</t>
  </si>
  <si>
    <t>Ventilador de teto 110 v com 4 ou 5 pás, sem luminária, com velocidade regulável. Material do corpo em aço. Deve apresentar ENCE faixa A e Requisitos de Avaliação da Conformidade com base na Portaria INMETRO n° 113, de 07/04/2008.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</si>
</sst>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view="pageLayout" zoomScaleNormal="100" zoomScaleSheetLayoutView="80" workbookViewId="0">
      <selection activeCell="F16" sqref="F16"/>
    </sheetView>
  </sheetViews>
  <sheetFormatPr defaultColWidth="9.140625" defaultRowHeight="12.75" x14ac:dyDescent="0.2"/>
  <cols>
    <col min="1" max="1" width="4.28515625" style="2" customWidth="1"/>
    <col min="2" max="2" width="59.5703125" style="2" customWidth="1"/>
    <col min="3" max="3" width="9.7109375" style="2" customWidth="1"/>
    <col min="4" max="4" width="8.28515625" style="3" bestFit="1" customWidth="1"/>
    <col min="5" max="5" width="11.42578125" style="4" bestFit="1" customWidth="1"/>
    <col min="6" max="7" width="11.28515625" style="4" bestFit="1" customWidth="1"/>
    <col min="8" max="8" width="10.5703125" style="4" customWidth="1"/>
    <col min="9" max="9" width="11.5703125" style="4" customWidth="1"/>
    <col min="10" max="10" width="8.7109375" style="10" customWidth="1"/>
    <col min="11" max="11" width="15" style="4" customWidth="1"/>
    <col min="12" max="16384" width="9.140625" style="1"/>
  </cols>
  <sheetData>
    <row r="1" spans="1:1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">
      <c r="A3" s="15" t="s">
        <v>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5" spans="1:11" ht="78.75" x14ac:dyDescent="0.2">
      <c r="A5" s="7" t="s">
        <v>1</v>
      </c>
      <c r="B5" s="8" t="s">
        <v>5</v>
      </c>
      <c r="C5" s="8" t="s">
        <v>13</v>
      </c>
      <c r="D5" s="8" t="s">
        <v>2</v>
      </c>
      <c r="E5" s="8" t="s">
        <v>14</v>
      </c>
      <c r="F5" s="8" t="s">
        <v>7</v>
      </c>
      <c r="G5" s="8" t="s">
        <v>6</v>
      </c>
      <c r="H5" s="8" t="s">
        <v>8</v>
      </c>
      <c r="I5" s="8" t="s">
        <v>9</v>
      </c>
      <c r="J5" s="8" t="s">
        <v>10</v>
      </c>
      <c r="K5" s="8" t="s">
        <v>11</v>
      </c>
    </row>
    <row r="6" spans="1:11" ht="56.25" x14ac:dyDescent="0.2">
      <c r="A6" s="6">
        <v>1</v>
      </c>
      <c r="B6" s="5" t="s">
        <v>23</v>
      </c>
      <c r="C6" s="5">
        <v>397053</v>
      </c>
      <c r="D6" s="5" t="s">
        <v>19</v>
      </c>
      <c r="E6" s="5">
        <f>156+100</f>
        <v>256</v>
      </c>
      <c r="F6" s="9">
        <v>370</v>
      </c>
      <c r="G6" s="9">
        <f>F6*E6</f>
        <v>94720</v>
      </c>
      <c r="H6" s="9" t="s">
        <v>21</v>
      </c>
      <c r="I6" s="9" t="s">
        <v>21</v>
      </c>
      <c r="J6" s="11" t="s">
        <v>12</v>
      </c>
      <c r="K6" s="12">
        <f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0.2</v>
      </c>
    </row>
    <row r="7" spans="1:11" ht="90" x14ac:dyDescent="0.2">
      <c r="A7" s="6">
        <v>2</v>
      </c>
      <c r="B7" s="5" t="s">
        <v>15</v>
      </c>
      <c r="C7" s="5">
        <v>403694</v>
      </c>
      <c r="D7" s="5" t="s">
        <v>19</v>
      </c>
      <c r="E7" s="5">
        <f>50+5</f>
        <v>55</v>
      </c>
      <c r="F7" s="9">
        <v>3790.43</v>
      </c>
      <c r="G7" s="9">
        <f t="shared" ref="G7:G9" si="0">F7*E7</f>
        <v>208473.65</v>
      </c>
      <c r="H7" s="9" t="s">
        <v>21</v>
      </c>
      <c r="I7" s="9" t="s">
        <v>21</v>
      </c>
      <c r="J7" s="11" t="s">
        <v>12</v>
      </c>
      <c r="K7" s="12">
        <f t="shared" ref="K7:K10" si="1">IF(F7&lt;0.01,"",IF(AND(F7&gt;=0.01,F7&lt;=5),0.01,IF(F7&lt;=10,0.02,IF(F7&lt;=20,0.03,IF(F7&lt;=50,0.05,IF(F7&lt;=100,0.1,IF(F7&lt;=200,0.12,IF(F7&lt;=500,0.2,IF(F7&lt;=1000,0.4,IF(F7&lt;=2000,0.5,IF(F7&lt;=5000,0.8,IF(F7&lt;=10000,F7*0.005,"Avaliação Específica"))))))))))))</f>
        <v>0.8</v>
      </c>
    </row>
    <row r="8" spans="1:11" ht="67.5" x14ac:dyDescent="0.2">
      <c r="A8" s="6">
        <v>3</v>
      </c>
      <c r="B8" s="5" t="s">
        <v>16</v>
      </c>
      <c r="C8" s="5">
        <v>350211</v>
      </c>
      <c r="D8" s="5" t="s">
        <v>19</v>
      </c>
      <c r="E8" s="5">
        <f>7+5</f>
        <v>12</v>
      </c>
      <c r="F8" s="9">
        <v>2111.16</v>
      </c>
      <c r="G8" s="9">
        <f t="shared" si="0"/>
        <v>25333.919999999998</v>
      </c>
      <c r="H8" s="9" t="s">
        <v>22</v>
      </c>
      <c r="I8" s="9" t="s">
        <v>21</v>
      </c>
      <c r="J8" s="11" t="s">
        <v>12</v>
      </c>
      <c r="K8" s="12">
        <f t="shared" si="1"/>
        <v>0.8</v>
      </c>
    </row>
    <row r="9" spans="1:11" ht="78.75" x14ac:dyDescent="0.2">
      <c r="A9" s="6">
        <v>4</v>
      </c>
      <c r="B9" s="5" t="s">
        <v>17</v>
      </c>
      <c r="C9" s="5">
        <v>347460</v>
      </c>
      <c r="D9" s="5" t="s">
        <v>19</v>
      </c>
      <c r="E9" s="5">
        <f>7+5</f>
        <v>12</v>
      </c>
      <c r="F9" s="9">
        <v>2367.7800000000002</v>
      </c>
      <c r="G9" s="9">
        <f t="shared" si="0"/>
        <v>28413.360000000001</v>
      </c>
      <c r="H9" s="9" t="s">
        <v>22</v>
      </c>
      <c r="I9" s="9" t="s">
        <v>21</v>
      </c>
      <c r="J9" s="11" t="s">
        <v>12</v>
      </c>
      <c r="K9" s="12">
        <f t="shared" si="1"/>
        <v>0.8</v>
      </c>
    </row>
    <row r="10" spans="1:11" ht="33.75" x14ac:dyDescent="0.2">
      <c r="A10" s="6">
        <v>5</v>
      </c>
      <c r="B10" s="5" t="s">
        <v>24</v>
      </c>
      <c r="C10" s="5">
        <v>240173</v>
      </c>
      <c r="D10" s="5" t="s">
        <v>19</v>
      </c>
      <c r="E10" s="5">
        <v>259</v>
      </c>
      <c r="F10" s="9">
        <v>1017.25</v>
      </c>
      <c r="G10" s="9">
        <f>F10*E10</f>
        <v>263467.75</v>
      </c>
      <c r="H10" s="9" t="s">
        <v>21</v>
      </c>
      <c r="I10" s="9" t="s">
        <v>21</v>
      </c>
      <c r="J10" s="11" t="s">
        <v>12</v>
      </c>
      <c r="K10" s="12">
        <f t="shared" si="1"/>
        <v>0.5</v>
      </c>
    </row>
    <row r="11" spans="1:11" ht="22.5" x14ac:dyDescent="0.2">
      <c r="A11" s="6">
        <v>6</v>
      </c>
      <c r="B11" s="5" t="s">
        <v>18</v>
      </c>
      <c r="C11" s="5">
        <v>217439</v>
      </c>
      <c r="D11" s="5" t="s">
        <v>19</v>
      </c>
      <c r="E11" s="5">
        <v>1</v>
      </c>
      <c r="F11" s="9">
        <v>202293.4</v>
      </c>
      <c r="G11" s="9">
        <f>F11*E11</f>
        <v>202293.4</v>
      </c>
      <c r="H11" s="9" t="s">
        <v>21</v>
      </c>
      <c r="I11" s="9" t="s">
        <v>21</v>
      </c>
      <c r="J11" s="11" t="s">
        <v>12</v>
      </c>
      <c r="K11" s="13">
        <v>5.0000000000000001E-3</v>
      </c>
    </row>
    <row r="12" spans="1:11" x14ac:dyDescent="0.2">
      <c r="A12" s="6"/>
      <c r="B12" s="5"/>
      <c r="C12" s="5"/>
      <c r="D12" s="5"/>
      <c r="E12" s="5"/>
      <c r="F12" s="8" t="s">
        <v>20</v>
      </c>
      <c r="G12" s="14">
        <f>SUM(G6:G11)</f>
        <v>822702.07999999996</v>
      </c>
      <c r="H12" s="9"/>
      <c r="I12" s="9"/>
      <c r="J12" s="11"/>
      <c r="K12" s="12"/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scale="88" fitToHeight="0" orientation="landscape" r:id="rId1"/>
  <headerFooter>
    <oddHeader>&amp;L&amp;G&amp;CPREGÃO ELETRÔNICO 42/2022 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Folha1</vt:lpstr>
      <vt:lpstr>Folha1!Print_Area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JoaoAranha</cp:lastModifiedBy>
  <cp:lastPrinted>2022-04-14T18:49:58Z</cp:lastPrinted>
  <dcterms:created xsi:type="dcterms:W3CDTF">2019-07-30T23:05:19Z</dcterms:created>
  <dcterms:modified xsi:type="dcterms:W3CDTF">2022-04-28T12:22:14Z</dcterms:modified>
</cp:coreProperties>
</file>