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helle\Desktop\PE 70-2021 Manut. Corretiva Mobiliários\"/>
    </mc:Choice>
  </mc:AlternateContent>
  <xr:revisionPtr revIDLastSave="0" documentId="13_ncr:1_{5BA23B36-0488-4127-9704-26B78DFB74E1}" xr6:coauthVersionLast="47" xr6:coauthVersionMax="47" xr10:uidLastSave="{00000000-0000-0000-0000-000000000000}"/>
  <bookViews>
    <workbookView xWindow="15" yWindow="0" windowWidth="28785" windowHeight="15600" xr2:uid="{65DB2912-6E0F-4471-AA02-286046EB3719}"/>
  </bookViews>
  <sheets>
    <sheet name="Anexo II - Formacao de Precos" sheetId="1" r:id="rId1"/>
  </sheets>
  <definedNames>
    <definedName name="_xlnm.Print_Area" localSheetId="0">'Anexo II - Formacao de Precos'!$A$1:$G$33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6" i="1" l="1"/>
  <c r="G12" i="1"/>
  <c r="G11" i="1"/>
  <c r="G10" i="1"/>
  <c r="G9" i="1"/>
  <c r="G25" i="1"/>
  <c r="G26" i="1"/>
  <c r="G28" i="1"/>
  <c r="G27" i="1" s="1"/>
  <c r="G30" i="1"/>
  <c r="G29" i="1" s="1"/>
  <c r="G31" i="1"/>
  <c r="G32" i="1"/>
  <c r="G24" i="1"/>
  <c r="G20" i="1"/>
  <c r="G21" i="1"/>
  <c r="G22" i="1"/>
  <c r="G19" i="1"/>
  <c r="G13" i="1"/>
  <c r="G14" i="1"/>
  <c r="G15" i="1"/>
  <c r="G17" i="1"/>
  <c r="G8" i="1" l="1"/>
  <c r="G18" i="1"/>
  <c r="G23" i="1"/>
  <c r="G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tc={D3C06EFB-50DA-4AE6-9336-D12FF4ED9F37}</author>
    <author>tc={7F2EE591-B470-4726-BD5C-F2BD7ECE48D2}</author>
  </authors>
  <commentList>
    <comment ref="C16" authorId="0" shapeId="0" xr:uid="{D3C06EFB-50DA-4AE6-9336-D12FF4ED9F37}">
      <text>
        <r>
          <rPr>
            <sz val="11"/>
            <color theme="1"/>
            <rFont val="Calibri"/>
            <family val="2"/>
            <scheme val="minor"/>
          </rPr>
          <t>[Comentário encadeado]
Sua versão do Excel permite que você leia este comentário encadeado, no entanto, as edições serão removidas se o arquivo for aberto em uma versão mais recente do Excel. Saiba mais: https://go.microsoft.com/fwlink/?linkid=870924
Comentário:
    Separar os itens: Troca de encosto/contra encosto e reparo de prancheta. Sugestão de quantitativo: 1000 pra cada</t>
        </r>
      </text>
    </comment>
    <comment ref="C17" authorId="1" shapeId="0" xr:uid="{7F2EE591-B470-4726-BD5C-F2BD7ECE48D2}">
      <text>
        <r>
          <rPr>
            <sz val="11"/>
            <color theme="1"/>
            <rFont val="Calibri"/>
            <family val="2"/>
            <scheme val="minor"/>
          </rPr>
          <t>[Comentário encadeado]
Sua versão do Excel permite que você leia este comentário encadeado, no entanto, as edições serão removidas se o arquivo for aberto em uma versão mais recente do Excel. Saiba mais: https://go.microsoft.com/fwlink/?linkid=870924
Comentário:
    Separar os itens: Troca de encosto/contra encosto e reparo de prancheta. Sugestão de quantitativo: 1000 pra cada</t>
        </r>
      </text>
    </comment>
  </commentList>
</comments>
</file>

<file path=xl/sharedStrings.xml><?xml version="1.0" encoding="utf-8"?>
<sst xmlns="http://schemas.openxmlformats.org/spreadsheetml/2006/main" count="57" uniqueCount="39">
  <si>
    <t>PRÓ-REITORIA DE ADMINISTRAÇÃO</t>
  </si>
  <si>
    <t>COORDENAÇÃO DE CONTRATOS</t>
  </si>
  <si>
    <t>ANEXO II - PLANILHA DE FORMAÇÃO DE CUSTOS</t>
  </si>
  <si>
    <t>GRUPO</t>
  </si>
  <si>
    <t>ITEM</t>
  </si>
  <si>
    <t>DESCRIÇÃO</t>
  </si>
  <si>
    <t>UNID. MEDIDA</t>
  </si>
  <si>
    <t>QUANTIDADE</t>
  </si>
  <si>
    <t>VALOR TOTAL</t>
  </si>
  <si>
    <t>Substituição do pistão da base a gás.</t>
  </si>
  <si>
    <t>Substituição da base de rodízios.</t>
  </si>
  <si>
    <t>Substituição de rodízio, (unidade) devendo ser duplo de náilon – piso duro.</t>
  </si>
  <si>
    <t>Substituição de mecanismo de regulagem, tensão e inclinação</t>
  </si>
  <si>
    <t>REFORMA E CONSERTO DE SOFÁ</t>
  </si>
  <si>
    <t xml:space="preserve">Substituição de pé do sofá (unidade). </t>
  </si>
  <si>
    <t>HIGIENIZAÇÃO DE CADEIRA E SOFÁ</t>
  </si>
  <si>
    <t>Lavagem e higienização geral, a seco, do tecido de revestimento de cadeira.</t>
  </si>
  <si>
    <t>Lavagem e higienização geral, a seco, do tecido de revestimento de sofá.</t>
  </si>
  <si>
    <t>unidade</t>
  </si>
  <si>
    <t>Substituição dos braços de cadeira (par).</t>
  </si>
  <si>
    <t>VALOR UNITÁRIO  (R$)</t>
  </si>
  <si>
    <t>VALOR TOTAL (R$)</t>
  </si>
  <si>
    <t>Lavagem, semi-seco do carpete em piso elevado e remoção de manchas: utilização de xampus neutros (específicos para carpetes), enxaguando cuidadosamente sem esfregar a superfície com força para não causar danos visíveis às fibras.</t>
  </si>
  <si>
    <t>REFORMA E CONSERTO DE CADEIRA E CARTEIRAS</t>
  </si>
  <si>
    <t xml:space="preserve">Substituição do assento OU encosto de cadeira. </t>
  </si>
  <si>
    <t>Substituição geral do revestimento em tecido ou corino</t>
  </si>
  <si>
    <t>Substituição geral do revestimento em tecido ou corino de sofá de 01 lugar</t>
  </si>
  <si>
    <t>Substituição geral do revestimento em tecido ou corino de sofá de 02 (dois) lugares</t>
  </si>
  <si>
    <t>Substituição geral do revestimento em tecido ou corino de sofá de 03 (três) lugares.</t>
  </si>
  <si>
    <t>m2</t>
  </si>
  <si>
    <t>Cortina tipo rolô blackout com guias laterais, com acionamento manual, com opcao de montagem bilaterais, com regulagem de fluxo de entrada de luminosidade. Tecido com tratamento termico de alta qualidade e com baixa propagacao de fogo, protetor solar contra raios uv, estruturado em pvc com maior robustez e durabilidade. Tratamento anti-estatico, catracas laterais vedadas completamente impedindo o descarrilhamento no acionamento; acionamento monocontrole com a possibilidade de fixacao na parede e com guias laterais. Fixacao da cortina na parede ou no teto, cor branca, garantia de 5 anos. Fornecimento e instalação.</t>
  </si>
  <si>
    <t>Persianas verticais em junta resinada com blackout: fornecimento e instalação de persianas Verticais em pvc resinada com blackout, cor a definir, com tratamento anti-chama, largura de lâminas de no mínimo 89mm, recolhíveis e articuláveis 180 graus, com acionamento manual.• O espaçamento entre lâminas abertas será de aproximadamente75 mm. Trespasse mínimo garantido de 14mm de cada lado das lâminas, uniforme aolongo do trecho/trilho.• Trilho em alumínioa nodizado natural, aser fixado em parede,teto, forro ou esquadria metálica, erecolhimento daslâminas em corda de nylon com aproximadamente 2,5mm de diâmetro.Cabeçote em alumínio anodizado, eixo interno em alumínio polido, transportadoresdas lâminas em nylon com sistemas de roscas em fim, componto de regulagem automático e cabine de nylon com capacidade para sustentação de pesos de aproximadamente 750 gramas cada.• Caixa de comando dos carrinhos em nylon,blindada e acoplada internamente, cabeçote dispondo de engrenagem de redução para funcionamento suave, sendo o movimento giratório de 180º,controlado por corrente tipo bolinha, cromada ou em PVC.• Peso das lâminas em metal com aplicação antiferrugem e revestimento de plástico e correntes de peso em latão cromado ou PVC, nas pontas inferiores das lâminas.As persianas serão instaladas respeitando-se o leiaute e posicionamento das divisórias. Quando necessário deverão ser executados recortes para os aparelhos de ar condicionado.</t>
  </si>
  <si>
    <t>FORNECIMENTO E INSTALAÇÃO DE PERSIANAS HORIZONTAIS CARACTERÍSTICA(S): persiana horizontal com movimento de "quebra-luz", executado por uma haste de plástico acoplada ao carrinho giratório. MATERIAL(IS):- lâminas de alumínio esmaltadas a fogo com cinco demãos de tinta;- cordas e cadarços em náilon;- bases e cabeceiras em alumínio extrudado ou em lâminas de aço porcelanizadas na mesma cor da lâminas;- engrenagens internas em náilon resistente.MEDIDA(S): lâminas com 25 mm x 0,22 mm, de largura x espessura.COR(ES):branca ou alumínio.</t>
  </si>
  <si>
    <t>INSTALAÇÃO E FORNECIMENTO DE CARPETES</t>
  </si>
  <si>
    <t>INSTALAÇÃO E FORNECIMENTO DE CORTINAS E PERSIANAS</t>
  </si>
  <si>
    <t>Serviço de revestimento do encosto em polipropileno na cor azul, revestimento do contra encosto em revestimento na cor preta, substituição de perfil de proteção do encosto, pintura da estrutura em epóxi na cor preta.</t>
  </si>
  <si>
    <t>Serviço de revestimento da prancheta, seja em polipropileno ou madeira.</t>
  </si>
  <si>
    <t>Carpete para auditório de nylon em manta para tráfego comercial pesado, na cor azul ou cinza, em tons à escolha no catálogo do fabricante. Composição: 100% nylon. Sistema de fabricação: tufting bouclé. Proteção Antiácaro. Antiderrapante. Indicação de Tráfego de Pessoas: Alto. Propensão eletrostática &lt; 2.0 KV (DIN 54345.3/1985). Reação ao fogo: II-A / BFL-S1. Espessura mínima: 6 mm. Fornecimento e instalação.</t>
  </si>
  <si>
    <t>PREGÃO ELETRÔNICO SRP Nº 70/2021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</si>
</sst>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7"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32">
    <xf numFmtId="0" fontId="0" fillId="0" borderId="0" xfId="0"/>
    <xf numFmtId="0" fontId="0" fillId="0" borderId="0" xfId="0"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0" xfId="0" applyAlignment="1">
      <alignment horizontal="center" vertical="center"/>
    </xf>
    <xf numFmtId="44" fontId="3" fillId="3" borderId="0" xfId="0" applyNumberFormat="1" applyFont="1" applyFill="1"/>
    <xf numFmtId="0" fontId="0" fillId="0" borderId="1" xfId="0"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center" vertical="center"/>
    </xf>
    <xf numFmtId="0" fontId="3" fillId="2" borderId="2" xfId="0" applyFont="1" applyFill="1" applyBorder="1" applyAlignment="1">
      <alignment vertical="center"/>
    </xf>
    <xf numFmtId="44" fontId="3" fillId="3" borderId="1" xfId="0" applyNumberFormat="1"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0" fillId="0" borderId="1" xfId="0" applyBorder="1" applyAlignment="1">
      <alignment horizontal="center" vertical="center"/>
    </xf>
    <xf numFmtId="44" fontId="3" fillId="3" borderId="6" xfId="0" applyNumberFormat="1" applyFont="1" applyFill="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6" fillId="3" borderId="6" xfId="0" applyFont="1" applyFill="1" applyBorder="1" applyAlignment="1">
      <alignment vertical="center"/>
    </xf>
    <xf numFmtId="0" fontId="3" fillId="3" borderId="0" xfId="0"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4" fillId="0" borderId="0" xfId="0" applyFont="1"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line Trindade" id="{82D9AFDC-A5F7-47F2-A20A-1656F3BA9319}" userId="946d9ea152a237b9"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 dT="2021-08-31T01:44:23.33" personId="{82D9AFDC-A5F7-47F2-A20A-1656F3BA9319}" id="{D3C06EFB-50DA-4AE6-9336-D12FF4ED9F37}">
    <text>Separar os itens: Troca de encosto/contra encosto e reparo de prancheta. Sugestão de quantitativo: 1000 pra cada</text>
  </threadedComment>
  <threadedComment ref="C16" dT="2021-08-31T01:44:23.33" personId="{82D9AFDC-A5F7-47F2-A20A-1656F3BA9319}" id="{7F2EE591-B470-4726-BD5C-F2BD7ECE48D2}">
    <text>Separar os itens: Troca de encosto/contra encosto e reparo de prancheta. Sugestão de quantitativo: 1000 pra cada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DE5F-EA5D-458E-A8E3-92552601D999}">
  <dimension ref="A1:G33"/>
  <sheetViews>
    <sheetView tabSelected="1" topLeftCell="A10" zoomScale="80" zoomScaleNormal="80" workbookViewId="0">
      <selection activeCell="M30" sqref="M30"/>
    </sheetView>
  </sheetViews>
  <sheetFormatPr defaultRowHeight="15" x14ac:dyDescent="0.25"/>
  <cols>
    <col min="1" max="1" width="7.140625" bestFit="1" customWidth="1"/>
    <col min="2" max="2" width="5.28515625" style="6" bestFit="1" customWidth="1"/>
    <col min="3" max="3" width="82.7109375" style="1" customWidth="1"/>
    <col min="5" max="5" width="12.28515625" customWidth="1"/>
    <col min="6" max="6" width="16.28515625" bestFit="1" customWidth="1"/>
    <col min="7" max="7" width="17" bestFit="1" customWidth="1"/>
  </cols>
  <sheetData>
    <row r="1" spans="1:7" ht="14.45" customHeight="1" x14ac:dyDescent="0.3">
      <c r="A1" s="22" t="s">
        <v>0</v>
      </c>
      <c r="B1" s="22"/>
      <c r="C1" s="22"/>
      <c r="D1" s="22"/>
      <c r="E1" s="22"/>
      <c r="F1" s="22"/>
      <c r="G1" s="22"/>
    </row>
    <row r="2" spans="1:7" ht="18.75" x14ac:dyDescent="0.3">
      <c r="A2" s="23" t="s">
        <v>1</v>
      </c>
      <c r="B2" s="23"/>
      <c r="C2" s="23"/>
      <c r="D2" s="23"/>
      <c r="E2" s="23"/>
      <c r="F2" s="23"/>
      <c r="G2" s="23"/>
    </row>
    <row r="3" spans="1:7" ht="18.75" x14ac:dyDescent="0.3">
      <c r="A3" s="23" t="s">
        <v>38</v>
      </c>
      <c r="B3" s="23"/>
      <c r="C3" s="23"/>
      <c r="D3" s="23"/>
      <c r="E3" s="23"/>
      <c r="F3" s="23"/>
      <c r="G3" s="23"/>
    </row>
    <row r="5" spans="1:7" ht="15.6" customHeight="1" x14ac:dyDescent="0.25">
      <c r="A5" s="24" t="s">
        <v>2</v>
      </c>
      <c r="B5" s="24"/>
      <c r="C5" s="24"/>
      <c r="D5" s="24"/>
      <c r="E5" s="24"/>
      <c r="F5" s="24"/>
      <c r="G5" s="24"/>
    </row>
    <row r="7" spans="1:7" ht="30" x14ac:dyDescent="0.25">
      <c r="A7" s="11" t="s">
        <v>3</v>
      </c>
      <c r="B7" s="2" t="s">
        <v>4</v>
      </c>
      <c r="C7" s="3" t="s">
        <v>5</v>
      </c>
      <c r="D7" s="3" t="s">
        <v>6</v>
      </c>
      <c r="E7" s="2" t="s">
        <v>7</v>
      </c>
      <c r="F7" s="3" t="s">
        <v>20</v>
      </c>
      <c r="G7" s="3" t="s">
        <v>21</v>
      </c>
    </row>
    <row r="8" spans="1:7" x14ac:dyDescent="0.25">
      <c r="A8" s="26">
        <v>1</v>
      </c>
      <c r="B8" s="29" t="s">
        <v>23</v>
      </c>
      <c r="C8" s="30"/>
      <c r="D8" s="30"/>
      <c r="E8" s="30"/>
      <c r="F8" s="31"/>
      <c r="G8" s="12">
        <f>SUM(G9:G17)</f>
        <v>407065</v>
      </c>
    </row>
    <row r="9" spans="1:7" x14ac:dyDescent="0.25">
      <c r="A9" s="26"/>
      <c r="B9" s="5">
        <v>1</v>
      </c>
      <c r="C9" s="4" t="s">
        <v>24</v>
      </c>
      <c r="D9" s="8" t="s">
        <v>18</v>
      </c>
      <c r="E9" s="19">
        <v>2000</v>
      </c>
      <c r="F9" s="10">
        <v>60.26</v>
      </c>
      <c r="G9" s="10">
        <f>F9*E9</f>
        <v>120520</v>
      </c>
    </row>
    <row r="10" spans="1:7" x14ac:dyDescent="0.25">
      <c r="A10" s="26"/>
      <c r="B10" s="5">
        <v>2</v>
      </c>
      <c r="C10" s="4" t="s">
        <v>19</v>
      </c>
      <c r="D10" s="8" t="s">
        <v>18</v>
      </c>
      <c r="E10" s="19">
        <v>400</v>
      </c>
      <c r="F10" s="10">
        <v>155</v>
      </c>
      <c r="G10" s="10">
        <f>F10*E10</f>
        <v>62000</v>
      </c>
    </row>
    <row r="11" spans="1:7" x14ac:dyDescent="0.25">
      <c r="A11" s="26"/>
      <c r="B11" s="5">
        <v>3</v>
      </c>
      <c r="C11" s="4" t="s">
        <v>9</v>
      </c>
      <c r="D11" s="8" t="s">
        <v>18</v>
      </c>
      <c r="E11" s="19">
        <v>400</v>
      </c>
      <c r="F11" s="10">
        <v>54.2</v>
      </c>
      <c r="G11" s="10">
        <f>F11*E11</f>
        <v>21680</v>
      </c>
    </row>
    <row r="12" spans="1:7" x14ac:dyDescent="0.25">
      <c r="A12" s="26"/>
      <c r="B12" s="5">
        <v>4</v>
      </c>
      <c r="C12" s="4" t="s">
        <v>10</v>
      </c>
      <c r="D12" s="8" t="s">
        <v>18</v>
      </c>
      <c r="E12" s="19">
        <v>400</v>
      </c>
      <c r="F12" s="10">
        <v>55.88</v>
      </c>
      <c r="G12" s="10">
        <f>F12*E12</f>
        <v>22352</v>
      </c>
    </row>
    <row r="13" spans="1:7" x14ac:dyDescent="0.25">
      <c r="A13" s="26"/>
      <c r="B13" s="5">
        <v>5</v>
      </c>
      <c r="C13" s="4" t="s">
        <v>11</v>
      </c>
      <c r="D13" s="8" t="s">
        <v>18</v>
      </c>
      <c r="E13" s="19">
        <v>500</v>
      </c>
      <c r="F13" s="10">
        <v>45.39</v>
      </c>
      <c r="G13" s="10">
        <f t="shared" ref="G13:G17" si="0">F13*E13</f>
        <v>22695</v>
      </c>
    </row>
    <row r="14" spans="1:7" x14ac:dyDescent="0.25">
      <c r="A14" s="26"/>
      <c r="B14" s="8">
        <v>6</v>
      </c>
      <c r="C14" s="4" t="s">
        <v>12</v>
      </c>
      <c r="D14" s="8" t="s">
        <v>18</v>
      </c>
      <c r="E14" s="19">
        <v>400</v>
      </c>
      <c r="F14" s="10">
        <v>65.42</v>
      </c>
      <c r="G14" s="10">
        <f t="shared" si="0"/>
        <v>26168</v>
      </c>
    </row>
    <row r="15" spans="1:7" x14ac:dyDescent="0.25">
      <c r="A15" s="26"/>
      <c r="B15" s="8">
        <v>7</v>
      </c>
      <c r="C15" s="4" t="s">
        <v>25</v>
      </c>
      <c r="D15" s="8" t="s">
        <v>18</v>
      </c>
      <c r="E15" s="19">
        <v>500</v>
      </c>
      <c r="F15" s="10">
        <v>116.06</v>
      </c>
      <c r="G15" s="10">
        <f t="shared" si="0"/>
        <v>58030</v>
      </c>
    </row>
    <row r="16" spans="1:7" ht="45" x14ac:dyDescent="0.25">
      <c r="A16" s="26"/>
      <c r="B16" s="16">
        <v>8</v>
      </c>
      <c r="C16" s="18" t="s">
        <v>35</v>
      </c>
      <c r="D16" s="16" t="s">
        <v>18</v>
      </c>
      <c r="E16" s="19">
        <v>1000</v>
      </c>
      <c r="F16" s="10">
        <v>40.729999999999997</v>
      </c>
      <c r="G16" s="10">
        <f t="shared" si="0"/>
        <v>40730</v>
      </c>
    </row>
    <row r="17" spans="1:7" x14ac:dyDescent="0.25">
      <c r="A17" s="27"/>
      <c r="B17" s="8">
        <v>9</v>
      </c>
      <c r="C17" s="18" t="s">
        <v>36</v>
      </c>
      <c r="D17" s="8" t="s">
        <v>18</v>
      </c>
      <c r="E17" s="19">
        <v>1000</v>
      </c>
      <c r="F17" s="10">
        <v>32.89</v>
      </c>
      <c r="G17" s="10">
        <f t="shared" si="0"/>
        <v>32890</v>
      </c>
    </row>
    <row r="18" spans="1:7" x14ac:dyDescent="0.25">
      <c r="A18" s="25">
        <v>2</v>
      </c>
      <c r="B18" s="13" t="s">
        <v>13</v>
      </c>
      <c r="C18" s="14"/>
      <c r="D18" s="14"/>
      <c r="E18" s="20"/>
      <c r="F18" s="15"/>
      <c r="G18" s="12">
        <f>SUM(G19:G22)</f>
        <v>91763</v>
      </c>
    </row>
    <row r="19" spans="1:7" x14ac:dyDescent="0.25">
      <c r="A19" s="26"/>
      <c r="B19" s="5">
        <v>10</v>
      </c>
      <c r="C19" s="4" t="s">
        <v>26</v>
      </c>
      <c r="D19" s="8" t="s">
        <v>18</v>
      </c>
      <c r="E19" s="19">
        <v>50</v>
      </c>
      <c r="F19" s="10">
        <v>378.22</v>
      </c>
      <c r="G19" s="10">
        <f>F19*E19</f>
        <v>18911</v>
      </c>
    </row>
    <row r="20" spans="1:7" x14ac:dyDescent="0.25">
      <c r="A20" s="26"/>
      <c r="B20" s="5">
        <v>11</v>
      </c>
      <c r="C20" s="4" t="s">
        <v>27</v>
      </c>
      <c r="D20" s="8" t="s">
        <v>18</v>
      </c>
      <c r="E20" s="19">
        <v>50</v>
      </c>
      <c r="F20" s="10">
        <v>522.99</v>
      </c>
      <c r="G20" s="10">
        <f t="shared" ref="G20:G22" si="1">F20*E20</f>
        <v>26149.5</v>
      </c>
    </row>
    <row r="21" spans="1:7" x14ac:dyDescent="0.25">
      <c r="A21" s="26"/>
      <c r="B21" s="5">
        <v>12</v>
      </c>
      <c r="C21" s="4" t="s">
        <v>28</v>
      </c>
      <c r="D21" s="8" t="s">
        <v>18</v>
      </c>
      <c r="E21" s="19">
        <v>50</v>
      </c>
      <c r="F21" s="10">
        <v>803.33</v>
      </c>
      <c r="G21" s="10">
        <f t="shared" si="1"/>
        <v>40166.5</v>
      </c>
    </row>
    <row r="22" spans="1:7" x14ac:dyDescent="0.25">
      <c r="A22" s="27"/>
      <c r="B22" s="5">
        <v>13</v>
      </c>
      <c r="C22" s="4" t="s">
        <v>14</v>
      </c>
      <c r="D22" s="8" t="s">
        <v>18</v>
      </c>
      <c r="E22" s="19">
        <v>200</v>
      </c>
      <c r="F22" s="10">
        <v>32.68</v>
      </c>
      <c r="G22" s="10">
        <f t="shared" si="1"/>
        <v>6536</v>
      </c>
    </row>
    <row r="23" spans="1:7" x14ac:dyDescent="0.25">
      <c r="A23" s="28">
        <v>3</v>
      </c>
      <c r="B23" s="13" t="s">
        <v>15</v>
      </c>
      <c r="C23" s="14"/>
      <c r="D23" s="14"/>
      <c r="E23" s="20"/>
      <c r="F23" s="15"/>
      <c r="G23" s="12">
        <f>SUM(G24:G26)</f>
        <v>85416</v>
      </c>
    </row>
    <row r="24" spans="1:7" x14ac:dyDescent="0.25">
      <c r="A24" s="28"/>
      <c r="B24" s="9">
        <v>14</v>
      </c>
      <c r="C24" s="4" t="s">
        <v>16</v>
      </c>
      <c r="D24" s="9" t="s">
        <v>18</v>
      </c>
      <c r="E24" s="19">
        <v>600</v>
      </c>
      <c r="F24" s="10">
        <v>21.5</v>
      </c>
      <c r="G24" s="10">
        <f>F24*E24</f>
        <v>12900</v>
      </c>
    </row>
    <row r="25" spans="1:7" x14ac:dyDescent="0.25">
      <c r="A25" s="28"/>
      <c r="B25" s="9">
        <v>15</v>
      </c>
      <c r="C25" s="4" t="s">
        <v>17</v>
      </c>
      <c r="D25" s="9" t="s">
        <v>18</v>
      </c>
      <c r="E25" s="19">
        <v>200</v>
      </c>
      <c r="F25" s="10">
        <v>120.83</v>
      </c>
      <c r="G25" s="10">
        <f t="shared" ref="G25:G32" si="2">F25*E25</f>
        <v>24166</v>
      </c>
    </row>
    <row r="26" spans="1:7" ht="45" x14ac:dyDescent="0.25">
      <c r="A26" s="28"/>
      <c r="B26" s="9">
        <v>16</v>
      </c>
      <c r="C26" s="4" t="s">
        <v>22</v>
      </c>
      <c r="D26" s="9" t="s">
        <v>29</v>
      </c>
      <c r="E26" s="19">
        <v>5000</v>
      </c>
      <c r="F26" s="10">
        <v>9.67</v>
      </c>
      <c r="G26" s="10">
        <f t="shared" si="2"/>
        <v>48350</v>
      </c>
    </row>
    <row r="27" spans="1:7" x14ac:dyDescent="0.25">
      <c r="A27" s="25"/>
      <c r="B27" s="13" t="s">
        <v>33</v>
      </c>
      <c r="C27" s="13"/>
      <c r="D27" s="14"/>
      <c r="E27" s="20"/>
      <c r="F27" s="15"/>
      <c r="G27" s="12">
        <f>G28</f>
        <v>942500</v>
      </c>
    </row>
    <row r="28" spans="1:7" ht="75" x14ac:dyDescent="0.25">
      <c r="A28" s="27"/>
      <c r="B28" s="9">
        <v>17</v>
      </c>
      <c r="C28" s="4" t="s">
        <v>37</v>
      </c>
      <c r="D28" s="9" t="s">
        <v>29</v>
      </c>
      <c r="E28" s="19">
        <v>5000</v>
      </c>
      <c r="F28" s="10">
        <v>188.5</v>
      </c>
      <c r="G28" s="10">
        <f t="shared" si="2"/>
        <v>942500</v>
      </c>
    </row>
    <row r="29" spans="1:7" x14ac:dyDescent="0.25">
      <c r="A29" s="25">
        <v>4</v>
      </c>
      <c r="B29" s="14" t="s">
        <v>34</v>
      </c>
      <c r="C29" s="14"/>
      <c r="D29" s="14"/>
      <c r="E29" s="20"/>
      <c r="F29" s="14"/>
      <c r="G29" s="17">
        <f>SUM(G30:G32)</f>
        <v>650180</v>
      </c>
    </row>
    <row r="30" spans="1:7" ht="123.6" customHeight="1" x14ac:dyDescent="0.25">
      <c r="A30" s="26"/>
      <c r="B30" s="9">
        <v>18</v>
      </c>
      <c r="C30" s="4" t="s">
        <v>30</v>
      </c>
      <c r="D30" s="9" t="s">
        <v>29</v>
      </c>
      <c r="E30" s="19">
        <v>2000</v>
      </c>
      <c r="F30" s="10">
        <v>118.66</v>
      </c>
      <c r="G30" s="10">
        <f t="shared" si="2"/>
        <v>237320</v>
      </c>
    </row>
    <row r="31" spans="1:7" ht="270" x14ac:dyDescent="0.25">
      <c r="A31" s="26"/>
      <c r="B31" s="9">
        <v>19</v>
      </c>
      <c r="C31" s="4" t="s">
        <v>31</v>
      </c>
      <c r="D31" s="9" t="s">
        <v>29</v>
      </c>
      <c r="E31" s="19">
        <v>2000</v>
      </c>
      <c r="F31" s="10">
        <v>90.95</v>
      </c>
      <c r="G31" s="10">
        <f t="shared" si="2"/>
        <v>181900</v>
      </c>
    </row>
    <row r="32" spans="1:7" ht="105" x14ac:dyDescent="0.25">
      <c r="A32" s="27"/>
      <c r="B32" s="16">
        <v>20</v>
      </c>
      <c r="C32" s="4" t="s">
        <v>32</v>
      </c>
      <c r="D32" s="16" t="s">
        <v>29</v>
      </c>
      <c r="E32" s="19">
        <v>2000</v>
      </c>
      <c r="F32" s="10">
        <v>115.48</v>
      </c>
      <c r="G32" s="10">
        <f t="shared" si="2"/>
        <v>230960</v>
      </c>
    </row>
    <row r="33" spans="1:7" x14ac:dyDescent="0.25">
      <c r="A33" s="21" t="s">
        <v>8</v>
      </c>
      <c r="B33" s="21"/>
      <c r="C33" s="21"/>
      <c r="D33" s="21"/>
      <c r="E33" s="21"/>
      <c r="F33" s="21"/>
      <c r="G33" s="7">
        <f>G29+G27+G23+G18+G8</f>
        <v>2176924</v>
      </c>
    </row>
  </sheetData>
  <mergeCells count="11">
    <mergeCell ref="A33:F33"/>
    <mergeCell ref="A1:G1"/>
    <mergeCell ref="A2:G2"/>
    <mergeCell ref="A5:G5"/>
    <mergeCell ref="A18:A22"/>
    <mergeCell ref="A23:A26"/>
    <mergeCell ref="A8:A17"/>
    <mergeCell ref="B8:F8"/>
    <mergeCell ref="A29:A32"/>
    <mergeCell ref="A27:A28"/>
    <mergeCell ref="A3:G3"/>
  </mergeCells>
  <pageMargins left="0.51181102362204722" right="0.51181102362204722" top="0.86614173228346458" bottom="0.78740157480314965" header="0.31496062992125984" footer="0.31496062992125984"/>
  <pageSetup paperSize="9" scale="86" orientation="landscape" r:id="rId1"/>
  <headerFooter>
    <oddHeader>&amp;L&amp;G&amp;CProcesso 23069.161035/2021-68
Pregão XX/2021&amp;R&amp;G</oddHeader>
    <oddFooter>&amp;L&amp;"-,Itálico"Anexo II - Planilha de Formação de Custos&amp;R&amp;P/&amp;N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Anexo II - Formacao de Precos</vt:lpstr>
      <vt:lpstr>'Anexo II - Formacao de Precos'!Area_de_impressao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JoaoPaulo</dc:creator>
  <cp:lastModifiedBy>Hellen Medeiros</cp:lastModifiedBy>
  <cp:lastPrinted>2021-10-03T03:49:45Z</cp:lastPrinted>
  <dcterms:created xsi:type="dcterms:W3CDTF">2021-01-25T02:08:37Z</dcterms:created>
  <dcterms:modified xsi:type="dcterms:W3CDTF">2021-10-19T16:36:38Z</dcterms:modified>
</cp:coreProperties>
</file>