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Cronogram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s">#N/A</definedName>
    <definedName name="_01" localSheetId="0">#REF!</definedName>
    <definedName name="_01">#REF!</definedName>
    <definedName name="_01_4" localSheetId="0">#REF!</definedName>
    <definedName name="_01_4">#REF!</definedName>
    <definedName name="_10Excel_BuiltIn_Print_Area_1_1_1" localSheetId="0">#REF!</definedName>
    <definedName name="_10Excel_BuiltIn_Print_Area_1_1_1">#REF!</definedName>
    <definedName name="_11Excel_BuiltIn_Print_Area_1_1_1_1">#REF!</definedName>
    <definedName name="_12Excel_BuiltIn_Print_Area_1_1_1_1_1">#REF!</definedName>
    <definedName name="_13Excel_BuiltIn_Print_Area_5_1">#REF!</definedName>
    <definedName name="_14Excel_BuiltIn_Print_Area_5_1_1">"$#REF!.$A$1:$F$49"</definedName>
    <definedName name="_15Excel_BuiltIn_Print_Area_7_1" localSheetId="0">#REF!</definedName>
    <definedName name="_15Excel_BuiltIn_Print_Area_7_1">#REF!</definedName>
    <definedName name="_16ILUM_4_1">"$#REF!.$#REF!$#REF!"</definedName>
    <definedName name="_17INTE_4_1">"$#REF!.$#REF!$#REF!"</definedName>
    <definedName name="_18PARA_4_1">"$#REF!.$#REF!$#REF!"</definedName>
    <definedName name="_1CABO_4_1">"$#REF!.$#REF!$#REF!"</definedName>
    <definedName name="_2CAIX_4_1">"$#REF!.$#REF!$#REF!"</definedName>
    <definedName name="_3CDT_4_1">"$#REF!.$#REF!$#REF!"</definedName>
    <definedName name="_4COND_4_1">"$#REF!.$#REF!$#REF!"</definedName>
    <definedName name="_5CONE_4_1">"$#REF!.$#REF!$#REF!"</definedName>
    <definedName name="_6DIVE_4_1">"$#REF!.$#REF!$#REF!"</definedName>
    <definedName name="_7EQUI_4_1">"$#REF!.$#REF!$#REF!"</definedName>
    <definedName name="_8Excel_BuiltIn_Print_Area_1" localSheetId="0">#REF!</definedName>
    <definedName name="_8Excel_BuiltIn_Print_Area_1">#REF!</definedName>
    <definedName name="_9Excel_BuiltIn_Print_Area_1_1" localSheetId="0">#REF!</definedName>
    <definedName name="_9Excel_BuiltIn_Print_Area_1_1">#REF!</definedName>
    <definedName name="_A99990" localSheetId="0">'[1]Climatização Prédio DECEA'!#REF!</definedName>
    <definedName name="_A99990">'[1]Climatização Prédio DECEA'!#REF!</definedName>
    <definedName name="_A99999" localSheetId="0">'[1]Climatização Prédio DECEA'!#REF!</definedName>
    <definedName name="_A99999">'[1]Climatização Prédio DECEA'!#REF!</definedName>
    <definedName name="_s" localSheetId="0">#REF!</definedName>
    <definedName name="_s">#REF!</definedName>
    <definedName name="Á1" localSheetId="0">#REF!</definedName>
    <definedName name="Á1">#REF!</definedName>
    <definedName name="AAAA" localSheetId="0">#REF!</definedName>
    <definedName name="AAAA">#REF!</definedName>
    <definedName name="ACRES">#REF!</definedName>
    <definedName name="ACRES_4">#REF!</definedName>
    <definedName name="_xlnm.Print_Area" localSheetId="0">Cronograma!$A$1:$G$40</definedName>
    <definedName name="_xlnm.Print_Area">#REF!</definedName>
    <definedName name="Área_impressão_IM" localSheetId="0">#REF!</definedName>
    <definedName name="Área_impressão_IM">#REF!</definedName>
    <definedName name="Área_impressão_IM_1" localSheetId="0">#REF!</definedName>
    <definedName name="Área_impressão_IM_1">#REF!</definedName>
    <definedName name="Área_impressão_IM_1_4" localSheetId="0">'[2]ICEA - SJC'!#REF!</definedName>
    <definedName name="Área_impressão_IM_1_4">'[2]ICEA - SJC'!#REF!</definedName>
    <definedName name="Área_impressão_IM_4" localSheetId="0">#REF!</definedName>
    <definedName name="Área_impressão_IM_4">#REF!</definedName>
    <definedName name="arredondamento" localSheetId="0">#REF!</definedName>
    <definedName name="arredondamento">#REF!</definedName>
    <definedName name="BBBB" localSheetId="0">#REF!</definedName>
    <definedName name="BBBB">#REF!</definedName>
    <definedName name="bdi">#REF!</definedName>
    <definedName name="BuiltIn_AutoFilter___1">#REF!</definedName>
    <definedName name="CABO">"PQ.$#REF!$#REF!"</definedName>
    <definedName name="CABO_2" localSheetId="0">#REF!</definedName>
    <definedName name="CABO_2">#REF!</definedName>
    <definedName name="CABO_3">"$#REF!.$#REF!$#REF!"</definedName>
    <definedName name="CABO_4">"$#REF!.$#REF!$#REF!"</definedName>
    <definedName name="CABO_4_1">"$#REF!.$#REF!$#REF!"</definedName>
    <definedName name="CABO_5">"$#REF!.$#REF!$#REF!"</definedName>
    <definedName name="CABO_6">"$#REF!.$#REF!$#REF!"</definedName>
    <definedName name="CAIX">"PQ.$#REF!$#REF!"</definedName>
    <definedName name="CAIX_2" localSheetId="0">#REF!</definedName>
    <definedName name="CAIX_2">#REF!</definedName>
    <definedName name="CAIX_3">"$#REF!.$#REF!$#REF!"</definedName>
    <definedName name="CAIX_4">"$#REF!.$#REF!$#REF!"</definedName>
    <definedName name="CAIX_4_1">"$#REF!.$#REF!$#REF!"</definedName>
    <definedName name="CAIX_5">"$#REF!.$#REF!$#REF!"</definedName>
    <definedName name="CAIX_6">"$#REF!.$#REF!$#REF!"</definedName>
    <definedName name="ccc" localSheetId="0">'[3]Parte Externa'!#REF!</definedName>
    <definedName name="ccc">'[3]Parte Externa'!#REF!</definedName>
    <definedName name="CDT">"PQ.$#REF!$#REF!"</definedName>
    <definedName name="CDT_2" localSheetId="0">#REF!</definedName>
    <definedName name="CDT_2">#REF!</definedName>
    <definedName name="CDT_3">"$#REF!.$#REF!$#REF!"</definedName>
    <definedName name="CDT_4">"$#REF!.$#REF!$#REF!"</definedName>
    <definedName name="CDT_4_1">"$#REF!.$#REF!$#REF!"</definedName>
    <definedName name="CDT_5">"$#REF!.$#REF!$#REF!"</definedName>
    <definedName name="CDT_6">"$#REF!.$#REF!$#REF!"</definedName>
    <definedName name="COND">"PQ.$#REF!$#REF!"</definedName>
    <definedName name="COND_2" localSheetId="0">#REF!</definedName>
    <definedName name="COND_2">#REF!</definedName>
    <definedName name="COND_3">"$#REF!.$#REF!$#REF!"</definedName>
    <definedName name="COND_4">"$#REF!.$#REF!$#REF!"</definedName>
    <definedName name="COND_4_1">"$#REF!.$#REF!$#REF!"</definedName>
    <definedName name="COND_5">"$#REF!.$#REF!$#REF!"</definedName>
    <definedName name="COND_6">"$#REF!.$#REF!$#REF!"</definedName>
    <definedName name="CONE">"PQ.$#REF!$#REF!"</definedName>
    <definedName name="CONE_2" localSheetId="0">#REF!</definedName>
    <definedName name="CONE_2">#REF!</definedName>
    <definedName name="CONE_3">"$#REF!.$#REF!$#REF!"</definedName>
    <definedName name="CONE_4">"$#REF!.$#REF!$#REF!"</definedName>
    <definedName name="CONE_4_1">"$#REF!.$#REF!$#REF!"</definedName>
    <definedName name="CONE_5">"$#REF!.$#REF!$#REF!"</definedName>
    <definedName name="CONE_6">"$#REF!.$#REF!$#REF!"</definedName>
    <definedName name="_xlnm.Criteria" localSheetId="0">#REF!</definedName>
    <definedName name="_xlnm.Criteria">#REF!</definedName>
    <definedName name="dddd" localSheetId="0">#REF!</definedName>
    <definedName name="dddd">#REF!</definedName>
    <definedName name="DDE_LINK4_5" localSheetId="0">'[4]CRONOGRAMA FISICO-FINANCEIRO'!#REF!</definedName>
    <definedName name="DDE_LINK4_5">'[4]CRONOGRAMA FISICO-FINANCEIRO'!#REF!</definedName>
    <definedName name="DDE_LINK41_5" localSheetId="0">'[4]CRONOGRAMA FISICO-FINANCEIRO'!#REF!</definedName>
    <definedName name="DDE_LINK41_5">'[4]CRONOGRAMA FISICO-FINANCEIRO'!#REF!</definedName>
    <definedName name="DIVE">"PQ.$#REF!$#REF!"</definedName>
    <definedName name="DIVE_2" localSheetId="0">#REF!</definedName>
    <definedName name="DIVE_2">#REF!</definedName>
    <definedName name="DIVE_3">"$#REF!.$#REF!$#REF!"</definedName>
    <definedName name="DIVE_4">"$#REF!.$#REF!$#REF!"</definedName>
    <definedName name="DIVE_4_1">"$#REF!.$#REF!$#REF!"</definedName>
    <definedName name="DIVE_5">"$#REF!.$#REF!$#REF!"</definedName>
    <definedName name="DIVE_6">"$#REF!.$#REF!$#REF!"</definedName>
    <definedName name="DPM_Eletricidade_Ltda." localSheetId="0">#REF!</definedName>
    <definedName name="DPM_Eletricidade_Ltda.">#REF!</definedName>
    <definedName name="EEEEE" localSheetId="0">'[5]ARQUITETURA - ANEXO A'!#REF!</definedName>
    <definedName name="EEEEE">'[5]ARQUITETURA - ANEXO A'!#REF!</definedName>
    <definedName name="EQUI">"PQ.$#REF!$#REF!"</definedName>
    <definedName name="EQUI_2" localSheetId="0">#REF!</definedName>
    <definedName name="EQUI_2">#REF!</definedName>
    <definedName name="EQUI_3">"$#REF!.$#REF!$#REF!"</definedName>
    <definedName name="EQUI_4">"$#REF!.$#REF!$#REF!"</definedName>
    <definedName name="EQUI_4_1">"$#REF!.$#REF!$#REF!"</definedName>
    <definedName name="EQUI_5">"$#REF!.$#REF!$#REF!"</definedName>
    <definedName name="EQUI_6">"$#REF!.$#REF!$#REF!"</definedName>
    <definedName name="Excel_BuiltIn__FilterDatabase_5" localSheetId="0">#REF!</definedName>
    <definedName name="Excel_BuiltIn__FilterDatabase_5">#REF!</definedName>
    <definedName name="Excel_BuiltIn_Print_Area" localSheetId="0">#REF!</definedName>
    <definedName name="Excel_BuiltIn_Print_Area">#REF!</definedName>
    <definedName name="Excel_BuiltIn_Print_Area_1" localSheetId="0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4">#REF!</definedName>
    <definedName name="Excel_BuiltIn_Print_Area_1_1_4">#REF!</definedName>
    <definedName name="Excel_BuiltIn_Print_Area_2">#REF!</definedName>
    <definedName name="Excel_BuiltIn_Print_Area_2_1">#REF!</definedName>
    <definedName name="Excel_BuiltIn_Print_Area_2_1_4">#REF!</definedName>
    <definedName name="Excel_BuiltIn_Print_Area_2_4">#REF!</definedName>
    <definedName name="Excel_BuiltIn_Print_Area_3">#REF!</definedName>
    <definedName name="Excel_BuiltIn_Print_Area_3_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4">#REF!</definedName>
    <definedName name="Excel_BuiltIn_Print_Area_5">#REF!</definedName>
    <definedName name="Excel_BuiltIn_Print_Area_5_1">"$#REF!.$A$1:$F$49"</definedName>
    <definedName name="Excel_BuiltIn_Print_Area_5_4" localSheetId="0">#REF!</definedName>
    <definedName name="Excel_BuiltIn_Print_Area_5_4">#REF!</definedName>
    <definedName name="Excel_BuiltIn_Print_Area_6_1" localSheetId="0">#REF!</definedName>
    <definedName name="Excel_BuiltIn_Print_Area_6_1">#REF!</definedName>
    <definedName name="Excel_BuiltIn_Print_Area_7" localSheetId="0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Titles_1">"$'planilha união'.$#REF!$#REF!:$#REF!$#REF!"</definedName>
    <definedName name="Excel_BuiltIn_Print_Titles_1_1" localSheetId="0">#REF!</definedName>
    <definedName name="Excel_BuiltIn_Print_Titles_1_1">#REF!</definedName>
    <definedName name="Excel_BuiltIn_Print_Titles_1_1_2" localSheetId="0">'[6]URB E RED EXT SO SG'!#REF!</definedName>
    <definedName name="Excel_BuiltIn_Print_Titles_1_1_2">'[6]URB E RED EXT SO SG'!#REF!</definedName>
    <definedName name="Excel_BuiltIn_Print_Titles_1_1_4" localSheetId="0">'[7]Climatização Prédio CISCEA'!#REF!</definedName>
    <definedName name="Excel_BuiltIn_Print_Titles_1_1_4">'[7]Climatização Prédio CISCEA'!#REF!</definedName>
    <definedName name="Excel_BuiltIn_Print_Titles_1_4" localSheetId="0">'[2]ICEA - SJC'!#REF!</definedName>
    <definedName name="Excel_BuiltIn_Print_Titles_1_4">'[2]ICEA - SJC'!#REF!</definedName>
    <definedName name="Excel_BuiltIn_Print_Titles_2" localSheetId="0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2_4" localSheetId="0">#REF!</definedName>
    <definedName name="Excel_BuiltIn_Print_Titles_2_4">#REF!</definedName>
    <definedName name="Excel_BuiltIn_Print_Titles_3">#REF!</definedName>
    <definedName name="Excel_BuiltIn_Print_Titles_3_1">#REF!</definedName>
    <definedName name="Excel_BuiltIn_Print_Titles_3_4">#REF!</definedName>
    <definedName name="Excel_BuiltIn_Print_Titles_4">#REF!</definedName>
    <definedName name="Excel_BuiltIn_Print_Titles_4_1">#REF!</definedName>
    <definedName name="Excel_BuiltIn_Print_Titles_4_4">#REF!</definedName>
    <definedName name="Excel_BuiltIn_Print_Titles_5">#REF!</definedName>
    <definedName name="Excel_BuiltIn_Print_Titles_5_1">#REF!</definedName>
    <definedName name="Excel_BuiltIn_Print_Titles_5_4">#REF!</definedName>
    <definedName name="ILUM">"PQ.$#REF!$#REF!"</definedName>
    <definedName name="ILUM_2" localSheetId="0">#REF!</definedName>
    <definedName name="ILUM_2">#REF!</definedName>
    <definedName name="ILUM_3">"$#REF!.$#REF!$#REF!"</definedName>
    <definedName name="ILUM_4">"$#REF!.$#REF!$#REF!"</definedName>
    <definedName name="ILUM_4_1">"$#REF!.$#REF!$#REF!"</definedName>
    <definedName name="ILUM_5">"$#REF!.$#REF!$#REF!"</definedName>
    <definedName name="ILUM_6">"$#REF!.$#REF!$#REF!"</definedName>
    <definedName name="INTE">"PQ.$#REF!$#REF!"</definedName>
    <definedName name="INTE_2" localSheetId="0">#REF!</definedName>
    <definedName name="INTE_2">#REF!</definedName>
    <definedName name="INTE_3">"$#REF!.$#REF!$#REF!"</definedName>
    <definedName name="INTE_4">"$#REF!.$#REF!$#REF!"</definedName>
    <definedName name="INTE_4_1">"$#REF!.$#REF!$#REF!"</definedName>
    <definedName name="INTE_5">"$#REF!.$#REF!$#REF!"</definedName>
    <definedName name="INTE_6">"$#REF!.$#REF!$#REF!"</definedName>
    <definedName name="mobilização" localSheetId="0">'[2]ICEA - SJC'!#REF!</definedName>
    <definedName name="mobilização">'[2]ICEA - SJC'!#REF!</definedName>
    <definedName name="NOME_DO_ARQUIVO" localSheetId="0">#REF!</definedName>
    <definedName name="NOME_DO_ARQUIVO">#REF!</definedName>
    <definedName name="NOME_DO_ARQUIVO_2" localSheetId="0">#REF!</definedName>
    <definedName name="NOME_DO_ARQUIVO_2">#REF!</definedName>
    <definedName name="NOME_DO_ARQUIVO_3" localSheetId="0">#REF!</definedName>
    <definedName name="NOME_DO_ARQUIVO_3">#REF!</definedName>
    <definedName name="NOME_DO_ARQUIVO_4">#REF!</definedName>
    <definedName name="NOME_DO_ARQUIVO_9" localSheetId="0">[8]CAPA!#REF!</definedName>
    <definedName name="NOME_DO_ARQUIVO_9">[8]CAPA!#REF!</definedName>
    <definedName name="PARA">"PQ.$#REF!$#REF!"</definedName>
    <definedName name="PARA_2" localSheetId="0">#REF!</definedName>
    <definedName name="PARA_2">#REF!</definedName>
    <definedName name="PARA_3">"$#REF!.$#REF!$#REF!"</definedName>
    <definedName name="PARA_4">"$#REF!.$#REF!$#REF!"</definedName>
    <definedName name="PARA_4_1">"$#REF!.$#REF!$#REF!"</definedName>
    <definedName name="PARA_5">"$#REF!.$#REF!$#REF!"</definedName>
    <definedName name="PARA_6">"$#REF!.$#REF!$#REF!"</definedName>
    <definedName name="Plan2" localSheetId="0">#REF!</definedName>
    <definedName name="Plan2">#REF!</definedName>
    <definedName name="PRAIO" localSheetId="0">#REF!</definedName>
    <definedName name="PRAIO">#REF!</definedName>
    <definedName name="PRAIO_4" localSheetId="0">#REF!</definedName>
    <definedName name="PRAIO_4">#REF!</definedName>
    <definedName name="Print_Area_MI">#REF!</definedName>
    <definedName name="Print_Area_MI___0">"$#REF!.$A$1:$G$64"</definedName>
    <definedName name="Títulos_impressão_IM" localSheetId="0">#REF!</definedName>
    <definedName name="Títulos_impressão_IM">#REF!</definedName>
    <definedName name="Títulos_impressão_IM_1" localSheetId="0">#REF!</definedName>
    <definedName name="Títulos_impressão_IM_1">#REF!</definedName>
    <definedName name="Títulos_impressão_IM_1_4" localSheetId="0">'[2]ICEA - SJC'!#REF!</definedName>
    <definedName name="Títulos_impressão_IM_1_4">'[2]ICEA - SJC'!#REF!</definedName>
    <definedName name="Títulos_impressão_IM_4" localSheetId="0">#REF!</definedName>
    <definedName name="Títulos_impressão_IM_4">#REF!</definedName>
    <definedName name="TOTAL" localSheetId="0">#REF!</definedName>
    <definedName name="TOTAL">#REF!</definedName>
  </definedNames>
  <calcPr calcId="125725"/>
</workbook>
</file>

<file path=xl/calcChain.xml><?xml version="1.0" encoding="utf-8"?>
<calcChain xmlns="http://schemas.openxmlformats.org/spreadsheetml/2006/main">
  <c r="F11" i="1"/>
  <c r="E11"/>
  <c r="F27"/>
  <c r="E27"/>
  <c r="F31"/>
  <c r="F29"/>
  <c r="F25"/>
  <c r="E25"/>
  <c r="F23"/>
  <c r="F21"/>
  <c r="E21"/>
  <c r="F19"/>
  <c r="E15"/>
  <c r="F15" s="1"/>
  <c r="F17"/>
  <c r="E13"/>
  <c r="D24"/>
  <c r="D22"/>
  <c r="D20"/>
  <c r="D18"/>
  <c r="D16"/>
  <c r="D14"/>
  <c r="D12"/>
  <c r="C30"/>
  <c r="C28"/>
  <c r="C26"/>
  <c r="C24"/>
  <c r="C22"/>
  <c r="C20"/>
  <c r="C18"/>
  <c r="C16"/>
  <c r="C14"/>
  <c r="C12"/>
  <c r="C10"/>
  <c r="F33" l="1"/>
  <c r="C32"/>
  <c r="D10" s="1"/>
  <c r="F35" l="1"/>
  <c r="D28"/>
  <c r="D30"/>
  <c r="D26"/>
  <c r="G11"/>
  <c r="G13" s="1"/>
  <c r="G15" s="1"/>
  <c r="G17" s="1"/>
  <c r="G19" s="1"/>
  <c r="G21" s="1"/>
  <c r="G23" s="1"/>
  <c r="G25" s="1"/>
  <c r="G27" s="1"/>
  <c r="G29" s="1"/>
  <c r="G31" s="1"/>
  <c r="E33"/>
  <c r="E35" s="1"/>
  <c r="E36" s="1"/>
  <c r="D32" l="1"/>
  <c r="F36"/>
  <c r="E34"/>
  <c r="F34" s="1"/>
</calcChain>
</file>

<file path=xl/sharedStrings.xml><?xml version="1.0" encoding="utf-8"?>
<sst xmlns="http://schemas.openxmlformats.org/spreadsheetml/2006/main" count="47" uniqueCount="47">
  <si>
    <t>- A planilha deve ser assinada pelo responsável técnico pela sua confecção (Art. 14 Lei 5.194/66), identificado através de carimbo com número do CREA/CAU</t>
  </si>
  <si>
    <t>OBSERVAÇÃO</t>
  </si>
  <si>
    <t>CREA/CAU:</t>
  </si>
  <si>
    <t>Responsável Técnico pelo Orçamento:</t>
  </si>
  <si>
    <t>Responsável legal pela empresa (assinatura e carimbo com CGC)</t>
  </si>
  <si>
    <t>Local e data:</t>
  </si>
  <si>
    <t>% ACUMULADO</t>
  </si>
  <si>
    <t>% MENSAL</t>
  </si>
  <si>
    <t>VALOR ACUMULADO</t>
  </si>
  <si>
    <t>TOTAL MENSAL</t>
  </si>
  <si>
    <t>TOTAL ORÇADO</t>
  </si>
  <si>
    <t>04</t>
  </si>
  <si>
    <t>03</t>
  </si>
  <si>
    <t>02</t>
  </si>
  <si>
    <t>01</t>
  </si>
  <si>
    <t>MÊS 2</t>
  </si>
  <si>
    <t>MÊS 1</t>
  </si>
  <si>
    <t>SALDO (R$)</t>
  </si>
  <si>
    <t>MÊS</t>
  </si>
  <si>
    <t>%</t>
  </si>
  <si>
    <t>VALOR (R$)</t>
  </si>
  <si>
    <t>DISCRIMINAÇÃO DO SERVIÇO</t>
  </si>
  <si>
    <t>ITEM</t>
  </si>
  <si>
    <t>MODELO DE PLANILHA DE CRONOGRAMA FÍSICO E FINANEIRO</t>
  </si>
  <si>
    <t>(CNPJ da empresa licitante)</t>
  </si>
  <si>
    <t>(razão social da empresa licitante)</t>
  </si>
  <si>
    <t>ANEXO IV DO EDITAL DE LICITAÇÃO POR PREGÃO ELETRÔNICO N.º 44/2020/AD</t>
  </si>
  <si>
    <t>05</t>
  </si>
  <si>
    <t>06</t>
  </si>
  <si>
    <t>07</t>
  </si>
  <si>
    <t>08</t>
  </si>
  <si>
    <t>09</t>
  </si>
  <si>
    <t>10</t>
  </si>
  <si>
    <t>11</t>
  </si>
  <si>
    <t>SERVIÇO: Readequação do espaço físico da especialização em protése dentária da Faculdade de Odontologia da UFF.</t>
  </si>
  <si>
    <t>LOCAL: Campus do Valonguinho - Av. Visconde do Rio Branco s/n.º, bairro Centro, Niterói - RJ</t>
  </si>
  <si>
    <t>Requisitos gerais</t>
  </si>
  <si>
    <t>Serviços Preliminares</t>
  </si>
  <si>
    <t>Vedações Internas e Externas</t>
  </si>
  <si>
    <t>Cobertura</t>
  </si>
  <si>
    <t>Portas, Janelas e Vidros</t>
  </si>
  <si>
    <t>Acabamentos</t>
  </si>
  <si>
    <t>Produtos Especiais ou Sob Encomenda</t>
  </si>
  <si>
    <t>Instalações hidrossanitárias</t>
  </si>
  <si>
    <t>Instalações elétricas</t>
  </si>
  <si>
    <t>Climatização</t>
  </si>
  <si>
    <t>Desmobilização</t>
  </si>
</sst>
</file>

<file path=xl/styles.xml><?xml version="1.0" encoding="utf-8"?>
<styleSheet xmlns="http://schemas.openxmlformats.org/spreadsheetml/2006/main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\$* #,##0.00_);_(\$* \(#,##0.00\);_(\$* \-??_);_(@_)"/>
    <numFmt numFmtId="165" formatCode="&quot; R$ &quot;#,##0.00&quot; &quot;;&quot;-R$ &quot;#,##0.00&quot; &quot;;&quot; R$ -&quot;#&quot; &quot;;&quot; &quot;@&quot; &quot;"/>
    <numFmt numFmtId="166" formatCode="&quot; &quot;#,##0.00&quot; &quot;;&quot;-&quot;#,##0.00&quot; &quot;;&quot; -&quot;#&quot; &quot;;&quot; &quot;@&quot; &quot;"/>
    <numFmt numFmtId="167" formatCode="_(* #,##0.00_);_(* \(#,##0.00\);_(* &quot;-&quot;??_);_(@_)"/>
    <numFmt numFmtId="168" formatCode="_-* #,##0.00_-;\-* #,##0.00_-;_-* \-??_-;_-@_-"/>
    <numFmt numFmtId="169" formatCode="_(* #,##0.00_);_(* \(#,##0.00\);_(* \-??_);_(@_)"/>
    <numFmt numFmtId="170" formatCode="&quot; &quot;#,##0.00&quot; &quot;;&quot; (&quot;#,##0.00&quot;)&quot;;&quot; -&quot;#&quot; &quot;;&quot; &quot;@&quot; &quot;"/>
  </numFmts>
  <fonts count="48">
    <font>
      <sz val="11"/>
      <color theme="1"/>
      <name val="Calibri"/>
      <family val="2"/>
      <scheme val="minor"/>
    </font>
    <font>
      <sz val="9"/>
      <name val="Verdana"/>
      <family val="2"/>
    </font>
    <font>
      <sz val="9"/>
      <color rgb="FFFF0000"/>
      <name val="Verdana"/>
      <family val="2"/>
    </font>
    <font>
      <b/>
      <sz val="9"/>
      <color indexed="10"/>
      <name val="Verdana"/>
      <family val="2"/>
    </font>
    <font>
      <sz val="9"/>
      <color indexed="10"/>
      <name val="Verdana"/>
      <family val="2"/>
    </font>
    <font>
      <sz val="11"/>
      <color rgb="FFFF000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color rgb="FFFF0000"/>
      <name val="Verdana"/>
      <family val="2"/>
    </font>
    <font>
      <i/>
      <sz val="8"/>
      <color indexed="8"/>
      <name val="Verdana"/>
      <family val="2"/>
    </font>
    <font>
      <i/>
      <sz val="8"/>
      <name val="Verdan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0"/>
      <name val="Verdana"/>
      <family val="2"/>
    </font>
    <font>
      <sz val="10"/>
      <color rgb="FF333399"/>
      <name val="Verdana"/>
      <family val="2"/>
    </font>
    <font>
      <sz val="10"/>
      <color rgb="FF000000"/>
      <name val="Verdana"/>
      <family val="2"/>
    </font>
    <font>
      <sz val="10"/>
      <name val="Verdana"/>
      <family val="2"/>
    </font>
    <font>
      <sz val="9"/>
      <color rgb="FF000000"/>
      <name val="Verdana"/>
      <family val="2"/>
    </font>
    <font>
      <b/>
      <sz val="10"/>
      <color theme="1"/>
      <name val="Verdana"/>
      <family val="2"/>
    </font>
    <font>
      <sz val="11"/>
      <name val="Calibri"/>
      <family val="2"/>
    </font>
    <font>
      <b/>
      <sz val="13"/>
      <color rgb="FF0066CC"/>
      <name val="Arial"/>
      <family val="2"/>
    </font>
    <font>
      <b/>
      <sz val="11"/>
      <color indexed="8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  <font>
      <sz val="12"/>
      <color rgb="FFFF0000"/>
      <name val="Arial"/>
      <family val="2"/>
    </font>
    <font>
      <sz val="12"/>
      <color indexed="10"/>
      <name val="Verdan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rgb="FF00000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Arial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rgb="FFFF0000"/>
      <name val="Verdana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8EB4E3"/>
      </patternFill>
    </fill>
    <fill>
      <patternFill patternType="solid">
        <fgColor theme="3" tint="0.39997558519241921"/>
        <bgColor rgb="FF8EB4E3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8EB4E3"/>
        <bgColor rgb="FF8EB4E3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rgb="FFD9D9D9"/>
        <bgColor rgb="FFD9D9D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8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/>
      <diagonal/>
    </border>
  </borders>
  <cellStyleXfs count="91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26" fillId="16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9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8" borderId="17" applyNumberFormat="0" applyAlignment="0" applyProtection="0"/>
    <xf numFmtId="0" fontId="29" fillId="21" borderId="18" applyNumberFormat="0" applyAlignment="0" applyProtection="0"/>
    <xf numFmtId="0" fontId="30" fillId="22" borderId="19" applyNumberFormat="0" applyAlignment="0" applyProtection="0"/>
    <xf numFmtId="164" fontId="31" fillId="0" borderId="0" applyFill="0" applyBorder="0" applyAlignment="0" applyProtection="0"/>
    <xf numFmtId="0" fontId="32" fillId="0" borderId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6" fillId="0" borderId="20" applyNumberFormat="0" applyFill="0" applyAlignment="0" applyProtection="0"/>
    <xf numFmtId="0" fontId="37" fillId="0" borderId="21" applyNumberFormat="0" applyFill="0" applyAlignment="0" applyProtection="0"/>
    <xf numFmtId="0" fontId="38" fillId="0" borderId="22" applyNumberFormat="0" applyFill="0" applyAlignment="0" applyProtection="0"/>
    <xf numFmtId="0" fontId="38" fillId="0" borderId="0" applyNumberFormat="0" applyFill="0" applyBorder="0" applyAlignment="0" applyProtection="0"/>
    <xf numFmtId="0" fontId="39" fillId="9" borderId="17" applyNumberFormat="0" applyAlignment="0" applyProtection="0"/>
    <xf numFmtId="0" fontId="40" fillId="0" borderId="23" applyNumberFormat="0" applyFill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35" fillId="0" borderId="0" applyFont="0" applyBorder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1" fillId="14" borderId="0" applyNumberFormat="0" applyBorder="0" applyAlignment="0" applyProtection="0"/>
    <xf numFmtId="0" fontId="31" fillId="0" borderId="0"/>
    <xf numFmtId="0" fontId="35" fillId="0" borderId="0" applyNumberFormat="0" applyFont="0" applyBorder="0" applyProtection="0"/>
    <xf numFmtId="0" fontId="35" fillId="0" borderId="0" applyNumberFormat="0" applyFont="0" applyBorder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1" fillId="10" borderId="24" applyNumberFormat="0" applyFont="0" applyAlignment="0" applyProtection="0"/>
    <xf numFmtId="0" fontId="42" fillId="8" borderId="25" applyNumberFormat="0" applyAlignment="0" applyProtection="0"/>
    <xf numFmtId="9" fontId="31" fillId="0" borderId="0" applyFill="0" applyBorder="0" applyAlignment="0" applyProtection="0"/>
    <xf numFmtId="9" fontId="6" fillId="0" borderId="0"/>
    <xf numFmtId="9" fontId="35" fillId="0" borderId="0" applyFont="0" applyBorder="0" applyProtection="0"/>
    <xf numFmtId="9" fontId="35" fillId="0" borderId="0" applyFont="0" applyBorder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35" fillId="0" borderId="0" applyFont="0" applyBorder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8" fontId="6" fillId="0" borderId="0"/>
    <xf numFmtId="167" fontId="3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31" fillId="0" borderId="0"/>
    <xf numFmtId="170" fontId="35" fillId="0" borderId="0" applyFont="0" applyBorder="0" applyProtection="0"/>
    <xf numFmtId="166" fontId="35" fillId="0" borderId="0" applyFont="0" applyBorder="0" applyProtection="0"/>
    <xf numFmtId="166" fontId="35" fillId="0" borderId="0" applyFont="0" applyBorder="0" applyProtection="0"/>
    <xf numFmtId="170" fontId="35" fillId="0" borderId="0" applyFont="0" applyBorder="0" applyProtection="0"/>
    <xf numFmtId="0" fontId="46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vertical="distributed" wrapText="1"/>
    </xf>
    <xf numFmtId="0" fontId="4" fillId="0" borderId="0" xfId="0" applyFont="1" applyBorder="1" applyAlignment="1">
      <alignment vertical="distributed" wrapText="1"/>
    </xf>
    <xf numFmtId="4" fontId="5" fillId="0" borderId="0" xfId="0" applyNumberFormat="1" applyFont="1"/>
    <xf numFmtId="44" fontId="1" fillId="0" borderId="0" xfId="1" applyFont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11" fillId="0" borderId="0" xfId="0" applyFont="1"/>
    <xf numFmtId="10" fontId="12" fillId="2" borderId="4" xfId="0" applyNumberFormat="1" applyFont="1" applyFill="1" applyBorder="1" applyAlignment="1">
      <alignment horizontal="center"/>
    </xf>
    <xf numFmtId="10" fontId="11" fillId="2" borderId="1" xfId="0" applyNumberFormat="1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0" fillId="0" borderId="9" xfId="0" applyBorder="1"/>
    <xf numFmtId="10" fontId="13" fillId="2" borderId="9" xfId="2" applyNumberFormat="1" applyFont="1" applyFill="1" applyBorder="1" applyAlignment="1">
      <alignment horizontal="center" vertical="center"/>
    </xf>
    <xf numFmtId="4" fontId="13" fillId="2" borderId="9" xfId="0" applyNumberFormat="1" applyFont="1" applyFill="1" applyBorder="1" applyAlignment="1">
      <alignment horizontal="center" vertical="center"/>
    </xf>
    <xf numFmtId="4" fontId="11" fillId="0" borderId="6" xfId="0" applyNumberFormat="1" applyFont="1" applyBorder="1"/>
    <xf numFmtId="4" fontId="11" fillId="3" borderId="1" xfId="0" applyNumberFormat="1" applyFont="1" applyFill="1" applyBorder="1" applyAlignment="1">
      <alignment horizontal="center"/>
    </xf>
    <xf numFmtId="0" fontId="11" fillId="0" borderId="6" xfId="0" applyFont="1" applyBorder="1"/>
    <xf numFmtId="10" fontId="11" fillId="4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10" fontId="11" fillId="5" borderId="1" xfId="0" applyNumberFormat="1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10" fontId="11" fillId="6" borderId="1" xfId="0" applyNumberFormat="1" applyFont="1" applyFill="1" applyBorder="1" applyAlignment="1">
      <alignment horizontal="center"/>
    </xf>
    <xf numFmtId="0" fontId="11" fillId="0" borderId="8" xfId="0" applyFont="1" applyBorder="1"/>
    <xf numFmtId="10" fontId="11" fillId="7" borderId="9" xfId="0" applyNumberFormat="1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21" fillId="2" borderId="0" xfId="0" applyFont="1" applyFill="1" applyBorder="1" applyAlignment="1"/>
    <xf numFmtId="0" fontId="22" fillId="0" borderId="0" xfId="0" applyFont="1" applyBorder="1" applyAlignment="1"/>
    <xf numFmtId="0" fontId="23" fillId="0" borderId="0" xfId="0" applyFont="1" applyBorder="1" applyAlignment="1"/>
    <xf numFmtId="0" fontId="24" fillId="0" borderId="0" xfId="0" applyFont="1" applyBorder="1" applyAlignment="1"/>
    <xf numFmtId="0" fontId="25" fillId="0" borderId="0" xfId="0" applyFont="1" applyBorder="1" applyAlignment="1"/>
    <xf numFmtId="4" fontId="14" fillId="6" borderId="1" xfId="0" applyNumberFormat="1" applyFont="1" applyFill="1" applyBorder="1" applyAlignment="1">
      <alignment horizontal="center"/>
    </xf>
    <xf numFmtId="4" fontId="15" fillId="2" borderId="11" xfId="0" applyNumberFormat="1" applyFont="1" applyFill="1" applyBorder="1" applyAlignment="1">
      <alignment horizontal="center" vertical="center"/>
    </xf>
    <xf numFmtId="4" fontId="15" fillId="2" borderId="9" xfId="0" applyNumberFormat="1" applyFont="1" applyFill="1" applyBorder="1" applyAlignment="1">
      <alignment horizontal="center" vertical="center"/>
    </xf>
    <xf numFmtId="10" fontId="15" fillId="2" borderId="9" xfId="2" applyNumberFormat="1" applyFont="1" applyFill="1" applyBorder="1" applyAlignment="1">
      <alignment horizontal="center" vertical="center"/>
    </xf>
    <xf numFmtId="10" fontId="15" fillId="2" borderId="1" xfId="2" applyNumberFormat="1" applyFont="1" applyFill="1" applyBorder="1" applyAlignment="1">
      <alignment horizontal="center" vertical="center"/>
    </xf>
    <xf numFmtId="49" fontId="16" fillId="0" borderId="27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/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4" fillId="0" borderId="0" xfId="0" quotePrefix="1" applyFont="1" applyBorder="1" applyAlignment="1">
      <alignment horizontal="left" vertical="top" wrapText="1"/>
    </xf>
    <xf numFmtId="0" fontId="13" fillId="2" borderId="10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10" fontId="13" fillId="2" borderId="7" xfId="0" applyNumberFormat="1" applyFont="1" applyFill="1" applyBorder="1" applyAlignment="1">
      <alignment horizontal="center"/>
    </xf>
    <xf numFmtId="10" fontId="13" fillId="2" borderId="1" xfId="0" applyNumberFormat="1" applyFont="1" applyFill="1" applyBorder="1" applyAlignment="1">
      <alignment horizontal="center"/>
    </xf>
    <xf numFmtId="10" fontId="13" fillId="2" borderId="5" xfId="0" applyNumberFormat="1" applyFont="1" applyFill="1" applyBorder="1" applyAlignment="1">
      <alignment horizontal="center"/>
    </xf>
    <xf numFmtId="10" fontId="13" fillId="2" borderId="4" xfId="0" applyNumberFormat="1" applyFont="1" applyFill="1" applyBorder="1" applyAlignment="1">
      <alignment horizontal="center"/>
    </xf>
    <xf numFmtId="4" fontId="15" fillId="2" borderId="1" xfId="0" applyNumberFormat="1" applyFont="1" applyFill="1" applyBorder="1" applyAlignment="1">
      <alignment horizontal="center" vertical="center"/>
    </xf>
    <xf numFmtId="0" fontId="16" fillId="0" borderId="1" xfId="0" applyFont="1" applyBorder="1"/>
    <xf numFmtId="49" fontId="16" fillId="2" borderId="7" xfId="0" applyNumberFormat="1" applyFont="1" applyFill="1" applyBorder="1" applyAlignment="1">
      <alignment horizontal="center" vertical="center" wrapText="1"/>
    </xf>
    <xf numFmtId="49" fontId="16" fillId="0" borderId="7" xfId="0" applyNumberFormat="1" applyFont="1" applyBorder="1"/>
    <xf numFmtId="0" fontId="17" fillId="0" borderId="1" xfId="0" applyFont="1" applyBorder="1" applyAlignment="1">
      <alignment horizontal="left" vertical="center" wrapText="1"/>
    </xf>
    <xf numFmtId="0" fontId="1" fillId="0" borderId="1" xfId="0" applyFont="1" applyBorder="1"/>
    <xf numFmtId="49" fontId="16" fillId="2" borderId="10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9" fillId="0" borderId="0" xfId="0" applyFont="1" applyBorder="1"/>
    <xf numFmtId="0" fontId="18" fillId="2" borderId="16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1" fillId="2" borderId="0" xfId="0" applyFont="1" applyFill="1" applyBorder="1" applyAlignment="1">
      <alignment horizontal="center" wrapText="1"/>
    </xf>
    <xf numFmtId="0" fontId="47" fillId="0" borderId="0" xfId="0" applyFont="1" applyBorder="1" applyAlignment="1">
      <alignment horizontal="center"/>
    </xf>
  </cellXfs>
  <cellStyles count="91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f1" xfId="29"/>
    <cellStyle name="Check Cell" xfId="30"/>
    <cellStyle name="Currency_Revised Pricing List to CISCEA" xfId="31"/>
    <cellStyle name="Excel Built-in Normal_Mapa de Cotações Cinto tipo paraquedista." xfId="32"/>
    <cellStyle name="Explanatory Text" xfId="33"/>
    <cellStyle name="Good" xfId="34"/>
    <cellStyle name="Graphics" xfId="35"/>
    <cellStyle name="Heading 1" xfId="36"/>
    <cellStyle name="Heading 2" xfId="37"/>
    <cellStyle name="Heading 3" xfId="38"/>
    <cellStyle name="Heading 4" xfId="39"/>
    <cellStyle name="Input" xfId="40"/>
    <cellStyle name="Linked Cell" xfId="41"/>
    <cellStyle name="Moeda 10" xfId="1"/>
    <cellStyle name="Moeda 10 2" xfId="42"/>
    <cellStyle name="Moeda 13 2" xfId="43"/>
    <cellStyle name="Moeda 14 2" xfId="44"/>
    <cellStyle name="Moeda 15 2" xfId="45"/>
    <cellStyle name="Moeda 2" xfId="46"/>
    <cellStyle name="Moeda 2 2" xfId="47"/>
    <cellStyle name="Moeda 3 2" xfId="48"/>
    <cellStyle name="Moeda 4 2" xfId="49"/>
    <cellStyle name="Moeda 5 2" xfId="50"/>
    <cellStyle name="Moeda 6 2" xfId="51"/>
    <cellStyle name="Moeda 7 2" xfId="52"/>
    <cellStyle name="Moeda 8 2" xfId="53"/>
    <cellStyle name="Moeda 9 2" xfId="54"/>
    <cellStyle name="Neutral" xfId="55"/>
    <cellStyle name="Normal" xfId="0" builtinId="0"/>
    <cellStyle name="Normal 2" xfId="56"/>
    <cellStyle name="Normal 2 2" xfId="57"/>
    <cellStyle name="Normal 2 3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Output" xfId="66"/>
    <cellStyle name="Porcentagem 2" xfId="67"/>
    <cellStyle name="Porcentagem 2 2" xfId="68"/>
    <cellStyle name="Porcentagem 3" xfId="2"/>
    <cellStyle name="Porcentagem 3 2" xfId="69"/>
    <cellStyle name="Porcentagem 4" xfId="70"/>
    <cellStyle name="Separador de milhares 10 2" xfId="71"/>
    <cellStyle name="Separador de milhares 13 2" xfId="72"/>
    <cellStyle name="Separador de milhares 15 2" xfId="73"/>
    <cellStyle name="Separador de milhares 2" xfId="74"/>
    <cellStyle name="Separador de milhares 2 2" xfId="75"/>
    <cellStyle name="Separador de milhares 2 2 2" xfId="76"/>
    <cellStyle name="Separador de milhares 2 3" xfId="77"/>
    <cellStyle name="Separador de milhares 3 2" xfId="78"/>
    <cellStyle name="Title" xfId="79"/>
    <cellStyle name="Título 1 1" xfId="80"/>
    <cellStyle name="Título 1 1 1" xfId="81"/>
    <cellStyle name="Título 1 1_ANEXO A - 049.016.G00.PL.002.01Memória" xfId="82"/>
    <cellStyle name="Título 5" xfId="83"/>
    <cellStyle name="Título 6" xfId="84"/>
    <cellStyle name="Vírgula 2" xfId="85"/>
    <cellStyle name="Vírgula 2 2" xfId="86"/>
    <cellStyle name="Vírgula 3" xfId="87"/>
    <cellStyle name="Vírgula 3 2" xfId="88"/>
    <cellStyle name="Vírgula 3 3" xfId="89"/>
    <cellStyle name="Warning Text" xfId="9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Natal%20(RN)\12.003%20-%20Ampliar%20o%20Sistema%20de%20Energia%20DTCEA%20Natal\02%20-%20OR&#199;AMENTO\02%20-%20CCU%20-%20ADMINSITRATIVOS\ANEXO%20A%20-%20265%2000%20U01%20PL%20002%2000%20REV%20fran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SFCO%202007\OR&#199;AMENTOS%20%202007\S&#237;tios%20no%20Estado%20de%20S&#227;o%20Paulo\CNMA%20-%20S&#227;o%20Jos&#233;%20dos%20CAmpos\Mem&#243;ria\ANEXO%20A%20-%20C%20A%20116%20058%20P%20PB%20582%20CI%20E00%20PQ%20001%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&#211;leo%20Combust&#237;vel%20006.11.U03.PL.001.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Desktop\CISCEA\Aripuan&#227;\ANEXO%20A%20-%20284.15.G00.PL.001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GRUPO%20GERADOR%20%20Arquitetu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Users\marcoslimamcl\Desktop\Trabalho%20Marcos%20Lima%20(IOR)\TRABALHOS%20SITIOS\Porto%20Seguro%20(BA)\09.046%20-%20Vila%20Habitacional%20de%20Porto%20Seguro\02%20-%20OR&#199;AMENTO\209.14.G00.PL.002.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ADMINISTRATIVAS\OR&#199;AMENTO\RIO%20DE%20JANEIRO%20-%20RJ\CISCEA%20-%20RJ\NOVO%20SIST.%20CLIMATIZA&#199;&#195;O%20DA%20CISCEA\OR&#199;AMENTO\ANEXO%20A%20-%20265.06.U00.PL.008.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I%20F%20C%20%20-%20%202009\CIAAR%20-%20Lagoa%20Santa%20(MG)\OR&#199;AMENTO%20099.19.G00.PL.001.00\020-08-ENTREGA%20PARCIAL%20LOT%20E%20CLIENTE-%20EM%20DESENVOLVIMENTO%2025-05-2009\ALOJAMENTO%20ALUNOS%20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3-%20Anexo%20III%20PE%2044-2020%20Or&#231;ament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imatização Prédio DECEA"/>
      <sheetName val="BDI SERVIÇOS"/>
      <sheetName val="BDI PROJETOS"/>
      <sheetName val="BDI EQUIPAMENTOS"/>
      <sheetName val="COMPO"/>
      <sheetName val="CCU001"/>
      <sheetName val="SBC70129"/>
      <sheetName val="SBC70132"/>
      <sheetName val="ORESE7047"/>
      <sheetName val="SBC70131"/>
      <sheetName val="SBC70149"/>
      <sheetName val="SBC120705"/>
      <sheetName val="CCU002"/>
      <sheetName val="CCU003"/>
      <sheetName val="CCU004"/>
      <sheetName val="CCU005"/>
      <sheetName val="CCU006"/>
      <sheetName val="CCU007"/>
      <sheetName val="CCU008"/>
      <sheetName val="CCU009"/>
      <sheetName val="CCU010"/>
      <sheetName val="CCU011"/>
      <sheetName val="CCU012"/>
      <sheetName val="CCU0013"/>
      <sheetName val="CCU0014"/>
      <sheetName val="CCU015"/>
      <sheetName val="CCU016"/>
      <sheetName val="CCU017"/>
      <sheetName val="ORSE7038"/>
      <sheetName val="ORSE7039"/>
      <sheetName val="SBC52536"/>
      <sheetName val="SBC52535"/>
      <sheetName val="SBC52534"/>
      <sheetName val="CCU018"/>
      <sheetName val="CCU019"/>
      <sheetName val="CCU020"/>
      <sheetName val="CCU021"/>
      <sheetName val="CCU022"/>
      <sheetName val="CCU023"/>
      <sheetName val="CCU024"/>
      <sheetName val="CCU025"/>
      <sheetName val="CCU026"/>
      <sheetName val="SBC55512"/>
      <sheetName val="SBC55509"/>
      <sheetName val="SBC52911"/>
      <sheetName val="SBC52912"/>
      <sheetName val="SBC52913"/>
      <sheetName val="INSUM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CEA - SJC"/>
      <sheetName val="As built"/>
      <sheetName val="Composições"/>
      <sheetName val="BDI"/>
      <sheetName val="Canteiro"/>
      <sheetName val="Adm Local"/>
      <sheetName val="Mob_ Desmobilizaçã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e Interna"/>
      <sheetName val="Parte Externa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VHF UHF Aripuanã"/>
      <sheetName val="BDI de serviço"/>
      <sheetName val="BDI de equipamento"/>
      <sheetName val="BDI DE PROJETOS"/>
      <sheetName val="CRONOGRAMA FISICO-FINANCEIRO"/>
      <sheetName val="CURVA 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QUITETURA - ANEXO 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MO GERAL"/>
      <sheetName val="SERVIÇO AUXILIARES E ADM"/>
      <sheetName val="RESUMO URB RED EXT OFICIAIS"/>
      <sheetName val="URB E REDES EXT OFICIAIS"/>
      <sheetName val="RESUMO CASA DE OFICIAIS"/>
      <sheetName val="CASA DE OFICIAIS"/>
      <sheetName val="RESUMO CASA DE SUB E SGT"/>
      <sheetName val="CASA DE SUB E SARGENTOS"/>
      <sheetName val="RESUMO URB E RED EXT SO SG"/>
      <sheetName val="URB E RED EXT SO SG"/>
      <sheetName val="REDES EXTERNAS ELETRONICA"/>
      <sheetName val="Rel. CCU"/>
      <sheetName val="INSUMOS"/>
      <sheetName val="Cronograma Físico-Financeiro"/>
      <sheetName val="Memoria de Calculo do Cronogram"/>
      <sheetName val="ABC Serv."/>
      <sheetName val="CANTEIRO DE OBRAS"/>
      <sheetName val="MOBILIZAÇÃO DESMOBILIZAÇÃO"/>
      <sheetName val="OPERAÇÃO E MANUTENÇÃO"/>
      <sheetName val="ADMINISTRAÇÃO LOCAL"/>
      <sheetName val="1"/>
      <sheetName val="2"/>
      <sheetName val="3"/>
      <sheetName val="4"/>
      <sheetName val="5"/>
      <sheetName val="6"/>
      <sheetName val="7"/>
      <sheetName val="8"/>
      <sheetName val="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COT 03 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COT 04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1"/>
      <sheetName val="COT 01"/>
      <sheetName val="202"/>
      <sheetName val="COT 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6"/>
      <sheetName val="249"/>
      <sheetName val="252"/>
      <sheetName val="255"/>
      <sheetName val="258"/>
      <sheetName val="259"/>
      <sheetName val="260"/>
      <sheetName val="261"/>
      <sheetName val="262"/>
      <sheetName val="265"/>
      <sheetName val="266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limatização Prédio CISCEA"/>
      <sheetName val="BDI DE SERVIÇOS"/>
      <sheetName val="BDI DE EQUIPAMENTOS"/>
      <sheetName val="BDI DE PROJETOS"/>
      <sheetName val="Adm. Local"/>
      <sheetName val="Mobilizaçã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</sheetNames>
    <sheetDataSet>
      <sheetData sheetId="0">
        <row r="12">
          <cell r="N12">
            <v>48756.644362799991</v>
          </cell>
        </row>
        <row r="23">
          <cell r="N23">
            <v>21221.624079929101</v>
          </cell>
        </row>
        <row r="40">
          <cell r="N40">
            <v>6642.559945467</v>
          </cell>
        </row>
        <row r="45">
          <cell r="N45">
            <v>14352.83304</v>
          </cell>
        </row>
        <row r="49">
          <cell r="N49">
            <v>10806.96054</v>
          </cell>
        </row>
        <row r="58">
          <cell r="N58">
            <v>102149.44790799</v>
          </cell>
        </row>
        <row r="85">
          <cell r="N85">
            <v>40957.006049999996</v>
          </cell>
        </row>
        <row r="90">
          <cell r="N90">
            <v>7872.4053000000004</v>
          </cell>
        </row>
        <row r="101">
          <cell r="N101">
            <v>32938.335852239994</v>
          </cell>
        </row>
        <row r="139">
          <cell r="N139">
            <v>837.47004000000004</v>
          </cell>
        </row>
        <row r="142">
          <cell r="N142">
            <v>1176.6398489999999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Normal="100" workbookViewId="0">
      <selection activeCell="A4" sqref="A4:G4"/>
    </sheetView>
  </sheetViews>
  <sheetFormatPr defaultRowHeight="15"/>
  <cols>
    <col min="1" max="1" width="5.7109375" customWidth="1"/>
    <col min="2" max="2" width="37.140625" customWidth="1"/>
    <col min="3" max="3" width="13.42578125" bestFit="1" customWidth="1"/>
    <col min="4" max="4" width="10.85546875" bestFit="1" customWidth="1"/>
    <col min="5" max="5" width="17.7109375" customWidth="1"/>
    <col min="6" max="6" width="19.28515625" customWidth="1"/>
    <col min="7" max="7" width="17.140625" customWidth="1"/>
  </cols>
  <sheetData>
    <row r="1" spans="1:14" ht="15.75">
      <c r="A1" s="82" t="s">
        <v>25</v>
      </c>
      <c r="B1" s="82"/>
      <c r="C1" s="82"/>
      <c r="D1" s="82"/>
      <c r="E1" s="82"/>
      <c r="F1" s="82"/>
      <c r="G1" s="82"/>
      <c r="H1" s="35"/>
      <c r="I1" s="35"/>
      <c r="J1" s="35"/>
      <c r="K1" s="35"/>
    </row>
    <row r="2" spans="1:14" ht="15.75">
      <c r="A2" s="83" t="s">
        <v>24</v>
      </c>
      <c r="B2" s="83"/>
      <c r="C2" s="83"/>
      <c r="D2" s="83"/>
      <c r="E2" s="83"/>
      <c r="F2" s="83"/>
      <c r="G2" s="83"/>
      <c r="H2" s="34"/>
      <c r="I2" s="34"/>
      <c r="J2" s="34"/>
      <c r="K2" s="34"/>
    </row>
    <row r="3" spans="1:14" ht="15.75">
      <c r="A3" s="84" t="s">
        <v>26</v>
      </c>
      <c r="B3" s="84"/>
      <c r="C3" s="84"/>
      <c r="D3" s="84"/>
      <c r="E3" s="84"/>
      <c r="F3" s="84"/>
      <c r="G3" s="84"/>
      <c r="H3" s="33"/>
      <c r="I3" s="33"/>
      <c r="J3" s="33"/>
      <c r="K3" s="33"/>
    </row>
    <row r="4" spans="1:14">
      <c r="A4" s="86" t="s">
        <v>23</v>
      </c>
      <c r="B4" s="86"/>
      <c r="C4" s="86"/>
      <c r="D4" s="86"/>
      <c r="E4" s="86"/>
      <c r="F4" s="86"/>
      <c r="G4" s="86"/>
      <c r="H4" s="32"/>
      <c r="I4" s="32"/>
      <c r="J4" s="32"/>
      <c r="K4" s="32"/>
    </row>
    <row r="5" spans="1:14" ht="31.5" customHeight="1">
      <c r="A5" s="85" t="s">
        <v>34</v>
      </c>
      <c r="B5" s="85"/>
      <c r="C5" s="85"/>
      <c r="D5" s="85"/>
      <c r="E5" s="85"/>
      <c r="F5" s="85"/>
      <c r="G5" s="85"/>
      <c r="H5" s="31"/>
      <c r="I5" s="31"/>
      <c r="J5" s="31"/>
      <c r="K5" s="31"/>
      <c r="L5" s="31"/>
      <c r="M5" s="31"/>
      <c r="N5" s="31"/>
    </row>
    <row r="6" spans="1:14">
      <c r="A6" s="72" t="s">
        <v>35</v>
      </c>
      <c r="B6" s="72"/>
      <c r="C6" s="72"/>
      <c r="D6" s="72"/>
      <c r="E6" s="72"/>
      <c r="F6" s="72"/>
      <c r="G6" s="72"/>
      <c r="H6" s="31"/>
      <c r="I6" s="31"/>
      <c r="J6" s="31"/>
      <c r="K6" s="31"/>
      <c r="L6" s="31"/>
      <c r="M6" s="31"/>
      <c r="N6" s="31"/>
    </row>
    <row r="7" spans="1:14" ht="17.25" thickBot="1">
      <c r="A7" s="73"/>
      <c r="B7" s="74"/>
      <c r="C7" s="74"/>
      <c r="D7" s="74"/>
      <c r="E7" s="74"/>
      <c r="F7" s="74"/>
    </row>
    <row r="8" spans="1:14" ht="15.75" thickTop="1">
      <c r="A8" s="75" t="s">
        <v>22</v>
      </c>
      <c r="B8" s="77" t="s">
        <v>21</v>
      </c>
      <c r="C8" s="77" t="s">
        <v>20</v>
      </c>
      <c r="D8" s="77" t="s">
        <v>19</v>
      </c>
      <c r="E8" s="79" t="s">
        <v>18</v>
      </c>
      <c r="F8" s="79"/>
      <c r="G8" s="80" t="s">
        <v>17</v>
      </c>
      <c r="H8" s="11"/>
      <c r="I8" s="11"/>
    </row>
    <row r="9" spans="1:14">
      <c r="A9" s="76"/>
      <c r="B9" s="78"/>
      <c r="C9" s="78"/>
      <c r="D9" s="78"/>
      <c r="E9" s="30" t="s">
        <v>16</v>
      </c>
      <c r="F9" s="30" t="s">
        <v>15</v>
      </c>
      <c r="G9" s="81"/>
      <c r="H9" s="11"/>
      <c r="I9" s="11"/>
    </row>
    <row r="10" spans="1:14" ht="6.95" customHeight="1">
      <c r="A10" s="71" t="s">
        <v>14</v>
      </c>
      <c r="B10" s="69" t="s">
        <v>36</v>
      </c>
      <c r="C10" s="38">
        <f>[9]Orçamento!$N$12</f>
        <v>48756.644362799991</v>
      </c>
      <c r="D10" s="39">
        <f>C10/C$32</f>
        <v>0.16946341042135551</v>
      </c>
      <c r="E10" s="29"/>
      <c r="F10" s="29"/>
      <c r="G10" s="28"/>
      <c r="H10" s="11"/>
      <c r="I10" s="11"/>
    </row>
    <row r="11" spans="1:14" ht="15" customHeight="1">
      <c r="A11" s="68"/>
      <c r="B11" s="70"/>
      <c r="C11" s="65"/>
      <c r="D11" s="40"/>
      <c r="E11" s="24">
        <f>$C10/2</f>
        <v>24378.322181399995</v>
      </c>
      <c r="F11" s="24">
        <f>$C10/2</f>
        <v>24378.322181399995</v>
      </c>
      <c r="G11" s="19">
        <f>$C$32-SUM(E11:F11)</f>
        <v>238955.28260462609</v>
      </c>
      <c r="H11" s="11"/>
      <c r="I11" s="11"/>
    </row>
    <row r="12" spans="1:14" ht="6.95" customHeight="1">
      <c r="A12" s="41" t="s">
        <v>13</v>
      </c>
      <c r="B12" s="43" t="s">
        <v>37</v>
      </c>
      <c r="C12" s="37">
        <f>[9]Orçamento!$N$23</f>
        <v>21221.624079929101</v>
      </c>
      <c r="D12" s="39">
        <f t="shared" ref="D12" si="0">C12/C$32</f>
        <v>7.3759973399822779E-2</v>
      </c>
      <c r="E12" s="36"/>
      <c r="F12" s="24"/>
      <c r="G12" s="19"/>
      <c r="H12" s="11"/>
      <c r="I12" s="11"/>
    </row>
    <row r="13" spans="1:14" ht="15" customHeight="1">
      <c r="A13" s="42"/>
      <c r="B13" s="44"/>
      <c r="C13" s="38"/>
      <c r="D13" s="40"/>
      <c r="E13" s="24">
        <f>C12</f>
        <v>21221.624079929101</v>
      </c>
      <c r="F13" s="24"/>
      <c r="G13" s="19">
        <f>G11-SUM(E13:F13)</f>
        <v>217733.65852469698</v>
      </c>
      <c r="H13" s="11"/>
      <c r="I13" s="11"/>
    </row>
    <row r="14" spans="1:14" ht="6.95" customHeight="1">
      <c r="A14" s="41" t="s">
        <v>12</v>
      </c>
      <c r="B14" s="43" t="s">
        <v>38</v>
      </c>
      <c r="C14" s="37">
        <f>[9]Orçamento!$N$40</f>
        <v>6642.559945467</v>
      </c>
      <c r="D14" s="39">
        <f t="shared" ref="D14" si="1">C14/C$32</f>
        <v>2.3087537647401915E-2</v>
      </c>
      <c r="E14" s="36"/>
      <c r="F14" s="36"/>
      <c r="G14" s="19"/>
      <c r="H14" s="11"/>
      <c r="I14" s="11"/>
    </row>
    <row r="15" spans="1:14" ht="15" customHeight="1">
      <c r="A15" s="42"/>
      <c r="B15" s="44"/>
      <c r="C15" s="38"/>
      <c r="D15" s="40"/>
      <c r="E15" s="24">
        <f>0.154218*C14</f>
        <v>1024.4023096700298</v>
      </c>
      <c r="F15" s="24">
        <f>C14-E15</f>
        <v>5618.1576357969698</v>
      </c>
      <c r="G15" s="19">
        <f>G13-SUM(E15:F15)</f>
        <v>211091.09857922999</v>
      </c>
      <c r="H15" s="11"/>
      <c r="I15" s="11"/>
    </row>
    <row r="16" spans="1:14" ht="6.95" customHeight="1">
      <c r="A16" s="41" t="s">
        <v>11</v>
      </c>
      <c r="B16" s="43" t="s">
        <v>39</v>
      </c>
      <c r="C16" s="37">
        <f>[9]Orçamento!$N$45</f>
        <v>14352.83304</v>
      </c>
      <c r="D16" s="39">
        <f t="shared" ref="D16" si="2">C16/C$32</f>
        <v>4.9886124608330841E-2</v>
      </c>
      <c r="E16" s="24"/>
      <c r="F16" s="36"/>
      <c r="G16" s="19"/>
      <c r="H16" s="11"/>
      <c r="I16" s="11"/>
    </row>
    <row r="17" spans="1:9" ht="15" customHeight="1">
      <c r="A17" s="42"/>
      <c r="B17" s="44"/>
      <c r="C17" s="38"/>
      <c r="D17" s="40"/>
      <c r="E17" s="24"/>
      <c r="F17" s="24">
        <f>C16</f>
        <v>14352.83304</v>
      </c>
      <c r="G17" s="19">
        <f>G15-SUM(E17:F17)</f>
        <v>196738.26553922999</v>
      </c>
      <c r="H17" s="11"/>
      <c r="I17" s="11"/>
    </row>
    <row r="18" spans="1:9" ht="6.95" customHeight="1">
      <c r="A18" s="41" t="s">
        <v>27</v>
      </c>
      <c r="B18" s="43" t="s">
        <v>40</v>
      </c>
      <c r="C18" s="37">
        <f>[9]Orçamento!$N$49</f>
        <v>10806.96054</v>
      </c>
      <c r="D18" s="39">
        <f t="shared" ref="D18" si="3">C18/C$32</f>
        <v>3.7561739806579286E-2</v>
      </c>
      <c r="E18" s="24"/>
      <c r="F18" s="36"/>
      <c r="G18" s="19"/>
      <c r="H18" s="11"/>
      <c r="I18" s="11"/>
    </row>
    <row r="19" spans="1:9" ht="15" customHeight="1">
      <c r="A19" s="42"/>
      <c r="B19" s="44"/>
      <c r="C19" s="38"/>
      <c r="D19" s="40"/>
      <c r="E19" s="24"/>
      <c r="F19" s="24">
        <f>C18</f>
        <v>10806.96054</v>
      </c>
      <c r="G19" s="19">
        <f>G17-SUM(E19:F19)</f>
        <v>185931.30499922999</v>
      </c>
      <c r="H19" s="11"/>
      <c r="I19" s="11"/>
    </row>
    <row r="20" spans="1:9" ht="6.95" customHeight="1">
      <c r="A20" s="41" t="s">
        <v>28</v>
      </c>
      <c r="B20" s="43" t="s">
        <v>41</v>
      </c>
      <c r="C20" s="37">
        <f>[9]Orçamento!$N$58</f>
        <v>102149.44790799</v>
      </c>
      <c r="D20" s="39">
        <f t="shared" ref="D20" si="4">C20/C$32</f>
        <v>0.3550407137607301</v>
      </c>
      <c r="E20" s="36"/>
      <c r="F20" s="36"/>
      <c r="G20" s="19"/>
      <c r="H20" s="11"/>
      <c r="I20" s="11"/>
    </row>
    <row r="21" spans="1:9" ht="15" customHeight="1">
      <c r="A21" s="42"/>
      <c r="B21" s="44"/>
      <c r="C21" s="38"/>
      <c r="D21" s="40"/>
      <c r="E21" s="24">
        <f>C20/2</f>
        <v>51074.723953995002</v>
      </c>
      <c r="F21" s="24">
        <f>C20/2</f>
        <v>51074.723953995002</v>
      </c>
      <c r="G21" s="19">
        <f>G19-SUM(E21:F21)</f>
        <v>83781.857091239988</v>
      </c>
      <c r="H21" s="11"/>
      <c r="I21" s="11"/>
    </row>
    <row r="22" spans="1:9" ht="6.95" customHeight="1">
      <c r="A22" s="41" t="s">
        <v>29</v>
      </c>
      <c r="B22" s="43" t="s">
        <v>42</v>
      </c>
      <c r="C22" s="37">
        <f>[9]Orçamento!$N$85</f>
        <v>40957.006049999996</v>
      </c>
      <c r="D22" s="39">
        <f t="shared" ref="D22" si="5">C22/C$32</f>
        <v>0.14235421687831881</v>
      </c>
      <c r="E22" s="24"/>
      <c r="F22" s="36"/>
      <c r="G22" s="19"/>
      <c r="H22" s="11"/>
      <c r="I22" s="11"/>
    </row>
    <row r="23" spans="1:9" ht="15" customHeight="1">
      <c r="A23" s="42"/>
      <c r="B23" s="44"/>
      <c r="C23" s="38"/>
      <c r="D23" s="40"/>
      <c r="E23" s="24"/>
      <c r="F23" s="24">
        <f>C22</f>
        <v>40957.006049999996</v>
      </c>
      <c r="G23" s="19">
        <f>G21-SUM(E23:F23)</f>
        <v>42824.851041239992</v>
      </c>
      <c r="H23" s="11"/>
      <c r="I23" s="11"/>
    </row>
    <row r="24" spans="1:9" ht="6.95" customHeight="1">
      <c r="A24" s="41" t="s">
        <v>30</v>
      </c>
      <c r="B24" s="43" t="s">
        <v>43</v>
      </c>
      <c r="C24" s="37">
        <f>[9]Orçamento!$N$90</f>
        <v>7872.4053000000004</v>
      </c>
      <c r="D24" s="39">
        <f t="shared" ref="D24" si="6">C24/C$32</f>
        <v>2.7362109673302808E-2</v>
      </c>
      <c r="E24" s="36"/>
      <c r="F24" s="36"/>
      <c r="G24" s="19"/>
      <c r="H24" s="11"/>
      <c r="I24" s="11"/>
    </row>
    <row r="25" spans="1:9" ht="15" customHeight="1">
      <c r="A25" s="42"/>
      <c r="B25" s="44"/>
      <c r="C25" s="38"/>
      <c r="D25" s="40"/>
      <c r="E25" s="24">
        <f>C24/2</f>
        <v>3936.2026500000002</v>
      </c>
      <c r="F25" s="24">
        <f>C24/2</f>
        <v>3936.2026500000002</v>
      </c>
      <c r="G25" s="19">
        <f>G23-SUM(E25:F25)</f>
        <v>34952.445741239993</v>
      </c>
      <c r="H25" s="11"/>
      <c r="I25" s="11"/>
    </row>
    <row r="26" spans="1:9" ht="6.95" customHeight="1">
      <c r="A26" s="67" t="s">
        <v>31</v>
      </c>
      <c r="B26" s="69" t="s">
        <v>44</v>
      </c>
      <c r="C26" s="65">
        <f>[9]Orçamento!$N$101</f>
        <v>32938.335852239994</v>
      </c>
      <c r="D26" s="40">
        <f>C26/C$32</f>
        <v>0.11448373447503682</v>
      </c>
      <c r="E26" s="27"/>
      <c r="F26" s="26"/>
      <c r="G26" s="21"/>
      <c r="H26" s="11"/>
      <c r="I26" s="11"/>
    </row>
    <row r="27" spans="1:9">
      <c r="A27" s="68"/>
      <c r="B27" s="70"/>
      <c r="C27" s="66"/>
      <c r="D27" s="40"/>
      <c r="E27" s="24">
        <f>$C26/2</f>
        <v>16469.167926119997</v>
      </c>
      <c r="F27" s="24">
        <f>$C26/2</f>
        <v>16469.167926119997</v>
      </c>
      <c r="G27" s="19">
        <f>G25-SUM(E27:F27)</f>
        <v>2014.1098889999994</v>
      </c>
      <c r="H27" s="11"/>
      <c r="I27" s="11"/>
    </row>
    <row r="28" spans="1:9" ht="6.95" customHeight="1">
      <c r="A28" s="67" t="s">
        <v>32</v>
      </c>
      <c r="B28" s="47" t="s">
        <v>45</v>
      </c>
      <c r="C28" s="65">
        <f>[9]Orçamento!$N$139</f>
        <v>837.47004000000004</v>
      </c>
      <c r="D28" s="40">
        <f>C28/C$32</f>
        <v>2.9107936150829647E-3</v>
      </c>
      <c r="E28" s="22"/>
      <c r="F28" s="25"/>
      <c r="G28" s="21"/>
      <c r="H28" s="11"/>
      <c r="I28" s="11"/>
    </row>
    <row r="29" spans="1:9">
      <c r="A29" s="68"/>
      <c r="B29" s="48"/>
      <c r="C29" s="66"/>
      <c r="D29" s="40"/>
      <c r="E29" s="24"/>
      <c r="F29" s="24">
        <f>$C28</f>
        <v>837.47004000000004</v>
      </c>
      <c r="G29" s="19">
        <f>G27-SUM(E29:F29)</f>
        <v>1176.6398489999992</v>
      </c>
      <c r="H29" s="11"/>
      <c r="I29" s="11"/>
    </row>
    <row r="30" spans="1:9" ht="6.95" customHeight="1">
      <c r="A30" s="67" t="s">
        <v>33</v>
      </c>
      <c r="B30" s="69" t="s">
        <v>46</v>
      </c>
      <c r="C30" s="65">
        <f>[9]Orçamento!$N$142</f>
        <v>1176.6398489999999</v>
      </c>
      <c r="D30" s="40">
        <f>C30/C$32</f>
        <v>4.0896457140381795E-3</v>
      </c>
      <c r="E30" s="23"/>
      <c r="F30" s="25"/>
      <c r="G30" s="21"/>
      <c r="H30" s="11"/>
      <c r="I30" s="11"/>
    </row>
    <row r="31" spans="1:9">
      <c r="A31" s="68"/>
      <c r="B31" s="70"/>
      <c r="C31" s="66"/>
      <c r="D31" s="40"/>
      <c r="E31" s="20"/>
      <c r="F31" s="24">
        <f>$C30</f>
        <v>1176.6398489999999</v>
      </c>
      <c r="G31" s="19">
        <f>G29-SUM(E31:F31)</f>
        <v>0</v>
      </c>
      <c r="H31" s="11"/>
      <c r="I31" s="11"/>
    </row>
    <row r="32" spans="1:9">
      <c r="A32" s="54" t="s">
        <v>10</v>
      </c>
      <c r="B32" s="55"/>
      <c r="C32" s="18">
        <f>SUM(C10:C31)</f>
        <v>287711.92696742609</v>
      </c>
      <c r="D32" s="17">
        <f>SUM(D10:D31)</f>
        <v>0.99999999999999989</v>
      </c>
      <c r="E32" s="16"/>
      <c r="F32" s="16"/>
      <c r="G32" s="56"/>
      <c r="H32" s="11"/>
      <c r="I32" s="11"/>
    </row>
    <row r="33" spans="1:9">
      <c r="A33" s="59" t="s">
        <v>9</v>
      </c>
      <c r="B33" s="60"/>
      <c r="C33" s="60"/>
      <c r="D33" s="60"/>
      <c r="E33" s="15">
        <f>SUM(E11:E31)</f>
        <v>118104.44310111413</v>
      </c>
      <c r="F33" s="15">
        <f>SUM(F11:F31)</f>
        <v>169607.48386631193</v>
      </c>
      <c r="G33" s="57"/>
      <c r="H33" s="11"/>
      <c r="I33" s="11"/>
    </row>
    <row r="34" spans="1:9">
      <c r="A34" s="61" t="s">
        <v>8</v>
      </c>
      <c r="B34" s="62"/>
      <c r="C34" s="62"/>
      <c r="D34" s="62"/>
      <c r="E34" s="14">
        <f>E33</f>
        <v>118104.44310111413</v>
      </c>
      <c r="F34" s="14">
        <f>E34+F33</f>
        <v>287711.92696742609</v>
      </c>
      <c r="G34" s="57"/>
      <c r="H34" s="11"/>
      <c r="I34" s="11"/>
    </row>
    <row r="35" spans="1:9">
      <c r="A35" s="61" t="s">
        <v>7</v>
      </c>
      <c r="B35" s="62"/>
      <c r="C35" s="62"/>
      <c r="D35" s="62"/>
      <c r="E35" s="13">
        <f>E33/$C$32</f>
        <v>0.41049547144594245</v>
      </c>
      <c r="F35" s="13">
        <f>F33/$C$32</f>
        <v>0.58950452855405744</v>
      </c>
      <c r="G35" s="57"/>
      <c r="H35" s="11"/>
      <c r="I35" s="11"/>
    </row>
    <row r="36" spans="1:9" ht="15.75" thickBot="1">
      <c r="A36" s="63" t="s">
        <v>6</v>
      </c>
      <c r="B36" s="64"/>
      <c r="C36" s="64"/>
      <c r="D36" s="64"/>
      <c r="E36" s="12">
        <f>E35</f>
        <v>0.41049547144594245</v>
      </c>
      <c r="F36" s="12">
        <f>E36+F35</f>
        <v>0.99999999999999989</v>
      </c>
      <c r="G36" s="58"/>
      <c r="H36" s="11"/>
      <c r="I36" s="11"/>
    </row>
    <row r="37" spans="1:9" ht="33" customHeight="1" thickTop="1">
      <c r="A37" s="49" t="s">
        <v>5</v>
      </c>
      <c r="B37" s="49"/>
      <c r="C37" s="49"/>
      <c r="D37" s="49"/>
      <c r="E37" s="50" t="s">
        <v>4</v>
      </c>
      <c r="F37" s="50"/>
      <c r="G37" s="50"/>
    </row>
    <row r="38" spans="1:9" ht="33" customHeight="1">
      <c r="A38" s="51" t="s">
        <v>3</v>
      </c>
      <c r="B38" s="51"/>
      <c r="C38" s="51"/>
      <c r="D38" s="10" t="s">
        <v>2</v>
      </c>
      <c r="E38" s="51"/>
      <c r="F38" s="51"/>
      <c r="G38" s="51"/>
    </row>
    <row r="39" spans="1:9">
      <c r="A39" s="52" t="s">
        <v>1</v>
      </c>
      <c r="B39" s="52"/>
      <c r="C39" s="9"/>
      <c r="D39" s="9"/>
      <c r="E39" s="8"/>
      <c r="F39" s="7"/>
      <c r="G39" s="6"/>
      <c r="H39" s="6"/>
      <c r="I39" s="1"/>
    </row>
    <row r="40" spans="1:9" ht="24.75" customHeight="1">
      <c r="A40" s="5"/>
      <c r="B40" s="53" t="s">
        <v>0</v>
      </c>
      <c r="C40" s="53"/>
      <c r="D40" s="53"/>
      <c r="E40" s="53"/>
      <c r="F40" s="53"/>
      <c r="G40" s="53"/>
      <c r="H40" s="4"/>
      <c r="I40" s="4"/>
    </row>
    <row r="41" spans="1:9">
      <c r="A41" s="2"/>
      <c r="B41" s="45"/>
      <c r="C41" s="46"/>
      <c r="D41" s="46"/>
      <c r="E41" s="46"/>
      <c r="F41" s="46"/>
      <c r="G41" s="46"/>
      <c r="H41" s="46"/>
      <c r="I41" s="46"/>
    </row>
    <row r="42" spans="1:9">
      <c r="A42" s="2"/>
      <c r="B42" s="45"/>
      <c r="C42" s="46"/>
      <c r="D42" s="46"/>
      <c r="E42" s="46"/>
      <c r="F42" s="46"/>
      <c r="G42" s="46"/>
      <c r="H42" s="46"/>
      <c r="I42" s="46"/>
    </row>
    <row r="43" spans="1:9">
      <c r="A43" s="3"/>
      <c r="B43" s="45"/>
      <c r="C43" s="46"/>
      <c r="D43" s="46"/>
      <c r="E43" s="46"/>
      <c r="F43" s="46"/>
      <c r="G43" s="46"/>
      <c r="H43" s="46"/>
      <c r="I43" s="46"/>
    </row>
    <row r="44" spans="1:9">
      <c r="A44" s="2"/>
      <c r="I44" s="1"/>
    </row>
  </sheetData>
  <mergeCells count="71">
    <mergeCell ref="A1:G1"/>
    <mergeCell ref="A2:G2"/>
    <mergeCell ref="A3:G3"/>
    <mergeCell ref="A4:G4"/>
    <mergeCell ref="A5:G5"/>
    <mergeCell ref="A6:G6"/>
    <mergeCell ref="A7:F7"/>
    <mergeCell ref="A8:A9"/>
    <mergeCell ref="B8:B9"/>
    <mergeCell ref="C8:C9"/>
    <mergeCell ref="D8:D9"/>
    <mergeCell ref="E8:F8"/>
    <mergeCell ref="G8:G9"/>
    <mergeCell ref="A10:A11"/>
    <mergeCell ref="C10:C11"/>
    <mergeCell ref="D10:D11"/>
    <mergeCell ref="A26:A27"/>
    <mergeCell ref="B26:B27"/>
    <mergeCell ref="C26:C27"/>
    <mergeCell ref="D26:D27"/>
    <mergeCell ref="B10:B11"/>
    <mergeCell ref="A12:A13"/>
    <mergeCell ref="B12:B13"/>
    <mergeCell ref="C12:C13"/>
    <mergeCell ref="D12:D13"/>
    <mergeCell ref="A14:A15"/>
    <mergeCell ref="A18:A19"/>
    <mergeCell ref="A20:A21"/>
    <mergeCell ref="A22:A23"/>
    <mergeCell ref="D28:D29"/>
    <mergeCell ref="A30:A31"/>
    <mergeCell ref="B30:B31"/>
    <mergeCell ref="C30:C31"/>
    <mergeCell ref="D30:D31"/>
    <mergeCell ref="A28:A29"/>
    <mergeCell ref="B42:I42"/>
    <mergeCell ref="B43:I43"/>
    <mergeCell ref="B28:B29"/>
    <mergeCell ref="A37:D37"/>
    <mergeCell ref="E37:G38"/>
    <mergeCell ref="A38:C38"/>
    <mergeCell ref="A39:B39"/>
    <mergeCell ref="B40:G40"/>
    <mergeCell ref="B41:I41"/>
    <mergeCell ref="A32:B32"/>
    <mergeCell ref="G32:G36"/>
    <mergeCell ref="A33:D33"/>
    <mergeCell ref="A34:D34"/>
    <mergeCell ref="A35:D35"/>
    <mergeCell ref="A36:D36"/>
    <mergeCell ref="C28:C29"/>
    <mergeCell ref="A24:A25"/>
    <mergeCell ref="A16:A17"/>
    <mergeCell ref="B14:B15"/>
    <mergeCell ref="B16:B17"/>
    <mergeCell ref="B18:B19"/>
    <mergeCell ref="B20:B21"/>
    <mergeCell ref="B22:B23"/>
    <mergeCell ref="B24:B25"/>
    <mergeCell ref="C24:C25"/>
    <mergeCell ref="D14:D15"/>
    <mergeCell ref="D16:D17"/>
    <mergeCell ref="D18:D19"/>
    <mergeCell ref="D20:D21"/>
    <mergeCell ref="D22:D23"/>
    <mergeCell ref="D24:D25"/>
    <mergeCell ref="C14:C15"/>
    <mergeCell ref="C16:C17"/>
    <mergeCell ref="C18:C19"/>
    <mergeCell ref="C20:C21"/>
    <mergeCell ref="C22:C23"/>
  </mergeCells>
  <printOptions horizontalCentered="1"/>
  <pageMargins left="0" right="0" top="0.59055118110236227" bottom="0.59055118110236227" header="0.11811023622047245" footer="0.11811023622047245"/>
  <pageSetup paperSize="9" scale="90" orientation="landscape" verticalDpi="0" r:id="rId1"/>
  <headerFooter>
    <oddHeader>&amp;RFls.:________
Processo n.º 23069.153612/2020-10</oddHeader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</vt:lpstr>
      <vt:lpstr>Cronograma!Area_de_impressao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Jr</dc:creator>
  <cp:lastModifiedBy>Aristocles Caldas Jr</cp:lastModifiedBy>
  <cp:lastPrinted>2020-05-29T16:09:43Z</cp:lastPrinted>
  <dcterms:created xsi:type="dcterms:W3CDTF">2020-05-21T18:57:09Z</dcterms:created>
  <dcterms:modified xsi:type="dcterms:W3CDTF">2020-05-30T15:24:06Z</dcterms:modified>
</cp:coreProperties>
</file>